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14385" yWindow="-15" windowWidth="14430" windowHeight="14160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8" r:id="rId4"/>
    <sheet name="Samochody dostawcze" sheetId="4" r:id="rId5"/>
    <sheet name="Autobusy" sheetId="5" r:id="rId6"/>
  </sheets>
  <externalReferences>
    <externalReference r:id="rId7"/>
  </externalReferences>
  <definedNames>
    <definedName name="mancs">[1]INDEX!$A$61</definedName>
    <definedName name="mansc">[1]INDEX!$A$60</definedName>
    <definedName name="Mnth">[1]INDEX!$E$21</definedName>
    <definedName name="pickups">[1]INDEX!$A$59</definedName>
    <definedName name="Yr">[1]INDEX!$E$26</definedName>
  </definedNames>
  <calcPr calcId="191029" calcMode="manual"/>
</workbook>
</file>

<file path=xl/calcChain.xml><?xml version="1.0" encoding="utf-8"?>
<calcChain xmlns="http://schemas.openxmlformats.org/spreadsheetml/2006/main">
  <c r="S52" i="4" l="1"/>
  <c r="T52" i="4" s="1"/>
  <c r="S51" i="4"/>
  <c r="T51" i="4" s="1"/>
  <c r="Q51" i="4"/>
  <c r="Q52" i="4" s="1"/>
  <c r="J52" i="4"/>
  <c r="J51" i="4"/>
  <c r="F51" i="4"/>
  <c r="F52" i="4" s="1"/>
  <c r="G52" i="4" s="1"/>
  <c r="D51" i="4"/>
  <c r="H51" i="4" s="1"/>
  <c r="R52" i="4" l="1"/>
  <c r="U52" i="4"/>
  <c r="U51" i="4"/>
  <c r="R51" i="4"/>
  <c r="G51" i="4"/>
  <c r="E51" i="4"/>
  <c r="K51" i="4" s="1"/>
  <c r="D52" i="4"/>
  <c r="E52" i="4" l="1"/>
  <c r="K52" i="4" s="1"/>
  <c r="H52" i="4"/>
  <c r="D18" i="1" l="1"/>
  <c r="D19" i="1" s="1"/>
  <c r="M18" i="1"/>
  <c r="N18" i="1" s="1"/>
  <c r="K18" i="1"/>
  <c r="L18" i="1" s="1"/>
  <c r="I18" i="1"/>
  <c r="F18" i="1"/>
  <c r="H18" i="1" s="1"/>
  <c r="E18" i="1" l="1"/>
  <c r="J18" i="1"/>
  <c r="G18" i="1"/>
  <c r="E19" i="1"/>
  <c r="I19" i="1"/>
  <c r="J19" i="1" s="1"/>
  <c r="M19" i="1"/>
  <c r="N19" i="1" s="1"/>
  <c r="F19" i="1"/>
  <c r="G19" i="1" s="1"/>
  <c r="O18" i="1"/>
  <c r="K19" i="1"/>
  <c r="M16" i="5"/>
  <c r="K16" i="5"/>
  <c r="L16" i="5" s="1"/>
  <c r="I16" i="5"/>
  <c r="F16" i="5"/>
  <c r="G16" i="5" s="1"/>
  <c r="D16" i="5"/>
  <c r="E16" i="5" s="1"/>
  <c r="M15" i="5"/>
  <c r="N15" i="5" s="1"/>
  <c r="K15" i="5"/>
  <c r="I15" i="5"/>
  <c r="J15" i="5" s="1"/>
  <c r="F15" i="5"/>
  <c r="G15" i="5" s="1"/>
  <c r="D15" i="5"/>
  <c r="E15" i="5" s="1"/>
  <c r="M25" i="4"/>
  <c r="N25" i="4" s="1"/>
  <c r="K25" i="4"/>
  <c r="L25" i="4" s="1"/>
  <c r="I25" i="4"/>
  <c r="F25" i="4"/>
  <c r="G25" i="4" s="1"/>
  <c r="D25" i="4"/>
  <c r="E25" i="4" s="1"/>
  <c r="J25" i="4" l="1"/>
  <c r="O16" i="5"/>
  <c r="O15" i="5"/>
  <c r="H19" i="1"/>
  <c r="L19" i="1"/>
  <c r="O19" i="1"/>
  <c r="H15" i="5"/>
  <c r="N16" i="5"/>
  <c r="J16" i="5"/>
  <c r="H16" i="5"/>
  <c r="L15" i="5"/>
  <c r="H25" i="4"/>
  <c r="O25" i="4"/>
</calcChain>
</file>

<file path=xl/sharedStrings.xml><?xml version="1.0" encoding="utf-8"?>
<sst xmlns="http://schemas.openxmlformats.org/spreadsheetml/2006/main" count="620" uniqueCount="109">
  <si>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</si>
  <si>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</si>
  <si>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</si>
  <si>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</si>
  <si>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</si>
  <si>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</si>
  <si>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</si>
  <si>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</si>
  <si>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</si>
  <si>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</si>
  <si>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</si>
  <si>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autobusy o DMC&gt;3,5t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</si>
  <si>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</si>
  <si>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</si>
  <si>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</si>
  <si>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</si>
  <si>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</si>
  <si>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</si>
  <si>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</si>
  <si>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</si>
  <si>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</si>
  <si>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</si>
  <si>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</si>
  <si>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SKODA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</si>
  <si>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</si>
  <si>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</si>
  <si>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</si>
  <si>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</si>
  <si>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</si>
  <si>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sztuki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</si>
  <si>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</si>
  <si>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</si>
  <si>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</si>
  <si>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</si>
  <si>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</si>
  <si>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</si>
  <si>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</si>
  <si>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</si>
  <si>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</si>
  <si>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</si>
  <si>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</si>
  <si>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</si>
  <si>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r>
      <rPr>
        <sz val="10"/>
        <rFont val="Tahoma"/>
        <family val="2"/>
        <charset val="238"/>
      </rPr>
      <t>Sztuki /</t>
    </r>
    <r>
      <rPr>
        <sz val="10"/>
        <color indexed="23"/>
        <rFont val="Tahoma"/>
        <family val="2"/>
        <charset val="238"/>
      </rPr>
      <t xml:space="preserve"> Units</t>
    </r>
  </si>
  <si>
    <t>Pierwsze rejestracje NOWYCH samochodów dostawczych o DMC&lt;=3,5T, udział w rynku %</t>
  </si>
  <si>
    <t>First Registrations of NEW Light Commercial Vehicles up to 3.5T, Market Share %</t>
  </si>
  <si>
    <t>First Registrations of NEW Buses, GVW&gt;3.5T, Market Share %</t>
  </si>
  <si>
    <t>Pierwsze rejestracje NOWYCH autobusów o DMC&gt;3,5T, udział w rynku %</t>
  </si>
  <si>
    <t>DACIA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</si>
  <si>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</si>
  <si>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</si>
  <si>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</si>
  <si>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</si>
  <si>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</si>
  <si>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</si>
  <si>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</si>
  <si>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</si>
  <si>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**Units of domestic bodybuilders on Mercedes-Benz chassis are included</t>
  </si>
  <si>
    <t>** Dane zawierają zabudowy krajowych producentów na podwoziu Mercedes-Benz</t>
  </si>
  <si>
    <t>SOLARIS</t>
  </si>
  <si>
    <t>*** Nie uwzgledniono rejestracji własnych marek krajowych producentów</t>
  </si>
  <si>
    <t>RAZEM 1-15</t>
  </si>
  <si>
    <t>NISSAN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</si>
  <si>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</si>
  <si>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</si>
  <si>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</si>
  <si>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* Źródło: analizy PZPM na podstawie CEP (MC)</t>
  </si>
  <si>
    <t>*Source: PZPM analysis based on Central Register of Vehicles, Ministry of  Digital Affairs</t>
  </si>
  <si>
    <t>PZPM na podstawie danych CEP (MC)</t>
  </si>
  <si>
    <t>ISUZU</t>
  </si>
  <si>
    <t>6T&lt;DMC&lt;16T</t>
  </si>
  <si>
    <t>B.D / N.A</t>
  </si>
  <si>
    <t>Rejestracje nowych samochodów dostawczych do 3,5T, ranking modeli - 2018 narastająco</t>
  </si>
  <si>
    <t>Registrations of new LCV up to 3.5T, Top Models - 2018 YTD</t>
  </si>
  <si>
    <t>Model</t>
  </si>
  <si>
    <t>Zmiana poz r/r</t>
  </si>
  <si>
    <t>Zmiana poz
r/r</t>
  </si>
  <si>
    <t>Ch position y/y</t>
  </si>
  <si>
    <t>Ch. Position
y/y</t>
  </si>
  <si>
    <t>Renault Master</t>
  </si>
  <si>
    <t>Fiat Ducato</t>
  </si>
  <si>
    <t>Iveco Daily</t>
  </si>
  <si>
    <t>Mercedes-Benz Sprinter</t>
  </si>
  <si>
    <t>Peugeot Boxer</t>
  </si>
  <si>
    <t>Ford Transit</t>
  </si>
  <si>
    <t>Fiat Doblo</t>
  </si>
  <si>
    <t>Dacia Dokker</t>
  </si>
  <si>
    <t>Volkswagen Crafter</t>
  </si>
  <si>
    <t>Citroen Jumper</t>
  </si>
  <si>
    <t>RAZEM 1-10</t>
  </si>
  <si>
    <t>RAZEM / TOTAL</t>
  </si>
  <si>
    <t>RAZEM / Sub Total 1-7</t>
  </si>
  <si>
    <t>IVECO-IRISBUS</t>
  </si>
  <si>
    <t>Listopad</t>
  </si>
  <si>
    <t>November</t>
  </si>
  <si>
    <t>2018
Gru</t>
  </si>
  <si>
    <t>2017
Gru</t>
  </si>
  <si>
    <t>2018
Sty - Gru</t>
  </si>
  <si>
    <t>2017
Sty - Gru</t>
  </si>
  <si>
    <t>Grudzień</t>
  </si>
  <si>
    <t>Rok narastająco Styczeń - Grudzień</t>
  </si>
  <si>
    <t>December</t>
  </si>
  <si>
    <t>YTD January - December</t>
  </si>
  <si>
    <t>Gru/Lis
Zmiana %</t>
  </si>
  <si>
    <t>Dec/Nov Ch %</t>
  </si>
  <si>
    <t>Rejestracje nowych samochodów dostawczych do 3,5T, ranking modeli - Grudzień 2018</t>
  </si>
  <si>
    <t>Registrations of new LCV up to 3.5T, Top Models - December 2018</t>
  </si>
  <si>
    <t>Gru/Lis
Zmiana poz</t>
  </si>
  <si>
    <t>Dec/Nov Ch position</t>
  </si>
  <si>
    <t>Volkswagen Caddy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</si>
</sst>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%"/>
    <numFmt numFmtId="165" formatCode="_-* #,##0\ _z_ł_-;\-* #,##0\ _z_ł_-;_-* &quot;-&quot;??\ _z_ł_-;_-@_-"/>
    <numFmt numFmtId="166" formatCode="_(* #,##0.00_);_(* \(#,##0.00\);_(* &quot;-&quot;??_);_(@_)"/>
    <numFmt numFmtId="167" formatCode="dd\/mm\/yyyy"/>
  </numFmts>
  <fonts count="2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b/>
      <sz val="11"/>
      <name val="Tahoma"/>
      <family val="2"/>
      <charset val="238"/>
    </font>
    <font>
      <sz val="10"/>
      <color indexed="23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 tint="0.499984740745262"/>
      <name val="Tahoma"/>
      <family val="2"/>
      <charset val="238"/>
    </font>
    <font>
      <i/>
      <sz val="10"/>
      <color theme="1" tint="0.499984740745262"/>
      <name val="Tahoma"/>
      <family val="2"/>
      <charset val="238"/>
    </font>
    <font>
      <i/>
      <sz val="11"/>
      <color theme="1" tint="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color rgb="FFFF0000"/>
      <name val="Tahoma"/>
      <family val="2"/>
      <charset val="238"/>
    </font>
    <font>
      <b/>
      <i/>
      <sz val="10"/>
      <color theme="1" tint="0.499984740745262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1"/>
      <color theme="1" tint="0.499984740745262"/>
      <name val="Tahoma"/>
      <family val="2"/>
      <charset val="238"/>
    </font>
    <font>
      <sz val="10"/>
      <color theme="0" tint="-0.499984740745262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2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5" fillId="0" borderId="0"/>
    <xf numFmtId="0" fontId="12" fillId="0" borderId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01">
    <xf numFmtId="0" fontId="0" fillId="0" borderId="0" xfId="0"/>
    <xf numFmtId="0" fontId="0" fillId="0" borderId="0" xfId="0" applyNumberFormat="1"/>
    <xf numFmtId="0" fontId="5" fillId="0" borderId="0" xfId="0" applyFont="1" applyAlignment="1">
      <alignment horizontal="right"/>
    </xf>
    <xf numFmtId="0" fontId="13" fillId="0" borderId="1" xfId="0" applyFont="1" applyBorder="1" applyAlignment="1">
      <alignment wrapText="1"/>
    </xf>
    <xf numFmtId="0" fontId="13" fillId="0" borderId="3" xfId="0" applyFont="1" applyBorder="1" applyAlignment="1">
      <alignment horizontal="left" wrapText="1" indent="1"/>
    </xf>
    <xf numFmtId="0" fontId="13" fillId="0" borderId="5" xfId="0" applyFont="1" applyBorder="1" applyAlignment="1">
      <alignment horizontal="left" wrapText="1" indent="1"/>
    </xf>
    <xf numFmtId="0" fontId="13" fillId="2" borderId="3" xfId="0" applyFont="1" applyFill="1" applyBorder="1" applyAlignment="1">
      <alignment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wrapText="1"/>
    </xf>
    <xf numFmtId="0" fontId="14" fillId="0" borderId="16" xfId="4" applyFont="1" applyFill="1" applyBorder="1" applyAlignment="1">
      <alignment horizontal="right" vertical="center"/>
    </xf>
    <xf numFmtId="0" fontId="3" fillId="0" borderId="11" xfId="4" applyNumberFormat="1" applyFont="1" applyFill="1" applyBorder="1" applyAlignment="1">
      <alignment vertical="center"/>
    </xf>
    <xf numFmtId="0" fontId="3" fillId="0" borderId="3" xfId="4" applyNumberFormat="1" applyFont="1" applyFill="1" applyBorder="1" applyAlignment="1">
      <alignment vertical="center"/>
    </xf>
    <xf numFmtId="0" fontId="3" fillId="0" borderId="0" xfId="4" applyNumberFormat="1" applyFont="1" applyFill="1" applyBorder="1" applyAlignment="1">
      <alignment vertical="center"/>
    </xf>
    <xf numFmtId="0" fontId="3" fillId="0" borderId="4" xfId="4" applyFont="1" applyFill="1" applyBorder="1" applyAlignment="1">
      <alignment horizontal="center" vertical="center"/>
    </xf>
    <xf numFmtId="0" fontId="3" fillId="0" borderId="5" xfId="4" applyNumberFormat="1" applyFont="1" applyFill="1" applyBorder="1" applyAlignment="1">
      <alignment vertical="center"/>
    </xf>
    <xf numFmtId="10" fontId="3" fillId="0" borderId="10" xfId="7" applyNumberFormat="1" applyFont="1" applyFill="1" applyBorder="1" applyAlignment="1">
      <alignment vertical="center"/>
    </xf>
    <xf numFmtId="10" fontId="3" fillId="0" borderId="9" xfId="7" applyNumberFormat="1" applyFont="1" applyFill="1" applyBorder="1" applyAlignment="1">
      <alignment vertical="center"/>
    </xf>
    <xf numFmtId="164" fontId="3" fillId="0" borderId="6" xfId="7" applyNumberFormat="1" applyFont="1" applyFill="1" applyBorder="1" applyAlignment="1">
      <alignment vertical="center"/>
    </xf>
    <xf numFmtId="0" fontId="4" fillId="2" borderId="2" xfId="4" applyNumberFormat="1" applyFont="1" applyFill="1" applyBorder="1" applyAlignment="1">
      <alignment vertical="center"/>
    </xf>
    <xf numFmtId="9" fontId="4" fillId="2" borderId="13" xfId="4" applyNumberFormat="1" applyFont="1" applyFill="1" applyBorder="1" applyAlignment="1">
      <alignment vertical="center"/>
    </xf>
    <xf numFmtId="164" fontId="4" fillId="2" borderId="17" xfId="4" applyNumberFormat="1" applyFont="1" applyFill="1" applyBorder="1" applyAlignment="1">
      <alignment vertical="center"/>
    </xf>
    <xf numFmtId="164" fontId="4" fillId="2" borderId="13" xfId="4" applyNumberFormat="1" applyFont="1" applyFill="1" applyBorder="1" applyAlignment="1">
      <alignment vertical="center"/>
    </xf>
    <xf numFmtId="0" fontId="16" fillId="0" borderId="0" xfId="0" applyFont="1"/>
    <xf numFmtId="0" fontId="8" fillId="0" borderId="0" xfId="4" applyFont="1" applyFill="1" applyBorder="1" applyAlignment="1">
      <alignment vertical="center"/>
    </xf>
    <xf numFmtId="164" fontId="3" fillId="0" borderId="18" xfId="7" applyNumberFormat="1" applyFont="1" applyFill="1" applyBorder="1" applyAlignment="1">
      <alignment vertical="center"/>
    </xf>
    <xf numFmtId="164" fontId="3" fillId="0" borderId="19" xfId="7" applyNumberFormat="1" applyFont="1" applyFill="1" applyBorder="1" applyAlignment="1">
      <alignment vertical="center"/>
    </xf>
    <xf numFmtId="0" fontId="3" fillId="2" borderId="1" xfId="4" applyNumberFormat="1" applyFont="1" applyFill="1" applyBorder="1" applyAlignment="1">
      <alignment vertical="center"/>
    </xf>
    <xf numFmtId="9" fontId="3" fillId="2" borderId="13" xfId="4" applyNumberFormat="1" applyFont="1" applyFill="1" applyBorder="1" applyAlignment="1">
      <alignment vertical="center"/>
    </xf>
    <xf numFmtId="164" fontId="3" fillId="2" borderId="17" xfId="4" applyNumberFormat="1" applyFont="1" applyFill="1" applyBorder="1" applyAlignment="1">
      <alignment vertical="center"/>
    </xf>
    <xf numFmtId="164" fontId="3" fillId="2" borderId="13" xfId="4" applyNumberFormat="1" applyFont="1" applyFill="1" applyBorder="1" applyAlignment="1">
      <alignment vertical="center"/>
    </xf>
    <xf numFmtId="9" fontId="3" fillId="2" borderId="20" xfId="4" applyNumberFormat="1" applyFont="1" applyFill="1" applyBorder="1" applyAlignment="1">
      <alignment vertical="center"/>
    </xf>
    <xf numFmtId="10" fontId="3" fillId="0" borderId="10" xfId="4" applyNumberFormat="1" applyFont="1" applyFill="1" applyBorder="1" applyAlignment="1">
      <alignment vertical="center"/>
    </xf>
    <xf numFmtId="164" fontId="3" fillId="0" borderId="10" xfId="4" applyNumberFormat="1" applyFont="1" applyFill="1" applyBorder="1" applyAlignment="1">
      <alignment vertical="center"/>
    </xf>
    <xf numFmtId="0" fontId="3" fillId="2" borderId="2" xfId="4" applyNumberFormat="1" applyFont="1" applyFill="1" applyBorder="1" applyAlignment="1">
      <alignment vertical="center"/>
    </xf>
    <xf numFmtId="164" fontId="3" fillId="2" borderId="20" xfId="4" applyNumberFormat="1" applyFont="1" applyFill="1" applyBorder="1" applyAlignment="1">
      <alignment vertical="center"/>
    </xf>
    <xf numFmtId="164" fontId="4" fillId="2" borderId="20" xfId="4" applyNumberFormat="1" applyFont="1" applyFill="1" applyBorder="1" applyAlignment="1">
      <alignment vertical="center"/>
    </xf>
    <xf numFmtId="0" fontId="4" fillId="0" borderId="0" xfId="4" applyFont="1" applyFill="1" applyBorder="1" applyAlignment="1">
      <alignment vertical="center"/>
    </xf>
    <xf numFmtId="0" fontId="3" fillId="0" borderId="6" xfId="4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/>
    </xf>
    <xf numFmtId="0" fontId="3" fillId="0" borderId="5" xfId="4" applyFont="1" applyFill="1" applyBorder="1"/>
    <xf numFmtId="0" fontId="3" fillId="2" borderId="1" xfId="4" applyFont="1" applyFill="1" applyBorder="1"/>
    <xf numFmtId="0" fontId="2" fillId="0" borderId="0" xfId="4" applyFont="1" applyFill="1"/>
    <xf numFmtId="0" fontId="2" fillId="0" borderId="0" xfId="4" applyFont="1" applyFill="1" applyBorder="1"/>
    <xf numFmtId="0" fontId="3" fillId="0" borderId="5" xfId="4" applyFont="1" applyFill="1" applyBorder="1" applyAlignment="1">
      <alignment horizontal="center" vertical="center"/>
    </xf>
    <xf numFmtId="0" fontId="0" fillId="0" borderId="0" xfId="0" applyBorder="1"/>
    <xf numFmtId="0" fontId="3" fillId="0" borderId="1" xfId="4" applyNumberFormat="1" applyFont="1" applyFill="1" applyBorder="1" applyAlignment="1">
      <alignment vertical="center"/>
    </xf>
    <xf numFmtId="10" fontId="3" fillId="0" borderId="13" xfId="7" applyNumberFormat="1" applyFont="1" applyFill="1" applyBorder="1" applyAlignment="1">
      <alignment vertical="center"/>
    </xf>
    <xf numFmtId="10" fontId="3" fillId="0" borderId="14" xfId="7" applyNumberFormat="1" applyFont="1" applyFill="1" applyBorder="1" applyAlignment="1">
      <alignment vertical="center"/>
    </xf>
    <xf numFmtId="164" fontId="3" fillId="0" borderId="14" xfId="7" applyNumberFormat="1" applyFont="1" applyFill="1" applyBorder="1" applyAlignment="1">
      <alignment vertical="center"/>
    </xf>
    <xf numFmtId="164" fontId="3" fillId="0" borderId="13" xfId="7" applyNumberFormat="1" applyFont="1" applyFill="1" applyBorder="1" applyAlignment="1">
      <alignment vertical="center"/>
    </xf>
    <xf numFmtId="164" fontId="3" fillId="0" borderId="2" xfId="7" applyNumberFormat="1" applyFont="1" applyFill="1" applyBorder="1" applyAlignment="1">
      <alignment vertical="center"/>
    </xf>
    <xf numFmtId="164" fontId="3" fillId="0" borderId="10" xfId="7" applyNumberFormat="1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Fill="1" applyBorder="1" applyAlignment="1">
      <alignment horizontal="left"/>
    </xf>
    <xf numFmtId="0" fontId="14" fillId="0" borderId="16" xfId="4" applyFont="1" applyFill="1" applyBorder="1" applyAlignment="1">
      <alignment horizontal="right" vertical="center" shrinkToFit="1"/>
    </xf>
    <xf numFmtId="0" fontId="3" fillId="0" borderId="15" xfId="4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 wrapText="1" shrinkToFit="1"/>
    </xf>
    <xf numFmtId="3" fontId="3" fillId="0" borderId="9" xfId="4" applyNumberFormat="1" applyFont="1" applyFill="1" applyBorder="1" applyAlignment="1">
      <alignment vertical="center"/>
    </xf>
    <xf numFmtId="3" fontId="3" fillId="2" borderId="1" xfId="4" applyNumberFormat="1" applyFont="1" applyFill="1" applyBorder="1" applyAlignment="1">
      <alignment vertical="center"/>
    </xf>
    <xf numFmtId="3" fontId="4" fillId="2" borderId="1" xfId="4" applyNumberFormat="1" applyFont="1" applyFill="1" applyBorder="1" applyAlignment="1">
      <alignment vertical="center"/>
    </xf>
    <xf numFmtId="0" fontId="18" fillId="0" borderId="0" xfId="0" applyFont="1"/>
    <xf numFmtId="0" fontId="13" fillId="0" borderId="0" xfId="0" applyFont="1" applyFill="1" applyBorder="1" applyAlignment="1">
      <alignment horizontal="left" vertical="top"/>
    </xf>
    <xf numFmtId="0" fontId="19" fillId="0" borderId="0" xfId="3" applyFont="1" applyAlignment="1">
      <alignment horizontal="center" vertical="top"/>
    </xf>
    <xf numFmtId="0" fontId="14" fillId="0" borderId="0" xfId="4" applyFont="1" applyFill="1" applyBorder="1" applyAlignment="1">
      <alignment horizontal="right" vertical="center"/>
    </xf>
    <xf numFmtId="0" fontId="3" fillId="2" borderId="0" xfId="4" applyFont="1" applyFill="1" applyBorder="1" applyAlignment="1">
      <alignment horizontal="center" wrapText="1"/>
    </xf>
    <xf numFmtId="0" fontId="13" fillId="2" borderId="0" xfId="4" applyFont="1" applyFill="1" applyBorder="1" applyAlignment="1">
      <alignment horizontal="center" vertical="center" wrapText="1"/>
    </xf>
    <xf numFmtId="164" fontId="3" fillId="0" borderId="11" xfId="7" applyNumberFormat="1" applyFont="1" applyFill="1" applyBorder="1" applyAlignment="1">
      <alignment vertical="center"/>
    </xf>
    <xf numFmtId="1" fontId="3" fillId="0" borderId="12" xfId="7" applyNumberFormat="1" applyFont="1" applyFill="1" applyBorder="1" applyAlignment="1">
      <alignment horizontal="center"/>
    </xf>
    <xf numFmtId="164" fontId="3" fillId="0" borderId="8" xfId="7" applyNumberFormat="1" applyFont="1" applyFill="1" applyBorder="1" applyAlignment="1">
      <alignment vertical="center"/>
    </xf>
    <xf numFmtId="1" fontId="3" fillId="0" borderId="8" xfId="7" applyNumberFormat="1" applyFont="1" applyFill="1" applyBorder="1" applyAlignment="1">
      <alignment horizontal="center"/>
    </xf>
    <xf numFmtId="164" fontId="3" fillId="0" borderId="3" xfId="7" applyNumberFormat="1" applyFont="1" applyFill="1" applyBorder="1" applyAlignment="1">
      <alignment vertical="center"/>
    </xf>
    <xf numFmtId="1" fontId="3" fillId="0" borderId="4" xfId="7" applyNumberFormat="1" applyFont="1" applyFill="1" applyBorder="1" applyAlignment="1">
      <alignment horizontal="center"/>
    </xf>
    <xf numFmtId="164" fontId="3" fillId="0" borderId="7" xfId="7" applyNumberFormat="1" applyFont="1" applyFill="1" applyBorder="1" applyAlignment="1">
      <alignment vertical="center"/>
    </xf>
    <xf numFmtId="1" fontId="3" fillId="0" borderId="7" xfId="7" applyNumberFormat="1" applyFont="1" applyFill="1" applyBorder="1" applyAlignment="1">
      <alignment horizontal="center"/>
    </xf>
    <xf numFmtId="164" fontId="3" fillId="0" borderId="5" xfId="7" applyNumberFormat="1" applyFont="1" applyFill="1" applyBorder="1" applyAlignment="1">
      <alignment vertical="center"/>
    </xf>
    <xf numFmtId="1" fontId="3" fillId="0" borderId="6" xfId="7" applyNumberFormat="1" applyFont="1" applyFill="1" applyBorder="1" applyAlignment="1">
      <alignment horizontal="center"/>
    </xf>
    <xf numFmtId="1" fontId="3" fillId="0" borderId="10" xfId="7" applyNumberFormat="1" applyFont="1" applyFill="1" applyBorder="1" applyAlignment="1">
      <alignment horizontal="center"/>
    </xf>
    <xf numFmtId="0" fontId="3" fillId="0" borderId="12" xfId="4" applyFont="1" applyFill="1" applyBorder="1" applyAlignment="1">
      <alignment horizontal="center" vertical="center"/>
    </xf>
    <xf numFmtId="164" fontId="3" fillId="0" borderId="1" xfId="7" applyNumberFormat="1" applyFont="1" applyFill="1" applyBorder="1" applyAlignment="1">
      <alignment vertical="center"/>
    </xf>
    <xf numFmtId="1" fontId="3" fillId="0" borderId="1" xfId="4" applyNumberFormat="1" applyFont="1" applyFill="1" applyBorder="1" applyAlignment="1">
      <alignment vertical="center"/>
    </xf>
    <xf numFmtId="0" fontId="3" fillId="0" borderId="13" xfId="7" applyNumberFormat="1" applyFont="1" applyFill="1" applyBorder="1" applyAlignment="1">
      <alignment vertical="center"/>
    </xf>
    <xf numFmtId="1" fontId="3" fillId="0" borderId="2" xfId="7" applyNumberFormat="1" applyFont="1" applyFill="1" applyBorder="1" applyAlignment="1">
      <alignment horizontal="center"/>
    </xf>
    <xf numFmtId="0" fontId="3" fillId="0" borderId="2" xfId="7" applyNumberFormat="1" applyFont="1" applyFill="1" applyBorder="1" applyAlignment="1">
      <alignment vertical="center"/>
    </xf>
    <xf numFmtId="9" fontId="4" fillId="2" borderId="14" xfId="7" applyNumberFormat="1" applyFont="1" applyFill="1" applyBorder="1" applyAlignment="1">
      <alignment vertical="center"/>
    </xf>
    <xf numFmtId="164" fontId="4" fillId="2" borderId="1" xfId="4" applyNumberFormat="1" applyFont="1" applyFill="1" applyBorder="1" applyAlignment="1">
      <alignment vertical="center"/>
    </xf>
    <xf numFmtId="0" fontId="4" fillId="2" borderId="13" xfId="4" applyNumberFormat="1" applyFont="1" applyFill="1" applyBorder="1" applyAlignment="1">
      <alignment vertical="center"/>
    </xf>
    <xf numFmtId="164" fontId="4" fillId="2" borderId="2" xfId="4" applyNumberFormat="1" applyFont="1" applyFill="1" applyBorder="1" applyAlignment="1">
      <alignment vertical="center"/>
    </xf>
    <xf numFmtId="0" fontId="24" fillId="0" borderId="0" xfId="3" applyFont="1"/>
    <xf numFmtId="0" fontId="4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right" vertical="center"/>
    </xf>
    <xf numFmtId="0" fontId="3" fillId="0" borderId="11" xfId="4" applyFont="1" applyFill="1" applyBorder="1" applyAlignment="1">
      <alignment horizontal="center" vertical="center"/>
    </xf>
    <xf numFmtId="164" fontId="3" fillId="0" borderId="9" xfId="7" applyNumberFormat="1" applyFont="1" applyFill="1" applyBorder="1" applyAlignment="1">
      <alignment vertical="center"/>
    </xf>
    <xf numFmtId="164" fontId="3" fillId="0" borderId="6" xfId="7" applyNumberFormat="1" applyFont="1" applyFill="1" applyBorder="1" applyAlignment="1">
      <alignment vertical="center"/>
    </xf>
    <xf numFmtId="0" fontId="3" fillId="2" borderId="5" xfId="4" applyFont="1" applyFill="1" applyBorder="1" applyAlignment="1">
      <alignment vertical="center"/>
    </xf>
    <xf numFmtId="0" fontId="4" fillId="2" borderId="6" xfId="4" applyNumberFormat="1" applyFont="1" applyFill="1" applyBorder="1" applyAlignment="1">
      <alignment vertical="center"/>
    </xf>
    <xf numFmtId="9" fontId="4" fillId="2" borderId="10" xfId="7" applyNumberFormat="1" applyFont="1" applyFill="1" applyBorder="1" applyAlignment="1">
      <alignment vertical="center"/>
    </xf>
    <xf numFmtId="9" fontId="4" fillId="2" borderId="9" xfId="7" applyNumberFormat="1" applyFont="1" applyFill="1" applyBorder="1" applyAlignment="1">
      <alignment vertical="center"/>
    </xf>
    <xf numFmtId="164" fontId="4" fillId="2" borderId="6" xfId="4" applyNumberFormat="1" applyFont="1" applyFill="1" applyBorder="1" applyAlignment="1">
      <alignment vertical="center"/>
    </xf>
    <xf numFmtId="164" fontId="4" fillId="2" borderId="9" xfId="4" applyNumberFormat="1" applyFont="1" applyFill="1" applyBorder="1" applyAlignment="1">
      <alignment vertical="center"/>
    </xf>
    <xf numFmtId="164" fontId="3" fillId="0" borderId="2" xfId="7" applyNumberFormat="1" applyFont="1" applyFill="1" applyBorder="1" applyAlignment="1">
      <alignment vertical="center"/>
    </xf>
    <xf numFmtId="10" fontId="3" fillId="0" borderId="10" xfId="7" applyNumberFormat="1" applyFont="1" applyFill="1" applyBorder="1" applyAlignment="1">
      <alignment vertical="center"/>
    </xf>
    <xf numFmtId="10" fontId="3" fillId="0" borderId="13" xfId="7" applyNumberFormat="1" applyFont="1" applyFill="1" applyBorder="1" applyAlignment="1">
      <alignment vertical="center"/>
    </xf>
    <xf numFmtId="3" fontId="3" fillId="0" borderId="11" xfId="4" applyNumberFormat="1" applyFont="1" applyFill="1" applyBorder="1" applyAlignment="1">
      <alignment vertical="center"/>
    </xf>
    <xf numFmtId="3" fontId="3" fillId="0" borderId="5" xfId="4" applyNumberFormat="1" applyFont="1" applyFill="1" applyBorder="1" applyAlignment="1">
      <alignment vertical="center"/>
    </xf>
    <xf numFmtId="3" fontId="3" fillId="0" borderId="1" xfId="4" applyNumberFormat="1" applyFont="1" applyFill="1" applyBorder="1" applyAlignment="1">
      <alignment vertical="center"/>
    </xf>
    <xf numFmtId="3" fontId="4" fillId="2" borderId="5" xfId="4" applyNumberFormat="1" applyFont="1" applyFill="1" applyBorder="1" applyAlignment="1">
      <alignment vertical="center"/>
    </xf>
    <xf numFmtId="3" fontId="3" fillId="0" borderId="15" xfId="4" applyNumberFormat="1" applyFont="1" applyFill="1" applyBorder="1" applyAlignment="1">
      <alignment vertical="center"/>
    </xf>
    <xf numFmtId="3" fontId="4" fillId="2" borderId="9" xfId="4" applyNumberFormat="1" applyFont="1" applyFill="1" applyBorder="1" applyAlignment="1">
      <alignment vertical="center"/>
    </xf>
    <xf numFmtId="10" fontId="3" fillId="0" borderId="10" xfId="24" applyNumberFormat="1" applyFont="1" applyFill="1" applyBorder="1" applyAlignment="1">
      <alignment vertical="center"/>
    </xf>
    <xf numFmtId="0" fontId="13" fillId="0" borderId="0" xfId="11" applyFont="1" applyFill="1" applyBorder="1" applyAlignment="1">
      <alignment horizontal="left"/>
    </xf>
    <xf numFmtId="164" fontId="3" fillId="0" borderId="0" xfId="7" applyNumberFormat="1" applyFont="1" applyFill="1" applyBorder="1" applyAlignment="1">
      <alignment vertical="center"/>
    </xf>
    <xf numFmtId="0" fontId="3" fillId="0" borderId="3" xfId="4" applyFont="1" applyFill="1" applyBorder="1" applyAlignment="1">
      <alignment horizontal="center" vertical="center"/>
    </xf>
    <xf numFmtId="0" fontId="15" fillId="2" borderId="9" xfId="4" applyFont="1" applyFill="1" applyBorder="1" applyAlignment="1">
      <alignment horizontal="center" vertical="center" wrapText="1"/>
    </xf>
    <xf numFmtId="0" fontId="15" fillId="2" borderId="9" xfId="4" applyFont="1" applyFill="1" applyBorder="1" applyAlignment="1">
      <alignment horizontal="center" vertical="top" wrapText="1"/>
    </xf>
    <xf numFmtId="0" fontId="3" fillId="2" borderId="8" xfId="4" applyFont="1" applyFill="1" applyBorder="1" applyAlignment="1">
      <alignment horizontal="center" wrapText="1"/>
    </xf>
    <xf numFmtId="164" fontId="3" fillId="0" borderId="15" xfId="7" applyNumberFormat="1" applyFont="1" applyFill="1" applyBorder="1" applyAlignment="1">
      <alignment vertical="center"/>
    </xf>
    <xf numFmtId="164" fontId="3" fillId="0" borderId="12" xfId="7" applyNumberFormat="1" applyFont="1" applyFill="1" applyBorder="1" applyAlignment="1">
      <alignment vertical="center"/>
    </xf>
    <xf numFmtId="164" fontId="3" fillId="0" borderId="4" xfId="7" applyNumberFormat="1" applyFont="1" applyFill="1" applyBorder="1" applyAlignment="1">
      <alignment vertical="center"/>
    </xf>
    <xf numFmtId="0" fontId="3" fillId="2" borderId="15" xfId="4" applyFont="1" applyFill="1" applyBorder="1" applyAlignment="1">
      <alignment horizontal="center" wrapText="1"/>
    </xf>
    <xf numFmtId="0" fontId="13" fillId="2" borderId="7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center" wrapText="1"/>
    </xf>
    <xf numFmtId="0" fontId="3" fillId="0" borderId="12" xfId="4" applyNumberFormat="1" applyFont="1" applyFill="1" applyBorder="1" applyAlignment="1">
      <alignment vertical="center"/>
    </xf>
    <xf numFmtId="0" fontId="3" fillId="0" borderId="4" xfId="4" applyNumberFormat="1" applyFont="1" applyFill="1" applyBorder="1" applyAlignment="1">
      <alignment vertical="center"/>
    </xf>
    <xf numFmtId="0" fontId="3" fillId="0" borderId="6" xfId="4" applyNumberFormat="1" applyFont="1" applyFill="1" applyBorder="1" applyAlignment="1">
      <alignment vertical="center"/>
    </xf>
    <xf numFmtId="10" fontId="3" fillId="0" borderId="8" xfId="7" applyNumberFormat="1" applyFont="1" applyFill="1" applyBorder="1" applyAlignment="1">
      <alignment vertical="center"/>
    </xf>
    <xf numFmtId="10" fontId="3" fillId="0" borderId="7" xfId="7" applyNumberFormat="1" applyFont="1" applyFill="1" applyBorder="1" applyAlignment="1">
      <alignment vertical="center"/>
    </xf>
    <xf numFmtId="10" fontId="3" fillId="0" borderId="15" xfId="7" applyNumberFormat="1" applyFont="1" applyFill="1" applyBorder="1" applyAlignment="1">
      <alignment vertical="center"/>
    </xf>
    <xf numFmtId="10" fontId="3" fillId="0" borderId="0" xfId="7" applyNumberFormat="1" applyFont="1" applyFill="1" applyBorder="1" applyAlignment="1">
      <alignment vertical="center"/>
    </xf>
    <xf numFmtId="3" fontId="3" fillId="0" borderId="3" xfId="4" applyNumberFormat="1" applyFont="1" applyFill="1" applyBorder="1" applyAlignment="1">
      <alignment vertical="center"/>
    </xf>
    <xf numFmtId="3" fontId="3" fillId="0" borderId="0" xfId="4" applyNumberFormat="1" applyFont="1" applyFill="1" applyBorder="1" applyAlignment="1">
      <alignment vertical="center"/>
    </xf>
    <xf numFmtId="0" fontId="0" fillId="3" borderId="0" xfId="0" applyFill="1"/>
    <xf numFmtId="0" fontId="0" fillId="3" borderId="0" xfId="0" applyNumberFormat="1" applyFill="1"/>
    <xf numFmtId="165" fontId="5" fillId="2" borderId="2" xfId="12" applyNumberFormat="1" applyFont="1" applyFill="1" applyBorder="1" applyAlignment="1">
      <alignment horizontal="center" vertical="center" wrapText="1"/>
    </xf>
    <xf numFmtId="165" fontId="13" fillId="0" borderId="2" xfId="12" applyNumberFormat="1" applyFont="1" applyBorder="1" applyAlignment="1">
      <alignment horizontal="center"/>
    </xf>
    <xf numFmtId="164" fontId="13" fillId="0" borderId="2" xfId="24" applyNumberFormat="1" applyFont="1" applyBorder="1" applyAlignment="1">
      <alignment horizontal="center"/>
    </xf>
    <xf numFmtId="165" fontId="13" fillId="0" borderId="4" xfId="12" applyNumberFormat="1" applyFont="1" applyBorder="1" applyAlignment="1">
      <alignment horizontal="center"/>
    </xf>
    <xf numFmtId="164" fontId="13" fillId="0" borderId="4" xfId="24" applyNumberFormat="1" applyFont="1" applyBorder="1" applyAlignment="1">
      <alignment horizontal="center"/>
    </xf>
    <xf numFmtId="164" fontId="13" fillId="0" borderId="6" xfId="24" applyNumberFormat="1" applyFont="1" applyBorder="1" applyAlignment="1">
      <alignment horizontal="center"/>
    </xf>
    <xf numFmtId="165" fontId="13" fillId="2" borderId="2" xfId="12" applyNumberFormat="1" applyFont="1" applyFill="1" applyBorder="1" applyAlignment="1">
      <alignment horizontal="center"/>
    </xf>
    <xf numFmtId="164" fontId="13" fillId="2" borderId="2" xfId="24" applyNumberFormat="1" applyFont="1" applyFill="1" applyBorder="1" applyAlignment="1">
      <alignment horizontal="center"/>
    </xf>
    <xf numFmtId="167" fontId="0" fillId="0" borderId="0" xfId="0" applyNumberFormat="1"/>
    <xf numFmtId="0" fontId="3" fillId="2" borderId="15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top" wrapText="1"/>
    </xf>
    <xf numFmtId="0" fontId="3" fillId="2" borderId="3" xfId="4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21" fillId="2" borderId="15" xfId="4" applyFont="1" applyFill="1" applyBorder="1" applyAlignment="1">
      <alignment horizontal="center" vertical="center"/>
    </xf>
    <xf numFmtId="0" fontId="3" fillId="2" borderId="11" xfId="4" applyFont="1" applyFill="1" applyBorder="1" applyAlignment="1">
      <alignment horizontal="center" vertical="center" wrapText="1"/>
    </xf>
    <xf numFmtId="0" fontId="3" fillId="2" borderId="8" xfId="4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/>
    </xf>
    <xf numFmtId="0" fontId="22" fillId="0" borderId="0" xfId="4" applyFont="1" applyFill="1" applyBorder="1" applyAlignment="1">
      <alignment horizontal="center" vertical="center"/>
    </xf>
    <xf numFmtId="0" fontId="20" fillId="2" borderId="5" xfId="4" applyFont="1" applyFill="1" applyBorder="1" applyAlignment="1">
      <alignment horizontal="center" vertical="center"/>
    </xf>
    <xf numFmtId="0" fontId="20" fillId="2" borderId="9" xfId="4" applyFont="1" applyFill="1" applyBorder="1" applyAlignment="1">
      <alignment horizontal="center" vertical="center"/>
    </xf>
    <xf numFmtId="0" fontId="20" fillId="2" borderId="10" xfId="4" applyFont="1" applyFill="1" applyBorder="1" applyAlignment="1">
      <alignment horizontal="center" vertical="center"/>
    </xf>
    <xf numFmtId="0" fontId="21" fillId="2" borderId="11" xfId="4" applyFont="1" applyFill="1" applyBorder="1" applyAlignment="1">
      <alignment horizontal="center" vertical="center"/>
    </xf>
    <xf numFmtId="0" fontId="21" fillId="2" borderId="8" xfId="4" applyFont="1" applyFill="1" applyBorder="1" applyAlignment="1">
      <alignment horizontal="center" vertical="center"/>
    </xf>
    <xf numFmtId="0" fontId="3" fillId="2" borderId="15" xfId="4" applyFont="1" applyFill="1" applyBorder="1" applyAlignment="1">
      <alignment horizontal="center" vertical="center" wrapText="1"/>
    </xf>
    <xf numFmtId="0" fontId="3" fillId="2" borderId="9" xfId="4" applyFont="1" applyFill="1" applyBorder="1" applyAlignment="1">
      <alignment horizontal="center" vertical="center" wrapText="1"/>
    </xf>
    <xf numFmtId="0" fontId="3" fillId="0" borderId="1" xfId="4" applyNumberFormat="1" applyFont="1" applyFill="1" applyBorder="1" applyAlignment="1">
      <alignment horizontal="center" vertical="center"/>
    </xf>
    <xf numFmtId="0" fontId="3" fillId="0" borderId="13" xfId="4" applyNumberFormat="1" applyFont="1" applyFill="1" applyBorder="1" applyAlignment="1">
      <alignment horizontal="center" vertical="center"/>
    </xf>
    <xf numFmtId="0" fontId="3" fillId="2" borderId="7" xfId="4" applyFont="1" applyFill="1" applyBorder="1" applyAlignment="1">
      <alignment horizontal="center" wrapText="1"/>
    </xf>
    <xf numFmtId="0" fontId="20" fillId="2" borderId="3" xfId="4" applyFont="1" applyFill="1" applyBorder="1" applyAlignment="1">
      <alignment horizontal="center" vertical="top"/>
    </xf>
    <xf numFmtId="0" fontId="20" fillId="2" borderId="5" xfId="4" applyFont="1" applyFill="1" applyBorder="1" applyAlignment="1">
      <alignment horizontal="center" vertical="top"/>
    </xf>
    <xf numFmtId="0" fontId="15" fillId="2" borderId="4" xfId="4" applyFont="1" applyFill="1" applyBorder="1" applyAlignment="1">
      <alignment horizontal="center" vertical="top" wrapText="1"/>
    </xf>
    <xf numFmtId="0" fontId="15" fillId="2" borderId="6" xfId="4" applyFont="1" applyFill="1" applyBorder="1" applyAlignment="1">
      <alignment horizontal="center" vertical="top" wrapText="1"/>
    </xf>
    <xf numFmtId="0" fontId="15" fillId="2" borderId="3" xfId="4" applyFont="1" applyFill="1" applyBorder="1" applyAlignment="1">
      <alignment horizontal="center" vertic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7" xfId="4" applyFont="1" applyFill="1" applyBorder="1" applyAlignment="1">
      <alignment horizontal="center" vertical="top" wrapText="1"/>
    </xf>
    <xf numFmtId="0" fontId="15" fillId="2" borderId="10" xfId="4" applyFont="1" applyFill="1" applyBorder="1" applyAlignment="1">
      <alignment horizontal="center" vertical="top" wrapText="1"/>
    </xf>
    <xf numFmtId="0" fontId="4" fillId="2" borderId="11" xfId="4" applyFont="1" applyFill="1" applyBorder="1" applyAlignment="1">
      <alignment horizontal="center" wrapText="1"/>
    </xf>
    <xf numFmtId="0" fontId="4" fillId="2" borderId="3" xfId="4" applyFont="1" applyFill="1" applyBorder="1" applyAlignment="1">
      <alignment horizontal="center" wrapText="1"/>
    </xf>
    <xf numFmtId="0" fontId="4" fillId="2" borderId="12" xfId="4" applyFont="1" applyFill="1" applyBorder="1" applyAlignment="1">
      <alignment horizontal="center" wrapText="1"/>
    </xf>
    <xf numFmtId="0" fontId="4" fillId="2" borderId="4" xfId="4" applyFont="1" applyFill="1" applyBorder="1" applyAlignment="1">
      <alignment horizontal="center" wrapText="1"/>
    </xf>
    <xf numFmtId="0" fontId="3" fillId="2" borderId="12" xfId="4" applyFont="1" applyFill="1" applyBorder="1" applyAlignment="1">
      <alignment horizontal="center" wrapText="1"/>
    </xf>
    <xf numFmtId="0" fontId="3" fillId="2" borderId="4" xfId="4" applyFont="1" applyFill="1" applyBorder="1" applyAlignment="1">
      <alignment horizontal="center" wrapText="1"/>
    </xf>
    <xf numFmtId="0" fontId="2" fillId="2" borderId="8" xfId="4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20" fillId="2" borderId="4" xfId="4" applyFont="1" applyFill="1" applyBorder="1" applyAlignment="1">
      <alignment horizontal="center" vertical="top"/>
    </xf>
    <xf numFmtId="0" fontId="20" fillId="2" borderId="6" xfId="4" applyFont="1" applyFill="1" applyBorder="1" applyAlignment="1">
      <alignment horizontal="center" vertical="top"/>
    </xf>
    <xf numFmtId="0" fontId="22" fillId="0" borderId="9" xfId="4" applyFont="1" applyFill="1" applyBorder="1" applyAlignment="1">
      <alignment horizontal="center" vertical="center"/>
    </xf>
    <xf numFmtId="0" fontId="3" fillId="2" borderId="4" xfId="4" applyFont="1" applyFill="1" applyBorder="1" applyAlignment="1">
      <alignment horizontal="center" vertical="center" wrapText="1"/>
    </xf>
    <xf numFmtId="0" fontId="3" fillId="2" borderId="12" xfId="4" applyFont="1" applyFill="1" applyBorder="1" applyAlignment="1">
      <alignment horizontal="center" vertical="center" wrapText="1"/>
    </xf>
    <xf numFmtId="0" fontId="20" fillId="0" borderId="0" xfId="4" applyFont="1" applyFill="1" applyBorder="1" applyAlignment="1">
      <alignment horizontal="center" vertical="center"/>
    </xf>
    <xf numFmtId="0" fontId="4" fillId="2" borderId="1" xfId="4" applyNumberFormat="1" applyFont="1" applyFill="1" applyBorder="1" applyAlignment="1">
      <alignment horizontal="center" vertical="center"/>
    </xf>
    <xf numFmtId="0" fontId="4" fillId="2" borderId="13" xfId="4" applyNumberFormat="1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0" fontId="23" fillId="2" borderId="4" xfId="4" applyFont="1" applyFill="1" applyBorder="1" applyAlignment="1">
      <alignment horizontal="center" wrapText="1"/>
    </xf>
    <xf numFmtId="0" fontId="23" fillId="2" borderId="6" xfId="4" applyFont="1" applyFill="1" applyBorder="1" applyAlignment="1">
      <alignment horizontal="center" wrapText="1"/>
    </xf>
    <xf numFmtId="0" fontId="2" fillId="2" borderId="12" xfId="4" applyFont="1" applyFill="1" applyBorder="1" applyAlignment="1">
      <alignment horizontal="center" wrapText="1"/>
    </xf>
    <xf numFmtId="0" fontId="2" fillId="2" borderId="4" xfId="4" applyFont="1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top" wrapText="1"/>
    </xf>
    <xf numFmtId="0" fontId="15" fillId="2" borderId="4" xfId="4" applyFont="1" applyFill="1" applyBorder="1" applyAlignment="1">
      <alignment horizontal="center" vertical="center" wrapText="1"/>
    </xf>
    <xf numFmtId="0" fontId="15" fillId="2" borderId="6" xfId="4" applyFont="1" applyFill="1" applyBorder="1" applyAlignment="1">
      <alignment horizontal="center" vertical="center" wrapText="1"/>
    </xf>
    <xf numFmtId="0" fontId="2" fillId="2" borderId="0" xfId="4" applyFont="1" applyFill="1" applyBorder="1" applyAlignment="1">
      <alignment horizontal="center" vertical="center" wrapText="1"/>
    </xf>
    <xf numFmtId="0" fontId="20" fillId="0" borderId="9" xfId="4" applyFont="1" applyFill="1" applyBorder="1" applyAlignment="1">
      <alignment horizontal="center" vertical="center"/>
    </xf>
  </cellXfs>
  <cellStyles count="32">
    <cellStyle name="Dziesiętny 2" xfId="1"/>
    <cellStyle name="Dziesiętny 2 2" xfId="14"/>
    <cellStyle name="Dziesiętny 2 3" xfId="26"/>
    <cellStyle name="Dziesiętny 2 4" xfId="13"/>
    <cellStyle name="Dziesiętny 3" xfId="2"/>
    <cellStyle name="Dziesiętny 3 2" xfId="27"/>
    <cellStyle name="Dziesiętny 3 3" xfId="12"/>
    <cellStyle name="Dziesiętny 4" xfId="25"/>
    <cellStyle name="Hiperłącze" xfId="3" builtinId="8"/>
    <cellStyle name="Hiperłącze 2" xfId="28"/>
    <cellStyle name="Normalny" xfId="0" builtinId="0"/>
    <cellStyle name="Normalny 2" xfId="4"/>
    <cellStyle name="Normalny 3" xfId="5"/>
    <cellStyle name="Normalny 3 2" xfId="15"/>
    <cellStyle name="Normalny 4" xfId="6"/>
    <cellStyle name="Normalny 4 2" xfId="17"/>
    <cellStyle name="Normalny 4 3" xfId="29"/>
    <cellStyle name="Normalny 4 4" xfId="16"/>
    <cellStyle name="Normalny 5" xfId="18"/>
    <cellStyle name="Normalny 5 2" xfId="19"/>
    <cellStyle name="Normalny 6" xfId="20"/>
    <cellStyle name="Normalny 7" xfId="21"/>
    <cellStyle name="Normalny 8" xfId="11"/>
    <cellStyle name="Normalny 9" xfId="10"/>
    <cellStyle name="Procentowy 2" xfId="7"/>
    <cellStyle name="Procentowy 3" xfId="8"/>
    <cellStyle name="Procentowy 3 2" xfId="23"/>
    <cellStyle name="Procentowy 4" xfId="9"/>
    <cellStyle name="Procentowy 4 2" xfId="31"/>
    <cellStyle name="Procentowy 4 3" xfId="24"/>
    <cellStyle name="Procentowy 5" xfId="22"/>
    <cellStyle name="Procentowy 6" xfId="30"/>
  </cellStyles>
  <dxfs count="142"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6</xdr:col>
      <xdr:colOff>612548</xdr:colOff>
      <xdr:row>53</xdr:row>
      <xdr:rowOff>164937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C323AC9B-ECF1-4505-ACC4-6808170FE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7620000"/>
          <a:ext cx="5681964" cy="397493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6</xdr:col>
      <xdr:colOff>356494</xdr:colOff>
      <xdr:row>74</xdr:row>
      <xdr:rowOff>174048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CAC45392-77FC-4038-A71F-44BE173EB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417" y="12001500"/>
          <a:ext cx="5425910" cy="3603048"/>
        </a:xfrm>
        <a:prstGeom prst="rect">
          <a:avLst/>
        </a:prstGeom>
      </xdr:spPr>
    </xdr:pic>
    <xdr:clientData/>
  </xdr:twoCellAnchor>
  <xdr:twoCellAnchor editAs="oneCell">
    <xdr:from>
      <xdr:col>0</xdr:col>
      <xdr:colOff>52917</xdr:colOff>
      <xdr:row>13</xdr:row>
      <xdr:rowOff>169333</xdr:rowOff>
    </xdr:from>
    <xdr:to>
      <xdr:col>6</xdr:col>
      <xdr:colOff>481987</xdr:colOff>
      <xdr:row>32</xdr:row>
      <xdr:rowOff>116302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17" y="3979333"/>
          <a:ext cx="5614903" cy="35664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P18"/>
  <sheetViews>
    <sheetView showGridLines="0" tabSelected="1" zoomScale="90" zoomScaleNormal="90" workbookViewId="0">
      <selection activeCell="J23" sqref="J23"/>
    </sheetView>
  </sheetViews>
  <sheetFormatPr defaultRowHeight="15"/>
  <cols>
    <col min="1" max="1" width="1.7109375" customWidth="1"/>
    <col min="2" max="2" width="32.28515625" customWidth="1"/>
    <col min="3" max="7" width="11" customWidth="1"/>
    <col min="8" max="8" width="12" customWidth="1"/>
    <col min="12" max="12" width="24.140625" customWidth="1"/>
    <col min="16" max="16" width="10.5703125" customWidth="1"/>
    <col min="17" max="17" width="11.42578125" customWidth="1"/>
  </cols>
  <sheetData>
    <row r="1" spans="2:8">
      <c r="B1" t="s">
        <v>67</v>
      </c>
      <c r="D1" s="60"/>
      <c r="E1" s="60"/>
      <c r="F1" s="60"/>
      <c r="G1" s="60"/>
      <c r="H1" s="140">
        <v>43472</v>
      </c>
    </row>
    <row r="2" spans="2:8">
      <c r="H2" s="2" t="s">
        <v>29</v>
      </c>
    </row>
    <row r="3" spans="2:8" ht="26.25" customHeight="1">
      <c r="B3" s="146" t="s">
        <v>27</v>
      </c>
      <c r="C3" s="147"/>
      <c r="D3" s="147"/>
      <c r="E3" s="147"/>
      <c r="F3" s="147"/>
      <c r="G3" s="147"/>
      <c r="H3" s="148"/>
    </row>
    <row r="4" spans="2:8" ht="26.25" customHeight="1">
      <c r="B4" s="6"/>
      <c r="C4" s="132" t="s">
        <v>94</v>
      </c>
      <c r="D4" s="132" t="s">
        <v>95</v>
      </c>
      <c r="E4" s="7" t="s">
        <v>8</v>
      </c>
      <c r="F4" s="132" t="s">
        <v>96</v>
      </c>
      <c r="G4" s="132" t="s">
        <v>97</v>
      </c>
      <c r="H4" s="7" t="s">
        <v>8</v>
      </c>
    </row>
    <row r="5" spans="2:8" ht="26.25" customHeight="1">
      <c r="B5" s="3" t="s">
        <v>9</v>
      </c>
      <c r="C5" s="133">
        <v>2016</v>
      </c>
      <c r="D5" s="133">
        <v>2729</v>
      </c>
      <c r="E5" s="134">
        <v>-0.26126786368633204</v>
      </c>
      <c r="F5" s="133">
        <v>29870</v>
      </c>
      <c r="G5" s="133">
        <v>27659</v>
      </c>
      <c r="H5" s="134">
        <v>7.9937814093061998E-2</v>
      </c>
    </row>
    <row r="6" spans="2:8" ht="26.25" customHeight="1">
      <c r="B6" s="4" t="s">
        <v>24</v>
      </c>
      <c r="C6" s="135">
        <v>463</v>
      </c>
      <c r="D6" s="135">
        <v>594</v>
      </c>
      <c r="E6" s="136">
        <v>-0.22053872053872059</v>
      </c>
      <c r="F6" s="135">
        <v>6729</v>
      </c>
      <c r="G6" s="135">
        <v>5791</v>
      </c>
      <c r="H6" s="136">
        <v>0.16197547919184951</v>
      </c>
    </row>
    <row r="7" spans="2:8" ht="26.25" customHeight="1">
      <c r="B7" s="4" t="s">
        <v>25</v>
      </c>
      <c r="C7" s="135">
        <v>164</v>
      </c>
      <c r="D7" s="135">
        <v>174</v>
      </c>
      <c r="E7" s="136">
        <v>-5.7471264367816133E-2</v>
      </c>
      <c r="F7" s="135">
        <v>974</v>
      </c>
      <c r="G7" s="135">
        <v>805</v>
      </c>
      <c r="H7" s="136">
        <v>0.20993788819875769</v>
      </c>
    </row>
    <row r="8" spans="2:8" ht="26.25" customHeight="1">
      <c r="B8" s="5" t="s">
        <v>26</v>
      </c>
      <c r="C8" s="135">
        <v>1389</v>
      </c>
      <c r="D8" s="135">
        <v>1961</v>
      </c>
      <c r="E8" s="137">
        <v>-0.29168791432942376</v>
      </c>
      <c r="F8" s="135">
        <v>22167</v>
      </c>
      <c r="G8" s="135">
        <v>21063</v>
      </c>
      <c r="H8" s="137">
        <v>5.2414186013388431E-2</v>
      </c>
    </row>
    <row r="9" spans="2:8" ht="26.25" customHeight="1">
      <c r="B9" s="3" t="s">
        <v>10</v>
      </c>
      <c r="C9" s="133">
        <v>186</v>
      </c>
      <c r="D9" s="133">
        <v>354</v>
      </c>
      <c r="E9" s="134">
        <v>-0.47457627118644063</v>
      </c>
      <c r="F9" s="133">
        <v>2687</v>
      </c>
      <c r="G9" s="133">
        <v>2288</v>
      </c>
      <c r="H9" s="134">
        <v>0.17438811188811187</v>
      </c>
    </row>
    <row r="10" spans="2:8" ht="26.25" customHeight="1">
      <c r="B10" s="5" t="s">
        <v>11</v>
      </c>
      <c r="C10" s="135">
        <v>186</v>
      </c>
      <c r="D10" s="135">
        <v>354</v>
      </c>
      <c r="E10" s="137">
        <v>-0.47457627118644063</v>
      </c>
      <c r="F10" s="135">
        <v>2687</v>
      </c>
      <c r="G10" s="135">
        <v>2288</v>
      </c>
      <c r="H10" s="137">
        <v>0.17438811188811187</v>
      </c>
    </row>
    <row r="11" spans="2:8" ht="26.25" customHeight="1">
      <c r="B11" s="8" t="s">
        <v>28</v>
      </c>
      <c r="C11" s="138">
        <v>2202</v>
      </c>
      <c r="D11" s="138">
        <v>3083</v>
      </c>
      <c r="E11" s="139">
        <v>-0.28576062277002923</v>
      </c>
      <c r="F11" s="138">
        <v>32557</v>
      </c>
      <c r="G11" s="138">
        <v>29947</v>
      </c>
      <c r="H11" s="139">
        <v>8.7153972017230519E-2</v>
      </c>
    </row>
    <row r="12" spans="2:8" ht="15" customHeight="1">
      <c r="B12" s="61" t="s">
        <v>55</v>
      </c>
    </row>
    <row r="18" spans="16:16">
      <c r="P18" s="87"/>
    </row>
  </sheetData>
  <mergeCells count="1">
    <mergeCell ref="B3:H3"/>
  </mergeCells>
  <phoneticPr fontId="7" type="noConversion"/>
  <conditionalFormatting sqref="E9:E10 H9:H10">
    <cfRule type="cellIs" dxfId="141" priority="2" operator="lessThan">
      <formula>0</formula>
    </cfRule>
  </conditionalFormatting>
  <conditionalFormatting sqref="E5:E7 H5:H7 H11 E11">
    <cfRule type="cellIs" dxfId="140" priority="3" operator="lessThan">
      <formula>0</formula>
    </cfRule>
  </conditionalFormatting>
  <conditionalFormatting sqref="E8 H8">
    <cfRule type="cellIs" dxfId="139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B1:O21"/>
  <sheetViews>
    <sheetView showGridLines="0" zoomScale="90" zoomScaleNormal="90" workbookViewId="0">
      <selection activeCell="B2" sqref="B2:O21"/>
    </sheetView>
  </sheetViews>
  <sheetFormatPr defaultRowHeight="15"/>
  <cols>
    <col min="1" max="1" width="1.140625" customWidth="1"/>
    <col min="2" max="2" width="9.140625" customWidth="1"/>
    <col min="3" max="3" width="16" customWidth="1"/>
    <col min="4" max="9" width="9" customWidth="1"/>
    <col min="10" max="10" width="9.85546875" customWidth="1"/>
    <col min="11" max="14" width="9" customWidth="1"/>
    <col min="15" max="15" width="11.5703125" customWidth="1"/>
  </cols>
  <sheetData>
    <row r="1" spans="2:15">
      <c r="B1" t="s">
        <v>7</v>
      </c>
      <c r="E1" s="60"/>
      <c r="O1" s="140">
        <v>43472</v>
      </c>
    </row>
    <row r="2" spans="2:15" ht="14.45" customHeight="1">
      <c r="B2" s="154" t="s">
        <v>30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pans="2:15" ht="14.45" customHeight="1">
      <c r="B3" s="155" t="s">
        <v>31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2:15" ht="14.45" customHeight="1"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 t="s">
        <v>48</v>
      </c>
    </row>
    <row r="5" spans="2:15" ht="14.25" customHeight="1">
      <c r="B5" s="174" t="s">
        <v>0</v>
      </c>
      <c r="C5" s="176" t="s">
        <v>1</v>
      </c>
      <c r="D5" s="159" t="s">
        <v>98</v>
      </c>
      <c r="E5" s="149"/>
      <c r="F5" s="149"/>
      <c r="G5" s="149"/>
      <c r="H5" s="160"/>
      <c r="I5" s="149" t="s">
        <v>92</v>
      </c>
      <c r="J5" s="149"/>
      <c r="K5" s="159" t="s">
        <v>99</v>
      </c>
      <c r="L5" s="149"/>
      <c r="M5" s="149"/>
      <c r="N5" s="149"/>
      <c r="O5" s="160"/>
    </row>
    <row r="6" spans="2:15" ht="14.45" customHeight="1">
      <c r="B6" s="175"/>
      <c r="C6" s="177"/>
      <c r="D6" s="156" t="s">
        <v>100</v>
      </c>
      <c r="E6" s="157"/>
      <c r="F6" s="157"/>
      <c r="G6" s="157"/>
      <c r="H6" s="158"/>
      <c r="I6" s="157" t="s">
        <v>93</v>
      </c>
      <c r="J6" s="157"/>
      <c r="K6" s="156" t="s">
        <v>101</v>
      </c>
      <c r="L6" s="157"/>
      <c r="M6" s="157"/>
      <c r="N6" s="157"/>
      <c r="O6" s="158"/>
    </row>
    <row r="7" spans="2:15" ht="14.45" customHeight="1">
      <c r="B7" s="175"/>
      <c r="C7" s="175"/>
      <c r="D7" s="150">
        <v>2018</v>
      </c>
      <c r="E7" s="151"/>
      <c r="F7" s="161">
        <v>2017</v>
      </c>
      <c r="G7" s="161"/>
      <c r="H7" s="178" t="s">
        <v>33</v>
      </c>
      <c r="I7" s="180">
        <v>2018</v>
      </c>
      <c r="J7" s="150" t="s">
        <v>102</v>
      </c>
      <c r="K7" s="150">
        <v>2018</v>
      </c>
      <c r="L7" s="151"/>
      <c r="M7" s="161">
        <v>2017</v>
      </c>
      <c r="N7" s="151"/>
      <c r="O7" s="165" t="s">
        <v>33</v>
      </c>
    </row>
    <row r="8" spans="2:15" ht="14.45" customHeight="1">
      <c r="B8" s="166" t="s">
        <v>34</v>
      </c>
      <c r="C8" s="166" t="s">
        <v>35</v>
      </c>
      <c r="D8" s="152"/>
      <c r="E8" s="153"/>
      <c r="F8" s="162"/>
      <c r="G8" s="162"/>
      <c r="H8" s="179"/>
      <c r="I8" s="181"/>
      <c r="J8" s="182"/>
      <c r="K8" s="152"/>
      <c r="L8" s="153"/>
      <c r="M8" s="162"/>
      <c r="N8" s="153"/>
      <c r="O8" s="165"/>
    </row>
    <row r="9" spans="2:15" ht="14.25" customHeight="1">
      <c r="B9" s="166"/>
      <c r="C9" s="166"/>
      <c r="D9" s="145" t="s">
        <v>36</v>
      </c>
      <c r="E9" s="142" t="s">
        <v>2</v>
      </c>
      <c r="F9" s="141" t="s">
        <v>36</v>
      </c>
      <c r="G9" s="118" t="s">
        <v>2</v>
      </c>
      <c r="H9" s="168" t="s">
        <v>37</v>
      </c>
      <c r="I9" s="119" t="s">
        <v>36</v>
      </c>
      <c r="J9" s="170" t="s">
        <v>103</v>
      </c>
      <c r="K9" s="145" t="s">
        <v>36</v>
      </c>
      <c r="L9" s="114" t="s">
        <v>2</v>
      </c>
      <c r="M9" s="141" t="s">
        <v>36</v>
      </c>
      <c r="N9" s="114" t="s">
        <v>2</v>
      </c>
      <c r="O9" s="172" t="s">
        <v>37</v>
      </c>
    </row>
    <row r="10" spans="2:15" ht="14.45" customHeight="1">
      <c r="B10" s="167"/>
      <c r="C10" s="167"/>
      <c r="D10" s="143" t="s">
        <v>38</v>
      </c>
      <c r="E10" s="144" t="s">
        <v>39</v>
      </c>
      <c r="F10" s="112" t="s">
        <v>38</v>
      </c>
      <c r="G10" s="113" t="s">
        <v>39</v>
      </c>
      <c r="H10" s="169"/>
      <c r="I10" s="120" t="s">
        <v>38</v>
      </c>
      <c r="J10" s="171"/>
      <c r="K10" s="143" t="s">
        <v>38</v>
      </c>
      <c r="L10" s="144" t="s">
        <v>39</v>
      </c>
      <c r="M10" s="112" t="s">
        <v>38</v>
      </c>
      <c r="N10" s="144" t="s">
        <v>39</v>
      </c>
      <c r="O10" s="173"/>
    </row>
    <row r="11" spans="2:15" ht="14.45" customHeight="1">
      <c r="B11" s="90">
        <v>1</v>
      </c>
      <c r="C11" s="121" t="s">
        <v>3</v>
      </c>
      <c r="D11" s="102">
        <v>281</v>
      </c>
      <c r="E11" s="124">
        <v>0.13938492063492064</v>
      </c>
      <c r="F11" s="102">
        <v>354</v>
      </c>
      <c r="G11" s="126">
        <v>0.12971784536460243</v>
      </c>
      <c r="H11" s="116">
        <v>-0.20621468926553677</v>
      </c>
      <c r="I11" s="106">
        <v>415</v>
      </c>
      <c r="J11" s="115">
        <v>-0.32289156626506021</v>
      </c>
      <c r="K11" s="102">
        <v>6488</v>
      </c>
      <c r="L11" s="124">
        <v>0.21720790090391698</v>
      </c>
      <c r="M11" s="102">
        <v>5070</v>
      </c>
      <c r="N11" s="126">
        <v>0.1833038070790701</v>
      </c>
      <c r="O11" s="116">
        <v>0.27968441814595657</v>
      </c>
    </row>
    <row r="12" spans="2:15" ht="14.45" customHeight="1">
      <c r="B12" s="111">
        <v>2</v>
      </c>
      <c r="C12" s="122" t="s">
        <v>4</v>
      </c>
      <c r="D12" s="128">
        <v>418</v>
      </c>
      <c r="E12" s="125">
        <v>0.20734126984126985</v>
      </c>
      <c r="F12" s="128">
        <v>511</v>
      </c>
      <c r="G12" s="127">
        <v>0.18724807621839501</v>
      </c>
      <c r="H12" s="117">
        <v>-0.18199608610567519</v>
      </c>
      <c r="I12" s="129">
        <v>443</v>
      </c>
      <c r="J12" s="110">
        <v>-5.6433408577878152E-2</v>
      </c>
      <c r="K12" s="128">
        <v>5881</v>
      </c>
      <c r="L12" s="125">
        <v>0.19688650820220957</v>
      </c>
      <c r="M12" s="128">
        <v>4733</v>
      </c>
      <c r="N12" s="127">
        <v>0.17111970787085579</v>
      </c>
      <c r="O12" s="117">
        <v>0.24255229241495879</v>
      </c>
    </row>
    <row r="13" spans="2:15" ht="14.45" customHeight="1">
      <c r="B13" s="111">
        <v>3</v>
      </c>
      <c r="C13" s="122" t="s">
        <v>14</v>
      </c>
      <c r="D13" s="128">
        <v>306</v>
      </c>
      <c r="E13" s="125">
        <v>0.15178571428571427</v>
      </c>
      <c r="F13" s="128">
        <v>389</v>
      </c>
      <c r="G13" s="127">
        <v>0.1425430560644925</v>
      </c>
      <c r="H13" s="117">
        <v>-0.21336760925449871</v>
      </c>
      <c r="I13" s="129">
        <v>360</v>
      </c>
      <c r="J13" s="110">
        <v>-0.15000000000000002</v>
      </c>
      <c r="K13" s="128">
        <v>4897</v>
      </c>
      <c r="L13" s="125">
        <v>0.1639437562772012</v>
      </c>
      <c r="M13" s="128">
        <v>4726</v>
      </c>
      <c r="N13" s="127">
        <v>0.17086662569145666</v>
      </c>
      <c r="O13" s="117">
        <v>3.6182818451121479E-2</v>
      </c>
    </row>
    <row r="14" spans="2:15" ht="14.45" customHeight="1">
      <c r="B14" s="111">
        <v>4</v>
      </c>
      <c r="C14" s="122" t="s">
        <v>12</v>
      </c>
      <c r="D14" s="128">
        <v>384</v>
      </c>
      <c r="E14" s="125">
        <v>0.19047619047619047</v>
      </c>
      <c r="F14" s="128">
        <v>608</v>
      </c>
      <c r="G14" s="127">
        <v>0.22279223158666178</v>
      </c>
      <c r="H14" s="117">
        <v>-0.36842105263157898</v>
      </c>
      <c r="I14" s="129">
        <v>454</v>
      </c>
      <c r="J14" s="110">
        <v>-0.1541850220264317</v>
      </c>
      <c r="K14" s="128">
        <v>4454</v>
      </c>
      <c r="L14" s="125">
        <v>0.14911282222966188</v>
      </c>
      <c r="M14" s="128">
        <v>4378</v>
      </c>
      <c r="N14" s="127">
        <v>0.15828482591561516</v>
      </c>
      <c r="O14" s="117">
        <v>1.7359524897213374E-2</v>
      </c>
    </row>
    <row r="15" spans="2:15" ht="14.45" customHeight="1">
      <c r="B15" s="111">
        <v>5</v>
      </c>
      <c r="C15" s="122" t="s">
        <v>13</v>
      </c>
      <c r="D15" s="128">
        <v>316</v>
      </c>
      <c r="E15" s="125">
        <v>0.15674603174603174</v>
      </c>
      <c r="F15" s="128">
        <v>420</v>
      </c>
      <c r="G15" s="127">
        <v>0.15390252839868085</v>
      </c>
      <c r="H15" s="117">
        <v>-0.24761904761904763</v>
      </c>
      <c r="I15" s="129">
        <v>365</v>
      </c>
      <c r="J15" s="110">
        <v>-0.13424657534246576</v>
      </c>
      <c r="K15" s="128">
        <v>4318</v>
      </c>
      <c r="L15" s="125">
        <v>0.14455975895547371</v>
      </c>
      <c r="M15" s="128">
        <v>4326</v>
      </c>
      <c r="N15" s="127">
        <v>0.15640478686865034</v>
      </c>
      <c r="O15" s="117">
        <v>-1.8492834026814231E-3</v>
      </c>
    </row>
    <row r="16" spans="2:15" ht="14.45" customHeight="1">
      <c r="B16" s="111">
        <v>6</v>
      </c>
      <c r="C16" s="122" t="s">
        <v>15</v>
      </c>
      <c r="D16" s="128">
        <v>147</v>
      </c>
      <c r="E16" s="125">
        <v>7.2916666666666671E-2</v>
      </c>
      <c r="F16" s="128">
        <v>247</v>
      </c>
      <c r="G16" s="127">
        <v>9.0509344082081347E-2</v>
      </c>
      <c r="H16" s="117">
        <v>-0.40485829959514175</v>
      </c>
      <c r="I16" s="129">
        <v>182</v>
      </c>
      <c r="J16" s="110">
        <v>-0.19230769230769229</v>
      </c>
      <c r="K16" s="128">
        <v>1804</v>
      </c>
      <c r="L16" s="125">
        <v>6.0395045195848679E-2</v>
      </c>
      <c r="M16" s="128">
        <v>1780</v>
      </c>
      <c r="N16" s="127">
        <v>6.4355182761488119E-2</v>
      </c>
      <c r="O16" s="117">
        <v>1.348314606741563E-2</v>
      </c>
    </row>
    <row r="17" spans="2:15" ht="14.45" customHeight="1">
      <c r="B17" s="111">
        <v>7</v>
      </c>
      <c r="C17" s="122" t="s">
        <v>16</v>
      </c>
      <c r="D17" s="128">
        <v>127</v>
      </c>
      <c r="E17" s="125">
        <v>6.2996031746031744E-2</v>
      </c>
      <c r="F17" s="128">
        <v>168</v>
      </c>
      <c r="G17" s="127">
        <v>6.1561011359472333E-2</v>
      </c>
      <c r="H17" s="117">
        <v>-0.24404761904761907</v>
      </c>
      <c r="I17" s="129">
        <v>164</v>
      </c>
      <c r="J17" s="110">
        <v>-0.22560975609756095</v>
      </c>
      <c r="K17" s="128">
        <v>1749</v>
      </c>
      <c r="L17" s="125">
        <v>5.8553732842316707E-2</v>
      </c>
      <c r="M17" s="128">
        <v>2456</v>
      </c>
      <c r="N17" s="127">
        <v>8.8795690372030806E-2</v>
      </c>
      <c r="O17" s="117">
        <v>-0.28786644951140061</v>
      </c>
    </row>
    <row r="18" spans="2:15">
      <c r="B18" s="163" t="s">
        <v>90</v>
      </c>
      <c r="C18" s="164"/>
      <c r="D18" s="104">
        <f>SUM(D11:D17)</f>
        <v>1979</v>
      </c>
      <c r="E18" s="101">
        <f>D18/D20</f>
        <v>0.98164682539682535</v>
      </c>
      <c r="F18" s="45">
        <f>SUM(F11:F17)</f>
        <v>2697</v>
      </c>
      <c r="G18" s="101">
        <f>F18/F20</f>
        <v>0.98827409307438618</v>
      </c>
      <c r="H18" s="99">
        <f>D18/F18-1</f>
        <v>-0.2662217278457546</v>
      </c>
      <c r="I18" s="45">
        <f>SUM(I11:I17)</f>
        <v>2383</v>
      </c>
      <c r="J18" s="49">
        <f>D18/I18-1</f>
        <v>-0.1695342005874948</v>
      </c>
      <c r="K18" s="45">
        <f>SUM(K11:K17)</f>
        <v>29591</v>
      </c>
      <c r="L18" s="101">
        <f>K18/K20</f>
        <v>0.99065952460662876</v>
      </c>
      <c r="M18" s="45">
        <f>SUM(M11:M17)</f>
        <v>27469</v>
      </c>
      <c r="N18" s="101">
        <f>M18/M20</f>
        <v>0.99313062655916695</v>
      </c>
      <c r="O18" s="99">
        <f>K18/M18-1</f>
        <v>7.7250718992318612E-2</v>
      </c>
    </row>
    <row r="19" spans="2:15">
      <c r="B19" s="163" t="s">
        <v>40</v>
      </c>
      <c r="C19" s="164"/>
      <c r="D19" s="45">
        <f>D20-D18</f>
        <v>37</v>
      </c>
      <c r="E19" s="101">
        <f>D19/D20</f>
        <v>1.8353174603174604E-2</v>
      </c>
      <c r="F19" s="45">
        <f>F20-F18</f>
        <v>32</v>
      </c>
      <c r="G19" s="101">
        <f>F19/F20</f>
        <v>1.1725906925613778E-2</v>
      </c>
      <c r="H19" s="99">
        <f>D19/F19-1</f>
        <v>0.15625</v>
      </c>
      <c r="I19" s="45">
        <f>I20-I18</f>
        <v>21</v>
      </c>
      <c r="J19" s="49">
        <f>D19/I19-1</f>
        <v>0.76190476190476186</v>
      </c>
      <c r="K19" s="45">
        <f>K20-K18</f>
        <v>279</v>
      </c>
      <c r="L19" s="101">
        <f>K19/K20</f>
        <v>9.3404753933712757E-3</v>
      </c>
      <c r="M19" s="45">
        <f>M20-M18</f>
        <v>190</v>
      </c>
      <c r="N19" s="101">
        <f>M19/M20</f>
        <v>6.8693734408330018E-3</v>
      </c>
      <c r="O19" s="99">
        <f>K19/M19-1</f>
        <v>0.46842105263157885</v>
      </c>
    </row>
    <row r="20" spans="2:15">
      <c r="B20" s="93"/>
      <c r="C20" s="94" t="s">
        <v>41</v>
      </c>
      <c r="D20" s="105">
        <v>2016</v>
      </c>
      <c r="E20" s="95">
        <v>1</v>
      </c>
      <c r="F20" s="105">
        <v>2729</v>
      </c>
      <c r="G20" s="96">
        <v>1</v>
      </c>
      <c r="H20" s="97">
        <v>-0.26126786368633204</v>
      </c>
      <c r="I20" s="107">
        <v>2404</v>
      </c>
      <c r="J20" s="98">
        <v>-0.16139767054908483</v>
      </c>
      <c r="K20" s="105">
        <v>29870</v>
      </c>
      <c r="L20" s="95">
        <v>1</v>
      </c>
      <c r="M20" s="105">
        <v>27659</v>
      </c>
      <c r="N20" s="96">
        <v>1</v>
      </c>
      <c r="O20" s="97">
        <v>7.9937814093061998E-2</v>
      </c>
    </row>
    <row r="21" spans="2:15">
      <c r="B21" s="109" t="s">
        <v>55</v>
      </c>
    </row>
  </sheetData>
  <mergeCells count="25"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</mergeCells>
  <phoneticPr fontId="7" type="noConversion"/>
  <conditionalFormatting sqref="H18">
    <cfRule type="cellIs" dxfId="138" priority="25" operator="lessThan">
      <formula>0</formula>
    </cfRule>
  </conditionalFormatting>
  <conditionalFormatting sqref="H19">
    <cfRule type="cellIs" dxfId="137" priority="26" operator="lessThan">
      <formula>0</formula>
    </cfRule>
  </conditionalFormatting>
  <conditionalFormatting sqref="J18:J19">
    <cfRule type="cellIs" dxfId="136" priority="24" operator="lessThan">
      <formula>0</formula>
    </cfRule>
  </conditionalFormatting>
  <conditionalFormatting sqref="O19">
    <cfRule type="cellIs" dxfId="135" priority="23" operator="lessThan">
      <formula>0</formula>
    </cfRule>
  </conditionalFormatting>
  <conditionalFormatting sqref="O18">
    <cfRule type="cellIs" dxfId="134" priority="22" operator="lessThan">
      <formula>0</formula>
    </cfRule>
  </conditionalFormatting>
  <conditionalFormatting sqref="H11:H15 J11:J15 O11:O15">
    <cfRule type="cellIs" dxfId="133" priority="7" operator="lessThan">
      <formula>0</formula>
    </cfRule>
  </conditionalFormatting>
  <conditionalFormatting sqref="H16:H17 J16:J17 O16:O17">
    <cfRule type="cellIs" dxfId="132" priority="6" operator="lessThan">
      <formula>0</formula>
    </cfRule>
  </conditionalFormatting>
  <conditionalFormatting sqref="D11:E17 G11:J17 L11:L17 N11:O17">
    <cfRule type="cellIs" dxfId="131" priority="5" operator="equal">
      <formula>0</formula>
    </cfRule>
  </conditionalFormatting>
  <conditionalFormatting sqref="F11:F17">
    <cfRule type="cellIs" dxfId="130" priority="4" operator="equal">
      <formula>0</formula>
    </cfRule>
  </conditionalFormatting>
  <conditionalFormatting sqref="K11:K17">
    <cfRule type="cellIs" dxfId="129" priority="3" operator="equal">
      <formula>0</formula>
    </cfRule>
  </conditionalFormatting>
  <conditionalFormatting sqref="M11:M17">
    <cfRule type="cellIs" dxfId="128" priority="2" operator="equal">
      <formula>0</formula>
    </cfRule>
  </conditionalFormatting>
  <conditionalFormatting sqref="O20 J20 H20">
    <cfRule type="cellIs" dxfId="12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pageSetUpPr fitToPage="1"/>
  </sheetPr>
  <dimension ref="B1:O86"/>
  <sheetViews>
    <sheetView showGridLines="0" topLeftCell="A43" zoomScale="90" zoomScaleNormal="90" workbookViewId="0">
      <selection activeCell="B2" sqref="B2:O30"/>
    </sheetView>
  </sheetViews>
  <sheetFormatPr defaultRowHeight="15"/>
  <cols>
    <col min="1" max="1" width="1.28515625" customWidth="1"/>
    <col min="2" max="2" width="15.42578125" bestFit="1" customWidth="1"/>
    <col min="3" max="3" width="17.85546875" customWidth="1"/>
    <col min="4" max="8" width="9" customWidth="1"/>
    <col min="9" max="9" width="9" style="1" customWidth="1"/>
    <col min="10" max="10" width="9.7109375" customWidth="1"/>
    <col min="11" max="14" width="9" customWidth="1"/>
    <col min="15" max="15" width="11.5703125" customWidth="1"/>
  </cols>
  <sheetData>
    <row r="1" spans="2:15">
      <c r="B1" t="s">
        <v>7</v>
      </c>
      <c r="E1" s="60"/>
      <c r="I1"/>
      <c r="O1" s="140">
        <v>43472</v>
      </c>
    </row>
    <row r="2" spans="2:15" ht="14.45" customHeight="1">
      <c r="B2" s="154" t="s">
        <v>30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36"/>
    </row>
    <row r="3" spans="2:15" ht="14.45" customHeight="1">
      <c r="B3" s="155" t="s">
        <v>31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9" t="s">
        <v>48</v>
      </c>
    </row>
    <row r="4" spans="2:15" ht="14.45" customHeight="1">
      <c r="B4" s="176" t="s">
        <v>32</v>
      </c>
      <c r="C4" s="176" t="s">
        <v>1</v>
      </c>
      <c r="D4" s="159" t="s">
        <v>98</v>
      </c>
      <c r="E4" s="149"/>
      <c r="F4" s="149"/>
      <c r="G4" s="149"/>
      <c r="H4" s="160"/>
      <c r="I4" s="149" t="s">
        <v>92</v>
      </c>
      <c r="J4" s="149"/>
      <c r="K4" s="159" t="s">
        <v>99</v>
      </c>
      <c r="L4" s="149"/>
      <c r="M4" s="149"/>
      <c r="N4" s="149"/>
      <c r="O4" s="160"/>
    </row>
    <row r="5" spans="2:15" ht="14.45" customHeight="1">
      <c r="B5" s="177"/>
      <c r="C5" s="177"/>
      <c r="D5" s="156" t="s">
        <v>100</v>
      </c>
      <c r="E5" s="157"/>
      <c r="F5" s="157"/>
      <c r="G5" s="157"/>
      <c r="H5" s="158"/>
      <c r="I5" s="157" t="s">
        <v>93</v>
      </c>
      <c r="J5" s="157"/>
      <c r="K5" s="156" t="s">
        <v>101</v>
      </c>
      <c r="L5" s="157"/>
      <c r="M5" s="157"/>
      <c r="N5" s="157"/>
      <c r="O5" s="158"/>
    </row>
    <row r="6" spans="2:15" ht="14.45" customHeight="1">
      <c r="B6" s="177"/>
      <c r="C6" s="175"/>
      <c r="D6" s="150">
        <v>2018</v>
      </c>
      <c r="E6" s="151"/>
      <c r="F6" s="161">
        <v>2017</v>
      </c>
      <c r="G6" s="161"/>
      <c r="H6" s="178" t="s">
        <v>33</v>
      </c>
      <c r="I6" s="180">
        <v>2018</v>
      </c>
      <c r="J6" s="150" t="s">
        <v>102</v>
      </c>
      <c r="K6" s="150">
        <v>2018</v>
      </c>
      <c r="L6" s="151"/>
      <c r="M6" s="161">
        <v>2017</v>
      </c>
      <c r="N6" s="151"/>
      <c r="O6" s="165" t="s">
        <v>33</v>
      </c>
    </row>
    <row r="7" spans="2:15" ht="14.45" customHeight="1">
      <c r="B7" s="183" t="s">
        <v>32</v>
      </c>
      <c r="C7" s="166" t="s">
        <v>35</v>
      </c>
      <c r="D7" s="152"/>
      <c r="E7" s="153"/>
      <c r="F7" s="162"/>
      <c r="G7" s="162"/>
      <c r="H7" s="179"/>
      <c r="I7" s="181"/>
      <c r="J7" s="182"/>
      <c r="K7" s="152"/>
      <c r="L7" s="153"/>
      <c r="M7" s="162"/>
      <c r="N7" s="153"/>
      <c r="O7" s="165"/>
    </row>
    <row r="8" spans="2:15" ht="14.45" customHeight="1">
      <c r="B8" s="183"/>
      <c r="C8" s="166"/>
      <c r="D8" s="145" t="s">
        <v>36</v>
      </c>
      <c r="E8" s="142" t="s">
        <v>2</v>
      </c>
      <c r="F8" s="141" t="s">
        <v>36</v>
      </c>
      <c r="G8" s="118" t="s">
        <v>2</v>
      </c>
      <c r="H8" s="168" t="s">
        <v>37</v>
      </c>
      <c r="I8" s="119" t="s">
        <v>36</v>
      </c>
      <c r="J8" s="170" t="s">
        <v>103</v>
      </c>
      <c r="K8" s="145" t="s">
        <v>36</v>
      </c>
      <c r="L8" s="114" t="s">
        <v>2</v>
      </c>
      <c r="M8" s="141" t="s">
        <v>36</v>
      </c>
      <c r="N8" s="114" t="s">
        <v>2</v>
      </c>
      <c r="O8" s="172" t="s">
        <v>37</v>
      </c>
    </row>
    <row r="9" spans="2:15" ht="14.45" customHeight="1">
      <c r="B9" s="184"/>
      <c r="C9" s="167"/>
      <c r="D9" s="143" t="s">
        <v>38</v>
      </c>
      <c r="E9" s="144" t="s">
        <v>39</v>
      </c>
      <c r="F9" s="112" t="s">
        <v>38</v>
      </c>
      <c r="G9" s="113" t="s">
        <v>39</v>
      </c>
      <c r="H9" s="169"/>
      <c r="I9" s="120" t="s">
        <v>38</v>
      </c>
      <c r="J9" s="171"/>
      <c r="K9" s="143" t="s">
        <v>38</v>
      </c>
      <c r="L9" s="144" t="s">
        <v>39</v>
      </c>
      <c r="M9" s="112" t="s">
        <v>38</v>
      </c>
      <c r="N9" s="144" t="s">
        <v>39</v>
      </c>
      <c r="O9" s="173"/>
    </row>
    <row r="10" spans="2:15" ht="14.45" customHeight="1">
      <c r="B10" s="111"/>
      <c r="C10" s="121" t="s">
        <v>16</v>
      </c>
      <c r="D10" s="10">
        <v>95</v>
      </c>
      <c r="E10" s="124">
        <v>0.38152610441767071</v>
      </c>
      <c r="F10" s="55">
        <v>109</v>
      </c>
      <c r="G10" s="126">
        <v>0.35504885993485341</v>
      </c>
      <c r="H10" s="116">
        <v>-0.12844036697247707</v>
      </c>
      <c r="I10" s="55">
        <v>98</v>
      </c>
      <c r="J10" s="115">
        <v>-3.0612244897959218E-2</v>
      </c>
      <c r="K10" s="10">
        <v>1011</v>
      </c>
      <c r="L10" s="124">
        <v>0.42019950124688277</v>
      </c>
      <c r="M10" s="55">
        <v>1058</v>
      </c>
      <c r="N10" s="126">
        <v>0.45840554592720972</v>
      </c>
      <c r="O10" s="116">
        <v>-4.442344045368618E-2</v>
      </c>
    </row>
    <row r="11" spans="2:15" ht="14.45" customHeight="1">
      <c r="B11" s="111"/>
      <c r="C11" s="122" t="s">
        <v>4</v>
      </c>
      <c r="D11" s="11">
        <v>60</v>
      </c>
      <c r="E11" s="125">
        <v>0.24096385542168675</v>
      </c>
      <c r="F11" s="12">
        <v>55</v>
      </c>
      <c r="G11" s="127">
        <v>0.17915309446254071</v>
      </c>
      <c r="H11" s="117">
        <v>9.0909090909090828E-2</v>
      </c>
      <c r="I11" s="12">
        <v>28</v>
      </c>
      <c r="J11" s="110">
        <v>1.1428571428571428</v>
      </c>
      <c r="K11" s="11">
        <v>584</v>
      </c>
      <c r="L11" s="125">
        <v>0.2427265170407315</v>
      </c>
      <c r="M11" s="12">
        <v>523</v>
      </c>
      <c r="N11" s="127">
        <v>0.22660311958405546</v>
      </c>
      <c r="O11" s="117">
        <v>0.11663479923518172</v>
      </c>
    </row>
    <row r="12" spans="2:15" ht="14.45" customHeight="1">
      <c r="B12" s="111"/>
      <c r="C12" s="122" t="s">
        <v>13</v>
      </c>
      <c r="D12" s="11">
        <v>38</v>
      </c>
      <c r="E12" s="125">
        <v>0.15261044176706828</v>
      </c>
      <c r="F12" s="12">
        <v>101</v>
      </c>
      <c r="G12" s="127">
        <v>0.3289902280130293</v>
      </c>
      <c r="H12" s="117">
        <v>-0.62376237623762376</v>
      </c>
      <c r="I12" s="12">
        <v>26</v>
      </c>
      <c r="J12" s="110">
        <v>0.46153846153846145</v>
      </c>
      <c r="K12" s="11">
        <v>393</v>
      </c>
      <c r="L12" s="125">
        <v>0.1633416458852868</v>
      </c>
      <c r="M12" s="12">
        <v>460</v>
      </c>
      <c r="N12" s="127">
        <v>0.19930675909878684</v>
      </c>
      <c r="O12" s="117">
        <v>-0.14565217391304353</v>
      </c>
    </row>
    <row r="13" spans="2:15" ht="14.45" customHeight="1">
      <c r="B13" s="111"/>
      <c r="C13" s="122" t="s">
        <v>3</v>
      </c>
      <c r="D13" s="11">
        <v>17</v>
      </c>
      <c r="E13" s="125">
        <v>6.8273092369477914E-2</v>
      </c>
      <c r="F13" s="12">
        <v>4</v>
      </c>
      <c r="G13" s="127">
        <v>1.3029315960912053E-2</v>
      </c>
      <c r="H13" s="117">
        <v>3.25</v>
      </c>
      <c r="I13" s="12">
        <v>9</v>
      </c>
      <c r="J13" s="110">
        <v>0.88888888888888884</v>
      </c>
      <c r="K13" s="11">
        <v>129</v>
      </c>
      <c r="L13" s="125">
        <v>5.3615960099750622E-2</v>
      </c>
      <c r="M13" s="12">
        <v>59</v>
      </c>
      <c r="N13" s="127">
        <v>2.5563258232235701E-2</v>
      </c>
      <c r="O13" s="117">
        <v>1.1864406779661016</v>
      </c>
    </row>
    <row r="14" spans="2:15" ht="14.45" customHeight="1">
      <c r="B14" s="13"/>
      <c r="C14" s="122" t="s">
        <v>53</v>
      </c>
      <c r="D14" s="11">
        <v>7</v>
      </c>
      <c r="E14" s="125">
        <v>2.8112449799196786E-2</v>
      </c>
      <c r="F14" s="12">
        <v>8</v>
      </c>
      <c r="G14" s="127">
        <v>2.6058631921824105E-2</v>
      </c>
      <c r="H14" s="117">
        <v>-0.125</v>
      </c>
      <c r="I14" s="12">
        <v>4</v>
      </c>
      <c r="J14" s="110">
        <v>0.75</v>
      </c>
      <c r="K14" s="11">
        <v>99</v>
      </c>
      <c r="L14" s="125">
        <v>4.1147132169576058E-2</v>
      </c>
      <c r="M14" s="12">
        <v>76</v>
      </c>
      <c r="N14" s="127">
        <v>3.292894280762565E-2</v>
      </c>
      <c r="O14" s="117">
        <v>0.30263157894736836</v>
      </c>
    </row>
    <row r="15" spans="2:15" ht="14.45" customHeight="1">
      <c r="B15" s="111"/>
      <c r="C15" s="122" t="s">
        <v>15</v>
      </c>
      <c r="D15" s="11">
        <v>15</v>
      </c>
      <c r="E15" s="125">
        <v>6.0240963855421686E-2</v>
      </c>
      <c r="F15" s="12">
        <v>8</v>
      </c>
      <c r="G15" s="127">
        <v>2.6058631921824105E-2</v>
      </c>
      <c r="H15" s="117">
        <v>0.875</v>
      </c>
      <c r="I15" s="12">
        <v>11</v>
      </c>
      <c r="J15" s="110">
        <v>0.36363636363636354</v>
      </c>
      <c r="K15" s="11">
        <v>70</v>
      </c>
      <c r="L15" s="125">
        <v>2.9093931837073983E-2</v>
      </c>
      <c r="M15" s="12">
        <v>37</v>
      </c>
      <c r="N15" s="127">
        <v>1.6031195840554593E-2</v>
      </c>
      <c r="O15" s="117">
        <v>0.89189189189189189</v>
      </c>
    </row>
    <row r="16" spans="2:15" ht="14.45" customHeight="1">
      <c r="B16" s="111"/>
      <c r="C16" s="122" t="s">
        <v>68</v>
      </c>
      <c r="D16" s="11">
        <v>1</v>
      </c>
      <c r="E16" s="125">
        <v>4.0160642570281121E-3</v>
      </c>
      <c r="F16" s="12">
        <v>3</v>
      </c>
      <c r="G16" s="127">
        <v>9.7719869706840382E-3</v>
      </c>
      <c r="H16" s="117">
        <v>-0.66666666666666674</v>
      </c>
      <c r="I16" s="12">
        <v>3</v>
      </c>
      <c r="J16" s="110">
        <v>-0.66666666666666674</v>
      </c>
      <c r="K16" s="11">
        <v>22</v>
      </c>
      <c r="L16" s="125">
        <v>9.14380714879468E-3</v>
      </c>
      <c r="M16" s="12">
        <v>17</v>
      </c>
      <c r="N16" s="127">
        <v>7.3656845753899483E-3</v>
      </c>
      <c r="O16" s="117">
        <v>0.29411764705882359</v>
      </c>
    </row>
    <row r="17" spans="2:15" ht="14.45" customHeight="1">
      <c r="B17" s="39"/>
      <c r="C17" s="123" t="s">
        <v>40</v>
      </c>
      <c r="D17" s="14">
        <v>16</v>
      </c>
      <c r="E17" s="108">
        <v>6.4257028112449793E-2</v>
      </c>
      <c r="F17" s="14">
        <v>19</v>
      </c>
      <c r="G17" s="108">
        <v>6.1889250814332247E-2</v>
      </c>
      <c r="H17" s="24">
        <v>-0.15789473684210531</v>
      </c>
      <c r="I17" s="14">
        <v>15</v>
      </c>
      <c r="J17" s="108">
        <v>7.8534031413612565E-2</v>
      </c>
      <c r="K17" s="14">
        <v>98</v>
      </c>
      <c r="L17" s="108">
        <v>4.0731504571903575E-2</v>
      </c>
      <c r="M17" s="14">
        <v>78</v>
      </c>
      <c r="N17" s="108">
        <v>3.3795493934142114E-2</v>
      </c>
      <c r="O17" s="25">
        <v>0.25641025641025639</v>
      </c>
    </row>
    <row r="18" spans="2:15" ht="14.45" customHeight="1">
      <c r="B18" s="40" t="s">
        <v>5</v>
      </c>
      <c r="C18" s="33" t="s">
        <v>41</v>
      </c>
      <c r="D18" s="26">
        <v>249</v>
      </c>
      <c r="E18" s="27">
        <v>1</v>
      </c>
      <c r="F18" s="26">
        <v>307</v>
      </c>
      <c r="G18" s="27">
        <v>1</v>
      </c>
      <c r="H18" s="28">
        <v>-0.18892508143322473</v>
      </c>
      <c r="I18" s="26">
        <v>191</v>
      </c>
      <c r="J18" s="29">
        <v>0.30366492146596857</v>
      </c>
      <c r="K18" s="26">
        <v>2406</v>
      </c>
      <c r="L18" s="27">
        <v>0.99999999999999978</v>
      </c>
      <c r="M18" s="26">
        <v>2308</v>
      </c>
      <c r="N18" s="29">
        <v>1</v>
      </c>
      <c r="O18" s="34">
        <v>4.2461005199306845E-2</v>
      </c>
    </row>
    <row r="19" spans="2:15" ht="14.45" customHeight="1">
      <c r="B19" s="111"/>
      <c r="C19" s="121" t="s">
        <v>3</v>
      </c>
      <c r="D19" s="10">
        <v>264</v>
      </c>
      <c r="E19" s="124">
        <v>0.14949037372593432</v>
      </c>
      <c r="F19" s="55">
        <v>349</v>
      </c>
      <c r="G19" s="126">
        <v>0.14427449359239355</v>
      </c>
      <c r="H19" s="116">
        <v>-0.2435530085959885</v>
      </c>
      <c r="I19" s="55">
        <v>406</v>
      </c>
      <c r="J19" s="115">
        <v>-0.34975369458128081</v>
      </c>
      <c r="K19" s="10">
        <v>6358</v>
      </c>
      <c r="L19" s="124">
        <v>0.23166332665330661</v>
      </c>
      <c r="M19" s="55">
        <v>5007</v>
      </c>
      <c r="N19" s="126">
        <v>0.19777224789667022</v>
      </c>
      <c r="O19" s="116">
        <v>0.26982224885160777</v>
      </c>
    </row>
    <row r="20" spans="2:15" ht="14.45" customHeight="1">
      <c r="B20" s="111"/>
      <c r="C20" s="122" t="s">
        <v>4</v>
      </c>
      <c r="D20" s="11">
        <v>358</v>
      </c>
      <c r="E20" s="125">
        <v>0.20271800679501698</v>
      </c>
      <c r="F20" s="12">
        <v>456</v>
      </c>
      <c r="G20" s="127">
        <v>0.18850764778834228</v>
      </c>
      <c r="H20" s="117">
        <v>-0.21491228070175439</v>
      </c>
      <c r="I20" s="12">
        <v>415</v>
      </c>
      <c r="J20" s="110">
        <v>-0.13734939759036147</v>
      </c>
      <c r="K20" s="11">
        <v>5296</v>
      </c>
      <c r="L20" s="125">
        <v>0.19296775368919658</v>
      </c>
      <c r="M20" s="12">
        <v>4205</v>
      </c>
      <c r="N20" s="127">
        <v>0.16609392898052691</v>
      </c>
      <c r="O20" s="117">
        <v>0.25945303210463733</v>
      </c>
    </row>
    <row r="21" spans="2:15" ht="14.45" customHeight="1">
      <c r="B21" s="111"/>
      <c r="C21" s="122" t="s">
        <v>14</v>
      </c>
      <c r="D21" s="11">
        <v>306</v>
      </c>
      <c r="E21" s="125">
        <v>0.17327293318233294</v>
      </c>
      <c r="F21" s="12">
        <v>389</v>
      </c>
      <c r="G21" s="127">
        <v>0.1608102521703183</v>
      </c>
      <c r="H21" s="117">
        <v>-0.21336760925449871</v>
      </c>
      <c r="I21" s="12">
        <v>360</v>
      </c>
      <c r="J21" s="110">
        <v>-0.15000000000000002</v>
      </c>
      <c r="K21" s="11">
        <v>4897</v>
      </c>
      <c r="L21" s="125">
        <v>0.17842958644561852</v>
      </c>
      <c r="M21" s="12">
        <v>4726</v>
      </c>
      <c r="N21" s="127">
        <v>0.18667298653078959</v>
      </c>
      <c r="O21" s="117">
        <v>3.6182818451121479E-2</v>
      </c>
    </row>
    <row r="22" spans="2:15" ht="14.45" customHeight="1">
      <c r="B22" s="111"/>
      <c r="C22" s="122" t="s">
        <v>12</v>
      </c>
      <c r="D22" s="11">
        <v>383</v>
      </c>
      <c r="E22" s="125">
        <v>0.21687429218573046</v>
      </c>
      <c r="F22" s="12">
        <v>602</v>
      </c>
      <c r="G22" s="127">
        <v>0.24886316659776767</v>
      </c>
      <c r="H22" s="117">
        <v>-0.36378737541528239</v>
      </c>
      <c r="I22" s="12">
        <v>450</v>
      </c>
      <c r="J22" s="110">
        <v>-0.14888888888888885</v>
      </c>
      <c r="K22" s="11">
        <v>4439</v>
      </c>
      <c r="L22" s="125">
        <v>0.16174166514847876</v>
      </c>
      <c r="M22" s="12">
        <v>4356</v>
      </c>
      <c r="N22" s="127">
        <v>0.17205830074653394</v>
      </c>
      <c r="O22" s="117">
        <v>1.9054178145087253E-2</v>
      </c>
    </row>
    <row r="23" spans="2:15" ht="14.45" customHeight="1">
      <c r="B23" s="13"/>
      <c r="C23" s="122" t="s">
        <v>13</v>
      </c>
      <c r="D23" s="11">
        <v>278</v>
      </c>
      <c r="E23" s="125">
        <v>0.15741789354473387</v>
      </c>
      <c r="F23" s="12">
        <v>318</v>
      </c>
      <c r="G23" s="127">
        <v>0.13145928069450186</v>
      </c>
      <c r="H23" s="117">
        <v>-0.12578616352201255</v>
      </c>
      <c r="I23" s="12">
        <v>339</v>
      </c>
      <c r="J23" s="110">
        <v>-0.17994100294985249</v>
      </c>
      <c r="K23" s="11">
        <v>3918</v>
      </c>
      <c r="L23" s="125">
        <v>0.14275824376024776</v>
      </c>
      <c r="M23" s="12">
        <v>3858</v>
      </c>
      <c r="N23" s="127">
        <v>0.15238772366394124</v>
      </c>
      <c r="O23" s="117">
        <v>1.5552099533437058E-2</v>
      </c>
    </row>
    <row r="24" spans="2:15" ht="14.45" customHeight="1">
      <c r="B24" s="111"/>
      <c r="C24" s="122" t="s">
        <v>15</v>
      </c>
      <c r="D24" s="11">
        <v>132</v>
      </c>
      <c r="E24" s="125">
        <v>7.4745186862967161E-2</v>
      </c>
      <c r="F24" s="12">
        <v>239</v>
      </c>
      <c r="G24" s="127">
        <v>9.8801157503100451E-2</v>
      </c>
      <c r="H24" s="117">
        <v>-0.44769874476987448</v>
      </c>
      <c r="I24" s="12">
        <v>171</v>
      </c>
      <c r="J24" s="110">
        <v>-0.22807017543859653</v>
      </c>
      <c r="K24" s="11">
        <v>1733</v>
      </c>
      <c r="L24" s="125">
        <v>6.3144470759701227E-2</v>
      </c>
      <c r="M24" s="12">
        <v>1743</v>
      </c>
      <c r="N24" s="127">
        <v>6.8847019789074537E-2</v>
      </c>
      <c r="O24" s="117">
        <v>-5.7372346528973273E-3</v>
      </c>
    </row>
    <row r="25" spans="2:15" ht="14.45" customHeight="1">
      <c r="B25" s="111"/>
      <c r="C25" s="122" t="s">
        <v>16</v>
      </c>
      <c r="D25" s="11">
        <v>31</v>
      </c>
      <c r="E25" s="125">
        <v>1.7553793884484713E-2</v>
      </c>
      <c r="F25" s="12">
        <v>59</v>
      </c>
      <c r="G25" s="127">
        <v>2.4390243902439025E-2</v>
      </c>
      <c r="H25" s="117">
        <v>-0.47457627118644063</v>
      </c>
      <c r="I25" s="12">
        <v>66</v>
      </c>
      <c r="J25" s="110">
        <v>-0.53030303030303028</v>
      </c>
      <c r="K25" s="11">
        <v>731</v>
      </c>
      <c r="L25" s="125">
        <v>2.6635088358535251E-2</v>
      </c>
      <c r="M25" s="12">
        <v>1385</v>
      </c>
      <c r="N25" s="127">
        <v>5.4706323814037998E-2</v>
      </c>
      <c r="O25" s="117">
        <v>-0.472202166064982</v>
      </c>
    </row>
    <row r="26" spans="2:15" ht="14.45" customHeight="1">
      <c r="B26" s="39"/>
      <c r="C26" s="123" t="s">
        <v>40</v>
      </c>
      <c r="D26" s="14">
        <v>14</v>
      </c>
      <c r="E26" s="108">
        <v>7.9275198187995482E-3</v>
      </c>
      <c r="F26" s="14">
        <v>7</v>
      </c>
      <c r="G26" s="31">
        <v>2.8937577511368336E-3</v>
      </c>
      <c r="H26" s="24">
        <v>1</v>
      </c>
      <c r="I26" s="14">
        <v>6</v>
      </c>
      <c r="J26" s="32">
        <v>1.3333333333333335</v>
      </c>
      <c r="K26" s="14">
        <v>73</v>
      </c>
      <c r="L26" s="31">
        <v>2.6598651849152857E-3</v>
      </c>
      <c r="M26" s="14">
        <v>37</v>
      </c>
      <c r="N26" s="31">
        <v>1.4614685784255638E-3</v>
      </c>
      <c r="O26" s="25">
        <v>0.97297297297297303</v>
      </c>
    </row>
    <row r="27" spans="2:15" ht="14.45" customHeight="1">
      <c r="B27" s="38" t="s">
        <v>6</v>
      </c>
      <c r="C27" s="33" t="s">
        <v>41</v>
      </c>
      <c r="D27" s="58">
        <v>1766</v>
      </c>
      <c r="E27" s="27">
        <v>0.99999999999999989</v>
      </c>
      <c r="F27" s="58">
        <v>2419</v>
      </c>
      <c r="G27" s="27">
        <v>1</v>
      </c>
      <c r="H27" s="28">
        <v>-0.26994625878462175</v>
      </c>
      <c r="I27" s="58">
        <v>2213</v>
      </c>
      <c r="J27" s="29">
        <v>-0.20198825124265707</v>
      </c>
      <c r="K27" s="58">
        <v>27445</v>
      </c>
      <c r="L27" s="27">
        <v>1.0000000000000004</v>
      </c>
      <c r="M27" s="58">
        <v>25317</v>
      </c>
      <c r="N27" s="29">
        <v>1</v>
      </c>
      <c r="O27" s="34">
        <v>8.4054192834854158E-2</v>
      </c>
    </row>
    <row r="28" spans="2:15" ht="14.45" customHeight="1">
      <c r="B28" s="38" t="s">
        <v>70</v>
      </c>
      <c r="C28" s="33" t="s">
        <v>41</v>
      </c>
      <c r="D28" s="26">
        <v>1</v>
      </c>
      <c r="E28" s="27">
        <v>1</v>
      </c>
      <c r="F28" s="26">
        <v>3</v>
      </c>
      <c r="G28" s="27">
        <v>1</v>
      </c>
      <c r="H28" s="28">
        <v>-0.66666666666666674</v>
      </c>
      <c r="I28" s="26">
        <v>0</v>
      </c>
      <c r="J28" s="29"/>
      <c r="K28" s="26">
        <v>19</v>
      </c>
      <c r="L28" s="27">
        <v>0.99999999999999978</v>
      </c>
      <c r="M28" s="26">
        <v>34</v>
      </c>
      <c r="N28" s="29">
        <v>1</v>
      </c>
      <c r="O28" s="34">
        <v>-0.44117647058823528</v>
      </c>
    </row>
    <row r="29" spans="2:15" ht="14.45" customHeight="1">
      <c r="B29" s="40"/>
      <c r="C29" s="18" t="s">
        <v>41</v>
      </c>
      <c r="D29" s="59">
        <v>2016</v>
      </c>
      <c r="E29" s="19">
        <v>1</v>
      </c>
      <c r="F29" s="59">
        <v>2729</v>
      </c>
      <c r="G29" s="19">
        <v>1</v>
      </c>
      <c r="H29" s="20">
        <v>-0.26126786368633204</v>
      </c>
      <c r="I29" s="59">
        <v>2404</v>
      </c>
      <c r="J29" s="21">
        <v>-0.16139767054908483</v>
      </c>
      <c r="K29" s="59">
        <v>29870</v>
      </c>
      <c r="L29" s="19">
        <v>1</v>
      </c>
      <c r="M29" s="59">
        <v>27659</v>
      </c>
      <c r="N29" s="19">
        <v>1</v>
      </c>
      <c r="O29" s="35">
        <v>7.9937814093061998E-2</v>
      </c>
    </row>
    <row r="30" spans="2:15" ht="14.45" customHeight="1">
      <c r="B30" t="s">
        <v>65</v>
      </c>
    </row>
    <row r="31" spans="2:15">
      <c r="B31" s="22" t="s">
        <v>66</v>
      </c>
    </row>
    <row r="33" spans="2:15">
      <c r="B33" s="154" t="s">
        <v>51</v>
      </c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36"/>
    </row>
    <row r="34" spans="2:15">
      <c r="B34" s="155" t="s">
        <v>52</v>
      </c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9" t="s">
        <v>48</v>
      </c>
    </row>
    <row r="35" spans="2:15" ht="14.45" customHeight="1">
      <c r="B35" s="176" t="s">
        <v>32</v>
      </c>
      <c r="C35" s="176" t="s">
        <v>1</v>
      </c>
      <c r="D35" s="159" t="s">
        <v>98</v>
      </c>
      <c r="E35" s="149"/>
      <c r="F35" s="149"/>
      <c r="G35" s="149"/>
      <c r="H35" s="160"/>
      <c r="I35" s="149" t="s">
        <v>92</v>
      </c>
      <c r="J35" s="149"/>
      <c r="K35" s="159" t="s">
        <v>99</v>
      </c>
      <c r="L35" s="149"/>
      <c r="M35" s="149"/>
      <c r="N35" s="149"/>
      <c r="O35" s="160"/>
    </row>
    <row r="36" spans="2:15" ht="14.45" customHeight="1">
      <c r="B36" s="177"/>
      <c r="C36" s="177"/>
      <c r="D36" s="156" t="s">
        <v>100</v>
      </c>
      <c r="E36" s="157"/>
      <c r="F36" s="157"/>
      <c r="G36" s="157"/>
      <c r="H36" s="158"/>
      <c r="I36" s="157" t="s">
        <v>93</v>
      </c>
      <c r="J36" s="157"/>
      <c r="K36" s="156" t="s">
        <v>101</v>
      </c>
      <c r="L36" s="157"/>
      <c r="M36" s="157"/>
      <c r="N36" s="157"/>
      <c r="O36" s="158"/>
    </row>
    <row r="37" spans="2:15" ht="14.45" customHeight="1">
      <c r="B37" s="177"/>
      <c r="C37" s="175"/>
      <c r="D37" s="150">
        <v>2018</v>
      </c>
      <c r="E37" s="151"/>
      <c r="F37" s="161">
        <v>2017</v>
      </c>
      <c r="G37" s="161"/>
      <c r="H37" s="178" t="s">
        <v>33</v>
      </c>
      <c r="I37" s="180">
        <v>2018</v>
      </c>
      <c r="J37" s="150" t="s">
        <v>102</v>
      </c>
      <c r="K37" s="150">
        <v>2018</v>
      </c>
      <c r="L37" s="151"/>
      <c r="M37" s="161">
        <v>2017</v>
      </c>
      <c r="N37" s="151"/>
      <c r="O37" s="165" t="s">
        <v>33</v>
      </c>
    </row>
    <row r="38" spans="2:15" ht="18.75" customHeight="1">
      <c r="B38" s="183" t="s">
        <v>32</v>
      </c>
      <c r="C38" s="166" t="s">
        <v>35</v>
      </c>
      <c r="D38" s="152"/>
      <c r="E38" s="153"/>
      <c r="F38" s="162"/>
      <c r="G38" s="162"/>
      <c r="H38" s="179"/>
      <c r="I38" s="181"/>
      <c r="J38" s="182"/>
      <c r="K38" s="152"/>
      <c r="L38" s="153"/>
      <c r="M38" s="162"/>
      <c r="N38" s="153"/>
      <c r="O38" s="165"/>
    </row>
    <row r="39" spans="2:15" ht="14.45" customHeight="1">
      <c r="B39" s="183"/>
      <c r="C39" s="166"/>
      <c r="D39" s="145" t="s">
        <v>36</v>
      </c>
      <c r="E39" s="142" t="s">
        <v>2</v>
      </c>
      <c r="F39" s="141" t="s">
        <v>36</v>
      </c>
      <c r="G39" s="118" t="s">
        <v>2</v>
      </c>
      <c r="H39" s="168" t="s">
        <v>37</v>
      </c>
      <c r="I39" s="119" t="s">
        <v>36</v>
      </c>
      <c r="J39" s="170" t="s">
        <v>103</v>
      </c>
      <c r="K39" s="145" t="s">
        <v>36</v>
      </c>
      <c r="L39" s="114" t="s">
        <v>2</v>
      </c>
      <c r="M39" s="141" t="s">
        <v>36</v>
      </c>
      <c r="N39" s="114" t="s">
        <v>2</v>
      </c>
      <c r="O39" s="172" t="s">
        <v>37</v>
      </c>
    </row>
    <row r="40" spans="2:15" ht="25.5">
      <c r="B40" s="184"/>
      <c r="C40" s="167"/>
      <c r="D40" s="143" t="s">
        <v>38</v>
      </c>
      <c r="E40" s="144" t="s">
        <v>39</v>
      </c>
      <c r="F40" s="112" t="s">
        <v>38</v>
      </c>
      <c r="G40" s="113" t="s">
        <v>39</v>
      </c>
      <c r="H40" s="169"/>
      <c r="I40" s="120" t="s">
        <v>38</v>
      </c>
      <c r="J40" s="171"/>
      <c r="K40" s="143" t="s">
        <v>38</v>
      </c>
      <c r="L40" s="144" t="s">
        <v>39</v>
      </c>
      <c r="M40" s="112" t="s">
        <v>38</v>
      </c>
      <c r="N40" s="144" t="s">
        <v>39</v>
      </c>
      <c r="O40" s="173"/>
    </row>
    <row r="41" spans="2:15">
      <c r="B41" s="111"/>
      <c r="C41" s="121" t="s">
        <v>16</v>
      </c>
      <c r="D41" s="10"/>
      <c r="E41" s="124"/>
      <c r="F41" s="55"/>
      <c r="G41" s="126"/>
      <c r="H41" s="116"/>
      <c r="I41" s="10">
        <v>1</v>
      </c>
      <c r="J41" s="115"/>
      <c r="K41" s="10">
        <v>4</v>
      </c>
      <c r="L41" s="124">
        <v>0.66666666666666663</v>
      </c>
      <c r="M41" s="55">
        <v>1</v>
      </c>
      <c r="N41" s="126">
        <v>0.5</v>
      </c>
      <c r="O41" s="116">
        <v>3</v>
      </c>
    </row>
    <row r="42" spans="2:15">
      <c r="B42" s="111"/>
      <c r="C42" s="122" t="s">
        <v>13</v>
      </c>
      <c r="D42" s="11"/>
      <c r="E42" s="125"/>
      <c r="F42" s="12"/>
      <c r="G42" s="127"/>
      <c r="H42" s="117"/>
      <c r="I42" s="11">
        <v>0</v>
      </c>
      <c r="J42" s="110"/>
      <c r="K42" s="11">
        <v>1</v>
      </c>
      <c r="L42" s="125">
        <v>0.16666666666666666</v>
      </c>
      <c r="M42" s="12">
        <v>1</v>
      </c>
      <c r="N42" s="127">
        <v>0.5</v>
      </c>
      <c r="O42" s="117">
        <v>0</v>
      </c>
    </row>
    <row r="43" spans="2:15">
      <c r="B43" s="111"/>
      <c r="C43" s="122" t="s">
        <v>4</v>
      </c>
      <c r="D43" s="11"/>
      <c r="E43" s="125"/>
      <c r="F43" s="12"/>
      <c r="G43" s="127"/>
      <c r="H43" s="117"/>
      <c r="I43" s="12"/>
      <c r="J43" s="110"/>
      <c r="K43" s="11">
        <v>1</v>
      </c>
      <c r="L43" s="125">
        <v>0.16666666666666666</v>
      </c>
      <c r="M43" s="12">
        <v>0</v>
      </c>
      <c r="N43" s="127">
        <v>0</v>
      </c>
      <c r="O43" s="117"/>
    </row>
    <row r="44" spans="2:15">
      <c r="B44" s="40" t="s">
        <v>5</v>
      </c>
      <c r="C44" s="33" t="s">
        <v>41</v>
      </c>
      <c r="D44" s="26">
        <v>0</v>
      </c>
      <c r="E44" s="27">
        <v>0</v>
      </c>
      <c r="F44" s="26">
        <v>0</v>
      </c>
      <c r="G44" s="27">
        <v>0</v>
      </c>
      <c r="H44" s="30"/>
      <c r="I44" s="26">
        <v>1</v>
      </c>
      <c r="J44" s="27">
        <v>0</v>
      </c>
      <c r="K44" s="26">
        <v>6</v>
      </c>
      <c r="L44" s="27">
        <v>0.99999999999999989</v>
      </c>
      <c r="M44" s="26">
        <v>2</v>
      </c>
      <c r="N44" s="27">
        <v>1</v>
      </c>
      <c r="O44" s="30">
        <v>2</v>
      </c>
    </row>
    <row r="45" spans="2:15">
      <c r="B45" s="111"/>
      <c r="C45" s="121" t="s">
        <v>3</v>
      </c>
      <c r="D45" s="10">
        <v>240</v>
      </c>
      <c r="E45" s="124">
        <v>0.17278617710583152</v>
      </c>
      <c r="F45" s="55">
        <v>307</v>
      </c>
      <c r="G45" s="126">
        <v>0.15655277919428862</v>
      </c>
      <c r="H45" s="116">
        <v>-0.21824104234527686</v>
      </c>
      <c r="I45" s="55">
        <v>344</v>
      </c>
      <c r="J45" s="115">
        <v>-0.30232558139534882</v>
      </c>
      <c r="K45" s="10">
        <v>5512</v>
      </c>
      <c r="L45" s="124">
        <v>0.24865791491857264</v>
      </c>
      <c r="M45" s="55">
        <v>4408</v>
      </c>
      <c r="N45" s="126">
        <v>0.20927693111142762</v>
      </c>
      <c r="O45" s="116">
        <v>0.25045372050816694</v>
      </c>
    </row>
    <row r="46" spans="2:15">
      <c r="B46" s="111"/>
      <c r="C46" s="122" t="s">
        <v>4</v>
      </c>
      <c r="D46" s="11">
        <v>272</v>
      </c>
      <c r="E46" s="125">
        <v>0.19582433405327573</v>
      </c>
      <c r="F46" s="12">
        <v>313</v>
      </c>
      <c r="G46" s="127">
        <v>0.15961244263131055</v>
      </c>
      <c r="H46" s="117">
        <v>-0.13099041533546329</v>
      </c>
      <c r="I46" s="12">
        <v>304</v>
      </c>
      <c r="J46" s="110">
        <v>-0.10526315789473684</v>
      </c>
      <c r="K46" s="11">
        <v>4193</v>
      </c>
      <c r="L46" s="125">
        <v>0.18915505029999549</v>
      </c>
      <c r="M46" s="12">
        <v>3448</v>
      </c>
      <c r="N46" s="127">
        <v>0.16369937805630727</v>
      </c>
      <c r="O46" s="117">
        <v>0.21606728538283071</v>
      </c>
    </row>
    <row r="47" spans="2:15">
      <c r="B47" s="111"/>
      <c r="C47" s="122" t="s">
        <v>14</v>
      </c>
      <c r="D47" s="11">
        <v>244</v>
      </c>
      <c r="E47" s="125">
        <v>0.17566594672426206</v>
      </c>
      <c r="F47" s="12">
        <v>283</v>
      </c>
      <c r="G47" s="127">
        <v>0.14431412544620092</v>
      </c>
      <c r="H47" s="117">
        <v>-0.13780918727915192</v>
      </c>
      <c r="I47" s="12">
        <v>296</v>
      </c>
      <c r="J47" s="110">
        <v>-0.17567567567567566</v>
      </c>
      <c r="K47" s="11">
        <v>4024</v>
      </c>
      <c r="L47" s="125">
        <v>0.18153110479541662</v>
      </c>
      <c r="M47" s="12">
        <v>3801</v>
      </c>
      <c r="N47" s="127">
        <v>0.18045862412761715</v>
      </c>
      <c r="O47" s="117">
        <v>5.8668771375953721E-2</v>
      </c>
    </row>
    <row r="48" spans="2:15">
      <c r="B48" s="111"/>
      <c r="C48" s="122" t="s">
        <v>12</v>
      </c>
      <c r="D48" s="11">
        <v>292</v>
      </c>
      <c r="E48" s="125">
        <v>0.21022318214542837</v>
      </c>
      <c r="F48" s="12">
        <v>555</v>
      </c>
      <c r="G48" s="127">
        <v>0.28301886792452829</v>
      </c>
      <c r="H48" s="117">
        <v>-0.47387387387387392</v>
      </c>
      <c r="I48" s="12">
        <v>318</v>
      </c>
      <c r="J48" s="110">
        <v>-8.1761006289308158E-2</v>
      </c>
      <c r="K48" s="11">
        <v>3561</v>
      </c>
      <c r="L48" s="125">
        <v>0.16064420083908512</v>
      </c>
      <c r="M48" s="12">
        <v>3692</v>
      </c>
      <c r="N48" s="127">
        <v>0.17528367279115037</v>
      </c>
      <c r="O48" s="117">
        <v>-3.5482123510292563E-2</v>
      </c>
    </row>
    <row r="49" spans="2:15">
      <c r="B49" s="13"/>
      <c r="C49" s="122" t="s">
        <v>13</v>
      </c>
      <c r="D49" s="11">
        <v>220</v>
      </c>
      <c r="E49" s="125">
        <v>0.15838732901367891</v>
      </c>
      <c r="F49" s="12">
        <v>241</v>
      </c>
      <c r="G49" s="127">
        <v>0.12289648138704742</v>
      </c>
      <c r="H49" s="117">
        <v>-8.7136929460580936E-2</v>
      </c>
      <c r="I49" s="12">
        <v>259</v>
      </c>
      <c r="J49" s="110">
        <v>-0.15057915057915061</v>
      </c>
      <c r="K49" s="11">
        <v>2976</v>
      </c>
      <c r="L49" s="125">
        <v>0.13425362024631207</v>
      </c>
      <c r="M49" s="12">
        <v>3021</v>
      </c>
      <c r="N49" s="127">
        <v>0.14342686227033186</v>
      </c>
      <c r="O49" s="117">
        <v>-1.4895729890764597E-2</v>
      </c>
    </row>
    <row r="50" spans="2:15">
      <c r="B50" s="111"/>
      <c r="C50" s="122" t="s">
        <v>15</v>
      </c>
      <c r="D50" s="11">
        <v>108</v>
      </c>
      <c r="E50" s="125">
        <v>7.775377969762419E-2</v>
      </c>
      <c r="F50" s="12">
        <v>215</v>
      </c>
      <c r="G50" s="127">
        <v>0.10963793982661907</v>
      </c>
      <c r="H50" s="117">
        <v>-0.49767441860465111</v>
      </c>
      <c r="I50" s="12">
        <v>137</v>
      </c>
      <c r="J50" s="110">
        <v>-0.21167883211678828</v>
      </c>
      <c r="K50" s="11">
        <v>1463</v>
      </c>
      <c r="L50" s="125">
        <v>6.5999007533721302E-2</v>
      </c>
      <c r="M50" s="12">
        <v>1530</v>
      </c>
      <c r="N50" s="127">
        <v>7.2639225181598058E-2</v>
      </c>
      <c r="O50" s="117">
        <v>-4.379084967320257E-2</v>
      </c>
    </row>
    <row r="51" spans="2:15">
      <c r="B51" s="111"/>
      <c r="C51" s="122" t="s">
        <v>16</v>
      </c>
      <c r="D51" s="11">
        <v>12</v>
      </c>
      <c r="E51" s="125">
        <v>8.6393088552915772E-3</v>
      </c>
      <c r="F51" s="12">
        <v>47</v>
      </c>
      <c r="G51" s="127">
        <v>2.3967363590005099E-2</v>
      </c>
      <c r="H51" s="117">
        <v>-0.74468085106382986</v>
      </c>
      <c r="I51" s="12">
        <v>40</v>
      </c>
      <c r="J51" s="110">
        <v>-0.7</v>
      </c>
      <c r="K51" s="11">
        <v>423</v>
      </c>
      <c r="L51" s="125">
        <v>1.9082419813235892E-2</v>
      </c>
      <c r="M51" s="12">
        <v>1151</v>
      </c>
      <c r="N51" s="127">
        <v>5.4645587048378672E-2</v>
      </c>
      <c r="O51" s="117">
        <v>-0.63249348392701998</v>
      </c>
    </row>
    <row r="52" spans="2:15">
      <c r="B52" s="39"/>
      <c r="C52" s="123" t="s">
        <v>40</v>
      </c>
      <c r="D52" s="14">
        <v>0</v>
      </c>
      <c r="E52" s="108">
        <v>0</v>
      </c>
      <c r="F52" s="14">
        <v>0</v>
      </c>
      <c r="G52" s="31">
        <v>0</v>
      </c>
      <c r="H52" s="24"/>
      <c r="I52" s="14">
        <v>0</v>
      </c>
      <c r="J52" s="32"/>
      <c r="K52" s="14">
        <v>0</v>
      </c>
      <c r="L52" s="31">
        <v>0</v>
      </c>
      <c r="M52" s="14">
        <v>0</v>
      </c>
      <c r="N52" s="31">
        <v>0</v>
      </c>
      <c r="O52" s="25"/>
    </row>
    <row r="53" spans="2:15">
      <c r="B53" s="38" t="s">
        <v>6</v>
      </c>
      <c r="C53" s="33" t="s">
        <v>41</v>
      </c>
      <c r="D53" s="58">
        <v>1388</v>
      </c>
      <c r="E53" s="27">
        <v>0.9992800575953924</v>
      </c>
      <c r="F53" s="58">
        <v>1961</v>
      </c>
      <c r="G53" s="27">
        <v>0.99999999999999989</v>
      </c>
      <c r="H53" s="28">
        <v>-0.29219785823559408</v>
      </c>
      <c r="I53" s="58">
        <v>1698</v>
      </c>
      <c r="J53" s="29">
        <v>-0.18256772673733801</v>
      </c>
      <c r="K53" s="58">
        <v>22152</v>
      </c>
      <c r="L53" s="27">
        <v>0.99932331844633915</v>
      </c>
      <c r="M53" s="58">
        <v>21051</v>
      </c>
      <c r="N53" s="29">
        <v>0.99943028058681105</v>
      </c>
      <c r="O53" s="34">
        <v>5.2301553370386111E-2</v>
      </c>
    </row>
    <row r="54" spans="2:15">
      <c r="B54" s="38" t="s">
        <v>70</v>
      </c>
      <c r="C54" s="33" t="s">
        <v>41</v>
      </c>
      <c r="D54" s="26">
        <v>1</v>
      </c>
      <c r="E54" s="27">
        <v>1</v>
      </c>
      <c r="F54" s="26">
        <v>0</v>
      </c>
      <c r="G54" s="27">
        <v>1</v>
      </c>
      <c r="H54" s="28"/>
      <c r="I54" s="26">
        <v>0</v>
      </c>
      <c r="J54" s="29"/>
      <c r="K54" s="26">
        <v>9</v>
      </c>
      <c r="L54" s="27">
        <v>1</v>
      </c>
      <c r="M54" s="26">
        <v>10</v>
      </c>
      <c r="N54" s="27">
        <v>1</v>
      </c>
      <c r="O54" s="34">
        <v>-9.9999999999999978E-2</v>
      </c>
    </row>
    <row r="55" spans="2:15">
      <c r="B55" s="40"/>
      <c r="C55" s="18" t="s">
        <v>41</v>
      </c>
      <c r="D55" s="59">
        <v>1389</v>
      </c>
      <c r="E55" s="19">
        <v>1</v>
      </c>
      <c r="F55" s="59">
        <v>1961</v>
      </c>
      <c r="G55" s="19">
        <v>1</v>
      </c>
      <c r="H55" s="20">
        <v>-0.29168791432942376</v>
      </c>
      <c r="I55" s="59">
        <v>1699</v>
      </c>
      <c r="J55" s="21">
        <v>-0.18246027074749849</v>
      </c>
      <c r="K55" s="59">
        <v>22167</v>
      </c>
      <c r="L55" s="19">
        <v>1</v>
      </c>
      <c r="M55" s="59">
        <v>21063</v>
      </c>
      <c r="N55" s="19">
        <v>1</v>
      </c>
      <c r="O55" s="35">
        <v>5.2414186013388431E-2</v>
      </c>
    </row>
    <row r="56" spans="2:15">
      <c r="B56" s="53" t="s">
        <v>55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</row>
    <row r="57" spans="2:15"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</row>
    <row r="58" spans="2:15">
      <c r="B58" s="154" t="s">
        <v>63</v>
      </c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36"/>
    </row>
    <row r="59" spans="2:15">
      <c r="B59" s="155" t="s">
        <v>64</v>
      </c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9" t="s">
        <v>48</v>
      </c>
    </row>
    <row r="60" spans="2:15">
      <c r="B60" s="176" t="s">
        <v>32</v>
      </c>
      <c r="C60" s="176" t="s">
        <v>1</v>
      </c>
      <c r="D60" s="159" t="s">
        <v>98</v>
      </c>
      <c r="E60" s="149"/>
      <c r="F60" s="149"/>
      <c r="G60" s="149"/>
      <c r="H60" s="160"/>
      <c r="I60" s="149" t="s">
        <v>92</v>
      </c>
      <c r="J60" s="149"/>
      <c r="K60" s="159" t="s">
        <v>99</v>
      </c>
      <c r="L60" s="149"/>
      <c r="M60" s="149"/>
      <c r="N60" s="149"/>
      <c r="O60" s="160"/>
    </row>
    <row r="61" spans="2:15">
      <c r="B61" s="177"/>
      <c r="C61" s="177"/>
      <c r="D61" s="156" t="s">
        <v>100</v>
      </c>
      <c r="E61" s="157"/>
      <c r="F61" s="157"/>
      <c r="G61" s="157"/>
      <c r="H61" s="158"/>
      <c r="I61" s="157" t="s">
        <v>93</v>
      </c>
      <c r="J61" s="157"/>
      <c r="K61" s="156" t="s">
        <v>101</v>
      </c>
      <c r="L61" s="157"/>
      <c r="M61" s="157"/>
      <c r="N61" s="157"/>
      <c r="O61" s="158"/>
    </row>
    <row r="62" spans="2:15" ht="15" customHeight="1">
      <c r="B62" s="177"/>
      <c r="C62" s="175"/>
      <c r="D62" s="150">
        <v>2018</v>
      </c>
      <c r="E62" s="151"/>
      <c r="F62" s="161">
        <v>2017</v>
      </c>
      <c r="G62" s="161"/>
      <c r="H62" s="178" t="s">
        <v>33</v>
      </c>
      <c r="I62" s="180">
        <v>2018</v>
      </c>
      <c r="J62" s="150" t="s">
        <v>102</v>
      </c>
      <c r="K62" s="150">
        <v>2018</v>
      </c>
      <c r="L62" s="151"/>
      <c r="M62" s="161">
        <v>2017</v>
      </c>
      <c r="N62" s="151"/>
      <c r="O62" s="165" t="s">
        <v>33</v>
      </c>
    </row>
    <row r="63" spans="2:15" ht="14.45" customHeight="1">
      <c r="B63" s="183" t="s">
        <v>32</v>
      </c>
      <c r="C63" s="166" t="s">
        <v>35</v>
      </c>
      <c r="D63" s="152"/>
      <c r="E63" s="153"/>
      <c r="F63" s="162"/>
      <c r="G63" s="162"/>
      <c r="H63" s="179"/>
      <c r="I63" s="181"/>
      <c r="J63" s="182"/>
      <c r="K63" s="152"/>
      <c r="L63" s="153"/>
      <c r="M63" s="162"/>
      <c r="N63" s="153"/>
      <c r="O63" s="165"/>
    </row>
    <row r="64" spans="2:15" ht="15" customHeight="1">
      <c r="B64" s="183"/>
      <c r="C64" s="166"/>
      <c r="D64" s="145" t="s">
        <v>36</v>
      </c>
      <c r="E64" s="142" t="s">
        <v>2</v>
      </c>
      <c r="F64" s="141" t="s">
        <v>36</v>
      </c>
      <c r="G64" s="118" t="s">
        <v>2</v>
      </c>
      <c r="H64" s="168" t="s">
        <v>37</v>
      </c>
      <c r="I64" s="119" t="s">
        <v>36</v>
      </c>
      <c r="J64" s="170" t="s">
        <v>103</v>
      </c>
      <c r="K64" s="145" t="s">
        <v>36</v>
      </c>
      <c r="L64" s="114" t="s">
        <v>2</v>
      </c>
      <c r="M64" s="141" t="s">
        <v>36</v>
      </c>
      <c r="N64" s="114" t="s">
        <v>2</v>
      </c>
      <c r="O64" s="172" t="s">
        <v>37</v>
      </c>
    </row>
    <row r="65" spans="2:15" ht="14.25" customHeight="1">
      <c r="B65" s="184"/>
      <c r="C65" s="167"/>
      <c r="D65" s="143" t="s">
        <v>38</v>
      </c>
      <c r="E65" s="144" t="s">
        <v>39</v>
      </c>
      <c r="F65" s="112" t="s">
        <v>38</v>
      </c>
      <c r="G65" s="113" t="s">
        <v>39</v>
      </c>
      <c r="H65" s="169"/>
      <c r="I65" s="120" t="s">
        <v>38</v>
      </c>
      <c r="J65" s="171"/>
      <c r="K65" s="143" t="s">
        <v>38</v>
      </c>
      <c r="L65" s="144" t="s">
        <v>39</v>
      </c>
      <c r="M65" s="112" t="s">
        <v>38</v>
      </c>
      <c r="N65" s="144" t="s">
        <v>39</v>
      </c>
      <c r="O65" s="173"/>
    </row>
    <row r="66" spans="2:15">
      <c r="B66" s="111"/>
      <c r="C66" s="121" t="s">
        <v>16</v>
      </c>
      <c r="D66" s="10">
        <v>95</v>
      </c>
      <c r="E66" s="124">
        <v>0.38152610441767071</v>
      </c>
      <c r="F66" s="55">
        <v>109</v>
      </c>
      <c r="G66" s="126">
        <v>0.35504885993485341</v>
      </c>
      <c r="H66" s="116">
        <v>-0.12844036697247707</v>
      </c>
      <c r="I66" s="10">
        <v>97</v>
      </c>
      <c r="J66" s="115">
        <v>-2.0618556701030966E-2</v>
      </c>
      <c r="K66" s="10">
        <v>1007</v>
      </c>
      <c r="L66" s="124">
        <v>0.41958333333333331</v>
      </c>
      <c r="M66" s="55">
        <v>1057</v>
      </c>
      <c r="N66" s="126">
        <v>0.45836947094535996</v>
      </c>
      <c r="O66" s="116">
        <v>-4.7303689687795636E-2</v>
      </c>
    </row>
    <row r="67" spans="2:15">
      <c r="B67" s="111"/>
      <c r="C67" s="122" t="s">
        <v>4</v>
      </c>
      <c r="D67" s="11">
        <v>60</v>
      </c>
      <c r="E67" s="125">
        <v>0.24096385542168675</v>
      </c>
      <c r="F67" s="12">
        <v>55</v>
      </c>
      <c r="G67" s="127">
        <v>0.17915309446254071</v>
      </c>
      <c r="H67" s="117">
        <v>9.0909090909090828E-2</v>
      </c>
      <c r="I67" s="11">
        <v>28</v>
      </c>
      <c r="J67" s="110">
        <v>1.1428571428571428</v>
      </c>
      <c r="K67" s="11">
        <v>583</v>
      </c>
      <c r="L67" s="125">
        <v>0.24291666666666667</v>
      </c>
      <c r="M67" s="12">
        <v>523</v>
      </c>
      <c r="N67" s="127">
        <v>0.22679965307892455</v>
      </c>
      <c r="O67" s="117">
        <v>0.1147227533460804</v>
      </c>
    </row>
    <row r="68" spans="2:15">
      <c r="B68" s="111"/>
      <c r="C68" s="122" t="s">
        <v>13</v>
      </c>
      <c r="D68" s="11">
        <v>38</v>
      </c>
      <c r="E68" s="125">
        <v>0.15261044176706828</v>
      </c>
      <c r="F68" s="12">
        <v>101</v>
      </c>
      <c r="G68" s="127">
        <v>0.3289902280130293</v>
      </c>
      <c r="H68" s="117">
        <v>-0.62376237623762376</v>
      </c>
      <c r="I68" s="12"/>
      <c r="J68" s="110"/>
      <c r="K68" s="11">
        <v>392</v>
      </c>
      <c r="L68" s="125">
        <v>0.16333333333333333</v>
      </c>
      <c r="M68" s="12">
        <v>459</v>
      </c>
      <c r="N68" s="127">
        <v>0.19904596704249783</v>
      </c>
      <c r="O68" s="117">
        <v>-0.14596949891067534</v>
      </c>
    </row>
    <row r="69" spans="2:15" ht="14.45" customHeight="1">
      <c r="B69" s="111"/>
      <c r="C69" s="122" t="s">
        <v>3</v>
      </c>
      <c r="D69" s="11">
        <v>17</v>
      </c>
      <c r="E69" s="125">
        <v>6.8273092369477914E-2</v>
      </c>
      <c r="F69" s="12">
        <v>4</v>
      </c>
      <c r="G69" s="127">
        <v>1.3029315960912053E-2</v>
      </c>
      <c r="H69" s="117">
        <v>3.25</v>
      </c>
      <c r="I69" s="12"/>
      <c r="J69" s="110"/>
      <c r="K69" s="11">
        <v>129</v>
      </c>
      <c r="L69" s="125">
        <v>5.3749999999999999E-2</v>
      </c>
      <c r="M69" s="12">
        <v>59</v>
      </c>
      <c r="N69" s="127">
        <v>2.5585429314830876E-2</v>
      </c>
      <c r="O69" s="117">
        <v>1.1864406779661016</v>
      </c>
    </row>
    <row r="70" spans="2:15" ht="14.45" customHeight="1">
      <c r="B70" s="13"/>
      <c r="C70" s="122" t="s">
        <v>53</v>
      </c>
      <c r="D70" s="11">
        <v>7</v>
      </c>
      <c r="E70" s="125">
        <v>2.8112449799196786E-2</v>
      </c>
      <c r="F70" s="12">
        <v>8</v>
      </c>
      <c r="G70" s="127">
        <v>2.6058631921824105E-2</v>
      </c>
      <c r="H70" s="117">
        <v>-0.125</v>
      </c>
      <c r="I70" s="12">
        <v>4</v>
      </c>
      <c r="J70" s="110">
        <v>0.75</v>
      </c>
      <c r="K70" s="11">
        <v>99</v>
      </c>
      <c r="L70" s="125">
        <v>4.1250000000000002E-2</v>
      </c>
      <c r="M70" s="12">
        <v>76</v>
      </c>
      <c r="N70" s="127">
        <v>3.2957502168256721E-2</v>
      </c>
      <c r="O70" s="117">
        <v>0.30263157894736836</v>
      </c>
    </row>
    <row r="71" spans="2:15" ht="14.45" customHeight="1">
      <c r="B71" s="111"/>
      <c r="C71" s="122" t="s">
        <v>15</v>
      </c>
      <c r="D71" s="11">
        <v>15</v>
      </c>
      <c r="E71" s="125">
        <v>6.0240963855421686E-2</v>
      </c>
      <c r="F71" s="12">
        <v>8</v>
      </c>
      <c r="G71" s="127">
        <v>2.6058631921824105E-2</v>
      </c>
      <c r="H71" s="117">
        <v>0.875</v>
      </c>
      <c r="I71" s="12">
        <v>11</v>
      </c>
      <c r="J71" s="110">
        <v>0.36363636363636354</v>
      </c>
      <c r="K71" s="11">
        <v>70</v>
      </c>
      <c r="L71" s="125">
        <v>2.9166666666666667E-2</v>
      </c>
      <c r="M71" s="12">
        <v>37</v>
      </c>
      <c r="N71" s="127">
        <v>1.6045099739809193E-2</v>
      </c>
      <c r="O71" s="117">
        <v>0.89189189189189189</v>
      </c>
    </row>
    <row r="72" spans="2:15" ht="14.45" customHeight="1">
      <c r="B72" s="111"/>
      <c r="C72" s="122" t="s">
        <v>68</v>
      </c>
      <c r="D72" s="11">
        <v>1</v>
      </c>
      <c r="E72" s="125">
        <v>4.0160642570281121E-3</v>
      </c>
      <c r="F72" s="12">
        <v>3</v>
      </c>
      <c r="G72" s="127">
        <v>9.7719869706840382E-3</v>
      </c>
      <c r="H72" s="117">
        <v>-0.66666666666666674</v>
      </c>
      <c r="I72" s="12">
        <v>3</v>
      </c>
      <c r="J72" s="110">
        <v>-0.66666666666666674</v>
      </c>
      <c r="K72" s="11">
        <v>22</v>
      </c>
      <c r="L72" s="125">
        <v>9.1666666666666667E-3</v>
      </c>
      <c r="M72" s="12">
        <v>17</v>
      </c>
      <c r="N72" s="127">
        <v>7.372072853425846E-3</v>
      </c>
      <c r="O72" s="117">
        <v>0.29411764705882359</v>
      </c>
    </row>
    <row r="73" spans="2:15">
      <c r="B73" s="111"/>
      <c r="C73" s="123" t="s">
        <v>40</v>
      </c>
      <c r="D73" s="14">
        <v>16</v>
      </c>
      <c r="E73" s="108">
        <v>6.4257028112449793E-2</v>
      </c>
      <c r="F73" s="14">
        <v>19</v>
      </c>
      <c r="G73" s="31">
        <v>6.1889250814332247E-2</v>
      </c>
      <c r="H73" s="24">
        <v>-0.15789473684210531</v>
      </c>
      <c r="I73" s="14">
        <v>12</v>
      </c>
      <c r="J73" s="32">
        <v>0.33333333333333326</v>
      </c>
      <c r="K73" s="14">
        <v>98</v>
      </c>
      <c r="L73" s="31">
        <v>4.0833333333333333E-2</v>
      </c>
      <c r="M73" s="14">
        <v>78</v>
      </c>
      <c r="N73" s="31">
        <v>3.3824804856895076E-2</v>
      </c>
      <c r="O73" s="25">
        <v>0.25641025641025639</v>
      </c>
    </row>
    <row r="74" spans="2:15" ht="15" customHeight="1">
      <c r="B74" s="40" t="s">
        <v>5</v>
      </c>
      <c r="C74" s="33" t="s">
        <v>41</v>
      </c>
      <c r="D74" s="58">
        <v>249</v>
      </c>
      <c r="E74" s="27">
        <v>1</v>
      </c>
      <c r="F74" s="58">
        <v>307</v>
      </c>
      <c r="G74" s="27">
        <v>1</v>
      </c>
      <c r="H74" s="28">
        <v>-0.18892508143322473</v>
      </c>
      <c r="I74" s="58">
        <v>155</v>
      </c>
      <c r="J74" s="29">
        <v>5.2192082831258091</v>
      </c>
      <c r="K74" s="58">
        <v>2400</v>
      </c>
      <c r="L74" s="27">
        <v>0.99999999999999989</v>
      </c>
      <c r="M74" s="58">
        <v>2306</v>
      </c>
      <c r="N74" s="29">
        <v>1</v>
      </c>
      <c r="O74" s="34">
        <v>4.0763226366001826E-2</v>
      </c>
    </row>
    <row r="75" spans="2:15">
      <c r="B75" s="111"/>
      <c r="C75" s="121" t="s">
        <v>4</v>
      </c>
      <c r="D75" s="10">
        <v>86</v>
      </c>
      <c r="E75" s="124">
        <v>0.2275132275132275</v>
      </c>
      <c r="F75" s="55">
        <v>143</v>
      </c>
      <c r="G75" s="126">
        <v>0.31222707423580787</v>
      </c>
      <c r="H75" s="116">
        <v>-0.39860139860139865</v>
      </c>
      <c r="I75" s="55">
        <v>111</v>
      </c>
      <c r="J75" s="115">
        <v>-0.22522522522522526</v>
      </c>
      <c r="K75" s="10">
        <v>1103</v>
      </c>
      <c r="L75" s="124">
        <v>0.20838843755904024</v>
      </c>
      <c r="M75" s="55">
        <v>757</v>
      </c>
      <c r="N75" s="126">
        <v>0.17744960150023442</v>
      </c>
      <c r="O75" s="116">
        <v>0.4570673712021136</v>
      </c>
    </row>
    <row r="76" spans="2:15" ht="15" customHeight="1">
      <c r="B76" s="111"/>
      <c r="C76" s="122" t="s">
        <v>13</v>
      </c>
      <c r="D76" s="11">
        <v>58</v>
      </c>
      <c r="E76" s="125">
        <v>0.15343915343915343</v>
      </c>
      <c r="F76" s="12">
        <v>77</v>
      </c>
      <c r="G76" s="127">
        <v>0.16812227074235808</v>
      </c>
      <c r="H76" s="117">
        <v>-0.24675324675324672</v>
      </c>
      <c r="I76" s="12">
        <v>80</v>
      </c>
      <c r="J76" s="110">
        <v>-0.27500000000000002</v>
      </c>
      <c r="K76" s="11">
        <v>942</v>
      </c>
      <c r="L76" s="125">
        <v>0.17797090496882675</v>
      </c>
      <c r="M76" s="12">
        <v>837</v>
      </c>
      <c r="N76" s="127">
        <v>0.19620253164556961</v>
      </c>
      <c r="O76" s="117">
        <v>0.12544802867383509</v>
      </c>
    </row>
    <row r="77" spans="2:15">
      <c r="B77" s="111"/>
      <c r="C77" s="122" t="s">
        <v>12</v>
      </c>
      <c r="D77" s="11">
        <v>91</v>
      </c>
      <c r="E77" s="125">
        <v>0.24074074074074073</v>
      </c>
      <c r="F77" s="12">
        <v>47</v>
      </c>
      <c r="G77" s="127">
        <v>0.10262008733624454</v>
      </c>
      <c r="H77" s="117">
        <v>0.93617021276595747</v>
      </c>
      <c r="I77" s="12">
        <v>132</v>
      </c>
      <c r="J77" s="110">
        <v>-0.31060606060606055</v>
      </c>
      <c r="K77" s="11">
        <v>878</v>
      </c>
      <c r="L77" s="125">
        <v>0.16587946344228227</v>
      </c>
      <c r="M77" s="12">
        <v>664</v>
      </c>
      <c r="N77" s="127">
        <v>0.15564932020628222</v>
      </c>
      <c r="O77" s="117">
        <v>0.32228915662650603</v>
      </c>
    </row>
    <row r="78" spans="2:15" ht="15" customHeight="1">
      <c r="B78" s="111"/>
      <c r="C78" s="122" t="s">
        <v>14</v>
      </c>
      <c r="D78" s="11">
        <v>62</v>
      </c>
      <c r="E78" s="125">
        <v>0.16402116402116401</v>
      </c>
      <c r="F78" s="12">
        <v>106</v>
      </c>
      <c r="G78" s="127">
        <v>0.23144104803493451</v>
      </c>
      <c r="H78" s="117">
        <v>-0.41509433962264153</v>
      </c>
      <c r="I78" s="12">
        <v>64</v>
      </c>
      <c r="J78" s="110">
        <v>-3.125E-2</v>
      </c>
      <c r="K78" s="11">
        <v>873</v>
      </c>
      <c r="L78" s="125">
        <v>0.16493481957302097</v>
      </c>
      <c r="M78" s="12">
        <v>925</v>
      </c>
      <c r="N78" s="127">
        <v>0.21683075480543834</v>
      </c>
      <c r="O78" s="117">
        <v>-5.6216216216216197E-2</v>
      </c>
    </row>
    <row r="79" spans="2:15">
      <c r="B79" s="13"/>
      <c r="C79" s="122" t="s">
        <v>3</v>
      </c>
      <c r="D79" s="11">
        <v>24</v>
      </c>
      <c r="E79" s="125">
        <v>6.3492063492063489E-2</v>
      </c>
      <c r="F79" s="12">
        <v>42</v>
      </c>
      <c r="G79" s="127">
        <v>9.1703056768558958E-2</v>
      </c>
      <c r="H79" s="117">
        <v>-0.4285714285714286</v>
      </c>
      <c r="I79" s="12">
        <v>62</v>
      </c>
      <c r="J79" s="110">
        <v>-0.61290322580645162</v>
      </c>
      <c r="K79" s="11">
        <v>846</v>
      </c>
      <c r="L79" s="125">
        <v>0.15983374267901002</v>
      </c>
      <c r="M79" s="12">
        <v>599</v>
      </c>
      <c r="N79" s="127">
        <v>0.14041256446319739</v>
      </c>
      <c r="O79" s="117">
        <v>0.41235392320534214</v>
      </c>
    </row>
    <row r="80" spans="2:15" ht="15" customHeight="1">
      <c r="B80" s="111"/>
      <c r="C80" s="122" t="s">
        <v>16</v>
      </c>
      <c r="D80" s="11">
        <v>19</v>
      </c>
      <c r="E80" s="125">
        <v>5.0264550264550262E-2</v>
      </c>
      <c r="F80" s="12">
        <v>12</v>
      </c>
      <c r="G80" s="127">
        <v>2.6200873362445413E-2</v>
      </c>
      <c r="H80" s="117">
        <v>0.58333333333333326</v>
      </c>
      <c r="I80" s="12">
        <v>26</v>
      </c>
      <c r="J80" s="110">
        <v>-0.26923076923076927</v>
      </c>
      <c r="K80" s="11">
        <v>308</v>
      </c>
      <c r="L80" s="125">
        <v>5.8190062346495368E-2</v>
      </c>
      <c r="M80" s="12">
        <v>234</v>
      </c>
      <c r="N80" s="127">
        <v>5.4852320675105488E-2</v>
      </c>
      <c r="O80" s="117">
        <v>0.31623931623931623</v>
      </c>
    </row>
    <row r="81" spans="2:15" ht="15" customHeight="1">
      <c r="B81" s="111"/>
      <c r="C81" s="122" t="s">
        <v>15</v>
      </c>
      <c r="D81" s="11">
        <v>24</v>
      </c>
      <c r="E81" s="125">
        <v>6.3492063492063489E-2</v>
      </c>
      <c r="F81" s="12">
        <v>24</v>
      </c>
      <c r="G81" s="127">
        <v>5.2401746724890827E-2</v>
      </c>
      <c r="H81" s="117">
        <v>0</v>
      </c>
      <c r="I81" s="12">
        <v>34</v>
      </c>
      <c r="J81" s="110">
        <v>-0.29411764705882348</v>
      </c>
      <c r="K81" s="11">
        <v>270</v>
      </c>
      <c r="L81" s="125">
        <v>5.1010768940109578E-2</v>
      </c>
      <c r="M81" s="12">
        <v>213</v>
      </c>
      <c r="N81" s="127">
        <v>4.9929676511954992E-2</v>
      </c>
      <c r="O81" s="117">
        <v>0.26760563380281699</v>
      </c>
    </row>
    <row r="82" spans="2:15" ht="15" customHeight="1">
      <c r="B82" s="39"/>
      <c r="C82" s="123" t="s">
        <v>40</v>
      </c>
      <c r="D82" s="14">
        <v>14</v>
      </c>
      <c r="E82" s="108">
        <v>3.7037037037037035E-2</v>
      </c>
      <c r="F82" s="14">
        <v>7</v>
      </c>
      <c r="G82" s="31">
        <v>1.5283842794759825E-2</v>
      </c>
      <c r="H82" s="24">
        <v>1</v>
      </c>
      <c r="I82" s="14">
        <v>6</v>
      </c>
      <c r="J82" s="32">
        <v>1.3333333333333335</v>
      </c>
      <c r="K82" s="14">
        <v>73</v>
      </c>
      <c r="L82" s="31">
        <v>1.3791800491214812E-2</v>
      </c>
      <c r="M82" s="14">
        <v>37</v>
      </c>
      <c r="N82" s="31">
        <v>8.6732301922175341E-3</v>
      </c>
      <c r="O82" s="25">
        <v>0.97297297297297303</v>
      </c>
    </row>
    <row r="83" spans="2:15" ht="15" customHeight="1">
      <c r="B83" s="38" t="s">
        <v>6</v>
      </c>
      <c r="C83" s="33" t="s">
        <v>41</v>
      </c>
      <c r="D83" s="58">
        <v>378</v>
      </c>
      <c r="E83" s="27">
        <v>1</v>
      </c>
      <c r="F83" s="58">
        <v>458</v>
      </c>
      <c r="G83" s="27">
        <v>1</v>
      </c>
      <c r="H83" s="28">
        <v>-0.1746724890829694</v>
      </c>
      <c r="I83" s="58">
        <v>515</v>
      </c>
      <c r="J83" s="29">
        <v>-0.2660194174757281</v>
      </c>
      <c r="K83" s="58">
        <v>5293</v>
      </c>
      <c r="L83" s="27">
        <v>1</v>
      </c>
      <c r="M83" s="58">
        <v>4266</v>
      </c>
      <c r="N83" s="29">
        <v>1</v>
      </c>
      <c r="O83" s="34">
        <v>0.2407407407407407</v>
      </c>
    </row>
    <row r="84" spans="2:15">
      <c r="B84" s="38" t="s">
        <v>70</v>
      </c>
      <c r="C84" s="33" t="s">
        <v>41</v>
      </c>
      <c r="D84" s="26">
        <v>0</v>
      </c>
      <c r="E84" s="27">
        <v>1</v>
      </c>
      <c r="F84" s="26">
        <v>3</v>
      </c>
      <c r="G84" s="27">
        <v>1</v>
      </c>
      <c r="H84" s="28">
        <v>-1</v>
      </c>
      <c r="I84" s="26">
        <v>0</v>
      </c>
      <c r="J84" s="29"/>
      <c r="K84" s="26">
        <v>10</v>
      </c>
      <c r="L84" s="27">
        <v>1</v>
      </c>
      <c r="M84" s="26">
        <v>24</v>
      </c>
      <c r="N84" s="27">
        <v>1</v>
      </c>
      <c r="O84" s="34">
        <v>-0.58333333333333326</v>
      </c>
    </row>
    <row r="85" spans="2:15" ht="15" customHeight="1">
      <c r="B85" s="40"/>
      <c r="C85" s="18" t="s">
        <v>41</v>
      </c>
      <c r="D85" s="59">
        <v>627</v>
      </c>
      <c r="E85" s="19">
        <v>1</v>
      </c>
      <c r="F85" s="59">
        <v>768</v>
      </c>
      <c r="G85" s="19">
        <v>1</v>
      </c>
      <c r="H85" s="20">
        <v>-0.18359375</v>
      </c>
      <c r="I85" s="59">
        <v>705</v>
      </c>
      <c r="J85" s="21">
        <v>-0.11063829787234047</v>
      </c>
      <c r="K85" s="59">
        <v>7703</v>
      </c>
      <c r="L85" s="19">
        <v>1</v>
      </c>
      <c r="M85" s="59">
        <v>6596</v>
      </c>
      <c r="N85" s="19">
        <v>1</v>
      </c>
      <c r="O85" s="35">
        <v>0.16782898726500917</v>
      </c>
    </row>
    <row r="86" spans="2:15">
      <c r="B86" s="53" t="s">
        <v>55</v>
      </c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</row>
  </sheetData>
  <mergeCells count="69">
    <mergeCell ref="B35:B37"/>
    <mergeCell ref="C35:C37"/>
    <mergeCell ref="D35:H35"/>
    <mergeCell ref="I35:J35"/>
    <mergeCell ref="K35:O35"/>
    <mergeCell ref="D36:H36"/>
    <mergeCell ref="I36:J36"/>
    <mergeCell ref="K36:O36"/>
    <mergeCell ref="D37:E38"/>
    <mergeCell ref="F37:G38"/>
    <mergeCell ref="B38:B40"/>
    <mergeCell ref="C38:C40"/>
    <mergeCell ref="H39:H40"/>
    <mergeCell ref="J39:J40"/>
    <mergeCell ref="O39:O40"/>
    <mergeCell ref="O37:O38"/>
    <mergeCell ref="H37:H38"/>
    <mergeCell ref="I37:I38"/>
    <mergeCell ref="J37:J38"/>
    <mergeCell ref="K37:L38"/>
    <mergeCell ref="M37:N38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D6:E7"/>
    <mergeCell ref="K61:O61"/>
    <mergeCell ref="D62:E63"/>
    <mergeCell ref="I6:I7"/>
    <mergeCell ref="J6:J7"/>
    <mergeCell ref="K6:L7"/>
    <mergeCell ref="K62:L63"/>
    <mergeCell ref="M62:N63"/>
    <mergeCell ref="B59:N59"/>
    <mergeCell ref="B60:B62"/>
    <mergeCell ref="C60:C62"/>
    <mergeCell ref="D60:H60"/>
    <mergeCell ref="I60:J60"/>
    <mergeCell ref="K60:O60"/>
    <mergeCell ref="D61:H61"/>
    <mergeCell ref="I61:J61"/>
    <mergeCell ref="B58:N58"/>
    <mergeCell ref="K5:O5"/>
    <mergeCell ref="D5:H5"/>
    <mergeCell ref="I5:J5"/>
    <mergeCell ref="B33:N33"/>
    <mergeCell ref="B34:N34"/>
    <mergeCell ref="F6:G7"/>
    <mergeCell ref="O62:O63"/>
    <mergeCell ref="B63:B65"/>
    <mergeCell ref="C63:C65"/>
    <mergeCell ref="H64:H65"/>
    <mergeCell ref="J64:J65"/>
    <mergeCell ref="O64:O65"/>
    <mergeCell ref="F62:G63"/>
    <mergeCell ref="H62:H63"/>
    <mergeCell ref="I62:I63"/>
    <mergeCell ref="J62:J63"/>
  </mergeCells>
  <phoneticPr fontId="7" type="noConversion"/>
  <conditionalFormatting sqref="H24:H28 J24:J28 O24:O28 H15:H18 O15:O18">
    <cfRule type="cellIs" dxfId="126" priority="33" operator="lessThan">
      <formula>0</formula>
    </cfRule>
  </conditionalFormatting>
  <conditionalFormatting sqref="H10:H14 J10:J14 O10:O14">
    <cfRule type="cellIs" dxfId="125" priority="32" operator="lessThan">
      <formula>0</formula>
    </cfRule>
  </conditionalFormatting>
  <conditionalFormatting sqref="J18 J15:J16">
    <cfRule type="cellIs" dxfId="124" priority="31" operator="lessThan">
      <formula>0</formula>
    </cfRule>
  </conditionalFormatting>
  <conditionalFormatting sqref="D19:O25 D10:O16">
    <cfRule type="cellIs" dxfId="123" priority="30" operator="equal">
      <formula>0</formula>
    </cfRule>
  </conditionalFormatting>
  <conditionalFormatting sqref="H26:H27 O26:O27 H17:H18 O17:O18">
    <cfRule type="cellIs" dxfId="122" priority="29" operator="lessThan">
      <formula>0</formula>
    </cfRule>
  </conditionalFormatting>
  <conditionalFormatting sqref="H19:H23 J19:J23 O19:O23">
    <cfRule type="cellIs" dxfId="121" priority="28" operator="lessThan">
      <formula>0</formula>
    </cfRule>
  </conditionalFormatting>
  <conditionalFormatting sqref="H29 O29">
    <cfRule type="cellIs" dxfId="120" priority="27" operator="lessThan">
      <formula>0</formula>
    </cfRule>
  </conditionalFormatting>
  <conditionalFormatting sqref="H29 O29 J29">
    <cfRule type="cellIs" dxfId="119" priority="26" operator="lessThan">
      <formula>0</formula>
    </cfRule>
  </conditionalFormatting>
  <conditionalFormatting sqref="H50:H52 J50:J52 O50:O52 O44 H44">
    <cfRule type="cellIs" dxfId="118" priority="25" operator="lessThan">
      <formula>0</formula>
    </cfRule>
  </conditionalFormatting>
  <conditionalFormatting sqref="H41:H43 J41:J43 O41:O43">
    <cfRule type="cellIs" dxfId="117" priority="23" operator="lessThan">
      <formula>0</formula>
    </cfRule>
  </conditionalFormatting>
  <conditionalFormatting sqref="H52 O52 O44 H44">
    <cfRule type="cellIs" dxfId="116" priority="24" operator="lessThan">
      <formula>0</formula>
    </cfRule>
  </conditionalFormatting>
  <conditionalFormatting sqref="H45:H49 J45:J49 O45:O49">
    <cfRule type="cellIs" dxfId="115" priority="22" operator="lessThan">
      <formula>0</formula>
    </cfRule>
  </conditionalFormatting>
  <conditionalFormatting sqref="D41:O43 D45:O51">
    <cfRule type="cellIs" dxfId="114" priority="21" operator="equal">
      <formula>0</formula>
    </cfRule>
  </conditionalFormatting>
  <conditionalFormatting sqref="H54 J54 O54">
    <cfRule type="cellIs" dxfId="113" priority="20" operator="lessThan">
      <formula>0</formula>
    </cfRule>
  </conditionalFormatting>
  <conditionalFormatting sqref="H53 J53 O53">
    <cfRule type="cellIs" dxfId="112" priority="19" operator="lessThan">
      <formula>0</formula>
    </cfRule>
  </conditionalFormatting>
  <conditionalFormatting sqref="H53 O53">
    <cfRule type="cellIs" dxfId="111" priority="18" operator="lessThan">
      <formula>0</formula>
    </cfRule>
  </conditionalFormatting>
  <conditionalFormatting sqref="H55 O55">
    <cfRule type="cellIs" dxfId="110" priority="17" operator="lessThan">
      <formula>0</formula>
    </cfRule>
  </conditionalFormatting>
  <conditionalFormatting sqref="H55 O55 J55">
    <cfRule type="cellIs" dxfId="109" priority="16" operator="lessThan">
      <formula>0</formula>
    </cfRule>
  </conditionalFormatting>
  <conditionalFormatting sqref="H66:H70 J66:J70 O66:O70">
    <cfRule type="cellIs" dxfId="108" priority="15" operator="lessThan">
      <formula>0</formula>
    </cfRule>
  </conditionalFormatting>
  <conditionalFormatting sqref="J71:J72 O71:O72 H71:H72">
    <cfRule type="cellIs" dxfId="107" priority="14" operator="lessThan">
      <formula>0</formula>
    </cfRule>
  </conditionalFormatting>
  <conditionalFormatting sqref="D75:O81 D66:O72">
    <cfRule type="cellIs" dxfId="106" priority="13" operator="equal">
      <formula>0</formula>
    </cfRule>
  </conditionalFormatting>
  <conditionalFormatting sqref="H80:H82 J80:J82 O80:O82">
    <cfRule type="cellIs" dxfId="105" priority="12" operator="lessThan">
      <formula>0</formula>
    </cfRule>
  </conditionalFormatting>
  <conditionalFormatting sqref="H75:H79 J75:J79 O75:O79">
    <cfRule type="cellIs" dxfId="104" priority="11" operator="lessThan">
      <formula>0</formula>
    </cfRule>
  </conditionalFormatting>
  <conditionalFormatting sqref="H73 O73">
    <cfRule type="cellIs" dxfId="103" priority="10" operator="lessThan">
      <formula>0</formula>
    </cfRule>
  </conditionalFormatting>
  <conditionalFormatting sqref="H73 J73 O73">
    <cfRule type="cellIs" dxfId="102" priority="9" operator="lessThan">
      <formula>0</formula>
    </cfRule>
  </conditionalFormatting>
  <conditionalFormatting sqref="H74 J74 O74">
    <cfRule type="cellIs" dxfId="101" priority="8" operator="lessThan">
      <formula>0</formula>
    </cfRule>
  </conditionalFormatting>
  <conditionalFormatting sqref="H74 O74">
    <cfRule type="cellIs" dxfId="100" priority="7" operator="lessThan">
      <formula>0</formula>
    </cfRule>
  </conditionalFormatting>
  <conditionalFormatting sqref="H82 O82">
    <cfRule type="cellIs" dxfId="99" priority="6" operator="lessThan">
      <formula>0</formula>
    </cfRule>
  </conditionalFormatting>
  <conditionalFormatting sqref="H84 J84 O84">
    <cfRule type="cellIs" dxfId="98" priority="5" operator="lessThan">
      <formula>0</formula>
    </cfRule>
  </conditionalFormatting>
  <conditionalFormatting sqref="H83 J83 O83">
    <cfRule type="cellIs" dxfId="97" priority="4" operator="lessThan">
      <formula>0</formula>
    </cfRule>
  </conditionalFormatting>
  <conditionalFormatting sqref="H83 O83">
    <cfRule type="cellIs" dxfId="96" priority="3" operator="lessThan">
      <formula>0</formula>
    </cfRule>
  </conditionalFormatting>
  <conditionalFormatting sqref="H85 O85">
    <cfRule type="cellIs" dxfId="95" priority="2" operator="lessThan">
      <formula>0</formula>
    </cfRule>
  </conditionalFormatting>
  <conditionalFormatting sqref="H85 O85 J85">
    <cfRule type="cellIs" dxfId="9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B1:P96"/>
  <sheetViews>
    <sheetView showGridLines="0" zoomScale="90" zoomScaleNormal="90" workbookViewId="0">
      <selection activeCell="C10" sqref="C10"/>
    </sheetView>
  </sheetViews>
  <sheetFormatPr defaultRowHeight="15"/>
  <cols>
    <col min="1" max="1" width="1.140625" customWidth="1"/>
    <col min="2" max="2" width="15.42578125" bestFit="1" customWidth="1"/>
    <col min="3" max="3" width="18.7109375" customWidth="1"/>
    <col min="4" max="8" width="9" customWidth="1"/>
    <col min="9" max="9" width="9" style="1" customWidth="1"/>
    <col min="10" max="10" width="11.85546875" customWidth="1"/>
    <col min="11" max="14" width="9" customWidth="1"/>
    <col min="15" max="15" width="11.7109375" customWidth="1"/>
  </cols>
  <sheetData>
    <row r="1" spans="2:15">
      <c r="B1" t="s">
        <v>7</v>
      </c>
      <c r="E1" s="60"/>
      <c r="I1"/>
      <c r="O1" s="140">
        <v>43472</v>
      </c>
    </row>
    <row r="2" spans="2:15">
      <c r="B2" s="154" t="s">
        <v>30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36"/>
    </row>
    <row r="3" spans="2:15">
      <c r="B3" s="155" t="s">
        <v>31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54" t="s">
        <v>48</v>
      </c>
    </row>
    <row r="4" spans="2:15" ht="14.45" customHeight="1">
      <c r="B4" s="176" t="s">
        <v>32</v>
      </c>
      <c r="C4" s="176" t="s">
        <v>1</v>
      </c>
      <c r="D4" s="159" t="s">
        <v>98</v>
      </c>
      <c r="E4" s="149"/>
      <c r="F4" s="149"/>
      <c r="G4" s="149"/>
      <c r="H4" s="160"/>
      <c r="I4" s="149" t="s">
        <v>92</v>
      </c>
      <c r="J4" s="149"/>
      <c r="K4" s="159" t="s">
        <v>99</v>
      </c>
      <c r="L4" s="149"/>
      <c r="M4" s="149"/>
      <c r="N4" s="149"/>
      <c r="O4" s="160"/>
    </row>
    <row r="5" spans="2:15" ht="14.45" customHeight="1">
      <c r="B5" s="177"/>
      <c r="C5" s="177"/>
      <c r="D5" s="156" t="s">
        <v>100</v>
      </c>
      <c r="E5" s="157"/>
      <c r="F5" s="157"/>
      <c r="G5" s="157"/>
      <c r="H5" s="158"/>
      <c r="I5" s="157" t="s">
        <v>93</v>
      </c>
      <c r="J5" s="157"/>
      <c r="K5" s="156" t="s">
        <v>101</v>
      </c>
      <c r="L5" s="157"/>
      <c r="M5" s="157"/>
      <c r="N5" s="157"/>
      <c r="O5" s="158"/>
    </row>
    <row r="6" spans="2:15" ht="14.45" customHeight="1">
      <c r="B6" s="177"/>
      <c r="C6" s="175"/>
      <c r="D6" s="150">
        <v>2018</v>
      </c>
      <c r="E6" s="151"/>
      <c r="F6" s="161">
        <v>2017</v>
      </c>
      <c r="G6" s="161"/>
      <c r="H6" s="178" t="s">
        <v>33</v>
      </c>
      <c r="I6" s="180">
        <v>2018</v>
      </c>
      <c r="J6" s="150" t="s">
        <v>102</v>
      </c>
      <c r="K6" s="150">
        <v>2018</v>
      </c>
      <c r="L6" s="151"/>
      <c r="M6" s="161">
        <v>2017</v>
      </c>
      <c r="N6" s="151"/>
      <c r="O6" s="165" t="s">
        <v>33</v>
      </c>
    </row>
    <row r="7" spans="2:15" ht="15" customHeight="1">
      <c r="B7" s="183" t="s">
        <v>32</v>
      </c>
      <c r="C7" s="166" t="s">
        <v>35</v>
      </c>
      <c r="D7" s="152"/>
      <c r="E7" s="153"/>
      <c r="F7" s="162"/>
      <c r="G7" s="162"/>
      <c r="H7" s="179"/>
      <c r="I7" s="181"/>
      <c r="J7" s="182"/>
      <c r="K7" s="152"/>
      <c r="L7" s="153"/>
      <c r="M7" s="162"/>
      <c r="N7" s="153"/>
      <c r="O7" s="165"/>
    </row>
    <row r="8" spans="2:15" ht="15" customHeight="1">
      <c r="B8" s="183"/>
      <c r="C8" s="166"/>
      <c r="D8" s="145" t="s">
        <v>36</v>
      </c>
      <c r="E8" s="142" t="s">
        <v>2</v>
      </c>
      <c r="F8" s="141" t="s">
        <v>36</v>
      </c>
      <c r="G8" s="118" t="s">
        <v>2</v>
      </c>
      <c r="H8" s="168" t="s">
        <v>37</v>
      </c>
      <c r="I8" s="119" t="s">
        <v>36</v>
      </c>
      <c r="J8" s="170" t="s">
        <v>103</v>
      </c>
      <c r="K8" s="145" t="s">
        <v>36</v>
      </c>
      <c r="L8" s="114" t="s">
        <v>2</v>
      </c>
      <c r="M8" s="141" t="s">
        <v>36</v>
      </c>
      <c r="N8" s="114" t="s">
        <v>2</v>
      </c>
      <c r="O8" s="172" t="s">
        <v>37</v>
      </c>
    </row>
    <row r="9" spans="2:15" ht="15" customHeight="1">
      <c r="B9" s="184"/>
      <c r="C9" s="167"/>
      <c r="D9" s="143" t="s">
        <v>38</v>
      </c>
      <c r="E9" s="144" t="s">
        <v>39</v>
      </c>
      <c r="F9" s="112" t="s">
        <v>38</v>
      </c>
      <c r="G9" s="113" t="s">
        <v>39</v>
      </c>
      <c r="H9" s="169"/>
      <c r="I9" s="120" t="s">
        <v>38</v>
      </c>
      <c r="J9" s="171"/>
      <c r="K9" s="143" t="s">
        <v>38</v>
      </c>
      <c r="L9" s="144" t="s">
        <v>39</v>
      </c>
      <c r="M9" s="112" t="s">
        <v>38</v>
      </c>
      <c r="N9" s="144" t="s">
        <v>39</v>
      </c>
      <c r="O9" s="173"/>
    </row>
    <row r="10" spans="2:15">
      <c r="B10" s="111"/>
      <c r="C10" s="121" t="s">
        <v>13</v>
      </c>
      <c r="D10" s="10">
        <v>17</v>
      </c>
      <c r="E10" s="124">
        <v>0.42499999999999999</v>
      </c>
      <c r="F10" s="55">
        <v>23</v>
      </c>
      <c r="G10" s="126">
        <v>0.45098039215686275</v>
      </c>
      <c r="H10" s="116">
        <v>-0.26086956521739135</v>
      </c>
      <c r="I10" s="55">
        <v>7</v>
      </c>
      <c r="J10" s="115">
        <v>1.4285714285714284</v>
      </c>
      <c r="K10" s="10">
        <v>170</v>
      </c>
      <c r="L10" s="124">
        <v>0.48022598870056499</v>
      </c>
      <c r="M10" s="55">
        <v>137</v>
      </c>
      <c r="N10" s="126">
        <v>0.4391025641025641</v>
      </c>
      <c r="O10" s="116">
        <v>0.24087591240875916</v>
      </c>
    </row>
    <row r="11" spans="2:15">
      <c r="B11" s="111"/>
      <c r="C11" s="122" t="s">
        <v>16</v>
      </c>
      <c r="D11" s="11">
        <v>6</v>
      </c>
      <c r="E11" s="125">
        <v>0.15</v>
      </c>
      <c r="F11" s="12">
        <v>6</v>
      </c>
      <c r="G11" s="127">
        <v>0.11764705882352941</v>
      </c>
      <c r="H11" s="117">
        <v>0</v>
      </c>
      <c r="I11" s="12">
        <v>9</v>
      </c>
      <c r="J11" s="110">
        <v>-0.33333333333333337</v>
      </c>
      <c r="K11" s="11">
        <v>75</v>
      </c>
      <c r="L11" s="125">
        <v>0.21186440677966101</v>
      </c>
      <c r="M11" s="12">
        <v>105</v>
      </c>
      <c r="N11" s="127">
        <v>0.33653846153846156</v>
      </c>
      <c r="O11" s="117">
        <v>-0.2857142857142857</v>
      </c>
    </row>
    <row r="12" spans="2:15">
      <c r="B12" s="111"/>
      <c r="C12" s="122" t="s">
        <v>15</v>
      </c>
      <c r="D12" s="11">
        <v>8</v>
      </c>
      <c r="E12" s="125">
        <v>0.2</v>
      </c>
      <c r="F12" s="12">
        <v>8</v>
      </c>
      <c r="G12" s="127">
        <v>0.15686274509803921</v>
      </c>
      <c r="H12" s="117">
        <v>0</v>
      </c>
      <c r="I12" s="12">
        <v>4</v>
      </c>
      <c r="J12" s="110">
        <v>1</v>
      </c>
      <c r="K12" s="11">
        <v>24</v>
      </c>
      <c r="L12" s="125">
        <v>6.7796610169491525E-2</v>
      </c>
      <c r="M12" s="12">
        <v>16</v>
      </c>
      <c r="N12" s="127">
        <v>5.128205128205128E-2</v>
      </c>
      <c r="O12" s="117">
        <v>0.5</v>
      </c>
    </row>
    <row r="13" spans="2:15">
      <c r="B13" s="111"/>
      <c r="C13" s="122" t="s">
        <v>21</v>
      </c>
      <c r="D13" s="11">
        <v>2</v>
      </c>
      <c r="E13" s="125">
        <v>0.05</v>
      </c>
      <c r="F13" s="12">
        <v>2</v>
      </c>
      <c r="G13" s="127">
        <v>3.9215686274509803E-2</v>
      </c>
      <c r="H13" s="117">
        <v>0</v>
      </c>
      <c r="I13" s="12">
        <v>1</v>
      </c>
      <c r="J13" s="110">
        <v>1</v>
      </c>
      <c r="K13" s="11">
        <v>21</v>
      </c>
      <c r="L13" s="125">
        <v>5.9322033898305086E-2</v>
      </c>
      <c r="M13" s="12">
        <v>20</v>
      </c>
      <c r="N13" s="127">
        <v>6.4102564102564097E-2</v>
      </c>
      <c r="O13" s="117">
        <v>5.0000000000000044E-2</v>
      </c>
    </row>
    <row r="14" spans="2:15">
      <c r="B14" s="13"/>
      <c r="C14" s="122" t="s">
        <v>22</v>
      </c>
      <c r="D14" s="11">
        <v>2</v>
      </c>
      <c r="E14" s="125">
        <v>0.05</v>
      </c>
      <c r="F14" s="12">
        <v>9</v>
      </c>
      <c r="G14" s="127">
        <v>0.17647058823529413</v>
      </c>
      <c r="H14" s="117">
        <v>-0.77777777777777779</v>
      </c>
      <c r="I14" s="12">
        <v>5</v>
      </c>
      <c r="J14" s="110">
        <v>-0.6</v>
      </c>
      <c r="K14" s="11">
        <v>21</v>
      </c>
      <c r="L14" s="125">
        <v>5.9322033898305086E-2</v>
      </c>
      <c r="M14" s="12">
        <v>14</v>
      </c>
      <c r="N14" s="127">
        <v>4.4871794871794872E-2</v>
      </c>
      <c r="O14" s="117">
        <v>0.5</v>
      </c>
    </row>
    <row r="15" spans="2:15">
      <c r="B15" s="111"/>
      <c r="C15" s="122" t="s">
        <v>4</v>
      </c>
      <c r="D15" s="11">
        <v>2</v>
      </c>
      <c r="E15" s="125">
        <v>0.05</v>
      </c>
      <c r="F15" s="12">
        <v>0</v>
      </c>
      <c r="G15" s="127">
        <v>0</v>
      </c>
      <c r="H15" s="117"/>
      <c r="I15" s="12">
        <v>0</v>
      </c>
      <c r="J15" s="110"/>
      <c r="K15" s="11">
        <v>19</v>
      </c>
      <c r="L15" s="125">
        <v>5.3672316384180789E-2</v>
      </c>
      <c r="M15" s="12">
        <v>0</v>
      </c>
      <c r="N15" s="127">
        <v>0</v>
      </c>
      <c r="O15" s="117"/>
    </row>
    <row r="16" spans="2:15">
      <c r="B16" s="111"/>
      <c r="C16" s="122" t="s">
        <v>20</v>
      </c>
      <c r="D16" s="11">
        <v>2</v>
      </c>
      <c r="E16" s="125">
        <v>0.05</v>
      </c>
      <c r="F16" s="12">
        <v>2</v>
      </c>
      <c r="G16" s="127">
        <v>3.9215686274509803E-2</v>
      </c>
      <c r="H16" s="117">
        <v>0</v>
      </c>
      <c r="I16" s="12">
        <v>0</v>
      </c>
      <c r="J16" s="110"/>
      <c r="K16" s="11">
        <v>11</v>
      </c>
      <c r="L16" s="125">
        <v>3.1073446327683617E-2</v>
      </c>
      <c r="M16" s="12">
        <v>13</v>
      </c>
      <c r="N16" s="127">
        <v>4.1666666666666664E-2</v>
      </c>
      <c r="O16" s="117">
        <v>-0.15384615384615385</v>
      </c>
    </row>
    <row r="17" spans="2:16">
      <c r="B17" s="37"/>
      <c r="C17" s="123" t="s">
        <v>40</v>
      </c>
      <c r="D17" s="14">
        <v>1</v>
      </c>
      <c r="E17" s="108">
        <v>2.5000000000000001E-2</v>
      </c>
      <c r="F17" s="14">
        <v>1</v>
      </c>
      <c r="G17" s="108">
        <v>1.9607843137254902E-2</v>
      </c>
      <c r="H17" s="24">
        <v>0</v>
      </c>
      <c r="I17" s="14">
        <v>2</v>
      </c>
      <c r="J17" s="108">
        <v>7.1428571428571425E-2</v>
      </c>
      <c r="K17" s="14">
        <v>13</v>
      </c>
      <c r="L17" s="108">
        <v>3.6723163841807911E-2</v>
      </c>
      <c r="M17" s="14">
        <v>7</v>
      </c>
      <c r="N17" s="108">
        <v>2.2435897435897436E-2</v>
      </c>
      <c r="O17" s="25">
        <v>0.85714285714285721</v>
      </c>
    </row>
    <row r="18" spans="2:16">
      <c r="B18" s="38" t="s">
        <v>49</v>
      </c>
      <c r="C18" s="33" t="s">
        <v>41</v>
      </c>
      <c r="D18" s="58">
        <v>40</v>
      </c>
      <c r="E18" s="27">
        <v>1</v>
      </c>
      <c r="F18" s="58">
        <v>51</v>
      </c>
      <c r="G18" s="27">
        <v>1</v>
      </c>
      <c r="H18" s="28">
        <v>-0.21568627450980393</v>
      </c>
      <c r="I18" s="58">
        <v>28</v>
      </c>
      <c r="J18" s="29">
        <v>0.4285714285714286</v>
      </c>
      <c r="K18" s="58">
        <v>354</v>
      </c>
      <c r="L18" s="27">
        <v>1</v>
      </c>
      <c r="M18" s="58">
        <v>312</v>
      </c>
      <c r="N18" s="29">
        <v>1</v>
      </c>
      <c r="O18" s="34">
        <v>0.13461538461538458</v>
      </c>
    </row>
    <row r="19" spans="2:16">
      <c r="B19" s="111"/>
      <c r="C19" s="121" t="s">
        <v>3</v>
      </c>
      <c r="D19" s="10">
        <v>281</v>
      </c>
      <c r="E19" s="124">
        <v>0.14227848101265822</v>
      </c>
      <c r="F19" s="55">
        <v>353</v>
      </c>
      <c r="G19" s="126">
        <v>0.13196261682242991</v>
      </c>
      <c r="H19" s="116">
        <v>-0.20396600566572243</v>
      </c>
      <c r="I19" s="55">
        <v>415</v>
      </c>
      <c r="J19" s="115">
        <v>-0.32289156626506021</v>
      </c>
      <c r="K19" s="10">
        <v>6487</v>
      </c>
      <c r="L19" s="124">
        <v>0.21992066989863376</v>
      </c>
      <c r="M19" s="55">
        <v>5066</v>
      </c>
      <c r="N19" s="126">
        <v>0.18547944202394465</v>
      </c>
      <c r="O19" s="116">
        <v>0.28049743387287807</v>
      </c>
    </row>
    <row r="20" spans="2:16">
      <c r="B20" s="111"/>
      <c r="C20" s="122" t="s">
        <v>4</v>
      </c>
      <c r="D20" s="11">
        <v>416</v>
      </c>
      <c r="E20" s="125">
        <v>0.21063291139240506</v>
      </c>
      <c r="F20" s="12">
        <v>511</v>
      </c>
      <c r="G20" s="127">
        <v>0.19102803738317756</v>
      </c>
      <c r="H20" s="117">
        <v>-0.18590998043052842</v>
      </c>
      <c r="I20" s="12">
        <v>443</v>
      </c>
      <c r="J20" s="110">
        <v>-6.0948081264108334E-2</v>
      </c>
      <c r="K20" s="11">
        <v>5861</v>
      </c>
      <c r="L20" s="125">
        <v>0.19869817269552836</v>
      </c>
      <c r="M20" s="12">
        <v>4728</v>
      </c>
      <c r="N20" s="127">
        <v>0.1731043825284663</v>
      </c>
      <c r="O20" s="117">
        <v>0.23963620981387468</v>
      </c>
    </row>
    <row r="21" spans="2:16">
      <c r="B21" s="111"/>
      <c r="C21" s="122" t="s">
        <v>14</v>
      </c>
      <c r="D21" s="11">
        <v>306</v>
      </c>
      <c r="E21" s="125">
        <v>0.1549367088607595</v>
      </c>
      <c r="F21" s="12">
        <v>389</v>
      </c>
      <c r="G21" s="127">
        <v>0.14542056074766355</v>
      </c>
      <c r="H21" s="117">
        <v>-0.21336760925449871</v>
      </c>
      <c r="I21" s="12">
        <v>360</v>
      </c>
      <c r="J21" s="110">
        <v>-0.15000000000000002</v>
      </c>
      <c r="K21" s="11">
        <v>4897</v>
      </c>
      <c r="L21" s="125">
        <v>0.16601688307285487</v>
      </c>
      <c r="M21" s="12">
        <v>4726</v>
      </c>
      <c r="N21" s="127">
        <v>0.17303115732435104</v>
      </c>
      <c r="O21" s="117">
        <v>3.6182818451121479E-2</v>
      </c>
    </row>
    <row r="22" spans="2:16">
      <c r="B22" s="111"/>
      <c r="C22" s="122" t="s">
        <v>12</v>
      </c>
      <c r="D22" s="11">
        <v>384</v>
      </c>
      <c r="E22" s="125">
        <v>0.19443037974683544</v>
      </c>
      <c r="F22" s="12">
        <v>607</v>
      </c>
      <c r="G22" s="127">
        <v>0.22691588785046729</v>
      </c>
      <c r="H22" s="117">
        <v>-0.36738056013179576</v>
      </c>
      <c r="I22" s="12">
        <v>454</v>
      </c>
      <c r="J22" s="110">
        <v>-0.1541850220264317</v>
      </c>
      <c r="K22" s="11">
        <v>4453</v>
      </c>
      <c r="L22" s="125">
        <v>0.15096450486490151</v>
      </c>
      <c r="M22" s="12">
        <v>4377</v>
      </c>
      <c r="N22" s="127">
        <v>0.16025335920623879</v>
      </c>
      <c r="O22" s="117">
        <v>1.7363490975554008E-2</v>
      </c>
    </row>
    <row r="23" spans="2:16">
      <c r="B23" s="13"/>
      <c r="C23" s="122" t="s">
        <v>13</v>
      </c>
      <c r="D23" s="11">
        <v>299</v>
      </c>
      <c r="E23" s="125">
        <v>0.15139240506329113</v>
      </c>
      <c r="F23" s="12">
        <v>396</v>
      </c>
      <c r="G23" s="127">
        <v>0.14803738317757009</v>
      </c>
      <c r="H23" s="117">
        <v>-0.24494949494949492</v>
      </c>
      <c r="I23" s="12">
        <v>358</v>
      </c>
      <c r="J23" s="110">
        <v>-0.16480446927374304</v>
      </c>
      <c r="K23" s="11">
        <v>4141</v>
      </c>
      <c r="L23" s="125">
        <v>0.14038715801606944</v>
      </c>
      <c r="M23" s="12">
        <v>4181</v>
      </c>
      <c r="N23" s="127">
        <v>0.15307728920294364</v>
      </c>
      <c r="O23" s="117">
        <v>-9.5670892131068941E-3</v>
      </c>
    </row>
    <row r="24" spans="2:16">
      <c r="B24" s="111"/>
      <c r="C24" s="122" t="s">
        <v>15</v>
      </c>
      <c r="D24" s="11">
        <v>139</v>
      </c>
      <c r="E24" s="125">
        <v>7.0379746835443041E-2</v>
      </c>
      <c r="F24" s="12">
        <v>239</v>
      </c>
      <c r="G24" s="127">
        <v>8.9345794392523367E-2</v>
      </c>
      <c r="H24" s="117">
        <v>-0.41841004184100417</v>
      </c>
      <c r="I24" s="12">
        <v>178</v>
      </c>
      <c r="J24" s="110">
        <v>-0.2191011235955056</v>
      </c>
      <c r="K24" s="11">
        <v>1779</v>
      </c>
      <c r="L24" s="125">
        <v>6.0311218089975249E-2</v>
      </c>
      <c r="M24" s="12">
        <v>1764</v>
      </c>
      <c r="N24" s="127">
        <v>6.4584630029656212E-2</v>
      </c>
      <c r="O24" s="117">
        <v>8.5034013605442826E-3</v>
      </c>
    </row>
    <row r="25" spans="2:16">
      <c r="B25" s="111"/>
      <c r="C25" s="122" t="s">
        <v>16</v>
      </c>
      <c r="D25" s="11">
        <v>120</v>
      </c>
      <c r="E25" s="125">
        <v>6.0759493670886074E-2</v>
      </c>
      <c r="F25" s="12">
        <v>162</v>
      </c>
      <c r="G25" s="127">
        <v>6.0560747663551399E-2</v>
      </c>
      <c r="H25" s="117">
        <v>-0.2592592592592593</v>
      </c>
      <c r="I25" s="12">
        <v>155</v>
      </c>
      <c r="J25" s="110">
        <v>-0.22580645161290325</v>
      </c>
      <c r="K25" s="11">
        <v>1667</v>
      </c>
      <c r="L25" s="125">
        <v>5.65142217852663E-2</v>
      </c>
      <c r="M25" s="12">
        <v>2338</v>
      </c>
      <c r="N25" s="127">
        <v>8.560026361073482E-2</v>
      </c>
      <c r="O25" s="117">
        <v>-0.28699743370402053</v>
      </c>
    </row>
    <row r="26" spans="2:16">
      <c r="B26" s="39"/>
      <c r="C26" s="123" t="s">
        <v>40</v>
      </c>
      <c r="D26" s="14">
        <v>30</v>
      </c>
      <c r="E26" s="108">
        <v>1.5189873417721518E-2</v>
      </c>
      <c r="F26" s="14">
        <v>18</v>
      </c>
      <c r="G26" s="31">
        <v>6.7289719626168224E-3</v>
      </c>
      <c r="H26" s="24">
        <v>0.66666666666666674</v>
      </c>
      <c r="I26" s="14">
        <v>13</v>
      </c>
      <c r="J26" s="32">
        <v>1.3076923076923075</v>
      </c>
      <c r="K26" s="14">
        <v>212</v>
      </c>
      <c r="L26" s="31">
        <v>7.1871715767705194E-3</v>
      </c>
      <c r="M26" s="14">
        <v>133</v>
      </c>
      <c r="N26" s="31">
        <v>4.8694760736645555E-3</v>
      </c>
      <c r="O26" s="25">
        <v>0.59398496240601495</v>
      </c>
    </row>
    <row r="27" spans="2:16">
      <c r="B27" s="38" t="s">
        <v>50</v>
      </c>
      <c r="C27" s="33" t="s">
        <v>41</v>
      </c>
      <c r="D27" s="58">
        <v>1975</v>
      </c>
      <c r="E27" s="27">
        <v>1</v>
      </c>
      <c r="F27" s="58">
        <v>2675</v>
      </c>
      <c r="G27" s="27">
        <v>1</v>
      </c>
      <c r="H27" s="28">
        <v>-0.26168224299065423</v>
      </c>
      <c r="I27" s="58">
        <v>2376</v>
      </c>
      <c r="J27" s="29">
        <v>-0.16877104377104379</v>
      </c>
      <c r="K27" s="58">
        <v>29497</v>
      </c>
      <c r="L27" s="27">
        <v>1</v>
      </c>
      <c r="M27" s="58">
        <v>27313</v>
      </c>
      <c r="N27" s="29">
        <v>1</v>
      </c>
      <c r="O27" s="34">
        <v>7.9961922893860171E-2</v>
      </c>
    </row>
    <row r="28" spans="2:16">
      <c r="B28" s="38" t="s">
        <v>70</v>
      </c>
      <c r="C28" s="33" t="s">
        <v>41</v>
      </c>
      <c r="D28" s="26">
        <v>1</v>
      </c>
      <c r="E28" s="27">
        <v>1</v>
      </c>
      <c r="F28" s="26">
        <v>3</v>
      </c>
      <c r="G28" s="27">
        <v>1</v>
      </c>
      <c r="H28" s="28">
        <v>-0.66666666666666674</v>
      </c>
      <c r="I28" s="26">
        <v>0</v>
      </c>
      <c r="J28" s="27"/>
      <c r="K28" s="26">
        <v>19</v>
      </c>
      <c r="L28" s="27">
        <v>1</v>
      </c>
      <c r="M28" s="26">
        <v>34</v>
      </c>
      <c r="N28" s="27">
        <v>1</v>
      </c>
      <c r="O28" s="34">
        <v>-0.44117647058823528</v>
      </c>
      <c r="P28" s="42"/>
    </row>
    <row r="29" spans="2:16">
      <c r="B29" s="40"/>
      <c r="C29" s="18" t="s">
        <v>41</v>
      </c>
      <c r="D29" s="59">
        <v>2016</v>
      </c>
      <c r="E29" s="19">
        <v>1</v>
      </c>
      <c r="F29" s="59">
        <v>2729</v>
      </c>
      <c r="G29" s="19">
        <v>1</v>
      </c>
      <c r="H29" s="20">
        <v>-0.26126786368633204</v>
      </c>
      <c r="I29" s="59">
        <v>2404</v>
      </c>
      <c r="J29" s="21">
        <v>-0.16139767054908483</v>
      </c>
      <c r="K29" s="59">
        <v>29870</v>
      </c>
      <c r="L29" s="19">
        <v>1</v>
      </c>
      <c r="M29" s="59">
        <v>27659</v>
      </c>
      <c r="N29" s="19">
        <v>1</v>
      </c>
      <c r="O29" s="35">
        <v>7.9937814093061998E-2</v>
      </c>
      <c r="P29" s="42"/>
    </row>
    <row r="30" spans="2:16" ht="14.45" customHeight="1">
      <c r="B30" t="s">
        <v>65</v>
      </c>
    </row>
    <row r="31" spans="2:16">
      <c r="B31" s="22" t="s">
        <v>66</v>
      </c>
    </row>
    <row r="32" spans="2:16" ht="14.25" customHeight="1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</row>
    <row r="33" spans="2:15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</row>
    <row r="34" spans="2:15">
      <c r="B34" s="154" t="s">
        <v>51</v>
      </c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36"/>
    </row>
    <row r="35" spans="2:15">
      <c r="B35" s="155" t="s">
        <v>52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9" t="s">
        <v>48</v>
      </c>
    </row>
    <row r="36" spans="2:15" ht="14.45" customHeight="1">
      <c r="B36" s="176" t="s">
        <v>32</v>
      </c>
      <c r="C36" s="176" t="s">
        <v>1</v>
      </c>
      <c r="D36" s="159" t="s">
        <v>98</v>
      </c>
      <c r="E36" s="149"/>
      <c r="F36" s="149"/>
      <c r="G36" s="149"/>
      <c r="H36" s="160"/>
      <c r="I36" s="149" t="s">
        <v>92</v>
      </c>
      <c r="J36" s="149"/>
      <c r="K36" s="159" t="s">
        <v>99</v>
      </c>
      <c r="L36" s="149"/>
      <c r="M36" s="149"/>
      <c r="N36" s="149"/>
      <c r="O36" s="160"/>
    </row>
    <row r="37" spans="2:15" ht="14.45" customHeight="1">
      <c r="B37" s="177"/>
      <c r="C37" s="177"/>
      <c r="D37" s="156" t="s">
        <v>100</v>
      </c>
      <c r="E37" s="157"/>
      <c r="F37" s="157"/>
      <c r="G37" s="157"/>
      <c r="H37" s="158"/>
      <c r="I37" s="157" t="s">
        <v>93</v>
      </c>
      <c r="J37" s="157"/>
      <c r="K37" s="156" t="s">
        <v>101</v>
      </c>
      <c r="L37" s="157"/>
      <c r="M37" s="157"/>
      <c r="N37" s="157"/>
      <c r="O37" s="158"/>
    </row>
    <row r="38" spans="2:15" ht="14.45" customHeight="1">
      <c r="B38" s="177"/>
      <c r="C38" s="175"/>
      <c r="D38" s="150">
        <v>2018</v>
      </c>
      <c r="E38" s="151"/>
      <c r="F38" s="161">
        <v>2017</v>
      </c>
      <c r="G38" s="161"/>
      <c r="H38" s="178" t="s">
        <v>33</v>
      </c>
      <c r="I38" s="180">
        <v>2018</v>
      </c>
      <c r="J38" s="150" t="s">
        <v>102</v>
      </c>
      <c r="K38" s="150">
        <v>2018</v>
      </c>
      <c r="L38" s="151"/>
      <c r="M38" s="161">
        <v>2017</v>
      </c>
      <c r="N38" s="151"/>
      <c r="O38" s="165" t="s">
        <v>33</v>
      </c>
    </row>
    <row r="39" spans="2:15" ht="14.45" customHeight="1">
      <c r="B39" s="183" t="s">
        <v>32</v>
      </c>
      <c r="C39" s="166" t="s">
        <v>35</v>
      </c>
      <c r="D39" s="152"/>
      <c r="E39" s="153"/>
      <c r="F39" s="162"/>
      <c r="G39" s="162"/>
      <c r="H39" s="179"/>
      <c r="I39" s="181"/>
      <c r="J39" s="182"/>
      <c r="K39" s="152"/>
      <c r="L39" s="153"/>
      <c r="M39" s="162"/>
      <c r="N39" s="153"/>
      <c r="O39" s="165"/>
    </row>
    <row r="40" spans="2:15" ht="14.45" customHeight="1">
      <c r="B40" s="183"/>
      <c r="C40" s="166"/>
      <c r="D40" s="145" t="s">
        <v>36</v>
      </c>
      <c r="E40" s="142" t="s">
        <v>2</v>
      </c>
      <c r="F40" s="141" t="s">
        <v>36</v>
      </c>
      <c r="G40" s="118" t="s">
        <v>2</v>
      </c>
      <c r="H40" s="168" t="s">
        <v>37</v>
      </c>
      <c r="I40" s="119" t="s">
        <v>36</v>
      </c>
      <c r="J40" s="170" t="s">
        <v>103</v>
      </c>
      <c r="K40" s="145" t="s">
        <v>36</v>
      </c>
      <c r="L40" s="114" t="s">
        <v>2</v>
      </c>
      <c r="M40" s="141" t="s">
        <v>36</v>
      </c>
      <c r="N40" s="114" t="s">
        <v>2</v>
      </c>
      <c r="O40" s="172" t="s">
        <v>37</v>
      </c>
    </row>
    <row r="41" spans="2:15" ht="14.45" customHeight="1">
      <c r="B41" s="184"/>
      <c r="C41" s="167"/>
      <c r="D41" s="143" t="s">
        <v>38</v>
      </c>
      <c r="E41" s="144" t="s">
        <v>39</v>
      </c>
      <c r="F41" s="112" t="s">
        <v>38</v>
      </c>
      <c r="G41" s="113" t="s">
        <v>39</v>
      </c>
      <c r="H41" s="169"/>
      <c r="I41" s="120" t="s">
        <v>38</v>
      </c>
      <c r="J41" s="171"/>
      <c r="K41" s="143" t="s">
        <v>38</v>
      </c>
      <c r="L41" s="144" t="s">
        <v>39</v>
      </c>
      <c r="M41" s="112" t="s">
        <v>38</v>
      </c>
      <c r="N41" s="144" t="s">
        <v>39</v>
      </c>
      <c r="O41" s="173"/>
    </row>
    <row r="42" spans="2:15">
      <c r="B42" s="111"/>
      <c r="C42" s="121" t="s">
        <v>16</v>
      </c>
      <c r="D42" s="10"/>
      <c r="E42" s="124"/>
      <c r="F42" s="55"/>
      <c r="G42" s="126"/>
      <c r="H42" s="116"/>
      <c r="I42" s="55"/>
      <c r="J42" s="115"/>
      <c r="K42" s="10">
        <v>2</v>
      </c>
      <c r="L42" s="124">
        <v>1</v>
      </c>
      <c r="M42" s="55">
        <v>1</v>
      </c>
      <c r="N42" s="126">
        <v>1</v>
      </c>
      <c r="O42" s="116">
        <v>1</v>
      </c>
    </row>
    <row r="43" spans="2:15">
      <c r="B43" s="38" t="s">
        <v>49</v>
      </c>
      <c r="C43" s="33" t="s">
        <v>41</v>
      </c>
      <c r="D43" s="26"/>
      <c r="E43" s="27"/>
      <c r="F43" s="26"/>
      <c r="G43" s="27"/>
      <c r="H43" s="28"/>
      <c r="I43" s="26">
        <v>1</v>
      </c>
      <c r="J43" s="27"/>
      <c r="K43" s="26">
        <v>2</v>
      </c>
      <c r="L43" s="27">
        <v>1</v>
      </c>
      <c r="M43" s="26">
        <v>1</v>
      </c>
      <c r="N43" s="27">
        <v>1</v>
      </c>
      <c r="O43" s="30">
        <v>1</v>
      </c>
    </row>
    <row r="44" spans="2:15">
      <c r="B44" s="111"/>
      <c r="C44" s="121" t="s">
        <v>3</v>
      </c>
      <c r="D44" s="10">
        <v>240</v>
      </c>
      <c r="E44" s="124">
        <v>0.1729106628242075</v>
      </c>
      <c r="F44" s="55">
        <v>307</v>
      </c>
      <c r="G44" s="126">
        <v>0.15655277919428862</v>
      </c>
      <c r="H44" s="116">
        <v>-0.21824104234527686</v>
      </c>
      <c r="I44" s="55">
        <v>344</v>
      </c>
      <c r="J44" s="115">
        <v>-0.30232558139534882</v>
      </c>
      <c r="K44" s="10">
        <v>5512</v>
      </c>
      <c r="L44" s="124">
        <v>0.24878136847806465</v>
      </c>
      <c r="M44" s="55">
        <v>4408</v>
      </c>
      <c r="N44" s="126">
        <v>0.20938628158844766</v>
      </c>
      <c r="O44" s="116">
        <v>0.25045372050816694</v>
      </c>
    </row>
    <row r="45" spans="2:15">
      <c r="B45" s="111"/>
      <c r="C45" s="122" t="s">
        <v>4</v>
      </c>
      <c r="D45" s="11">
        <v>272</v>
      </c>
      <c r="E45" s="125">
        <v>0.19596541786743515</v>
      </c>
      <c r="F45" s="12">
        <v>313</v>
      </c>
      <c r="G45" s="127">
        <v>0.15961244263131055</v>
      </c>
      <c r="H45" s="117">
        <v>-0.13099041533546329</v>
      </c>
      <c r="I45" s="12">
        <v>304</v>
      </c>
      <c r="J45" s="110">
        <v>-0.10526315789473684</v>
      </c>
      <c r="K45" s="11">
        <v>4194</v>
      </c>
      <c r="L45" s="125">
        <v>0.18929409640729372</v>
      </c>
      <c r="M45" s="12">
        <v>3448</v>
      </c>
      <c r="N45" s="127">
        <v>0.16378491354740643</v>
      </c>
      <c r="O45" s="117">
        <v>0.21635730858468682</v>
      </c>
    </row>
    <row r="46" spans="2:15" ht="15" customHeight="1">
      <c r="B46" s="111"/>
      <c r="C46" s="122" t="s">
        <v>14</v>
      </c>
      <c r="D46" s="11">
        <v>244</v>
      </c>
      <c r="E46" s="125">
        <v>0.17579250720461095</v>
      </c>
      <c r="F46" s="12">
        <v>283</v>
      </c>
      <c r="G46" s="127">
        <v>0.14431412544620092</v>
      </c>
      <c r="H46" s="117">
        <v>-0.13780918727915192</v>
      </c>
      <c r="I46" s="12">
        <v>296</v>
      </c>
      <c r="J46" s="110">
        <v>-0.17567567567567566</v>
      </c>
      <c r="K46" s="11">
        <v>4024</v>
      </c>
      <c r="L46" s="125">
        <v>0.18162123126918217</v>
      </c>
      <c r="M46" s="12">
        <v>3801</v>
      </c>
      <c r="N46" s="127">
        <v>0.18055291658749761</v>
      </c>
      <c r="O46" s="117">
        <v>5.8668771375953721E-2</v>
      </c>
    </row>
    <row r="47" spans="2:15">
      <c r="B47" s="111"/>
      <c r="C47" s="122" t="s">
        <v>12</v>
      </c>
      <c r="D47" s="11">
        <v>292</v>
      </c>
      <c r="E47" s="125">
        <v>0.21037463976945245</v>
      </c>
      <c r="F47" s="12">
        <v>555</v>
      </c>
      <c r="G47" s="127">
        <v>0.28301886792452829</v>
      </c>
      <c r="H47" s="117">
        <v>-0.47387387387387392</v>
      </c>
      <c r="I47" s="12">
        <v>318</v>
      </c>
      <c r="J47" s="110">
        <v>-8.1761006289308158E-2</v>
      </c>
      <c r="K47" s="11">
        <v>3561</v>
      </c>
      <c r="L47" s="125">
        <v>0.16072395739303122</v>
      </c>
      <c r="M47" s="12">
        <v>3692</v>
      </c>
      <c r="N47" s="127">
        <v>0.17537526125783773</v>
      </c>
      <c r="O47" s="117">
        <v>-3.5482123510292563E-2</v>
      </c>
    </row>
    <row r="48" spans="2:15" ht="15" customHeight="1">
      <c r="B48" s="13"/>
      <c r="C48" s="122" t="s">
        <v>13</v>
      </c>
      <c r="D48" s="11">
        <v>220</v>
      </c>
      <c r="E48" s="125">
        <v>0.15850144092219021</v>
      </c>
      <c r="F48" s="12">
        <v>241</v>
      </c>
      <c r="G48" s="127">
        <v>0.12289648138704742</v>
      </c>
      <c r="H48" s="117">
        <v>-8.7136929460580936E-2</v>
      </c>
      <c r="I48" s="12">
        <v>259</v>
      </c>
      <c r="J48" s="110">
        <v>-0.15057915057915061</v>
      </c>
      <c r="K48" s="11">
        <v>2977</v>
      </c>
      <c r="L48" s="125">
        <v>0.13436540891857737</v>
      </c>
      <c r="M48" s="12">
        <v>3022</v>
      </c>
      <c r="N48" s="127">
        <v>0.14354930647919437</v>
      </c>
      <c r="O48" s="117">
        <v>-1.489080079417604E-2</v>
      </c>
    </row>
    <row r="49" spans="2:15">
      <c r="B49" s="111"/>
      <c r="C49" s="122" t="s">
        <v>15</v>
      </c>
      <c r="D49" s="11">
        <v>108</v>
      </c>
      <c r="E49" s="125">
        <v>7.7809798270893377E-2</v>
      </c>
      <c r="F49" s="12">
        <v>215</v>
      </c>
      <c r="G49" s="127">
        <v>0.10963793982661907</v>
      </c>
      <c r="H49" s="117">
        <v>-0.49767441860465111</v>
      </c>
      <c r="I49" s="12">
        <v>137</v>
      </c>
      <c r="J49" s="110">
        <v>-0.21167883211678828</v>
      </c>
      <c r="K49" s="11">
        <v>1463</v>
      </c>
      <c r="L49" s="125">
        <v>6.6031774688571951E-2</v>
      </c>
      <c r="M49" s="12">
        <v>1530</v>
      </c>
      <c r="N49" s="127">
        <v>7.2677180315409456E-2</v>
      </c>
      <c r="O49" s="117">
        <v>-4.379084967320257E-2</v>
      </c>
    </row>
    <row r="50" spans="2:15">
      <c r="B50" s="111"/>
      <c r="C50" s="122" t="s">
        <v>16</v>
      </c>
      <c r="D50" s="11">
        <v>12</v>
      </c>
      <c r="E50" s="125">
        <v>8.6455331412103754E-3</v>
      </c>
      <c r="F50" s="12">
        <v>47</v>
      </c>
      <c r="G50" s="127">
        <v>2.3967363590005099E-2</v>
      </c>
      <c r="H50" s="117">
        <v>-0.74468085106382986</v>
      </c>
      <c r="I50" s="12">
        <v>40</v>
      </c>
      <c r="J50" s="110">
        <v>-0.7</v>
      </c>
      <c r="K50" s="11">
        <v>425</v>
      </c>
      <c r="L50" s="125">
        <v>1.9182162845278933E-2</v>
      </c>
      <c r="M50" s="12">
        <v>1151</v>
      </c>
      <c r="N50" s="127">
        <v>5.4674140224206726E-2</v>
      </c>
      <c r="O50" s="117">
        <v>-0.63075586446568199</v>
      </c>
    </row>
    <row r="51" spans="2:15">
      <c r="B51" s="39"/>
      <c r="C51" s="123" t="s">
        <v>40</v>
      </c>
      <c r="D51" s="14">
        <v>0</v>
      </c>
      <c r="E51" s="108">
        <v>0</v>
      </c>
      <c r="F51" s="14">
        <v>0</v>
      </c>
      <c r="G51" s="31">
        <v>0</v>
      </c>
      <c r="H51" s="24"/>
      <c r="I51" s="14">
        <v>0</v>
      </c>
      <c r="J51" s="32"/>
      <c r="K51" s="14">
        <v>0</v>
      </c>
      <c r="L51" s="31">
        <v>0</v>
      </c>
      <c r="M51" s="14">
        <v>0</v>
      </c>
      <c r="N51" s="31">
        <v>0</v>
      </c>
      <c r="O51" s="25"/>
    </row>
    <row r="52" spans="2:15">
      <c r="B52" s="38" t="s">
        <v>50</v>
      </c>
      <c r="C52" s="33" t="s">
        <v>41</v>
      </c>
      <c r="D52" s="58">
        <v>1388</v>
      </c>
      <c r="E52" s="27">
        <v>1</v>
      </c>
      <c r="F52" s="58">
        <v>1961</v>
      </c>
      <c r="G52" s="27">
        <v>1</v>
      </c>
      <c r="H52" s="28">
        <v>-0.29219785823559408</v>
      </c>
      <c r="I52" s="58">
        <v>1698</v>
      </c>
      <c r="J52" s="29">
        <v>-0.18256772673733801</v>
      </c>
      <c r="K52" s="58">
        <v>22156</v>
      </c>
      <c r="L52" s="27">
        <v>1</v>
      </c>
      <c r="M52" s="58">
        <v>21052</v>
      </c>
      <c r="N52" s="29">
        <v>1</v>
      </c>
      <c r="O52" s="34">
        <v>5.2441573247197448E-2</v>
      </c>
    </row>
    <row r="53" spans="2:15">
      <c r="B53" s="38" t="s">
        <v>70</v>
      </c>
      <c r="C53" s="33" t="s">
        <v>41</v>
      </c>
      <c r="D53" s="58">
        <v>1</v>
      </c>
      <c r="E53" s="27">
        <v>1</v>
      </c>
      <c r="F53" s="58">
        <v>0</v>
      </c>
      <c r="G53" s="27">
        <v>1</v>
      </c>
      <c r="H53" s="28"/>
      <c r="I53" s="58">
        <v>0</v>
      </c>
      <c r="J53" s="27"/>
      <c r="K53" s="58">
        <v>9</v>
      </c>
      <c r="L53" s="27">
        <v>1</v>
      </c>
      <c r="M53" s="58">
        <v>10</v>
      </c>
      <c r="N53" s="27">
        <v>1</v>
      </c>
      <c r="O53" s="34">
        <v>-9.9999999999999978E-2</v>
      </c>
    </row>
    <row r="54" spans="2:15">
      <c r="B54" s="40"/>
      <c r="C54" s="18" t="s">
        <v>41</v>
      </c>
      <c r="D54" s="59">
        <v>1389</v>
      </c>
      <c r="E54" s="19">
        <v>1</v>
      </c>
      <c r="F54" s="59">
        <v>1961</v>
      </c>
      <c r="G54" s="19">
        <v>1</v>
      </c>
      <c r="H54" s="20">
        <v>-0.29168791432942376</v>
      </c>
      <c r="I54" s="59">
        <v>1699</v>
      </c>
      <c r="J54" s="21">
        <v>-0.18246027074749849</v>
      </c>
      <c r="K54" s="59">
        <v>22167</v>
      </c>
      <c r="L54" s="19">
        <v>1</v>
      </c>
      <c r="M54" s="59">
        <v>21063</v>
      </c>
      <c r="N54" s="19">
        <v>1</v>
      </c>
      <c r="O54" s="35">
        <v>5.2414186013388431E-2</v>
      </c>
    </row>
    <row r="55" spans="2:15">
      <c r="B55" s="130" t="s">
        <v>65</v>
      </c>
      <c r="C55" s="130"/>
      <c r="D55" s="130"/>
      <c r="E55" s="130"/>
      <c r="F55" s="130"/>
      <c r="G55" s="130"/>
      <c r="H55" s="130"/>
      <c r="I55" s="131"/>
      <c r="J55" s="130"/>
      <c r="K55" s="130"/>
      <c r="L55" s="130"/>
      <c r="M55" s="130"/>
      <c r="N55" s="130"/>
      <c r="O55" s="130"/>
    </row>
    <row r="56" spans="2:15">
      <c r="B56" s="22" t="s">
        <v>66</v>
      </c>
    </row>
    <row r="58" spans="2:15">
      <c r="B58" s="154" t="s">
        <v>30</v>
      </c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36"/>
    </row>
    <row r="59" spans="2:15">
      <c r="B59" s="185" t="s">
        <v>31</v>
      </c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9" t="s">
        <v>48</v>
      </c>
    </row>
    <row r="60" spans="2:15">
      <c r="B60" s="176" t="s">
        <v>32</v>
      </c>
      <c r="C60" s="176" t="s">
        <v>1</v>
      </c>
      <c r="D60" s="159" t="s">
        <v>98</v>
      </c>
      <c r="E60" s="149"/>
      <c r="F60" s="149"/>
      <c r="G60" s="149"/>
      <c r="H60" s="160"/>
      <c r="I60" s="149" t="s">
        <v>92</v>
      </c>
      <c r="J60" s="149"/>
      <c r="K60" s="159" t="s">
        <v>99</v>
      </c>
      <c r="L60" s="149"/>
      <c r="M60" s="149"/>
      <c r="N60" s="149"/>
      <c r="O60" s="160"/>
    </row>
    <row r="61" spans="2:15">
      <c r="B61" s="177"/>
      <c r="C61" s="177"/>
      <c r="D61" s="156" t="s">
        <v>100</v>
      </c>
      <c r="E61" s="157"/>
      <c r="F61" s="157"/>
      <c r="G61" s="157"/>
      <c r="H61" s="158"/>
      <c r="I61" s="157" t="s">
        <v>93</v>
      </c>
      <c r="J61" s="157"/>
      <c r="K61" s="156" t="s">
        <v>101</v>
      </c>
      <c r="L61" s="157"/>
      <c r="M61" s="157"/>
      <c r="N61" s="157"/>
      <c r="O61" s="158"/>
    </row>
    <row r="62" spans="2:15" ht="15" customHeight="1">
      <c r="B62" s="177"/>
      <c r="C62" s="175"/>
      <c r="D62" s="150">
        <v>2018</v>
      </c>
      <c r="E62" s="151"/>
      <c r="F62" s="161">
        <v>2017</v>
      </c>
      <c r="G62" s="161"/>
      <c r="H62" s="178" t="s">
        <v>33</v>
      </c>
      <c r="I62" s="180">
        <v>2018</v>
      </c>
      <c r="J62" s="150" t="s">
        <v>102</v>
      </c>
      <c r="K62" s="150">
        <v>2018</v>
      </c>
      <c r="L62" s="151"/>
      <c r="M62" s="161">
        <v>2017</v>
      </c>
      <c r="N62" s="151"/>
      <c r="O62" s="165" t="s">
        <v>33</v>
      </c>
    </row>
    <row r="63" spans="2:15">
      <c r="B63" s="183" t="s">
        <v>32</v>
      </c>
      <c r="C63" s="166" t="s">
        <v>35</v>
      </c>
      <c r="D63" s="152"/>
      <c r="E63" s="153"/>
      <c r="F63" s="162"/>
      <c r="G63" s="162"/>
      <c r="H63" s="179"/>
      <c r="I63" s="181"/>
      <c r="J63" s="182"/>
      <c r="K63" s="152"/>
      <c r="L63" s="153"/>
      <c r="M63" s="162"/>
      <c r="N63" s="153"/>
      <c r="O63" s="165"/>
    </row>
    <row r="64" spans="2:15" ht="15" customHeight="1">
      <c r="B64" s="183"/>
      <c r="C64" s="166"/>
      <c r="D64" s="145" t="s">
        <v>36</v>
      </c>
      <c r="E64" s="142" t="s">
        <v>2</v>
      </c>
      <c r="F64" s="141" t="s">
        <v>36</v>
      </c>
      <c r="G64" s="118" t="s">
        <v>2</v>
      </c>
      <c r="H64" s="168" t="s">
        <v>37</v>
      </c>
      <c r="I64" s="119" t="s">
        <v>36</v>
      </c>
      <c r="J64" s="170" t="s">
        <v>103</v>
      </c>
      <c r="K64" s="145" t="s">
        <v>36</v>
      </c>
      <c r="L64" s="114" t="s">
        <v>2</v>
      </c>
      <c r="M64" s="141" t="s">
        <v>36</v>
      </c>
      <c r="N64" s="114" t="s">
        <v>2</v>
      </c>
      <c r="O64" s="172" t="s">
        <v>37</v>
      </c>
    </row>
    <row r="65" spans="2:15" ht="16.5" customHeight="1">
      <c r="B65" s="184"/>
      <c r="C65" s="167"/>
      <c r="D65" s="143" t="s">
        <v>38</v>
      </c>
      <c r="E65" s="144" t="s">
        <v>39</v>
      </c>
      <c r="F65" s="112" t="s">
        <v>38</v>
      </c>
      <c r="G65" s="113" t="s">
        <v>39</v>
      </c>
      <c r="H65" s="169"/>
      <c r="I65" s="120" t="s">
        <v>38</v>
      </c>
      <c r="J65" s="171"/>
      <c r="K65" s="143" t="s">
        <v>38</v>
      </c>
      <c r="L65" s="144" t="s">
        <v>39</v>
      </c>
      <c r="M65" s="112" t="s">
        <v>38</v>
      </c>
      <c r="N65" s="144" t="s">
        <v>39</v>
      </c>
      <c r="O65" s="173"/>
    </row>
    <row r="66" spans="2:15">
      <c r="B66" s="111"/>
      <c r="C66" s="121" t="s">
        <v>13</v>
      </c>
      <c r="D66" s="10">
        <v>17</v>
      </c>
      <c r="E66" s="124">
        <v>0.42499999999999999</v>
      </c>
      <c r="F66" s="55">
        <v>23</v>
      </c>
      <c r="G66" s="126">
        <v>0.45098039215686275</v>
      </c>
      <c r="H66" s="116">
        <v>-0.26086956521739135</v>
      </c>
      <c r="I66" s="55">
        <v>7</v>
      </c>
      <c r="J66" s="115">
        <v>1.4285714285714284</v>
      </c>
      <c r="K66" s="10">
        <v>170</v>
      </c>
      <c r="L66" s="124">
        <v>0.48022598870056499</v>
      </c>
      <c r="M66" s="55">
        <v>137</v>
      </c>
      <c r="N66" s="126">
        <v>0.4391025641025641</v>
      </c>
      <c r="O66" s="116">
        <v>0.24087591240875916</v>
      </c>
    </row>
    <row r="67" spans="2:15">
      <c r="B67" s="111"/>
      <c r="C67" s="122" t="s">
        <v>16</v>
      </c>
      <c r="D67" s="11">
        <v>6</v>
      </c>
      <c r="E67" s="125">
        <v>0.15</v>
      </c>
      <c r="F67" s="12">
        <v>6</v>
      </c>
      <c r="G67" s="127">
        <v>0.11764705882352941</v>
      </c>
      <c r="H67" s="117">
        <v>0</v>
      </c>
      <c r="I67" s="12">
        <v>9</v>
      </c>
      <c r="J67" s="110">
        <v>-0.33333333333333337</v>
      </c>
      <c r="K67" s="11">
        <v>75</v>
      </c>
      <c r="L67" s="125">
        <v>0.21186440677966101</v>
      </c>
      <c r="M67" s="12">
        <v>105</v>
      </c>
      <c r="N67" s="127">
        <v>0.33653846153846156</v>
      </c>
      <c r="O67" s="117">
        <v>-0.2857142857142857</v>
      </c>
    </row>
    <row r="68" spans="2:15">
      <c r="B68" s="111"/>
      <c r="C68" s="122" t="s">
        <v>15</v>
      </c>
      <c r="D68" s="11">
        <v>8</v>
      </c>
      <c r="E68" s="125">
        <v>0.2</v>
      </c>
      <c r="F68" s="12">
        <v>8</v>
      </c>
      <c r="G68" s="127">
        <v>0.15686274509803921</v>
      </c>
      <c r="H68" s="117">
        <v>0</v>
      </c>
      <c r="I68" s="12">
        <v>4</v>
      </c>
      <c r="J68" s="110">
        <v>1</v>
      </c>
      <c r="K68" s="11">
        <v>24</v>
      </c>
      <c r="L68" s="125">
        <v>6.7796610169491525E-2</v>
      </c>
      <c r="M68" s="12">
        <v>16</v>
      </c>
      <c r="N68" s="127">
        <v>5.128205128205128E-2</v>
      </c>
      <c r="O68" s="117">
        <v>0.5</v>
      </c>
    </row>
    <row r="69" spans="2:15">
      <c r="B69" s="111"/>
      <c r="C69" s="122" t="s">
        <v>21</v>
      </c>
      <c r="D69" s="11">
        <v>2</v>
      </c>
      <c r="E69" s="125">
        <v>0.05</v>
      </c>
      <c r="F69" s="12">
        <v>2</v>
      </c>
      <c r="G69" s="127">
        <v>3.9215686274509803E-2</v>
      </c>
      <c r="H69" s="117">
        <v>0</v>
      </c>
      <c r="I69" s="12">
        <v>1</v>
      </c>
      <c r="J69" s="110">
        <v>1</v>
      </c>
      <c r="K69" s="11">
        <v>21</v>
      </c>
      <c r="L69" s="125">
        <v>5.9322033898305086E-2</v>
      </c>
      <c r="M69" s="12">
        <v>20</v>
      </c>
      <c r="N69" s="127">
        <v>6.4102564102564097E-2</v>
      </c>
      <c r="O69" s="117">
        <v>5.0000000000000044E-2</v>
      </c>
    </row>
    <row r="70" spans="2:15">
      <c r="B70" s="13"/>
      <c r="C70" s="122" t="s">
        <v>22</v>
      </c>
      <c r="D70" s="11">
        <v>2</v>
      </c>
      <c r="E70" s="125">
        <v>0.05</v>
      </c>
      <c r="F70" s="12">
        <v>9</v>
      </c>
      <c r="G70" s="127">
        <v>0.17647058823529413</v>
      </c>
      <c r="H70" s="117">
        <v>-0.77777777777777779</v>
      </c>
      <c r="I70" s="12">
        <v>5</v>
      </c>
      <c r="J70" s="110">
        <v>-0.6</v>
      </c>
      <c r="K70" s="11">
        <v>21</v>
      </c>
      <c r="L70" s="125">
        <v>5.9322033898305086E-2</v>
      </c>
      <c r="M70" s="12">
        <v>14</v>
      </c>
      <c r="N70" s="127">
        <v>4.4871794871794872E-2</v>
      </c>
      <c r="O70" s="117">
        <v>0.5</v>
      </c>
    </row>
    <row r="71" spans="2:15">
      <c r="B71" s="111"/>
      <c r="C71" s="122" t="s">
        <v>4</v>
      </c>
      <c r="D71" s="11">
        <v>2</v>
      </c>
      <c r="E71" s="125">
        <v>0.05</v>
      </c>
      <c r="F71" s="12">
        <v>0</v>
      </c>
      <c r="G71" s="127">
        <v>0</v>
      </c>
      <c r="H71" s="117"/>
      <c r="I71" s="12">
        <v>0</v>
      </c>
      <c r="J71" s="110"/>
      <c r="K71" s="11">
        <v>19</v>
      </c>
      <c r="L71" s="125">
        <v>5.3672316384180789E-2</v>
      </c>
      <c r="M71" s="12">
        <v>0</v>
      </c>
      <c r="N71" s="127">
        <v>0</v>
      </c>
      <c r="O71" s="117"/>
    </row>
    <row r="72" spans="2:15">
      <c r="B72" s="111"/>
      <c r="C72" s="122" t="s">
        <v>20</v>
      </c>
      <c r="D72" s="11">
        <v>2</v>
      </c>
      <c r="E72" s="125">
        <v>0.05</v>
      </c>
      <c r="F72" s="12">
        <v>2</v>
      </c>
      <c r="G72" s="127">
        <v>3.9215686274509803E-2</v>
      </c>
      <c r="H72" s="117">
        <v>0</v>
      </c>
      <c r="I72" s="12">
        <v>0</v>
      </c>
      <c r="J72" s="110"/>
      <c r="K72" s="11">
        <v>11</v>
      </c>
      <c r="L72" s="125">
        <v>3.1073446327683617E-2</v>
      </c>
      <c r="M72" s="12">
        <v>13</v>
      </c>
      <c r="N72" s="127">
        <v>4.1666666666666664E-2</v>
      </c>
      <c r="O72" s="117">
        <v>-0.15384615384615385</v>
      </c>
    </row>
    <row r="73" spans="2:15">
      <c r="B73" s="37"/>
      <c r="C73" s="123" t="s">
        <v>40</v>
      </c>
      <c r="D73" s="14">
        <v>1</v>
      </c>
      <c r="E73" s="108">
        <v>2.5000000000000001E-2</v>
      </c>
      <c r="F73" s="14">
        <v>1</v>
      </c>
      <c r="G73" s="108">
        <v>1.9607843137254902E-2</v>
      </c>
      <c r="H73" s="24">
        <v>0</v>
      </c>
      <c r="I73" s="14">
        <v>2</v>
      </c>
      <c r="J73" s="108">
        <v>7.1428571428571425E-2</v>
      </c>
      <c r="K73" s="14">
        <v>13</v>
      </c>
      <c r="L73" s="108">
        <v>3.6723163841807911E-2</v>
      </c>
      <c r="M73" s="14">
        <v>7</v>
      </c>
      <c r="N73" s="108">
        <v>2.2435897435897436E-2</v>
      </c>
      <c r="O73" s="25">
        <v>0.85714285714285721</v>
      </c>
    </row>
    <row r="74" spans="2:15">
      <c r="B74" s="38" t="s">
        <v>49</v>
      </c>
      <c r="C74" s="33" t="s">
        <v>41</v>
      </c>
      <c r="D74" s="58">
        <v>40</v>
      </c>
      <c r="E74" s="27">
        <v>1</v>
      </c>
      <c r="F74" s="58">
        <v>51</v>
      </c>
      <c r="G74" s="27">
        <v>1</v>
      </c>
      <c r="H74" s="28">
        <v>-0.21568627450980393</v>
      </c>
      <c r="I74" s="58">
        <v>28</v>
      </c>
      <c r="J74" s="29">
        <v>0.4285714285714286</v>
      </c>
      <c r="K74" s="58">
        <v>354</v>
      </c>
      <c r="L74" s="27">
        <v>1</v>
      </c>
      <c r="M74" s="58">
        <v>312</v>
      </c>
      <c r="N74" s="29">
        <v>1</v>
      </c>
      <c r="O74" s="34">
        <v>0.13461538461538458</v>
      </c>
    </row>
    <row r="75" spans="2:15">
      <c r="B75" s="111"/>
      <c r="C75" s="121" t="s">
        <v>16</v>
      </c>
      <c r="D75" s="10">
        <v>89</v>
      </c>
      <c r="E75" s="124">
        <v>0.42583732057416268</v>
      </c>
      <c r="F75" s="55">
        <v>103</v>
      </c>
      <c r="G75" s="126">
        <v>0.40234375</v>
      </c>
      <c r="H75" s="116">
        <v>-0.13592233009708743</v>
      </c>
      <c r="I75" s="55">
        <v>89</v>
      </c>
      <c r="J75" s="115">
        <v>0</v>
      </c>
      <c r="K75" s="10">
        <v>936</v>
      </c>
      <c r="L75" s="124">
        <v>0.45614035087719296</v>
      </c>
      <c r="M75" s="55">
        <v>953</v>
      </c>
      <c r="N75" s="126">
        <v>0.47745490981963928</v>
      </c>
      <c r="O75" s="116">
        <v>-1.7838405036726179E-2</v>
      </c>
    </row>
    <row r="76" spans="2:15">
      <c r="B76" s="111"/>
      <c r="C76" s="122" t="s">
        <v>4</v>
      </c>
      <c r="D76" s="11">
        <v>58</v>
      </c>
      <c r="E76" s="125">
        <v>0.27751196172248804</v>
      </c>
      <c r="F76" s="12">
        <v>55</v>
      </c>
      <c r="G76" s="127">
        <v>0.21484375</v>
      </c>
      <c r="H76" s="117">
        <v>5.4545454545454453E-2</v>
      </c>
      <c r="I76" s="12">
        <v>28</v>
      </c>
      <c r="J76" s="110">
        <v>1.0714285714285716</v>
      </c>
      <c r="K76" s="11">
        <v>565</v>
      </c>
      <c r="L76" s="125">
        <v>0.2753411306042885</v>
      </c>
      <c r="M76" s="12">
        <v>523</v>
      </c>
      <c r="N76" s="127">
        <v>0.2620240480961924</v>
      </c>
      <c r="O76" s="117">
        <v>8.0305927342256167E-2</v>
      </c>
    </row>
    <row r="77" spans="2:15">
      <c r="B77" s="111"/>
      <c r="C77" s="122" t="s">
        <v>13</v>
      </c>
      <c r="D77" s="11">
        <v>21</v>
      </c>
      <c r="E77" s="125">
        <v>0.10047846889952153</v>
      </c>
      <c r="F77" s="12">
        <v>78</v>
      </c>
      <c r="G77" s="127">
        <v>0.3046875</v>
      </c>
      <c r="H77" s="117">
        <v>-0.73076923076923084</v>
      </c>
      <c r="I77" s="12">
        <v>19</v>
      </c>
      <c r="J77" s="110">
        <v>0.10526315789473695</v>
      </c>
      <c r="K77" s="11">
        <v>223</v>
      </c>
      <c r="L77" s="125">
        <v>0.10867446393762183</v>
      </c>
      <c r="M77" s="12">
        <v>323</v>
      </c>
      <c r="N77" s="127">
        <v>0.16182364729458917</v>
      </c>
      <c r="O77" s="117">
        <v>-0.30959752321981426</v>
      </c>
    </row>
    <row r="78" spans="2:15">
      <c r="B78" s="111"/>
      <c r="C78" s="122" t="s">
        <v>3</v>
      </c>
      <c r="D78" s="11">
        <v>17</v>
      </c>
      <c r="E78" s="125">
        <v>8.1339712918660281E-2</v>
      </c>
      <c r="F78" s="12">
        <v>4</v>
      </c>
      <c r="G78" s="127">
        <v>1.5625E-2</v>
      </c>
      <c r="H78" s="117">
        <v>3.25</v>
      </c>
      <c r="I78" s="12">
        <v>9</v>
      </c>
      <c r="J78" s="110">
        <v>0.88888888888888884</v>
      </c>
      <c r="K78" s="11">
        <v>129</v>
      </c>
      <c r="L78" s="125">
        <v>6.2865497076023388E-2</v>
      </c>
      <c r="M78" s="12">
        <v>59</v>
      </c>
      <c r="N78" s="127">
        <v>2.9559118236472944E-2</v>
      </c>
      <c r="O78" s="117">
        <v>1.1864406779661016</v>
      </c>
    </row>
    <row r="79" spans="2:15">
      <c r="B79" s="13"/>
      <c r="C79" s="122" t="s">
        <v>53</v>
      </c>
      <c r="D79" s="11">
        <v>7</v>
      </c>
      <c r="E79" s="125">
        <v>3.3492822966507178E-2</v>
      </c>
      <c r="F79" s="12">
        <v>8</v>
      </c>
      <c r="G79" s="127">
        <v>3.125E-2</v>
      </c>
      <c r="H79" s="117">
        <v>-0.125</v>
      </c>
      <c r="I79" s="12">
        <v>4</v>
      </c>
      <c r="J79" s="110">
        <v>0.75</v>
      </c>
      <c r="K79" s="11">
        <v>99</v>
      </c>
      <c r="L79" s="125">
        <v>4.8245614035087717E-2</v>
      </c>
      <c r="M79" s="12">
        <v>75</v>
      </c>
      <c r="N79" s="127">
        <v>3.7575150300601205E-2</v>
      </c>
      <c r="O79" s="117">
        <v>0.32000000000000006</v>
      </c>
    </row>
    <row r="80" spans="2:15">
      <c r="B80" s="111"/>
      <c r="C80" s="122" t="s">
        <v>15</v>
      </c>
      <c r="D80" s="11">
        <v>7</v>
      </c>
      <c r="E80" s="125">
        <v>3.3492822966507178E-2</v>
      </c>
      <c r="F80" s="12">
        <v>0</v>
      </c>
      <c r="G80" s="127">
        <v>0</v>
      </c>
      <c r="H80" s="117"/>
      <c r="I80" s="12">
        <v>7</v>
      </c>
      <c r="J80" s="110">
        <v>0</v>
      </c>
      <c r="K80" s="11">
        <v>46</v>
      </c>
      <c r="L80" s="125">
        <v>2.2417153996101363E-2</v>
      </c>
      <c r="M80" s="12">
        <v>21</v>
      </c>
      <c r="N80" s="127">
        <v>1.0521042084168337E-2</v>
      </c>
      <c r="O80" s="117">
        <v>1.1904761904761907</v>
      </c>
    </row>
    <row r="81" spans="2:15">
      <c r="B81" s="111"/>
      <c r="C81" s="122" t="s">
        <v>68</v>
      </c>
      <c r="D81" s="11">
        <v>1</v>
      </c>
      <c r="E81" s="125">
        <v>4.7846889952153108E-3</v>
      </c>
      <c r="F81" s="12">
        <v>2</v>
      </c>
      <c r="G81" s="127">
        <v>7.8125E-3</v>
      </c>
      <c r="H81" s="117">
        <v>-0.5</v>
      </c>
      <c r="I81" s="12">
        <v>1</v>
      </c>
      <c r="J81" s="110">
        <v>0</v>
      </c>
      <c r="K81" s="11">
        <v>16</v>
      </c>
      <c r="L81" s="125">
        <v>7.7972709551656916E-3</v>
      </c>
      <c r="M81" s="12">
        <v>14</v>
      </c>
      <c r="N81" s="127">
        <v>7.0140280561122245E-3</v>
      </c>
      <c r="O81" s="117">
        <v>0.14285714285714279</v>
      </c>
    </row>
    <row r="82" spans="2:15">
      <c r="B82" s="39"/>
      <c r="C82" s="123" t="s">
        <v>40</v>
      </c>
      <c r="D82" s="14">
        <v>9</v>
      </c>
      <c r="E82" s="108">
        <v>4.3062200956937802E-2</v>
      </c>
      <c r="F82" s="14">
        <v>6</v>
      </c>
      <c r="G82" s="31">
        <v>2.34375E-2</v>
      </c>
      <c r="H82" s="24">
        <v>0.5</v>
      </c>
      <c r="I82" s="14">
        <v>6</v>
      </c>
      <c r="J82" s="32">
        <v>0.5</v>
      </c>
      <c r="K82" s="14">
        <v>38</v>
      </c>
      <c r="L82" s="31">
        <v>1.8518518518518517E-2</v>
      </c>
      <c r="M82" s="14">
        <v>28</v>
      </c>
      <c r="N82" s="31">
        <v>1.4028056112224449E-2</v>
      </c>
      <c r="O82" s="25">
        <v>0.35714285714285721</v>
      </c>
    </row>
    <row r="83" spans="2:15">
      <c r="B83" s="40" t="s">
        <v>69</v>
      </c>
      <c r="C83" s="33" t="s">
        <v>41</v>
      </c>
      <c r="D83" s="58">
        <v>209</v>
      </c>
      <c r="E83" s="27">
        <v>1</v>
      </c>
      <c r="F83" s="58">
        <v>256</v>
      </c>
      <c r="G83" s="27">
        <v>1</v>
      </c>
      <c r="H83" s="28">
        <v>-0.18359375</v>
      </c>
      <c r="I83" s="58">
        <v>163</v>
      </c>
      <c r="J83" s="29">
        <v>0.28220858895705514</v>
      </c>
      <c r="K83" s="58">
        <v>2052</v>
      </c>
      <c r="L83" s="27">
        <v>1</v>
      </c>
      <c r="M83" s="58">
        <v>1996</v>
      </c>
      <c r="N83" s="29">
        <v>1</v>
      </c>
      <c r="O83" s="34">
        <v>2.8056112224448926E-2</v>
      </c>
    </row>
    <row r="84" spans="2:15">
      <c r="B84" s="111"/>
      <c r="C84" s="121" t="s">
        <v>3</v>
      </c>
      <c r="D84" s="10">
        <v>264</v>
      </c>
      <c r="E84" s="124">
        <v>0.14949037372593432</v>
      </c>
      <c r="F84" s="55">
        <v>349</v>
      </c>
      <c r="G84" s="126">
        <v>0.14427449359239355</v>
      </c>
      <c r="H84" s="116">
        <v>-0.2435530085959885</v>
      </c>
      <c r="I84" s="55">
        <v>406</v>
      </c>
      <c r="J84" s="115">
        <v>-0.34975369458128081</v>
      </c>
      <c r="K84" s="10">
        <v>6358</v>
      </c>
      <c r="L84" s="124">
        <v>0.23166332665330661</v>
      </c>
      <c r="M84" s="55">
        <v>5007</v>
      </c>
      <c r="N84" s="126">
        <v>0.19777224789667022</v>
      </c>
      <c r="O84" s="116">
        <v>0.26982224885160777</v>
      </c>
    </row>
    <row r="85" spans="2:15">
      <c r="B85" s="111"/>
      <c r="C85" s="122" t="s">
        <v>4</v>
      </c>
      <c r="D85" s="11">
        <v>358</v>
      </c>
      <c r="E85" s="125">
        <v>0.20271800679501698</v>
      </c>
      <c r="F85" s="12">
        <v>456</v>
      </c>
      <c r="G85" s="127">
        <v>0.18850764778834228</v>
      </c>
      <c r="H85" s="117">
        <v>-0.21491228070175439</v>
      </c>
      <c r="I85" s="12">
        <v>415</v>
      </c>
      <c r="J85" s="110">
        <v>-0.13734939759036147</v>
      </c>
      <c r="K85" s="11">
        <v>5296</v>
      </c>
      <c r="L85" s="125">
        <v>0.19296775368919658</v>
      </c>
      <c r="M85" s="12">
        <v>4205</v>
      </c>
      <c r="N85" s="127">
        <v>0.16609392898052691</v>
      </c>
      <c r="O85" s="117">
        <v>0.25945303210463733</v>
      </c>
    </row>
    <row r="86" spans="2:15">
      <c r="B86" s="111"/>
      <c r="C86" s="122" t="s">
        <v>14</v>
      </c>
      <c r="D86" s="11">
        <v>306</v>
      </c>
      <c r="E86" s="125">
        <v>0.17327293318233294</v>
      </c>
      <c r="F86" s="12">
        <v>389</v>
      </c>
      <c r="G86" s="127">
        <v>0.1608102521703183</v>
      </c>
      <c r="H86" s="117">
        <v>-0.21336760925449871</v>
      </c>
      <c r="I86" s="12">
        <v>360</v>
      </c>
      <c r="J86" s="110">
        <v>-0.15000000000000002</v>
      </c>
      <c r="K86" s="11">
        <v>4897</v>
      </c>
      <c r="L86" s="125">
        <v>0.17842958644561852</v>
      </c>
      <c r="M86" s="12">
        <v>4726</v>
      </c>
      <c r="N86" s="127">
        <v>0.18667298653078959</v>
      </c>
      <c r="O86" s="117">
        <v>3.6182818451121479E-2</v>
      </c>
    </row>
    <row r="87" spans="2:15">
      <c r="B87" s="111"/>
      <c r="C87" s="122" t="s">
        <v>12</v>
      </c>
      <c r="D87" s="11">
        <v>383</v>
      </c>
      <c r="E87" s="125">
        <v>0.21687429218573046</v>
      </c>
      <c r="F87" s="12">
        <v>602</v>
      </c>
      <c r="G87" s="127">
        <v>0.24886316659776767</v>
      </c>
      <c r="H87" s="117">
        <v>-0.36378737541528239</v>
      </c>
      <c r="I87" s="12">
        <v>450</v>
      </c>
      <c r="J87" s="110">
        <v>-0.14888888888888885</v>
      </c>
      <c r="K87" s="11">
        <v>4439</v>
      </c>
      <c r="L87" s="125">
        <v>0.16174166514847876</v>
      </c>
      <c r="M87" s="12">
        <v>4356</v>
      </c>
      <c r="N87" s="127">
        <v>0.17205830074653394</v>
      </c>
      <c r="O87" s="117">
        <v>1.9054178145087253E-2</v>
      </c>
    </row>
    <row r="88" spans="2:15">
      <c r="B88" s="13"/>
      <c r="C88" s="122" t="s">
        <v>13</v>
      </c>
      <c r="D88" s="11">
        <v>278</v>
      </c>
      <c r="E88" s="125">
        <v>0.15741789354473387</v>
      </c>
      <c r="F88" s="12">
        <v>318</v>
      </c>
      <c r="G88" s="127">
        <v>0.13145928069450186</v>
      </c>
      <c r="H88" s="117">
        <v>-0.12578616352201255</v>
      </c>
      <c r="I88" s="12">
        <v>339</v>
      </c>
      <c r="J88" s="110">
        <v>-0.17994100294985249</v>
      </c>
      <c r="K88" s="11">
        <v>3918</v>
      </c>
      <c r="L88" s="125">
        <v>0.14275824376024776</v>
      </c>
      <c r="M88" s="12">
        <v>3858</v>
      </c>
      <c r="N88" s="127">
        <v>0.15238772366394124</v>
      </c>
      <c r="O88" s="117">
        <v>1.5552099533437058E-2</v>
      </c>
    </row>
    <row r="89" spans="2:15">
      <c r="B89" s="111"/>
      <c r="C89" s="122" t="s">
        <v>15</v>
      </c>
      <c r="D89" s="11">
        <v>132</v>
      </c>
      <c r="E89" s="125">
        <v>7.4745186862967161E-2</v>
      </c>
      <c r="F89" s="12">
        <v>239</v>
      </c>
      <c r="G89" s="127">
        <v>9.8801157503100451E-2</v>
      </c>
      <c r="H89" s="117">
        <v>-0.44769874476987448</v>
      </c>
      <c r="I89" s="12">
        <v>171</v>
      </c>
      <c r="J89" s="110">
        <v>-0.22807017543859653</v>
      </c>
      <c r="K89" s="11">
        <v>1733</v>
      </c>
      <c r="L89" s="125">
        <v>6.3144470759701227E-2</v>
      </c>
      <c r="M89" s="12">
        <v>1743</v>
      </c>
      <c r="N89" s="127">
        <v>6.8847019789074537E-2</v>
      </c>
      <c r="O89" s="117">
        <v>-5.7372346528973273E-3</v>
      </c>
    </row>
    <row r="90" spans="2:15">
      <c r="B90" s="111"/>
      <c r="C90" s="122" t="s">
        <v>16</v>
      </c>
      <c r="D90" s="11">
        <v>31</v>
      </c>
      <c r="E90" s="125">
        <v>1.7553793884484713E-2</v>
      </c>
      <c r="F90" s="12">
        <v>59</v>
      </c>
      <c r="G90" s="127">
        <v>2.4390243902439025E-2</v>
      </c>
      <c r="H90" s="117">
        <v>-0.47457627118644063</v>
      </c>
      <c r="I90" s="12">
        <v>66</v>
      </c>
      <c r="J90" s="110">
        <v>-0.53030303030303028</v>
      </c>
      <c r="K90" s="11">
        <v>731</v>
      </c>
      <c r="L90" s="125">
        <v>2.6635088358535251E-2</v>
      </c>
      <c r="M90" s="12">
        <v>1385</v>
      </c>
      <c r="N90" s="127">
        <v>5.4706323814037998E-2</v>
      </c>
      <c r="O90" s="117">
        <v>-0.472202166064982</v>
      </c>
    </row>
    <row r="91" spans="2:15">
      <c r="B91" s="39"/>
      <c r="C91" s="123" t="s">
        <v>40</v>
      </c>
      <c r="D91" s="14">
        <v>14</v>
      </c>
      <c r="E91" s="108">
        <v>7.9275198187995465E-3</v>
      </c>
      <c r="F91" s="14">
        <v>7</v>
      </c>
      <c r="G91" s="31">
        <v>2.8937577511368336E-3</v>
      </c>
      <c r="H91" s="24">
        <v>1</v>
      </c>
      <c r="I91" s="14">
        <v>6</v>
      </c>
      <c r="J91" s="32">
        <v>1.3333333333333335</v>
      </c>
      <c r="K91" s="14">
        <v>73</v>
      </c>
      <c r="L91" s="31">
        <v>2.6598651849152853E-3</v>
      </c>
      <c r="M91" s="14">
        <v>37</v>
      </c>
      <c r="N91" s="31">
        <v>1.4614685784255638E-3</v>
      </c>
      <c r="O91" s="25">
        <v>0.97297297297297303</v>
      </c>
    </row>
    <row r="92" spans="2:15" ht="14.45" customHeight="1">
      <c r="B92" s="38" t="s">
        <v>6</v>
      </c>
      <c r="C92" s="33" t="s">
        <v>41</v>
      </c>
      <c r="D92" s="58">
        <v>1766</v>
      </c>
      <c r="E92" s="27">
        <v>1</v>
      </c>
      <c r="F92" s="58">
        <v>2419</v>
      </c>
      <c r="G92" s="27">
        <v>1</v>
      </c>
      <c r="H92" s="28">
        <v>-0.26994625878462175</v>
      </c>
      <c r="I92" s="58">
        <v>2213</v>
      </c>
      <c r="J92" s="29">
        <v>-0.20198825124265707</v>
      </c>
      <c r="K92" s="58">
        <v>27445</v>
      </c>
      <c r="L92" s="27">
        <v>1</v>
      </c>
      <c r="M92" s="58">
        <v>25317</v>
      </c>
      <c r="N92" s="29">
        <v>1</v>
      </c>
      <c r="O92" s="34">
        <v>8.4054192834854158E-2</v>
      </c>
    </row>
    <row r="93" spans="2:15" ht="14.45" customHeight="1">
      <c r="B93" s="38" t="s">
        <v>70</v>
      </c>
      <c r="C93" s="33" t="s">
        <v>41</v>
      </c>
      <c r="D93" s="26">
        <v>1</v>
      </c>
      <c r="E93" s="27">
        <v>1</v>
      </c>
      <c r="F93" s="26">
        <v>3</v>
      </c>
      <c r="G93" s="27">
        <v>1</v>
      </c>
      <c r="H93" s="28">
        <v>-0.66666666666666674</v>
      </c>
      <c r="I93" s="26">
        <v>0</v>
      </c>
      <c r="J93" s="29"/>
      <c r="K93" s="26">
        <v>19</v>
      </c>
      <c r="L93" s="27">
        <v>1</v>
      </c>
      <c r="M93" s="26">
        <v>34</v>
      </c>
      <c r="N93" s="27">
        <v>1</v>
      </c>
      <c r="O93" s="34">
        <v>-0.44117647058823528</v>
      </c>
    </row>
    <row r="94" spans="2:15" ht="14.45" customHeight="1">
      <c r="B94" s="40"/>
      <c r="C94" s="18" t="s">
        <v>41</v>
      </c>
      <c r="D94" s="59">
        <v>2016</v>
      </c>
      <c r="E94" s="19">
        <v>1</v>
      </c>
      <c r="F94" s="59">
        <v>2729</v>
      </c>
      <c r="G94" s="19">
        <v>1</v>
      </c>
      <c r="H94" s="20">
        <v>-0.26126786368633204</v>
      </c>
      <c r="I94" s="59">
        <v>2404</v>
      </c>
      <c r="J94" s="21">
        <v>-0.16139767054908483</v>
      </c>
      <c r="K94" s="59">
        <v>29870</v>
      </c>
      <c r="L94" s="19">
        <v>1</v>
      </c>
      <c r="M94" s="59">
        <v>27659</v>
      </c>
      <c r="N94" s="19">
        <v>1</v>
      </c>
      <c r="O94" s="35">
        <v>7.9937814093061998E-2</v>
      </c>
    </row>
    <row r="95" spans="2:15" ht="14.45" customHeight="1">
      <c r="B95" s="53" t="s">
        <v>55</v>
      </c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</row>
    <row r="96" spans="2:15" ht="14.45" customHeight="1"/>
  </sheetData>
  <mergeCells count="69">
    <mergeCell ref="D5:H5"/>
    <mergeCell ref="I5:J5"/>
    <mergeCell ref="K5:O5"/>
    <mergeCell ref="I6:I7"/>
    <mergeCell ref="J6:J7"/>
    <mergeCell ref="K6:L7"/>
    <mergeCell ref="H6:H7"/>
    <mergeCell ref="B2:N2"/>
    <mergeCell ref="B3:N3"/>
    <mergeCell ref="B4:B6"/>
    <mergeCell ref="C4:C6"/>
    <mergeCell ref="D4:H4"/>
    <mergeCell ref="I4:J4"/>
    <mergeCell ref="K4:O4"/>
    <mergeCell ref="M6:N7"/>
    <mergeCell ref="O6:O7"/>
    <mergeCell ref="B7:B9"/>
    <mergeCell ref="C7:C9"/>
    <mergeCell ref="H8:H9"/>
    <mergeCell ref="J8:J9"/>
    <mergeCell ref="O8:O9"/>
    <mergeCell ref="D6:E7"/>
    <mergeCell ref="F6:G7"/>
    <mergeCell ref="B34:N34"/>
    <mergeCell ref="B35:N35"/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H38:H39"/>
    <mergeCell ref="I38:I39"/>
    <mergeCell ref="J38:J39"/>
    <mergeCell ref="K38:L39"/>
    <mergeCell ref="B39:B41"/>
    <mergeCell ref="C39:C41"/>
    <mergeCell ref="H40:H41"/>
    <mergeCell ref="J40:J41"/>
    <mergeCell ref="O40:O41"/>
    <mergeCell ref="M38:N39"/>
    <mergeCell ref="O38:O39"/>
    <mergeCell ref="B58:N58"/>
    <mergeCell ref="B59:N59"/>
    <mergeCell ref="B60:B62"/>
    <mergeCell ref="C60:C62"/>
    <mergeCell ref="D60:H60"/>
    <mergeCell ref="I60:J60"/>
    <mergeCell ref="K60:O60"/>
    <mergeCell ref="M62:N63"/>
    <mergeCell ref="O62:O63"/>
    <mergeCell ref="B63:B65"/>
    <mergeCell ref="C63:C65"/>
    <mergeCell ref="H64:H65"/>
    <mergeCell ref="J64:J65"/>
    <mergeCell ref="D61:H61"/>
    <mergeCell ref="I61:J61"/>
    <mergeCell ref="K61:O61"/>
    <mergeCell ref="O64:O65"/>
    <mergeCell ref="D62:E63"/>
    <mergeCell ref="F62:G63"/>
    <mergeCell ref="H62:H63"/>
    <mergeCell ref="I62:I63"/>
    <mergeCell ref="J62:J63"/>
    <mergeCell ref="K62:L63"/>
  </mergeCells>
  <conditionalFormatting sqref="H24:H26 J24:J26 O24:O26 H15:H17 O15:O17">
    <cfRule type="cellIs" dxfId="93" priority="46" operator="lessThan">
      <formula>0</formula>
    </cfRule>
  </conditionalFormatting>
  <conditionalFormatting sqref="H11:H14 J11:J14 O11:O14">
    <cfRule type="cellIs" dxfId="92" priority="45" operator="lessThan">
      <formula>0</formula>
    </cfRule>
  </conditionalFormatting>
  <conditionalFormatting sqref="J15:J16">
    <cfRule type="cellIs" dxfId="91" priority="44" operator="lessThan">
      <formula>0</formula>
    </cfRule>
  </conditionalFormatting>
  <conditionalFormatting sqref="H10 J10 O10">
    <cfRule type="cellIs" dxfId="90" priority="43" operator="lessThan">
      <formula>0</formula>
    </cfRule>
  </conditionalFormatting>
  <conditionalFormatting sqref="D19:O25 D10:O16">
    <cfRule type="cellIs" dxfId="89" priority="42" operator="equal">
      <formula>0</formula>
    </cfRule>
  </conditionalFormatting>
  <conditionalFormatting sqref="H17 O17">
    <cfRule type="cellIs" dxfId="88" priority="41" operator="lessThan">
      <formula>0</formula>
    </cfRule>
  </conditionalFormatting>
  <conditionalFormatting sqref="H19:H23 J19:J23 O19:O23">
    <cfRule type="cellIs" dxfId="87" priority="40" operator="lessThan">
      <formula>0</formula>
    </cfRule>
  </conditionalFormatting>
  <conditionalFormatting sqref="H18 J18 O18">
    <cfRule type="cellIs" dxfId="86" priority="39" operator="lessThan">
      <formula>0</formula>
    </cfRule>
  </conditionalFormatting>
  <conditionalFormatting sqref="H18 O18">
    <cfRule type="cellIs" dxfId="85" priority="38" operator="lessThan">
      <formula>0</formula>
    </cfRule>
  </conditionalFormatting>
  <conditionalFormatting sqref="H26 O26">
    <cfRule type="cellIs" dxfId="84" priority="37" operator="lessThan">
      <formula>0</formula>
    </cfRule>
  </conditionalFormatting>
  <conditionalFormatting sqref="H27 J27 O27">
    <cfRule type="cellIs" dxfId="83" priority="36" operator="lessThan">
      <formula>0</formula>
    </cfRule>
  </conditionalFormatting>
  <conditionalFormatting sqref="H27 O27">
    <cfRule type="cellIs" dxfId="82" priority="35" operator="lessThan">
      <formula>0</formula>
    </cfRule>
  </conditionalFormatting>
  <conditionalFormatting sqref="H28 O28">
    <cfRule type="cellIs" dxfId="81" priority="34" operator="lessThan">
      <formula>0</formula>
    </cfRule>
  </conditionalFormatting>
  <conditionalFormatting sqref="H28 O28 J28">
    <cfRule type="cellIs" dxfId="80" priority="33" operator="lessThan">
      <formula>0</formula>
    </cfRule>
  </conditionalFormatting>
  <conditionalFormatting sqref="H29 O29">
    <cfRule type="cellIs" dxfId="79" priority="32" operator="lessThan">
      <formula>0</formula>
    </cfRule>
  </conditionalFormatting>
  <conditionalFormatting sqref="H29 O29 J29">
    <cfRule type="cellIs" dxfId="78" priority="31" operator="lessThan">
      <formula>0</formula>
    </cfRule>
  </conditionalFormatting>
  <conditionalFormatting sqref="H43 O43 J43">
    <cfRule type="cellIs" dxfId="77" priority="30" operator="lessThan">
      <formula>0</formula>
    </cfRule>
  </conditionalFormatting>
  <conditionalFormatting sqref="H49:H50 J49:J50 O49:O50">
    <cfRule type="cellIs" dxfId="76" priority="28" operator="lessThan">
      <formula>0</formula>
    </cfRule>
  </conditionalFormatting>
  <conditionalFormatting sqref="H44:H48 J44:J48 O44:O48">
    <cfRule type="cellIs" dxfId="75" priority="29" operator="lessThan">
      <formula>0</formula>
    </cfRule>
  </conditionalFormatting>
  <conditionalFormatting sqref="H42 J42 O42">
    <cfRule type="cellIs" dxfId="74" priority="27" operator="lessThan">
      <formula>0</formula>
    </cfRule>
  </conditionalFormatting>
  <conditionalFormatting sqref="H51 J51 O51">
    <cfRule type="cellIs" dxfId="73" priority="25" operator="lessThan">
      <formula>0</formula>
    </cfRule>
  </conditionalFormatting>
  <conditionalFormatting sqref="H51 O51">
    <cfRule type="cellIs" dxfId="72" priority="26" operator="lessThan">
      <formula>0</formula>
    </cfRule>
  </conditionalFormatting>
  <conditionalFormatting sqref="H54 O54">
    <cfRule type="cellIs" dxfId="71" priority="24" operator="lessThan">
      <formula>0</formula>
    </cfRule>
  </conditionalFormatting>
  <conditionalFormatting sqref="H54 O54 J54">
    <cfRule type="cellIs" dxfId="70" priority="23" operator="lessThan">
      <formula>0</formula>
    </cfRule>
  </conditionalFormatting>
  <conditionalFormatting sqref="H52 J52 O52">
    <cfRule type="cellIs" dxfId="69" priority="22" operator="lessThan">
      <formula>0</formula>
    </cfRule>
  </conditionalFormatting>
  <conditionalFormatting sqref="H52 O52">
    <cfRule type="cellIs" dxfId="68" priority="21" operator="lessThan">
      <formula>0</formula>
    </cfRule>
  </conditionalFormatting>
  <conditionalFormatting sqref="H53 O53">
    <cfRule type="cellIs" dxfId="67" priority="20" operator="lessThan">
      <formula>0</formula>
    </cfRule>
  </conditionalFormatting>
  <conditionalFormatting sqref="H53 O53 J53">
    <cfRule type="cellIs" dxfId="66" priority="19" operator="lessThan">
      <formula>0</formula>
    </cfRule>
  </conditionalFormatting>
  <conditionalFormatting sqref="H84:H91 J84:J91 O84:O91 H80:H82 J80:J82 O80:O82 H71:H73 O71:O73">
    <cfRule type="cellIs" dxfId="65" priority="18" operator="lessThan">
      <formula>0</formula>
    </cfRule>
  </conditionalFormatting>
  <conditionalFormatting sqref="H67:H70 J67:J70 O67:O70">
    <cfRule type="cellIs" dxfId="64" priority="17" operator="lessThan">
      <formula>0</formula>
    </cfRule>
  </conditionalFormatting>
  <conditionalFormatting sqref="J71:J72">
    <cfRule type="cellIs" dxfId="63" priority="16" operator="lessThan">
      <formula>0</formula>
    </cfRule>
  </conditionalFormatting>
  <conditionalFormatting sqref="H66 J66 O66">
    <cfRule type="cellIs" dxfId="62" priority="15" operator="lessThan">
      <formula>0</formula>
    </cfRule>
  </conditionalFormatting>
  <conditionalFormatting sqref="D84:O90 D75:O81 D66:O72">
    <cfRule type="cellIs" dxfId="61" priority="14" operator="equal">
      <formula>0</formula>
    </cfRule>
  </conditionalFormatting>
  <conditionalFormatting sqref="H75:H79 J75:J79 O75:O79">
    <cfRule type="cellIs" dxfId="60" priority="13" operator="lessThan">
      <formula>0</formula>
    </cfRule>
  </conditionalFormatting>
  <conditionalFormatting sqref="H74 J74 O74">
    <cfRule type="cellIs" dxfId="59" priority="12" operator="lessThan">
      <formula>0</formula>
    </cfRule>
  </conditionalFormatting>
  <conditionalFormatting sqref="H74 O74">
    <cfRule type="cellIs" dxfId="58" priority="11" operator="lessThan">
      <formula>0</formula>
    </cfRule>
  </conditionalFormatting>
  <conditionalFormatting sqref="H91 O91 H82 O82">
    <cfRule type="cellIs" dxfId="57" priority="10" operator="lessThan">
      <formula>0</formula>
    </cfRule>
  </conditionalFormatting>
  <conditionalFormatting sqref="H89:H90 J89:J90 O89:O90">
    <cfRule type="cellIs" dxfId="56" priority="9" operator="lessThan">
      <formula>0</formula>
    </cfRule>
  </conditionalFormatting>
  <conditionalFormatting sqref="H83 J83 O83">
    <cfRule type="cellIs" dxfId="55" priority="8" operator="lessThan">
      <formula>0</formula>
    </cfRule>
  </conditionalFormatting>
  <conditionalFormatting sqref="H83 O83">
    <cfRule type="cellIs" dxfId="54" priority="7" operator="lessThan">
      <formula>0</formula>
    </cfRule>
  </conditionalFormatting>
  <conditionalFormatting sqref="H92 J92 O92">
    <cfRule type="cellIs" dxfId="53" priority="6" operator="lessThan">
      <formula>0</formula>
    </cfRule>
  </conditionalFormatting>
  <conditionalFormatting sqref="H92 O92">
    <cfRule type="cellIs" dxfId="52" priority="5" operator="lessThan">
      <formula>0</formula>
    </cfRule>
  </conditionalFormatting>
  <conditionalFormatting sqref="H93 O93">
    <cfRule type="cellIs" dxfId="51" priority="4" operator="lessThan">
      <formula>0</formula>
    </cfRule>
  </conditionalFormatting>
  <conditionalFormatting sqref="H93 O93 J93">
    <cfRule type="cellIs" dxfId="50" priority="3" operator="lessThan">
      <formula>0</formula>
    </cfRule>
  </conditionalFormatting>
  <conditionalFormatting sqref="H94 O94">
    <cfRule type="cellIs" dxfId="49" priority="2" operator="lessThan">
      <formula>0</formula>
    </cfRule>
  </conditionalFormatting>
  <conditionalFormatting sqref="H94 O94 J94">
    <cfRule type="cellIs" dxfId="4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B1:V53"/>
  <sheetViews>
    <sheetView showGridLines="0" zoomScale="90" zoomScaleNormal="90" workbookViewId="0"/>
  </sheetViews>
  <sheetFormatPr defaultRowHeight="15"/>
  <cols>
    <col min="1" max="1" width="1.140625" customWidth="1"/>
    <col min="2" max="2" width="8.140625" customWidth="1"/>
    <col min="3" max="3" width="21.5703125" customWidth="1"/>
    <col min="4" max="9" width="9" customWidth="1"/>
    <col min="10" max="12" width="10.42578125" customWidth="1"/>
    <col min="13" max="14" width="9" customWidth="1"/>
    <col min="15" max="15" width="12" customWidth="1"/>
    <col min="16" max="16" width="21.85546875" bestFit="1" customWidth="1"/>
    <col min="17" max="22" width="11.5703125" customWidth="1"/>
  </cols>
  <sheetData>
    <row r="1" spans="2:15">
      <c r="B1" t="s">
        <v>7</v>
      </c>
      <c r="F1" s="60"/>
      <c r="O1" s="140">
        <v>43472</v>
      </c>
    </row>
    <row r="2" spans="2:15" ht="14.45" customHeight="1">
      <c r="B2" s="154" t="s">
        <v>43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23"/>
    </row>
    <row r="3" spans="2:15" ht="14.45" customHeight="1">
      <c r="B3" s="185" t="s">
        <v>44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54" t="s">
        <v>42</v>
      </c>
    </row>
    <row r="4" spans="2:15" ht="14.45" customHeight="1">
      <c r="B4" s="174" t="s">
        <v>0</v>
      </c>
      <c r="C4" s="176" t="s">
        <v>1</v>
      </c>
      <c r="D4" s="159" t="s">
        <v>98</v>
      </c>
      <c r="E4" s="149"/>
      <c r="F4" s="149"/>
      <c r="G4" s="149"/>
      <c r="H4" s="160"/>
      <c r="I4" s="149" t="s">
        <v>92</v>
      </c>
      <c r="J4" s="149"/>
      <c r="K4" s="159" t="s">
        <v>99</v>
      </c>
      <c r="L4" s="149"/>
      <c r="M4" s="149"/>
      <c r="N4" s="149"/>
      <c r="O4" s="160"/>
    </row>
    <row r="5" spans="2:15" ht="14.45" customHeight="1">
      <c r="B5" s="175"/>
      <c r="C5" s="177"/>
      <c r="D5" s="156" t="s">
        <v>100</v>
      </c>
      <c r="E5" s="157"/>
      <c r="F5" s="157"/>
      <c r="G5" s="157"/>
      <c r="H5" s="158"/>
      <c r="I5" s="157" t="s">
        <v>93</v>
      </c>
      <c r="J5" s="157"/>
      <c r="K5" s="156" t="s">
        <v>101</v>
      </c>
      <c r="L5" s="157"/>
      <c r="M5" s="157"/>
      <c r="N5" s="157"/>
      <c r="O5" s="158"/>
    </row>
    <row r="6" spans="2:15" ht="14.45" customHeight="1">
      <c r="B6" s="175"/>
      <c r="C6" s="175"/>
      <c r="D6" s="150">
        <v>2018</v>
      </c>
      <c r="E6" s="151"/>
      <c r="F6" s="161">
        <v>2017</v>
      </c>
      <c r="G6" s="161"/>
      <c r="H6" s="178" t="s">
        <v>33</v>
      </c>
      <c r="I6" s="180">
        <v>2018</v>
      </c>
      <c r="J6" s="150" t="s">
        <v>102</v>
      </c>
      <c r="K6" s="150">
        <v>2018</v>
      </c>
      <c r="L6" s="151"/>
      <c r="M6" s="161">
        <v>2017</v>
      </c>
      <c r="N6" s="151"/>
      <c r="O6" s="165" t="s">
        <v>33</v>
      </c>
    </row>
    <row r="7" spans="2:15" ht="14.45" customHeight="1">
      <c r="B7" s="166" t="s">
        <v>34</v>
      </c>
      <c r="C7" s="166" t="s">
        <v>35</v>
      </c>
      <c r="D7" s="152"/>
      <c r="E7" s="153"/>
      <c r="F7" s="162"/>
      <c r="G7" s="162"/>
      <c r="H7" s="179"/>
      <c r="I7" s="181"/>
      <c r="J7" s="182"/>
      <c r="K7" s="152"/>
      <c r="L7" s="153"/>
      <c r="M7" s="162"/>
      <c r="N7" s="153"/>
      <c r="O7" s="165"/>
    </row>
    <row r="8" spans="2:15" ht="14.45" customHeight="1">
      <c r="B8" s="166"/>
      <c r="C8" s="166"/>
      <c r="D8" s="145" t="s">
        <v>36</v>
      </c>
      <c r="E8" s="142" t="s">
        <v>2</v>
      </c>
      <c r="F8" s="141" t="s">
        <v>36</v>
      </c>
      <c r="G8" s="118" t="s">
        <v>2</v>
      </c>
      <c r="H8" s="168" t="s">
        <v>37</v>
      </c>
      <c r="I8" s="119" t="s">
        <v>36</v>
      </c>
      <c r="J8" s="170" t="s">
        <v>103</v>
      </c>
      <c r="K8" s="145" t="s">
        <v>36</v>
      </c>
      <c r="L8" s="114" t="s">
        <v>2</v>
      </c>
      <c r="M8" s="141" t="s">
        <v>36</v>
      </c>
      <c r="N8" s="114" t="s">
        <v>2</v>
      </c>
      <c r="O8" s="172" t="s">
        <v>37</v>
      </c>
    </row>
    <row r="9" spans="2:15" ht="14.45" customHeight="1">
      <c r="B9" s="167"/>
      <c r="C9" s="167"/>
      <c r="D9" s="143" t="s">
        <v>38</v>
      </c>
      <c r="E9" s="144" t="s">
        <v>39</v>
      </c>
      <c r="F9" s="112" t="s">
        <v>38</v>
      </c>
      <c r="G9" s="113" t="s">
        <v>39</v>
      </c>
      <c r="H9" s="169"/>
      <c r="I9" s="120" t="s">
        <v>38</v>
      </c>
      <c r="J9" s="171"/>
      <c r="K9" s="143" t="s">
        <v>38</v>
      </c>
      <c r="L9" s="144" t="s">
        <v>39</v>
      </c>
      <c r="M9" s="112" t="s">
        <v>38</v>
      </c>
      <c r="N9" s="144" t="s">
        <v>39</v>
      </c>
      <c r="O9" s="173"/>
    </row>
    <row r="10" spans="2:15" ht="14.45" customHeight="1">
      <c r="B10" s="90">
        <v>1</v>
      </c>
      <c r="C10" s="121" t="s">
        <v>15</v>
      </c>
      <c r="D10" s="102">
        <v>909</v>
      </c>
      <c r="E10" s="124">
        <v>0.12972741544170116</v>
      </c>
      <c r="F10" s="102">
        <v>844</v>
      </c>
      <c r="G10" s="126">
        <v>0.13566950651020737</v>
      </c>
      <c r="H10" s="116">
        <v>7.7014218009478608E-2</v>
      </c>
      <c r="I10" s="106">
        <v>1013</v>
      </c>
      <c r="J10" s="115">
        <v>-0.10266535044422509</v>
      </c>
      <c r="K10" s="102">
        <v>10819</v>
      </c>
      <c r="L10" s="124">
        <v>0.15720949156482947</v>
      </c>
      <c r="M10" s="102">
        <v>8529</v>
      </c>
      <c r="N10" s="126">
        <v>0.13984489006214235</v>
      </c>
      <c r="O10" s="116">
        <v>0.26849572048305781</v>
      </c>
    </row>
    <row r="11" spans="2:15" ht="14.45" customHeight="1">
      <c r="B11" s="111">
        <v>2</v>
      </c>
      <c r="C11" s="122" t="s">
        <v>17</v>
      </c>
      <c r="D11" s="128">
        <v>1073</v>
      </c>
      <c r="E11" s="125">
        <v>0.15313258170401028</v>
      </c>
      <c r="F11" s="128">
        <v>1032</v>
      </c>
      <c r="G11" s="127">
        <v>0.16588972833949525</v>
      </c>
      <c r="H11" s="117">
        <v>3.9728682170542706E-2</v>
      </c>
      <c r="I11" s="129">
        <v>920</v>
      </c>
      <c r="J11" s="110">
        <v>0.16630434782608705</v>
      </c>
      <c r="K11" s="128">
        <v>10699</v>
      </c>
      <c r="L11" s="125">
        <v>0.15546578706461878</v>
      </c>
      <c r="M11" s="128">
        <v>11322</v>
      </c>
      <c r="N11" s="127">
        <v>0.18564003344865468</v>
      </c>
      <c r="O11" s="117">
        <v>-5.5025613849143284E-2</v>
      </c>
    </row>
    <row r="12" spans="2:15" ht="14.45" customHeight="1">
      <c r="B12" s="111">
        <v>3</v>
      </c>
      <c r="C12" s="122" t="s">
        <v>20</v>
      </c>
      <c r="D12" s="128">
        <v>859</v>
      </c>
      <c r="E12" s="125">
        <v>0.12259169402026544</v>
      </c>
      <c r="F12" s="128">
        <v>703</v>
      </c>
      <c r="G12" s="127">
        <v>0.11300434013824144</v>
      </c>
      <c r="H12" s="117">
        <v>0.22190611664295878</v>
      </c>
      <c r="I12" s="129">
        <v>880</v>
      </c>
      <c r="J12" s="110">
        <v>-2.3863636363636309E-2</v>
      </c>
      <c r="K12" s="128">
        <v>8027</v>
      </c>
      <c r="L12" s="125">
        <v>0.11663930019326058</v>
      </c>
      <c r="M12" s="128">
        <v>6428</v>
      </c>
      <c r="N12" s="127">
        <v>0.10539605502631622</v>
      </c>
      <c r="O12" s="117">
        <v>0.24875544492843815</v>
      </c>
    </row>
    <row r="13" spans="2:15" ht="14.45" customHeight="1">
      <c r="B13" s="111">
        <v>4</v>
      </c>
      <c r="C13" s="122" t="s">
        <v>21</v>
      </c>
      <c r="D13" s="128">
        <v>789</v>
      </c>
      <c r="E13" s="125">
        <v>0.11260168403025546</v>
      </c>
      <c r="F13" s="128">
        <v>513</v>
      </c>
      <c r="G13" s="127">
        <v>8.2462626587365376E-2</v>
      </c>
      <c r="H13" s="117">
        <v>0.53801169590643272</v>
      </c>
      <c r="I13" s="129">
        <v>612</v>
      </c>
      <c r="J13" s="110">
        <v>0.28921568627450989</v>
      </c>
      <c r="K13" s="128">
        <v>6661</v>
      </c>
      <c r="L13" s="125">
        <v>9.6790130632528809E-2</v>
      </c>
      <c r="M13" s="128">
        <v>4880</v>
      </c>
      <c r="N13" s="127">
        <v>8.0014428831428619E-2</v>
      </c>
      <c r="O13" s="117">
        <v>0.36495901639344264</v>
      </c>
    </row>
    <row r="14" spans="2:15" ht="14.45" customHeight="1">
      <c r="B14" s="43">
        <v>5</v>
      </c>
      <c r="C14" s="123" t="s">
        <v>19</v>
      </c>
      <c r="D14" s="103">
        <v>558</v>
      </c>
      <c r="E14" s="100">
        <v>7.9634651063222497E-2</v>
      </c>
      <c r="F14" s="103">
        <v>585</v>
      </c>
      <c r="G14" s="16">
        <v>9.4036328564539459E-2</v>
      </c>
      <c r="H14" s="92">
        <v>-4.6153846153846101E-2</v>
      </c>
      <c r="I14" s="57">
        <v>514</v>
      </c>
      <c r="J14" s="91">
        <v>8.5603112840466844E-2</v>
      </c>
      <c r="K14" s="103">
        <v>6072</v>
      </c>
      <c r="L14" s="100">
        <v>8.8231447710661298E-2</v>
      </c>
      <c r="M14" s="103">
        <v>6119</v>
      </c>
      <c r="N14" s="16">
        <v>0.10032956762694913</v>
      </c>
      <c r="O14" s="92">
        <v>-7.6809936264095047E-3</v>
      </c>
    </row>
    <row r="15" spans="2:15" ht="14.45" customHeight="1">
      <c r="B15" s="90">
        <v>6</v>
      </c>
      <c r="C15" s="121" t="s">
        <v>16</v>
      </c>
      <c r="D15" s="102">
        <v>665</v>
      </c>
      <c r="E15" s="124">
        <v>9.4905094905094911E-2</v>
      </c>
      <c r="F15" s="102">
        <v>512</v>
      </c>
      <c r="G15" s="126">
        <v>8.2301880726571297E-2</v>
      </c>
      <c r="H15" s="116">
        <v>0.298828125</v>
      </c>
      <c r="I15" s="106">
        <v>545</v>
      </c>
      <c r="J15" s="115">
        <v>0.22018348623853212</v>
      </c>
      <c r="K15" s="102">
        <v>5720</v>
      </c>
      <c r="L15" s="124">
        <v>8.3116581176709919E-2</v>
      </c>
      <c r="M15" s="102">
        <v>5300</v>
      </c>
      <c r="N15" s="126">
        <v>8.6900916558723701E-2</v>
      </c>
      <c r="O15" s="116">
        <v>7.9245283018867907E-2</v>
      </c>
    </row>
    <row r="16" spans="2:15" ht="14.45" customHeight="1">
      <c r="B16" s="111">
        <v>7</v>
      </c>
      <c r="C16" s="122" t="s">
        <v>13</v>
      </c>
      <c r="D16" s="128">
        <v>653</v>
      </c>
      <c r="E16" s="125">
        <v>9.3192521763950334E-2</v>
      </c>
      <c r="F16" s="128">
        <v>537</v>
      </c>
      <c r="G16" s="127">
        <v>8.6320527246423404E-2</v>
      </c>
      <c r="H16" s="117">
        <v>0.21601489757914338</v>
      </c>
      <c r="I16" s="129">
        <v>608</v>
      </c>
      <c r="J16" s="110">
        <v>7.4013157894736947E-2</v>
      </c>
      <c r="K16" s="128">
        <v>5445</v>
      </c>
      <c r="L16" s="125">
        <v>7.91205916970604E-2</v>
      </c>
      <c r="M16" s="128">
        <v>4543</v>
      </c>
      <c r="N16" s="127">
        <v>7.4488842250241841E-2</v>
      </c>
      <c r="O16" s="117">
        <v>0.19854721549636811</v>
      </c>
    </row>
    <row r="17" spans="2:22" ht="14.45" customHeight="1">
      <c r="B17" s="111">
        <v>8</v>
      </c>
      <c r="C17" s="122" t="s">
        <v>18</v>
      </c>
      <c r="D17" s="128">
        <v>404</v>
      </c>
      <c r="E17" s="125">
        <v>5.7656629085200514E-2</v>
      </c>
      <c r="F17" s="128">
        <v>434</v>
      </c>
      <c r="G17" s="127">
        <v>6.97637035846327E-2</v>
      </c>
      <c r="H17" s="117">
        <v>-6.9124423963133674E-2</v>
      </c>
      <c r="I17" s="129">
        <v>480</v>
      </c>
      <c r="J17" s="110">
        <v>-0.15833333333333333</v>
      </c>
      <c r="K17" s="128">
        <v>4289</v>
      </c>
      <c r="L17" s="125">
        <v>6.2322905011697349E-2</v>
      </c>
      <c r="M17" s="128">
        <v>3929</v>
      </c>
      <c r="N17" s="127">
        <v>6.4421453048910463E-2</v>
      </c>
      <c r="O17" s="117">
        <v>9.1626368032578176E-2</v>
      </c>
    </row>
    <row r="18" spans="2:22" ht="14.45" customHeight="1">
      <c r="B18" s="111">
        <v>9</v>
      </c>
      <c r="C18" s="122" t="s">
        <v>22</v>
      </c>
      <c r="D18" s="128">
        <v>337</v>
      </c>
      <c r="E18" s="125">
        <v>4.8094762380476663E-2</v>
      </c>
      <c r="F18" s="128">
        <v>366</v>
      </c>
      <c r="G18" s="127">
        <v>5.8832985050634945E-2</v>
      </c>
      <c r="H18" s="117">
        <v>-7.9234972677595605E-2</v>
      </c>
      <c r="I18" s="129">
        <v>301</v>
      </c>
      <c r="J18" s="110">
        <v>0.11960132890365438</v>
      </c>
      <c r="K18" s="128">
        <v>3641</v>
      </c>
      <c r="L18" s="125">
        <v>5.2906900710559583E-2</v>
      </c>
      <c r="M18" s="128">
        <v>3042</v>
      </c>
      <c r="N18" s="127">
        <v>4.9877846824837264E-2</v>
      </c>
      <c r="O18" s="117">
        <v>0.19690992767915838</v>
      </c>
    </row>
    <row r="19" spans="2:22" ht="14.45" customHeight="1">
      <c r="B19" s="43">
        <v>10</v>
      </c>
      <c r="C19" s="123" t="s">
        <v>47</v>
      </c>
      <c r="D19" s="103">
        <v>234</v>
      </c>
      <c r="E19" s="100">
        <v>3.3395176252319109E-2</v>
      </c>
      <c r="F19" s="103">
        <v>209</v>
      </c>
      <c r="G19" s="16">
        <v>3.3595884905963672E-2</v>
      </c>
      <c r="H19" s="92">
        <v>0.11961722488038284</v>
      </c>
      <c r="I19" s="57">
        <v>193</v>
      </c>
      <c r="J19" s="91">
        <v>0.21243523316062185</v>
      </c>
      <c r="K19" s="103">
        <v>2194</v>
      </c>
      <c r="L19" s="100">
        <v>3.188073061218559E-2</v>
      </c>
      <c r="M19" s="103">
        <v>2370</v>
      </c>
      <c r="N19" s="16">
        <v>3.8859466461165129E-2</v>
      </c>
      <c r="O19" s="92">
        <v>-7.4261603375527452E-2</v>
      </c>
    </row>
    <row r="20" spans="2:22" ht="14.45" customHeight="1">
      <c r="B20" s="90">
        <v>11</v>
      </c>
      <c r="C20" s="121" t="s">
        <v>54</v>
      </c>
      <c r="D20" s="102">
        <v>221</v>
      </c>
      <c r="E20" s="124">
        <v>3.1539888682745827E-2</v>
      </c>
      <c r="F20" s="102">
        <v>196</v>
      </c>
      <c r="G20" s="126">
        <v>3.1506188715640572E-2</v>
      </c>
      <c r="H20" s="116">
        <v>0.12755102040816335</v>
      </c>
      <c r="I20" s="106">
        <v>181</v>
      </c>
      <c r="J20" s="115">
        <v>0.22099447513812165</v>
      </c>
      <c r="K20" s="102">
        <v>1873</v>
      </c>
      <c r="L20" s="124">
        <v>2.7216321074121971E-2</v>
      </c>
      <c r="M20" s="102">
        <v>1472</v>
      </c>
      <c r="N20" s="126">
        <v>2.4135499844234205E-2</v>
      </c>
      <c r="O20" s="116">
        <v>0.27241847826086962</v>
      </c>
    </row>
    <row r="21" spans="2:22" ht="14.45" customHeight="1">
      <c r="B21" s="111">
        <v>12</v>
      </c>
      <c r="C21" s="122" t="s">
        <v>23</v>
      </c>
      <c r="D21" s="128">
        <v>12</v>
      </c>
      <c r="E21" s="125">
        <v>1.7125731411445698E-3</v>
      </c>
      <c r="F21" s="128">
        <v>101</v>
      </c>
      <c r="G21" s="127">
        <v>1.623533194020254E-2</v>
      </c>
      <c r="H21" s="117">
        <v>-0.88118811881188119</v>
      </c>
      <c r="I21" s="129">
        <v>24</v>
      </c>
      <c r="J21" s="110">
        <v>-0.5</v>
      </c>
      <c r="K21" s="128">
        <v>854</v>
      </c>
      <c r="L21" s="125">
        <v>1.2409363693166132E-2</v>
      </c>
      <c r="M21" s="128">
        <v>1077</v>
      </c>
      <c r="N21" s="127">
        <v>1.7658922100706683E-2</v>
      </c>
      <c r="O21" s="117">
        <v>-0.20705663881151348</v>
      </c>
    </row>
    <row r="22" spans="2:22" ht="14.45" customHeight="1">
      <c r="B22" s="111">
        <v>13</v>
      </c>
      <c r="C22" s="122" t="s">
        <v>68</v>
      </c>
      <c r="D22" s="128">
        <v>100</v>
      </c>
      <c r="E22" s="125">
        <v>1.4271442842871414E-2</v>
      </c>
      <c r="F22" s="128">
        <v>38</v>
      </c>
      <c r="G22" s="127">
        <v>6.108342710175213E-3</v>
      </c>
      <c r="H22" s="117">
        <v>1.6315789473684212</v>
      </c>
      <c r="I22" s="129">
        <v>66</v>
      </c>
      <c r="J22" s="110">
        <v>0.51515151515151514</v>
      </c>
      <c r="K22" s="128">
        <v>594</v>
      </c>
      <c r="L22" s="125">
        <v>8.6313372760429535E-3</v>
      </c>
      <c r="M22" s="128">
        <v>260</v>
      </c>
      <c r="N22" s="127">
        <v>4.2630638311826723E-3</v>
      </c>
      <c r="O22" s="117">
        <v>1.2846153846153845</v>
      </c>
    </row>
    <row r="23" spans="2:22" ht="14.45" customHeight="1">
      <c r="B23" s="111">
        <v>14</v>
      </c>
      <c r="C23" s="122" t="s">
        <v>61</v>
      </c>
      <c r="D23" s="128">
        <v>59</v>
      </c>
      <c r="E23" s="125">
        <v>8.4201512772941346E-3</v>
      </c>
      <c r="F23" s="128">
        <v>66</v>
      </c>
      <c r="G23" s="127">
        <v>1.060922681240958E-2</v>
      </c>
      <c r="H23" s="117">
        <v>-0.10606060606060608</v>
      </c>
      <c r="I23" s="129">
        <v>38</v>
      </c>
      <c r="J23" s="110">
        <v>0.55263157894736836</v>
      </c>
      <c r="K23" s="128">
        <v>528</v>
      </c>
      <c r="L23" s="125">
        <v>7.6722998009270699E-3</v>
      </c>
      <c r="M23" s="128">
        <v>585</v>
      </c>
      <c r="N23" s="127">
        <v>9.5918936201610135E-3</v>
      </c>
      <c r="O23" s="117">
        <v>-9.7435897435897423E-2</v>
      </c>
      <c r="P23" s="42"/>
    </row>
    <row r="24" spans="2:22" ht="14.45" customHeight="1">
      <c r="B24" s="43">
        <v>15</v>
      </c>
      <c r="C24" s="123" t="s">
        <v>4</v>
      </c>
      <c r="D24" s="103">
        <v>35</v>
      </c>
      <c r="E24" s="100">
        <v>4.995004995004995E-3</v>
      </c>
      <c r="F24" s="103">
        <v>19</v>
      </c>
      <c r="G24" s="16">
        <v>3.0541713550876065E-3</v>
      </c>
      <c r="H24" s="92">
        <v>0.84210526315789469</v>
      </c>
      <c r="I24" s="57">
        <v>79</v>
      </c>
      <c r="J24" s="91">
        <v>-0.55696202531645578</v>
      </c>
      <c r="K24" s="103">
        <v>434</v>
      </c>
      <c r="L24" s="100">
        <v>6.3063979424286898E-3</v>
      </c>
      <c r="M24" s="103">
        <v>118</v>
      </c>
      <c r="N24" s="16">
        <v>1.9347751233829051E-3</v>
      </c>
      <c r="O24" s="92">
        <v>2.6779661016949152</v>
      </c>
    </row>
    <row r="25" spans="2:22" ht="14.45" customHeight="1">
      <c r="B25" s="163" t="s">
        <v>60</v>
      </c>
      <c r="C25" s="164"/>
      <c r="D25" s="45">
        <f>SUM(D10:D24)</f>
        <v>6908</v>
      </c>
      <c r="E25" s="46">
        <f>D25/D27</f>
        <v>0.98587127158555732</v>
      </c>
      <c r="F25" s="45">
        <f>SUM(F10:F24)</f>
        <v>6155</v>
      </c>
      <c r="G25" s="46">
        <f>F25/F27</f>
        <v>0.98939077318759039</v>
      </c>
      <c r="H25" s="50">
        <f>D25/F25-1</f>
        <v>0.12233956133225021</v>
      </c>
      <c r="I25" s="45">
        <f>SUM(I10:I24)</f>
        <v>6454</v>
      </c>
      <c r="J25" s="46">
        <f>D25/I25-1</f>
        <v>7.0343972730089854E-2</v>
      </c>
      <c r="K25" s="45">
        <f>SUM(K10:K24)</f>
        <v>67850</v>
      </c>
      <c r="L25" s="46">
        <f>K25/K27</f>
        <v>0.98591958616079867</v>
      </c>
      <c r="M25" s="45">
        <f>SUM(M10:M24)</f>
        <v>59974</v>
      </c>
      <c r="N25" s="46">
        <f>M25/M27</f>
        <v>0.98335765465903691</v>
      </c>
      <c r="O25" s="50">
        <f>K25/M25-1</f>
        <v>0.13132357354853763</v>
      </c>
    </row>
    <row r="26" spans="2:22">
      <c r="B26" s="163" t="s">
        <v>40</v>
      </c>
      <c r="C26" s="164"/>
      <c r="D26" s="45">
        <v>0</v>
      </c>
      <c r="E26" s="46">
        <v>0</v>
      </c>
      <c r="F26" s="45">
        <v>0</v>
      </c>
      <c r="G26" s="47">
        <v>0</v>
      </c>
      <c r="H26" s="50"/>
      <c r="I26" s="45">
        <v>0</v>
      </c>
      <c r="J26" s="48">
        <v>0</v>
      </c>
      <c r="K26" s="45">
        <v>0</v>
      </c>
      <c r="L26" s="46">
        <v>0</v>
      </c>
      <c r="M26" s="45">
        <v>73</v>
      </c>
      <c r="N26" s="46">
        <v>1.3328951212386794E-3</v>
      </c>
      <c r="O26" s="50">
        <v>-1</v>
      </c>
    </row>
    <row r="27" spans="2:22">
      <c r="B27" s="93"/>
      <c r="C27" s="94" t="s">
        <v>41</v>
      </c>
      <c r="D27" s="105">
        <v>7007</v>
      </c>
      <c r="E27" s="95">
        <v>1</v>
      </c>
      <c r="F27" s="105">
        <v>6221</v>
      </c>
      <c r="G27" s="96">
        <v>0.99999999999999967</v>
      </c>
      <c r="H27" s="97">
        <v>0.1263462465841505</v>
      </c>
      <c r="I27" s="107">
        <v>6545</v>
      </c>
      <c r="J27" s="98">
        <v>7.0588235294117618E-2</v>
      </c>
      <c r="K27" s="105">
        <v>68819</v>
      </c>
      <c r="L27" s="95">
        <v>1</v>
      </c>
      <c r="M27" s="105">
        <v>60989</v>
      </c>
      <c r="N27" s="96">
        <v>0.99999999999999978</v>
      </c>
      <c r="O27" s="97">
        <v>0.12838380691600126</v>
      </c>
      <c r="P27" s="42"/>
    </row>
    <row r="28" spans="2:22">
      <c r="B28" t="s">
        <v>65</v>
      </c>
    </row>
    <row r="29" spans="2:22">
      <c r="B29" s="22" t="s">
        <v>66</v>
      </c>
      <c r="C29" s="56"/>
      <c r="D29" s="56"/>
      <c r="E29" s="56"/>
      <c r="F29" s="56"/>
      <c r="G29" s="56"/>
      <c r="H29" s="56"/>
      <c r="I29" s="56"/>
      <c r="J29" s="56"/>
    </row>
    <row r="30" spans="2:22">
      <c r="B30" s="56"/>
      <c r="C30" s="56"/>
      <c r="D30" s="56"/>
      <c r="E30" s="56"/>
      <c r="F30" s="56"/>
      <c r="G30" s="56"/>
      <c r="H30" s="56"/>
      <c r="I30" s="56"/>
      <c r="J30" s="56"/>
    </row>
    <row r="32" spans="2:22">
      <c r="B32" s="191" t="s">
        <v>104</v>
      </c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O32" s="191" t="s">
        <v>71</v>
      </c>
      <c r="P32" s="191"/>
      <c r="Q32" s="191"/>
      <c r="R32" s="191"/>
      <c r="S32" s="191"/>
      <c r="T32" s="191"/>
      <c r="U32" s="191"/>
      <c r="V32" s="191"/>
    </row>
    <row r="33" spans="2:22">
      <c r="B33" s="188" t="s">
        <v>105</v>
      </c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O33" s="188" t="s">
        <v>72</v>
      </c>
      <c r="P33" s="188"/>
      <c r="Q33" s="188"/>
      <c r="R33" s="188"/>
      <c r="S33" s="188"/>
      <c r="T33" s="188"/>
      <c r="U33" s="188"/>
      <c r="V33" s="188"/>
    </row>
    <row r="34" spans="2:22" ht="25.5">
      <c r="B34" s="62"/>
      <c r="C34" s="62"/>
      <c r="D34" s="62"/>
      <c r="E34" s="62"/>
      <c r="F34" s="62"/>
      <c r="G34" s="62"/>
      <c r="H34" s="62"/>
      <c r="I34" s="62"/>
      <c r="J34" s="62"/>
      <c r="K34" s="41"/>
      <c r="L34" s="89" t="s">
        <v>48</v>
      </c>
      <c r="O34" s="62"/>
      <c r="P34" s="62"/>
      <c r="Q34" s="62"/>
      <c r="R34" s="62"/>
      <c r="S34" s="62"/>
      <c r="T34" s="62"/>
      <c r="U34" s="41"/>
      <c r="V34" s="63" t="s">
        <v>48</v>
      </c>
    </row>
    <row r="35" spans="2:22">
      <c r="B35" s="174" t="s">
        <v>0</v>
      </c>
      <c r="C35" s="174" t="s">
        <v>73</v>
      </c>
      <c r="D35" s="159" t="s">
        <v>98</v>
      </c>
      <c r="E35" s="149"/>
      <c r="F35" s="149"/>
      <c r="G35" s="149"/>
      <c r="H35" s="149"/>
      <c r="I35" s="160"/>
      <c r="J35" s="159" t="s">
        <v>92</v>
      </c>
      <c r="K35" s="149"/>
      <c r="L35" s="160"/>
      <c r="O35" s="174" t="s">
        <v>0</v>
      </c>
      <c r="P35" s="174" t="s">
        <v>73</v>
      </c>
      <c r="Q35" s="159" t="s">
        <v>99</v>
      </c>
      <c r="R35" s="149"/>
      <c r="S35" s="149"/>
      <c r="T35" s="149"/>
      <c r="U35" s="149"/>
      <c r="V35" s="160"/>
    </row>
    <row r="36" spans="2:22">
      <c r="B36" s="175"/>
      <c r="C36" s="175"/>
      <c r="D36" s="156" t="s">
        <v>100</v>
      </c>
      <c r="E36" s="157"/>
      <c r="F36" s="157"/>
      <c r="G36" s="157"/>
      <c r="H36" s="157"/>
      <c r="I36" s="158"/>
      <c r="J36" s="156" t="s">
        <v>93</v>
      </c>
      <c r="K36" s="157"/>
      <c r="L36" s="158"/>
      <c r="O36" s="175"/>
      <c r="P36" s="175"/>
      <c r="Q36" s="156" t="s">
        <v>101</v>
      </c>
      <c r="R36" s="157"/>
      <c r="S36" s="157"/>
      <c r="T36" s="157"/>
      <c r="U36" s="157"/>
      <c r="V36" s="158"/>
    </row>
    <row r="37" spans="2:22" ht="14.45" customHeight="1">
      <c r="B37" s="175"/>
      <c r="C37" s="175"/>
      <c r="D37" s="150">
        <v>2018</v>
      </c>
      <c r="E37" s="151"/>
      <c r="F37" s="161">
        <v>2017</v>
      </c>
      <c r="G37" s="151"/>
      <c r="H37" s="178" t="s">
        <v>33</v>
      </c>
      <c r="I37" s="187" t="s">
        <v>74</v>
      </c>
      <c r="J37" s="199">
        <v>2018</v>
      </c>
      <c r="K37" s="186" t="s">
        <v>102</v>
      </c>
      <c r="L37" s="187" t="s">
        <v>106</v>
      </c>
      <c r="O37" s="175"/>
      <c r="P37" s="175"/>
      <c r="Q37" s="150">
        <v>2018</v>
      </c>
      <c r="R37" s="151"/>
      <c r="S37" s="150">
        <v>2017</v>
      </c>
      <c r="T37" s="151"/>
      <c r="U37" s="178" t="s">
        <v>33</v>
      </c>
      <c r="V37" s="194" t="s">
        <v>75</v>
      </c>
    </row>
    <row r="38" spans="2:22">
      <c r="B38" s="166" t="s">
        <v>34</v>
      </c>
      <c r="C38" s="166" t="s">
        <v>73</v>
      </c>
      <c r="D38" s="152"/>
      <c r="E38" s="153"/>
      <c r="F38" s="162"/>
      <c r="G38" s="153"/>
      <c r="H38" s="179"/>
      <c r="I38" s="186"/>
      <c r="J38" s="199"/>
      <c r="K38" s="186"/>
      <c r="L38" s="186"/>
      <c r="O38" s="166" t="s">
        <v>34</v>
      </c>
      <c r="P38" s="166" t="s">
        <v>73</v>
      </c>
      <c r="Q38" s="152"/>
      <c r="R38" s="153"/>
      <c r="S38" s="152"/>
      <c r="T38" s="153"/>
      <c r="U38" s="179"/>
      <c r="V38" s="195"/>
    </row>
    <row r="39" spans="2:22" ht="14.45" customHeight="1">
      <c r="B39" s="166"/>
      <c r="C39" s="166"/>
      <c r="D39" s="145" t="s">
        <v>36</v>
      </c>
      <c r="E39" s="64" t="s">
        <v>2</v>
      </c>
      <c r="F39" s="145" t="s">
        <v>36</v>
      </c>
      <c r="G39" s="64" t="s">
        <v>2</v>
      </c>
      <c r="H39" s="168" t="s">
        <v>37</v>
      </c>
      <c r="I39" s="168" t="s">
        <v>76</v>
      </c>
      <c r="J39" s="65" t="s">
        <v>36</v>
      </c>
      <c r="K39" s="197" t="s">
        <v>103</v>
      </c>
      <c r="L39" s="197" t="s">
        <v>107</v>
      </c>
      <c r="O39" s="166"/>
      <c r="P39" s="166"/>
      <c r="Q39" s="145" t="s">
        <v>36</v>
      </c>
      <c r="R39" s="64" t="s">
        <v>2</v>
      </c>
      <c r="S39" s="145" t="s">
        <v>36</v>
      </c>
      <c r="T39" s="64" t="s">
        <v>2</v>
      </c>
      <c r="U39" s="168" t="s">
        <v>37</v>
      </c>
      <c r="V39" s="192" t="s">
        <v>77</v>
      </c>
    </row>
    <row r="40" spans="2:22" ht="15" customHeight="1">
      <c r="B40" s="167"/>
      <c r="C40" s="167"/>
      <c r="D40" s="143" t="s">
        <v>38</v>
      </c>
      <c r="E40" s="113" t="s">
        <v>39</v>
      </c>
      <c r="F40" s="143" t="s">
        <v>38</v>
      </c>
      <c r="G40" s="113" t="s">
        <v>39</v>
      </c>
      <c r="H40" s="196"/>
      <c r="I40" s="196"/>
      <c r="J40" s="143" t="s">
        <v>38</v>
      </c>
      <c r="K40" s="198"/>
      <c r="L40" s="198"/>
      <c r="O40" s="167"/>
      <c r="P40" s="167"/>
      <c r="Q40" s="143" t="s">
        <v>38</v>
      </c>
      <c r="R40" s="113" t="s">
        <v>39</v>
      </c>
      <c r="S40" s="143" t="s">
        <v>38</v>
      </c>
      <c r="T40" s="113" t="s">
        <v>39</v>
      </c>
      <c r="U40" s="169"/>
      <c r="V40" s="193"/>
    </row>
    <row r="41" spans="2:22">
      <c r="B41" s="90">
        <v>1</v>
      </c>
      <c r="C41" s="10" t="s">
        <v>78</v>
      </c>
      <c r="D41" s="102">
        <v>744</v>
      </c>
      <c r="E41" s="115">
        <v>0.10617953475096333</v>
      </c>
      <c r="F41" s="102">
        <v>659</v>
      </c>
      <c r="G41" s="115">
        <v>0.10593152226330171</v>
      </c>
      <c r="H41" s="66">
        <v>0.1289833080424887</v>
      </c>
      <c r="I41" s="67">
        <v>0</v>
      </c>
      <c r="J41" s="102">
        <v>846</v>
      </c>
      <c r="K41" s="68">
        <v>-0.12056737588652477</v>
      </c>
      <c r="L41" s="69">
        <v>0</v>
      </c>
      <c r="O41" s="90">
        <v>1</v>
      </c>
      <c r="P41" s="10" t="s">
        <v>78</v>
      </c>
      <c r="Q41" s="102">
        <v>8945</v>
      </c>
      <c r="R41" s="115">
        <v>0.12997863961987241</v>
      </c>
      <c r="S41" s="102">
        <v>6929</v>
      </c>
      <c r="T41" s="115">
        <v>0.11361065110101821</v>
      </c>
      <c r="U41" s="116">
        <v>0.29095107519122521</v>
      </c>
      <c r="V41" s="69">
        <v>1</v>
      </c>
    </row>
    <row r="42" spans="2:22">
      <c r="B42" s="13">
        <v>2</v>
      </c>
      <c r="C42" s="11" t="s">
        <v>80</v>
      </c>
      <c r="D42" s="128">
        <v>665</v>
      </c>
      <c r="E42" s="110">
        <v>9.4905094905094911E-2</v>
      </c>
      <c r="F42" s="128">
        <v>511</v>
      </c>
      <c r="G42" s="110">
        <v>8.2141134865777204E-2</v>
      </c>
      <c r="H42" s="70">
        <v>0.30136986301369872</v>
      </c>
      <c r="I42" s="71">
        <v>1</v>
      </c>
      <c r="J42" s="128">
        <v>545</v>
      </c>
      <c r="K42" s="72">
        <v>0.22018348623853212</v>
      </c>
      <c r="L42" s="73">
        <v>0</v>
      </c>
      <c r="O42" s="13">
        <v>2</v>
      </c>
      <c r="P42" s="11" t="s">
        <v>79</v>
      </c>
      <c r="Q42" s="128">
        <v>6059</v>
      </c>
      <c r="R42" s="110">
        <v>8.8042546389805146E-2</v>
      </c>
      <c r="S42" s="128">
        <v>7258</v>
      </c>
      <c r="T42" s="110">
        <v>0.11900506648739936</v>
      </c>
      <c r="U42" s="117">
        <v>-0.16519702397354641</v>
      </c>
      <c r="V42" s="73">
        <v>-1</v>
      </c>
    </row>
    <row r="43" spans="2:22">
      <c r="B43" s="13">
        <v>3</v>
      </c>
      <c r="C43" s="11" t="s">
        <v>79</v>
      </c>
      <c r="D43" s="128">
        <v>527</v>
      </c>
      <c r="E43" s="110">
        <v>7.521050378193235E-2</v>
      </c>
      <c r="F43" s="128">
        <v>630</v>
      </c>
      <c r="G43" s="110">
        <v>0.10126989230027326</v>
      </c>
      <c r="H43" s="70">
        <v>-0.16349206349206347</v>
      </c>
      <c r="I43" s="71">
        <v>-1</v>
      </c>
      <c r="J43" s="128">
        <v>499</v>
      </c>
      <c r="K43" s="72">
        <v>5.6112224448897852E-2</v>
      </c>
      <c r="L43" s="73">
        <v>0</v>
      </c>
      <c r="O43" s="13">
        <v>3</v>
      </c>
      <c r="P43" s="11" t="s">
        <v>80</v>
      </c>
      <c r="Q43" s="128">
        <v>5716</v>
      </c>
      <c r="R43" s="110">
        <v>8.3058457693369558E-2</v>
      </c>
      <c r="S43" s="128">
        <v>5299</v>
      </c>
      <c r="T43" s="110">
        <v>8.6884520159373008E-2</v>
      </c>
      <c r="U43" s="117">
        <v>7.8694093225136763E-2</v>
      </c>
      <c r="V43" s="73">
        <v>0</v>
      </c>
    </row>
    <row r="44" spans="2:22">
      <c r="B44" s="13">
        <v>4</v>
      </c>
      <c r="C44" s="11" t="s">
        <v>81</v>
      </c>
      <c r="D44" s="128">
        <v>488</v>
      </c>
      <c r="E44" s="110">
        <v>6.9644641073212499E-2</v>
      </c>
      <c r="F44" s="128">
        <v>400</v>
      </c>
      <c r="G44" s="110">
        <v>6.4298344317633815E-2</v>
      </c>
      <c r="H44" s="70">
        <v>0.21999999999999997</v>
      </c>
      <c r="I44" s="71">
        <v>0</v>
      </c>
      <c r="J44" s="128">
        <v>410</v>
      </c>
      <c r="K44" s="72">
        <v>0.19024390243902434</v>
      </c>
      <c r="L44" s="73">
        <v>0</v>
      </c>
      <c r="O44" s="13">
        <v>4</v>
      </c>
      <c r="P44" s="11" t="s">
        <v>81</v>
      </c>
      <c r="Q44" s="128">
        <v>3989</v>
      </c>
      <c r="R44" s="110">
        <v>5.7963643761170608E-2</v>
      </c>
      <c r="S44" s="128">
        <v>3319</v>
      </c>
      <c r="T44" s="110">
        <v>5.4419649444981885E-2</v>
      </c>
      <c r="U44" s="117">
        <v>0.20186803253992158</v>
      </c>
      <c r="V44" s="73">
        <v>1</v>
      </c>
    </row>
    <row r="45" spans="2:22">
      <c r="B45" s="13">
        <v>5</v>
      </c>
      <c r="C45" s="14" t="s">
        <v>83</v>
      </c>
      <c r="D45" s="103">
        <v>354</v>
      </c>
      <c r="E45" s="91">
        <v>5.0520907663764804E-2</v>
      </c>
      <c r="F45" s="103">
        <v>217</v>
      </c>
      <c r="G45" s="91">
        <v>3.488185179231635E-2</v>
      </c>
      <c r="H45" s="74">
        <v>0.63133640552995396</v>
      </c>
      <c r="I45" s="75">
        <v>4</v>
      </c>
      <c r="J45" s="103">
        <v>353</v>
      </c>
      <c r="K45" s="51">
        <v>2.8328611898016387E-3</v>
      </c>
      <c r="L45" s="76">
        <v>0</v>
      </c>
      <c r="O45" s="13">
        <v>5</v>
      </c>
      <c r="P45" s="14" t="s">
        <v>82</v>
      </c>
      <c r="Q45" s="103">
        <v>3478</v>
      </c>
      <c r="R45" s="91">
        <v>5.0538368764440053E-2</v>
      </c>
      <c r="S45" s="103">
        <v>3451</v>
      </c>
      <c r="T45" s="91">
        <v>5.6583974159274623E-2</v>
      </c>
      <c r="U45" s="92">
        <v>7.8238191828454706E-3</v>
      </c>
      <c r="V45" s="76">
        <v>-1</v>
      </c>
    </row>
    <row r="46" spans="2:22">
      <c r="B46" s="77">
        <v>6</v>
      </c>
      <c r="C46" s="10" t="s">
        <v>84</v>
      </c>
      <c r="D46" s="102">
        <v>312</v>
      </c>
      <c r="E46" s="115">
        <v>4.4526901669758812E-2</v>
      </c>
      <c r="F46" s="102">
        <v>262</v>
      </c>
      <c r="G46" s="115">
        <v>4.2115415528050155E-2</v>
      </c>
      <c r="H46" s="66">
        <v>0.19083969465648853</v>
      </c>
      <c r="I46" s="67">
        <v>0</v>
      </c>
      <c r="J46" s="102">
        <v>210</v>
      </c>
      <c r="K46" s="68">
        <v>0.48571428571428577</v>
      </c>
      <c r="L46" s="69">
        <v>4</v>
      </c>
      <c r="O46" s="77">
        <v>6</v>
      </c>
      <c r="P46" s="10" t="s">
        <v>83</v>
      </c>
      <c r="Q46" s="102">
        <v>3123</v>
      </c>
      <c r="R46" s="115">
        <v>4.5379909617983404E-2</v>
      </c>
      <c r="S46" s="102">
        <v>2382</v>
      </c>
      <c r="T46" s="115">
        <v>3.9056223253373559E-2</v>
      </c>
      <c r="U46" s="116">
        <v>0.31108312342569278</v>
      </c>
      <c r="V46" s="69">
        <v>0</v>
      </c>
    </row>
    <row r="47" spans="2:22">
      <c r="B47" s="13">
        <v>7</v>
      </c>
      <c r="C47" s="11" t="s">
        <v>82</v>
      </c>
      <c r="D47" s="128">
        <v>311</v>
      </c>
      <c r="E47" s="110">
        <v>4.43841872413301E-2</v>
      </c>
      <c r="F47" s="128">
        <v>298</v>
      </c>
      <c r="G47" s="110">
        <v>4.7902266516637197E-2</v>
      </c>
      <c r="H47" s="70">
        <v>4.3624161073825496E-2</v>
      </c>
      <c r="I47" s="71">
        <v>-2</v>
      </c>
      <c r="J47" s="128">
        <v>276</v>
      </c>
      <c r="K47" s="72">
        <v>0.12681159420289845</v>
      </c>
      <c r="L47" s="73">
        <v>-1</v>
      </c>
      <c r="O47" s="13">
        <v>7</v>
      </c>
      <c r="P47" s="11" t="s">
        <v>86</v>
      </c>
      <c r="Q47" s="128">
        <v>2850</v>
      </c>
      <c r="R47" s="110">
        <v>4.1412981880004071E-2</v>
      </c>
      <c r="S47" s="128">
        <v>1667</v>
      </c>
      <c r="T47" s="110">
        <v>2.7332797717621211E-2</v>
      </c>
      <c r="U47" s="117">
        <v>0.70965806838632273</v>
      </c>
      <c r="V47" s="73">
        <v>4</v>
      </c>
    </row>
    <row r="48" spans="2:22">
      <c r="B48" s="13">
        <v>8</v>
      </c>
      <c r="C48" s="11" t="s">
        <v>86</v>
      </c>
      <c r="D48" s="128">
        <v>270</v>
      </c>
      <c r="E48" s="110">
        <v>3.8532895675752819E-2</v>
      </c>
      <c r="F48" s="128">
        <v>204</v>
      </c>
      <c r="G48" s="110">
        <v>3.279215560199325E-2</v>
      </c>
      <c r="H48" s="70">
        <v>0.32352941176470584</v>
      </c>
      <c r="I48" s="71">
        <v>3</v>
      </c>
      <c r="J48" s="128">
        <v>255</v>
      </c>
      <c r="K48" s="72">
        <v>5.8823529411764719E-2</v>
      </c>
      <c r="L48" s="73">
        <v>-1</v>
      </c>
      <c r="O48" s="13">
        <v>8</v>
      </c>
      <c r="P48" s="11" t="s">
        <v>87</v>
      </c>
      <c r="Q48" s="128">
        <v>2389</v>
      </c>
      <c r="R48" s="110">
        <v>3.4714250425027973E-2</v>
      </c>
      <c r="S48" s="128">
        <v>2081</v>
      </c>
      <c r="T48" s="110">
        <v>3.4120907048812078E-2</v>
      </c>
      <c r="U48" s="117">
        <v>0.14800576645843355</v>
      </c>
      <c r="V48" s="73">
        <v>2</v>
      </c>
    </row>
    <row r="49" spans="2:22">
      <c r="B49" s="13">
        <v>9</v>
      </c>
      <c r="C49" s="11" t="s">
        <v>85</v>
      </c>
      <c r="D49" s="128">
        <v>234</v>
      </c>
      <c r="E49" s="110">
        <v>3.3395176252319109E-2</v>
      </c>
      <c r="F49" s="128">
        <v>206</v>
      </c>
      <c r="G49" s="110">
        <v>3.3113647323581415E-2</v>
      </c>
      <c r="H49" s="70">
        <v>0.13592233009708732</v>
      </c>
      <c r="I49" s="71">
        <v>1</v>
      </c>
      <c r="J49" s="128">
        <v>193</v>
      </c>
      <c r="K49" s="72">
        <v>0.21243523316062185</v>
      </c>
      <c r="L49" s="73">
        <v>2</v>
      </c>
      <c r="O49" s="13">
        <v>9</v>
      </c>
      <c r="P49" s="11" t="s">
        <v>84</v>
      </c>
      <c r="Q49" s="128">
        <v>2361</v>
      </c>
      <c r="R49" s="110">
        <v>3.4307386041645474E-2</v>
      </c>
      <c r="S49" s="128">
        <v>2112</v>
      </c>
      <c r="T49" s="110">
        <v>3.4629195428683861E-2</v>
      </c>
      <c r="U49" s="117">
        <v>0.11789772727272729</v>
      </c>
      <c r="V49" s="73">
        <v>-1</v>
      </c>
    </row>
    <row r="50" spans="2:22">
      <c r="B50" s="37">
        <v>10</v>
      </c>
      <c r="C50" s="14" t="s">
        <v>108</v>
      </c>
      <c r="D50" s="103">
        <v>206</v>
      </c>
      <c r="E50" s="91">
        <v>2.9399172256315113E-2</v>
      </c>
      <c r="F50" s="103">
        <v>113</v>
      </c>
      <c r="G50" s="91">
        <v>1.8164282269731553E-2</v>
      </c>
      <c r="H50" s="74">
        <v>0.82300884955752207</v>
      </c>
      <c r="I50" s="75">
        <v>9</v>
      </c>
      <c r="J50" s="103">
        <v>109</v>
      </c>
      <c r="K50" s="51">
        <v>0.88990825688073394</v>
      </c>
      <c r="L50" s="76">
        <v>8</v>
      </c>
      <c r="O50" s="37">
        <v>10</v>
      </c>
      <c r="P50" s="14" t="s">
        <v>85</v>
      </c>
      <c r="Q50" s="103">
        <v>2191</v>
      </c>
      <c r="R50" s="91">
        <v>3.1837137999680319E-2</v>
      </c>
      <c r="S50" s="103">
        <v>2336</v>
      </c>
      <c r="T50" s="91">
        <v>3.8301988883241239E-2</v>
      </c>
      <c r="U50" s="92">
        <v>-6.207191780821919E-2</v>
      </c>
      <c r="V50" s="76">
        <v>-3</v>
      </c>
    </row>
    <row r="51" spans="2:22">
      <c r="B51" s="163" t="s">
        <v>88</v>
      </c>
      <c r="C51" s="164"/>
      <c r="D51" s="104">
        <f>SUM(D41:D50)</f>
        <v>4111</v>
      </c>
      <c r="E51" s="47">
        <f>D51/D53</f>
        <v>0.58669901527044388</v>
      </c>
      <c r="F51" s="104">
        <f>SUM(F41:F50)</f>
        <v>3500</v>
      </c>
      <c r="G51" s="47">
        <f>F51/F53</f>
        <v>0.56261051277929597</v>
      </c>
      <c r="H51" s="78">
        <f>D51/F51-1</f>
        <v>0.1745714285714286</v>
      </c>
      <c r="I51" s="79"/>
      <c r="J51" s="104">
        <f>SUM(J41:J50)</f>
        <v>3696</v>
      </c>
      <c r="K51" s="49">
        <f>E51/J51-1</f>
        <v>-0.999841261088942</v>
      </c>
      <c r="L51" s="80"/>
      <c r="O51" s="163" t="s">
        <v>88</v>
      </c>
      <c r="P51" s="164"/>
      <c r="Q51" s="104">
        <f>SUM(Q41:Q50)</f>
        <v>41101</v>
      </c>
      <c r="R51" s="47">
        <f>Q51/Q53</f>
        <v>0.59723332219299907</v>
      </c>
      <c r="S51" s="104">
        <f>SUM(S41:S50)</f>
        <v>36834</v>
      </c>
      <c r="T51" s="47">
        <f>S51/S53</f>
        <v>0.60394497368377908</v>
      </c>
      <c r="U51" s="78">
        <f>Q51/S51-1</f>
        <v>0.1158440571211381</v>
      </c>
      <c r="V51" s="81"/>
    </row>
    <row r="52" spans="2:22">
      <c r="B52" s="163" t="s">
        <v>40</v>
      </c>
      <c r="C52" s="164"/>
      <c r="D52" s="104">
        <f>D53-D51</f>
        <v>2896</v>
      </c>
      <c r="E52" s="47">
        <f>D52/D53</f>
        <v>0.41330098472955618</v>
      </c>
      <c r="F52" s="104">
        <f>F53-F51</f>
        <v>2721</v>
      </c>
      <c r="G52" s="47">
        <f>F52/F53</f>
        <v>0.43738948722070409</v>
      </c>
      <c r="H52" s="78">
        <f>D52/F52-1</f>
        <v>6.4314590224182178E-2</v>
      </c>
      <c r="I52" s="45"/>
      <c r="J52" s="104">
        <f>J53-SUM(J41:J50)</f>
        <v>2849</v>
      </c>
      <c r="K52" s="49">
        <f>E52/J52-1</f>
        <v>-0.99985493120929114</v>
      </c>
      <c r="L52" s="80"/>
      <c r="O52" s="163" t="s">
        <v>40</v>
      </c>
      <c r="P52" s="164"/>
      <c r="Q52" s="104">
        <f>Q53-Q51</f>
        <v>27718</v>
      </c>
      <c r="R52" s="47">
        <f>Q52/Q53</f>
        <v>0.40276667780700098</v>
      </c>
      <c r="S52" s="104">
        <f>S53-S51</f>
        <v>24155</v>
      </c>
      <c r="T52" s="47">
        <f>S52/S53</f>
        <v>0.39605502631622097</v>
      </c>
      <c r="U52" s="78">
        <f>Q52/S52-1</f>
        <v>0.14750569240322919</v>
      </c>
      <c r="V52" s="82"/>
    </row>
    <row r="53" spans="2:22">
      <c r="B53" s="189" t="s">
        <v>89</v>
      </c>
      <c r="C53" s="190"/>
      <c r="D53" s="59">
        <v>7007</v>
      </c>
      <c r="E53" s="83">
        <v>1</v>
      </c>
      <c r="F53" s="59">
        <v>6221</v>
      </c>
      <c r="G53" s="83">
        <v>1</v>
      </c>
      <c r="H53" s="84">
        <v>0.1263462465841505</v>
      </c>
      <c r="I53" s="84"/>
      <c r="J53" s="59">
        <v>6545</v>
      </c>
      <c r="K53" s="21">
        <v>7.0588235294117618E-2</v>
      </c>
      <c r="L53" s="85"/>
      <c r="O53" s="189" t="s">
        <v>89</v>
      </c>
      <c r="P53" s="190"/>
      <c r="Q53" s="59">
        <v>68819</v>
      </c>
      <c r="R53" s="83">
        <v>1</v>
      </c>
      <c r="S53" s="59">
        <v>60989</v>
      </c>
      <c r="T53" s="83">
        <v>1</v>
      </c>
      <c r="U53" s="86">
        <v>0.12838380691600126</v>
      </c>
      <c r="V53" s="85"/>
    </row>
  </sheetData>
  <mergeCells count="66">
    <mergeCell ref="B52:C52"/>
    <mergeCell ref="O52:P52"/>
    <mergeCell ref="S37:T38"/>
    <mergeCell ref="B51:C51"/>
    <mergeCell ref="O51:P51"/>
    <mergeCell ref="C38:C40"/>
    <mergeCell ref="P38:P40"/>
    <mergeCell ref="I39:I40"/>
    <mergeCell ref="L39:L40"/>
    <mergeCell ref="B38:B40"/>
    <mergeCell ref="O38:O40"/>
    <mergeCell ref="H37:H38"/>
    <mergeCell ref="H39:H40"/>
    <mergeCell ref="K39:K40"/>
    <mergeCell ref="J37:J38"/>
    <mergeCell ref="B35:B37"/>
    <mergeCell ref="B25:C25"/>
    <mergeCell ref="B26:C26"/>
    <mergeCell ref="C7:C9"/>
    <mergeCell ref="J8:J9"/>
    <mergeCell ref="B33:L33"/>
    <mergeCell ref="C35:C37"/>
    <mergeCell ref="B53:C53"/>
    <mergeCell ref="O53:P53"/>
    <mergeCell ref="B32:L32"/>
    <mergeCell ref="O32:V32"/>
    <mergeCell ref="U39:U40"/>
    <mergeCell ref="D36:I36"/>
    <mergeCell ref="J36:L36"/>
    <mergeCell ref="Q36:V36"/>
    <mergeCell ref="D37:E38"/>
    <mergeCell ref="P35:P37"/>
    <mergeCell ref="Q35:V35"/>
    <mergeCell ref="V39:V40"/>
    <mergeCell ref="L37:L38"/>
    <mergeCell ref="Q37:R38"/>
    <mergeCell ref="V37:V38"/>
    <mergeCell ref="K37:K38"/>
    <mergeCell ref="F37:G38"/>
    <mergeCell ref="K5:O5"/>
    <mergeCell ref="D6:E7"/>
    <mergeCell ref="F6:G7"/>
    <mergeCell ref="O35:O37"/>
    <mergeCell ref="J35:L35"/>
    <mergeCell ref="D35:I35"/>
    <mergeCell ref="I37:I38"/>
    <mergeCell ref="D5:H5"/>
    <mergeCell ref="I5:J5"/>
    <mergeCell ref="O33:V33"/>
    <mergeCell ref="O8:O9"/>
    <mergeCell ref="H8:H9"/>
    <mergeCell ref="U37:U38"/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D4:H4"/>
    <mergeCell ref="I4:J4"/>
    <mergeCell ref="K4:O4"/>
    <mergeCell ref="B7:B9"/>
  </mergeCells>
  <phoneticPr fontId="7" type="noConversion"/>
  <conditionalFormatting sqref="H25 O25">
    <cfRule type="cellIs" dxfId="47" priority="375" operator="lessThan">
      <formula>0</formula>
    </cfRule>
  </conditionalFormatting>
  <conditionalFormatting sqref="H26 J26 O26">
    <cfRule type="cellIs" dxfId="46" priority="376" operator="lessThan">
      <formula>0</formula>
    </cfRule>
  </conditionalFormatting>
  <conditionalFormatting sqref="H10:H14 J10:J14 O10:O14">
    <cfRule type="cellIs" dxfId="45" priority="36" operator="lessThan">
      <formula>0</formula>
    </cfRule>
  </conditionalFormatting>
  <conditionalFormatting sqref="H15:H24 J15:J24 O15:O24">
    <cfRule type="cellIs" dxfId="44" priority="35" operator="lessThan">
      <formula>0</formula>
    </cfRule>
  </conditionalFormatting>
  <conditionalFormatting sqref="D10:E24 G10:J24 L10:L24 N10:O24">
    <cfRule type="cellIs" dxfId="43" priority="34" operator="equal">
      <formula>0</formula>
    </cfRule>
  </conditionalFormatting>
  <conditionalFormatting sqref="F10:F24">
    <cfRule type="cellIs" dxfId="42" priority="33" operator="equal">
      <formula>0</formula>
    </cfRule>
  </conditionalFormatting>
  <conditionalFormatting sqref="K10:K24">
    <cfRule type="cellIs" dxfId="41" priority="32" operator="equal">
      <formula>0</formula>
    </cfRule>
  </conditionalFormatting>
  <conditionalFormatting sqref="M10:M24">
    <cfRule type="cellIs" dxfId="40" priority="31" operator="equal">
      <formula>0</formula>
    </cfRule>
  </conditionalFormatting>
  <conditionalFormatting sqref="O27 J27 H27">
    <cfRule type="cellIs" dxfId="39" priority="30" operator="lessThan">
      <formula>0</formula>
    </cfRule>
  </conditionalFormatting>
  <conditionalFormatting sqref="K52">
    <cfRule type="cellIs" dxfId="38" priority="28" operator="lessThan">
      <formula>0</formula>
    </cfRule>
  </conditionalFormatting>
  <conditionalFormatting sqref="H52 J52">
    <cfRule type="cellIs" dxfId="37" priority="29" operator="lessThan">
      <formula>0</formula>
    </cfRule>
  </conditionalFormatting>
  <conditionalFormatting sqref="K51">
    <cfRule type="cellIs" dxfId="36" priority="26" operator="lessThan">
      <formula>0</formula>
    </cfRule>
  </conditionalFormatting>
  <conditionalFormatting sqref="H51">
    <cfRule type="cellIs" dxfId="35" priority="27" operator="lessThan">
      <formula>0</formula>
    </cfRule>
  </conditionalFormatting>
  <conditionalFormatting sqref="L52">
    <cfRule type="cellIs" dxfId="34" priority="24" operator="lessThan">
      <formula>0</formula>
    </cfRule>
  </conditionalFormatting>
  <conditionalFormatting sqref="K52">
    <cfRule type="cellIs" dxfId="33" priority="25" operator="lessThan">
      <formula>0</formula>
    </cfRule>
  </conditionalFormatting>
  <conditionalFormatting sqref="L51">
    <cfRule type="cellIs" dxfId="32" priority="22" operator="lessThan">
      <formula>0</formula>
    </cfRule>
  </conditionalFormatting>
  <conditionalFormatting sqref="K51">
    <cfRule type="cellIs" dxfId="31" priority="23" operator="lessThan">
      <formula>0</formula>
    </cfRule>
  </conditionalFormatting>
  <conditionalFormatting sqref="L53">
    <cfRule type="cellIs" dxfId="30" priority="21" operator="lessThan">
      <formula>0</formula>
    </cfRule>
  </conditionalFormatting>
  <conditionalFormatting sqref="K41:K50 H41:H50">
    <cfRule type="cellIs" dxfId="29" priority="20" operator="lessThan">
      <formula>0</formula>
    </cfRule>
  </conditionalFormatting>
  <conditionalFormatting sqref="L41:L50">
    <cfRule type="cellIs" dxfId="28" priority="17" operator="lessThan">
      <formula>0</formula>
    </cfRule>
    <cfRule type="cellIs" dxfId="27" priority="18" operator="equal">
      <formula>0</formula>
    </cfRule>
    <cfRule type="cellIs" dxfId="26" priority="19" operator="greaterThan">
      <formula>0</formula>
    </cfRule>
  </conditionalFormatting>
  <conditionalFormatting sqref="I41:I50">
    <cfRule type="cellIs" dxfId="25" priority="14" operator="lessThan">
      <formula>0</formula>
    </cfRule>
    <cfRule type="cellIs" dxfId="24" priority="15" operator="equal">
      <formula>0</formula>
    </cfRule>
    <cfRule type="cellIs" dxfId="23" priority="16" operator="greaterThan">
      <formula>0</formula>
    </cfRule>
  </conditionalFormatting>
  <conditionalFormatting sqref="H53:I53 K53">
    <cfRule type="cellIs" dxfId="22" priority="13" operator="lessThan">
      <formula>0</formula>
    </cfRule>
  </conditionalFormatting>
  <conditionalFormatting sqref="U51">
    <cfRule type="cellIs" dxfId="21" priority="7" operator="lessThan">
      <formula>0</formula>
    </cfRule>
  </conditionalFormatting>
  <conditionalFormatting sqref="V51">
    <cfRule type="cellIs" dxfId="20" priority="10" operator="lessThan">
      <formula>0</formula>
    </cfRule>
    <cfRule type="cellIs" dxfId="19" priority="11" operator="equal">
      <formula>0</formula>
    </cfRule>
    <cfRule type="cellIs" dxfId="18" priority="12" operator="greaterThan">
      <formula>0</formula>
    </cfRule>
  </conditionalFormatting>
  <conditionalFormatting sqref="V52">
    <cfRule type="cellIs" dxfId="17" priority="9" operator="lessThan">
      <formula>0</formula>
    </cfRule>
  </conditionalFormatting>
  <conditionalFormatting sqref="U52">
    <cfRule type="cellIs" dxfId="16" priority="8" operator="lessThan">
      <formula>0</formula>
    </cfRule>
  </conditionalFormatting>
  <conditionalFormatting sqref="V53">
    <cfRule type="cellIs" dxfId="15" priority="6" operator="lessThan">
      <formula>0</formula>
    </cfRule>
  </conditionalFormatting>
  <conditionalFormatting sqref="U41:U50">
    <cfRule type="cellIs" dxfId="14" priority="5" operator="lessThan">
      <formula>0</formula>
    </cfRule>
  </conditionalFormatting>
  <conditionalFormatting sqref="V41:V50">
    <cfRule type="cellIs" dxfId="13" priority="2" operator="lessThan">
      <formula>0</formula>
    </cfRule>
    <cfRule type="cellIs" dxfId="12" priority="3" operator="equal">
      <formula>0</formula>
    </cfRule>
    <cfRule type="cellIs" dxfId="11" priority="4" operator="greaterThan">
      <formula>0</formula>
    </cfRule>
  </conditionalFormatting>
  <conditionalFormatting sqref="U53">
    <cfRule type="cellIs" dxfId="1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B1:O23"/>
  <sheetViews>
    <sheetView showGridLines="0" zoomScale="90" zoomScaleNormal="90" workbookViewId="0">
      <selection activeCell="O1" sqref="O1"/>
    </sheetView>
  </sheetViews>
  <sheetFormatPr defaultRowHeight="15"/>
  <cols>
    <col min="1" max="1" width="1.140625" customWidth="1"/>
    <col min="2" max="2" width="9.140625" customWidth="1"/>
    <col min="3" max="3" width="18.42578125" customWidth="1"/>
    <col min="4" max="14" width="9" customWidth="1"/>
    <col min="15" max="15" width="11.42578125" customWidth="1"/>
  </cols>
  <sheetData>
    <row r="1" spans="2:15">
      <c r="B1" t="s">
        <v>7</v>
      </c>
      <c r="E1" s="60"/>
      <c r="O1" s="140">
        <v>43472</v>
      </c>
    </row>
    <row r="2" spans="2:15">
      <c r="B2" s="191" t="s">
        <v>46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23"/>
    </row>
    <row r="3" spans="2:15">
      <c r="B3" s="200" t="s">
        <v>45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54" t="s">
        <v>42</v>
      </c>
    </row>
    <row r="4" spans="2:15" ht="15" customHeight="1">
      <c r="B4" s="174" t="s">
        <v>0</v>
      </c>
      <c r="C4" s="176" t="s">
        <v>1</v>
      </c>
      <c r="D4" s="159" t="s">
        <v>98</v>
      </c>
      <c r="E4" s="149"/>
      <c r="F4" s="149"/>
      <c r="G4" s="149"/>
      <c r="H4" s="160"/>
      <c r="I4" s="149" t="s">
        <v>92</v>
      </c>
      <c r="J4" s="149"/>
      <c r="K4" s="159" t="s">
        <v>99</v>
      </c>
      <c r="L4" s="149"/>
      <c r="M4" s="149"/>
      <c r="N4" s="149"/>
      <c r="O4" s="160"/>
    </row>
    <row r="5" spans="2:15">
      <c r="B5" s="175"/>
      <c r="C5" s="177"/>
      <c r="D5" s="156" t="s">
        <v>100</v>
      </c>
      <c r="E5" s="157"/>
      <c r="F5" s="157"/>
      <c r="G5" s="157"/>
      <c r="H5" s="158"/>
      <c r="I5" s="157" t="s">
        <v>93</v>
      </c>
      <c r="J5" s="157"/>
      <c r="K5" s="156" t="s">
        <v>101</v>
      </c>
      <c r="L5" s="157"/>
      <c r="M5" s="157"/>
      <c r="N5" s="157"/>
      <c r="O5" s="158"/>
    </row>
    <row r="6" spans="2:15" ht="19.5" customHeight="1">
      <c r="B6" s="175"/>
      <c r="C6" s="175"/>
      <c r="D6" s="150">
        <v>2018</v>
      </c>
      <c r="E6" s="151"/>
      <c r="F6" s="161">
        <v>2017</v>
      </c>
      <c r="G6" s="161"/>
      <c r="H6" s="178" t="s">
        <v>33</v>
      </c>
      <c r="I6" s="180">
        <v>2018</v>
      </c>
      <c r="J6" s="150" t="s">
        <v>102</v>
      </c>
      <c r="K6" s="150">
        <v>2018</v>
      </c>
      <c r="L6" s="151"/>
      <c r="M6" s="161">
        <v>2017</v>
      </c>
      <c r="N6" s="151"/>
      <c r="O6" s="165" t="s">
        <v>33</v>
      </c>
    </row>
    <row r="7" spans="2:15" ht="19.5" customHeight="1">
      <c r="B7" s="166" t="s">
        <v>34</v>
      </c>
      <c r="C7" s="166" t="s">
        <v>35</v>
      </c>
      <c r="D7" s="152"/>
      <c r="E7" s="153"/>
      <c r="F7" s="162"/>
      <c r="G7" s="162"/>
      <c r="H7" s="179"/>
      <c r="I7" s="181"/>
      <c r="J7" s="182"/>
      <c r="K7" s="152"/>
      <c r="L7" s="153"/>
      <c r="M7" s="162"/>
      <c r="N7" s="153"/>
      <c r="O7" s="165"/>
    </row>
    <row r="8" spans="2:15" ht="15" customHeight="1">
      <c r="B8" s="166"/>
      <c r="C8" s="166"/>
      <c r="D8" s="145" t="s">
        <v>36</v>
      </c>
      <c r="E8" s="142" t="s">
        <v>2</v>
      </c>
      <c r="F8" s="141" t="s">
        <v>36</v>
      </c>
      <c r="G8" s="118" t="s">
        <v>2</v>
      </c>
      <c r="H8" s="168" t="s">
        <v>37</v>
      </c>
      <c r="I8" s="119" t="s">
        <v>36</v>
      </c>
      <c r="J8" s="170" t="s">
        <v>103</v>
      </c>
      <c r="K8" s="145" t="s">
        <v>36</v>
      </c>
      <c r="L8" s="114" t="s">
        <v>2</v>
      </c>
      <c r="M8" s="141" t="s">
        <v>36</v>
      </c>
      <c r="N8" s="114" t="s">
        <v>2</v>
      </c>
      <c r="O8" s="172" t="s">
        <v>37</v>
      </c>
    </row>
    <row r="9" spans="2:15" ht="15" customHeight="1">
      <c r="B9" s="167"/>
      <c r="C9" s="167"/>
      <c r="D9" s="143" t="s">
        <v>38</v>
      </c>
      <c r="E9" s="144" t="s">
        <v>39</v>
      </c>
      <c r="F9" s="112" t="s">
        <v>38</v>
      </c>
      <c r="G9" s="113" t="s">
        <v>39</v>
      </c>
      <c r="H9" s="169"/>
      <c r="I9" s="120" t="s">
        <v>38</v>
      </c>
      <c r="J9" s="171"/>
      <c r="K9" s="143" t="s">
        <v>38</v>
      </c>
      <c r="L9" s="144" t="s">
        <v>39</v>
      </c>
      <c r="M9" s="112" t="s">
        <v>38</v>
      </c>
      <c r="N9" s="144" t="s">
        <v>39</v>
      </c>
      <c r="O9" s="173"/>
    </row>
    <row r="10" spans="2:15">
      <c r="B10" s="90">
        <v>1</v>
      </c>
      <c r="C10" s="121" t="s">
        <v>13</v>
      </c>
      <c r="D10" s="102">
        <v>60</v>
      </c>
      <c r="E10" s="124">
        <v>0.32258064516129031</v>
      </c>
      <c r="F10" s="102">
        <v>173</v>
      </c>
      <c r="G10" s="126">
        <v>0.48870056497175141</v>
      </c>
      <c r="H10" s="116">
        <v>-0.65317919075144504</v>
      </c>
      <c r="I10" s="106">
        <v>56</v>
      </c>
      <c r="J10" s="115">
        <v>7.1428571428571397E-2</v>
      </c>
      <c r="K10" s="102">
        <v>1104</v>
      </c>
      <c r="L10" s="124">
        <v>0.41086713807219949</v>
      </c>
      <c r="M10" s="102">
        <v>1066</v>
      </c>
      <c r="N10" s="126">
        <v>0.46590909090909088</v>
      </c>
      <c r="O10" s="116">
        <v>3.5647279549718469E-2</v>
      </c>
    </row>
    <row r="11" spans="2:15">
      <c r="B11" s="111">
        <v>2</v>
      </c>
      <c r="C11" s="122" t="s">
        <v>58</v>
      </c>
      <c r="D11" s="128">
        <v>28</v>
      </c>
      <c r="E11" s="125">
        <v>0.15053763440860216</v>
      </c>
      <c r="F11" s="128">
        <v>58</v>
      </c>
      <c r="G11" s="127">
        <v>0.16384180790960451</v>
      </c>
      <c r="H11" s="117">
        <v>-0.51724137931034475</v>
      </c>
      <c r="I11" s="129">
        <v>20</v>
      </c>
      <c r="J11" s="110">
        <v>0.39999999999999991</v>
      </c>
      <c r="K11" s="128">
        <v>414</v>
      </c>
      <c r="L11" s="125">
        <v>0.1540751767770748</v>
      </c>
      <c r="M11" s="128">
        <v>430</v>
      </c>
      <c r="N11" s="127">
        <v>0.18793706293706294</v>
      </c>
      <c r="O11" s="117">
        <v>-3.7209302325581395E-2</v>
      </c>
    </row>
    <row r="12" spans="2:15">
      <c r="B12" s="111">
        <v>3</v>
      </c>
      <c r="C12" s="122" t="s">
        <v>4</v>
      </c>
      <c r="D12" s="128">
        <v>15</v>
      </c>
      <c r="E12" s="125">
        <v>8.0645161290322578E-2</v>
      </c>
      <c r="F12" s="128">
        <v>23</v>
      </c>
      <c r="G12" s="127">
        <v>6.4971751412429377E-2</v>
      </c>
      <c r="H12" s="117">
        <v>-0.34782608695652173</v>
      </c>
      <c r="I12" s="129">
        <v>6</v>
      </c>
      <c r="J12" s="110">
        <v>1.5</v>
      </c>
      <c r="K12" s="128">
        <v>252</v>
      </c>
      <c r="L12" s="125">
        <v>9.3784890212132488E-2</v>
      </c>
      <c r="M12" s="128">
        <v>110</v>
      </c>
      <c r="N12" s="127">
        <v>4.807692307692308E-2</v>
      </c>
      <c r="O12" s="117">
        <v>1.290909090909091</v>
      </c>
    </row>
    <row r="13" spans="2:15">
      <c r="B13" s="111">
        <v>4</v>
      </c>
      <c r="C13" s="122" t="s">
        <v>20</v>
      </c>
      <c r="D13" s="128">
        <v>3</v>
      </c>
      <c r="E13" s="125">
        <v>1.6129032258064516E-2</v>
      </c>
      <c r="F13" s="128">
        <v>11</v>
      </c>
      <c r="G13" s="127">
        <v>3.1073446327683617E-2</v>
      </c>
      <c r="H13" s="117">
        <v>-0.72727272727272729</v>
      </c>
      <c r="I13" s="129">
        <v>12</v>
      </c>
      <c r="J13" s="110">
        <v>-0.75</v>
      </c>
      <c r="K13" s="128">
        <v>183</v>
      </c>
      <c r="L13" s="125">
        <v>6.8105694082620016E-2</v>
      </c>
      <c r="M13" s="128">
        <v>173</v>
      </c>
      <c r="N13" s="127">
        <v>7.5611888111888112E-2</v>
      </c>
      <c r="O13" s="117">
        <v>5.7803468208092568E-2</v>
      </c>
    </row>
    <row r="14" spans="2:15">
      <c r="B14" s="43">
        <v>5</v>
      </c>
      <c r="C14" s="123" t="s">
        <v>91</v>
      </c>
      <c r="D14" s="103">
        <v>15</v>
      </c>
      <c r="E14" s="100">
        <v>8.0645161290322578E-2</v>
      </c>
      <c r="F14" s="103">
        <v>21</v>
      </c>
      <c r="G14" s="16">
        <v>5.9322033898305086E-2</v>
      </c>
      <c r="H14" s="92">
        <v>-0.2857142857142857</v>
      </c>
      <c r="I14" s="57">
        <v>15</v>
      </c>
      <c r="J14" s="91">
        <v>0</v>
      </c>
      <c r="K14" s="103">
        <v>144</v>
      </c>
      <c r="L14" s="100">
        <v>5.3591365835504279E-2</v>
      </c>
      <c r="M14" s="103">
        <v>77</v>
      </c>
      <c r="N14" s="16">
        <v>3.3653846153846152E-2</v>
      </c>
      <c r="O14" s="92">
        <v>0.87012987012987009</v>
      </c>
    </row>
    <row r="15" spans="2:15">
      <c r="B15" s="163" t="s">
        <v>62</v>
      </c>
      <c r="C15" s="164"/>
      <c r="D15" s="45">
        <f>SUM(D10:D14)</f>
        <v>121</v>
      </c>
      <c r="E15" s="46">
        <f>D15/D17</f>
        <v>0.65053763440860213</v>
      </c>
      <c r="F15" s="45">
        <f>SUM(F10:F14)</f>
        <v>286</v>
      </c>
      <c r="G15" s="46">
        <f>F15/F17</f>
        <v>0.80790960451977401</v>
      </c>
      <c r="H15" s="50">
        <f>D15/F15-1</f>
        <v>-0.57692307692307687</v>
      </c>
      <c r="I15" s="45">
        <f>SUM(I10:I14)</f>
        <v>109</v>
      </c>
      <c r="J15" s="46">
        <f>I15/I17</f>
        <v>0.71241830065359479</v>
      </c>
      <c r="K15" s="45">
        <f>SUM(K10:K14)</f>
        <v>2097</v>
      </c>
      <c r="L15" s="46">
        <f>K15/K17</f>
        <v>0.7804242649795311</v>
      </c>
      <c r="M15" s="45">
        <f>SUM(M10:M14)</f>
        <v>1856</v>
      </c>
      <c r="N15" s="46">
        <f>M15/M17</f>
        <v>0.81118881118881114</v>
      </c>
      <c r="O15" s="50">
        <f>K15/M15-1</f>
        <v>0.12984913793103448</v>
      </c>
    </row>
    <row r="16" spans="2:15" s="44" customFormat="1">
      <c r="B16" s="163" t="s">
        <v>40</v>
      </c>
      <c r="C16" s="164"/>
      <c r="D16" s="14">
        <f>D17-SUM(D10:D14)</f>
        <v>65</v>
      </c>
      <c r="E16" s="15">
        <f>D16/D17</f>
        <v>0.34946236559139787</v>
      </c>
      <c r="F16" s="14">
        <f>F17-SUM(F10:F14)</f>
        <v>68</v>
      </c>
      <c r="G16" s="15">
        <f>F16/F17</f>
        <v>0.19209039548022599</v>
      </c>
      <c r="H16" s="17">
        <f>D16/F16-1</f>
        <v>-4.4117647058823484E-2</v>
      </c>
      <c r="I16" s="14">
        <f>I17-SUM(I10:I14)</f>
        <v>44</v>
      </c>
      <c r="J16" s="51">
        <f>D16/I16-1</f>
        <v>0.47727272727272729</v>
      </c>
      <c r="K16" s="14">
        <f>K17-SUM(K10:K14)</f>
        <v>590</v>
      </c>
      <c r="L16" s="15">
        <f>K16/K17</f>
        <v>0.21957573502046893</v>
      </c>
      <c r="M16" s="14">
        <f>M17-SUM(M10:M14)</f>
        <v>432</v>
      </c>
      <c r="N16" s="15">
        <f>M16/M17</f>
        <v>0.1888111888111888</v>
      </c>
      <c r="O16" s="17">
        <f>K16/M16-1</f>
        <v>0.3657407407407407</v>
      </c>
    </row>
    <row r="17" spans="2:15">
      <c r="B17" s="93"/>
      <c r="C17" s="94" t="s">
        <v>41</v>
      </c>
      <c r="D17" s="105">
        <v>186</v>
      </c>
      <c r="E17" s="95">
        <v>1</v>
      </c>
      <c r="F17" s="105">
        <v>354</v>
      </c>
      <c r="G17" s="96">
        <v>1</v>
      </c>
      <c r="H17" s="97">
        <v>-0.47457627118644063</v>
      </c>
      <c r="I17" s="107">
        <v>153</v>
      </c>
      <c r="J17" s="98">
        <v>0.21568627450980382</v>
      </c>
      <c r="K17" s="105">
        <v>2687</v>
      </c>
      <c r="L17" s="95">
        <v>1</v>
      </c>
      <c r="M17" s="105">
        <v>2288</v>
      </c>
      <c r="N17" s="96">
        <v>1.0000000000000004</v>
      </c>
      <c r="O17" s="97">
        <v>0.17438811188811187</v>
      </c>
    </row>
    <row r="18" spans="2:15">
      <c r="B18" t="s">
        <v>65</v>
      </c>
    </row>
    <row r="19" spans="2:15">
      <c r="B19" s="52" t="s">
        <v>57</v>
      </c>
    </row>
    <row r="20" spans="2:15">
      <c r="B20" s="53" t="s">
        <v>59</v>
      </c>
    </row>
    <row r="21" spans="2:15">
      <c r="B21" s="22" t="s">
        <v>66</v>
      </c>
    </row>
    <row r="22" spans="2:15">
      <c r="B22" s="22" t="s">
        <v>56</v>
      </c>
    </row>
    <row r="23" spans="2:15">
      <c r="B23" s="22"/>
    </row>
  </sheetData>
  <mergeCells count="25">
    <mergeCell ref="B15:C15"/>
    <mergeCell ref="B16:C16"/>
    <mergeCell ref="D4:H4"/>
    <mergeCell ref="I4:J4"/>
    <mergeCell ref="K4:O4"/>
    <mergeCell ref="F6:G7"/>
    <mergeCell ref="D5:H5"/>
    <mergeCell ref="I5:J5"/>
    <mergeCell ref="K5:O5"/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</mergeCells>
  <phoneticPr fontId="7" type="noConversion"/>
  <conditionalFormatting sqref="H16">
    <cfRule type="cellIs" dxfId="9" priority="249" operator="lessThan">
      <formula>0</formula>
    </cfRule>
  </conditionalFormatting>
  <conditionalFormatting sqref="O16">
    <cfRule type="cellIs" dxfId="8" priority="248" operator="lessThan">
      <formula>0</formula>
    </cfRule>
  </conditionalFormatting>
  <conditionalFormatting sqref="J16">
    <cfRule type="cellIs" dxfId="7" priority="247" operator="lessThan">
      <formula>0</formula>
    </cfRule>
  </conditionalFormatting>
  <conditionalFormatting sqref="H15 O15">
    <cfRule type="cellIs" dxfId="6" priority="234" operator="lessThan">
      <formula>0</formula>
    </cfRule>
  </conditionalFormatting>
  <conditionalFormatting sqref="H10:H14 J10:J14 O10:O14">
    <cfRule type="cellIs" dxfId="5" priority="6" operator="lessThan">
      <formula>0</formula>
    </cfRule>
  </conditionalFormatting>
  <conditionalFormatting sqref="D10:E14 G10:J14 L10:L14 N10:O14">
    <cfRule type="cellIs" dxfId="4" priority="5" operator="equal">
      <formula>0</formula>
    </cfRule>
  </conditionalFormatting>
  <conditionalFormatting sqref="F10:F14">
    <cfRule type="cellIs" dxfId="3" priority="4" operator="equal">
      <formula>0</formula>
    </cfRule>
  </conditionalFormatting>
  <conditionalFormatting sqref="K10:K14">
    <cfRule type="cellIs" dxfId="2" priority="3" operator="equal">
      <formula>0</formula>
    </cfRule>
  </conditionalFormatting>
  <conditionalFormatting sqref="M10:M14">
    <cfRule type="cellIs" dxfId="1" priority="2" operator="equal">
      <formula>0</formula>
    </cfRule>
  </conditionalFormatting>
  <conditionalFormatting sqref="O17 J17 H17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Samochody dostawcze</vt:lpstr>
      <vt:lpstr>Autobusy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AnnaB</cp:lastModifiedBy>
  <cp:lastPrinted>2012-07-06T16:37:03Z</cp:lastPrinted>
  <dcterms:created xsi:type="dcterms:W3CDTF">2011-02-21T10:08:17Z</dcterms:created>
  <dcterms:modified xsi:type="dcterms:W3CDTF">2019-01-08T14:41:30Z</dcterms:modified>
</cp:coreProperties>
</file>