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10\SC\"/>
    </mc:Choice>
  </mc:AlternateContent>
  <xr:revisionPtr revIDLastSave="0" documentId="13_ncr:1_{736324D3-ECDD-40A1-903B-4B5EB956B560}" xr6:coauthVersionLast="37" xr6:coauthVersionMax="37" xr10:uidLastSave="{00000000-0000-0000-0000-000000000000}"/>
  <bookViews>
    <workbookView xWindow="-15" yWindow="-15" windowWidth="9600" windowHeight="11025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1" i="4" l="1"/>
  <c r="T51" i="4" s="1"/>
  <c r="Q51" i="4"/>
  <c r="Q52" i="4" s="1"/>
  <c r="J52" i="4"/>
  <c r="J51" i="4"/>
  <c r="F51" i="4"/>
  <c r="G51" i="4" s="1"/>
  <c r="D51" i="4"/>
  <c r="D52" i="4" s="1"/>
  <c r="S52" i="4" l="1"/>
  <c r="T52" i="4" s="1"/>
  <c r="F52" i="4"/>
  <c r="G52" i="4" s="1"/>
  <c r="R52" i="4"/>
  <c r="R51" i="4"/>
  <c r="U51" i="4"/>
  <c r="E52" i="4"/>
  <c r="K52" i="4" s="1"/>
  <c r="E51" i="4"/>
  <c r="K51" i="4" s="1"/>
  <c r="H51" i="4"/>
  <c r="U52" i="4" l="1"/>
  <c r="H52" i="4"/>
  <c r="D18" i="1"/>
  <c r="D19" i="1" s="1"/>
  <c r="M18" i="1"/>
  <c r="N18" i="1" s="1"/>
  <c r="K18" i="1"/>
  <c r="L18" i="1" s="1"/>
  <c r="I18" i="1"/>
  <c r="F18" i="1"/>
  <c r="H18" i="1" s="1"/>
  <c r="E18" i="1"/>
  <c r="J18" i="1" l="1"/>
  <c r="G18" i="1"/>
  <c r="E19" i="1"/>
  <c r="I19" i="1"/>
  <c r="J19" i="1" s="1"/>
  <c r="M19" i="1"/>
  <c r="N19" i="1" s="1"/>
  <c r="F19" i="1"/>
  <c r="G19" i="1" s="1"/>
  <c r="O18" i="1"/>
  <c r="K19" i="1"/>
  <c r="M16" i="5"/>
  <c r="K16" i="5"/>
  <c r="L16" i="5" s="1"/>
  <c r="I16" i="5"/>
  <c r="F16" i="5"/>
  <c r="G16" i="5" s="1"/>
  <c r="D16" i="5"/>
  <c r="E16" i="5" s="1"/>
  <c r="M15" i="5"/>
  <c r="N15" i="5" s="1"/>
  <c r="K15" i="5"/>
  <c r="I15" i="5"/>
  <c r="J15" i="5" s="1"/>
  <c r="F15" i="5"/>
  <c r="G15" i="5" s="1"/>
  <c r="D15" i="5"/>
  <c r="E15" i="5" s="1"/>
  <c r="M26" i="4"/>
  <c r="N26" i="4" s="1"/>
  <c r="K26" i="4"/>
  <c r="L26" i="4" s="1"/>
  <c r="I26" i="4"/>
  <c r="F26" i="4"/>
  <c r="G26" i="4" s="1"/>
  <c r="D26" i="4"/>
  <c r="E26" i="4" s="1"/>
  <c r="M25" i="4"/>
  <c r="N25" i="4" s="1"/>
  <c r="K25" i="4"/>
  <c r="L25" i="4" s="1"/>
  <c r="I25" i="4"/>
  <c r="F25" i="4"/>
  <c r="G25" i="4" s="1"/>
  <c r="D25" i="4"/>
  <c r="E25" i="4" s="1"/>
  <c r="J25" i="4" l="1"/>
  <c r="O16" i="5"/>
  <c r="O15" i="5"/>
  <c r="H26" i="4"/>
  <c r="H19" i="1"/>
  <c r="L19" i="1"/>
  <c r="O19" i="1"/>
  <c r="H15" i="5"/>
  <c r="N16" i="5"/>
  <c r="J16" i="5"/>
  <c r="H16" i="5"/>
  <c r="L15" i="5"/>
  <c r="H25" i="4"/>
  <c r="O26" i="4"/>
  <c r="O25" i="4"/>
  <c r="J26" i="4"/>
</calcChain>
</file>

<file path=xl/sharedStrings.xml><?xml version="1.0" encoding="utf-8"?>
<sst xmlns="http://schemas.openxmlformats.org/spreadsheetml/2006/main" count="620" uniqueCount="112">
  <si>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</si>
  <si>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</si>
  <si>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</si>
  <si>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</si>
  <si>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</si>
  <si>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</si>
  <si>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</si>
  <si>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</si>
  <si>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</si>
  <si>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</si>
  <si>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</si>
  <si>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</si>
  <si>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</si>
  <si>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</si>
  <si>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</si>
  <si>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</si>
  <si>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</si>
  <si>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</si>
  <si>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</si>
  <si>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</si>
  <si>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</si>
  <si>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</si>
  <si>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</si>
  <si>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</si>
  <si>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</si>
  <si>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</si>
  <si>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</si>
  <si>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</si>
  <si>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</si>
  <si>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</si>
  <si>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</si>
  <si>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</si>
  <si>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</si>
  <si>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</si>
  <si>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</si>
  <si>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</si>
  <si>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</si>
  <si>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</si>
  <si>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</si>
  <si>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</si>
  <si>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</si>
  <si>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</si>
  <si>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</si>
  <si>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</si>
  <si>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</si>
  <si>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</si>
  <si>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</si>
  <si>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</si>
  <si>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</si>
  <si>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</si>
  <si>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</si>
  <si>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</si>
  <si>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</si>
  <si>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</si>
  <si>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</si>
  <si>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</si>
  <si>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</si>
  <si>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</si>
  <si>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</si>
  <si>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</si>
  <si>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</si>
  <si>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</si>
  <si>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</si>
  <si>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</si>
  <si>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</si>
  <si>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</si>
  <si>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</si>
  <si>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</si>
  <si>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</si>
  <si>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</si>
  <si>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</si>
  <si>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Rejestracje nowych samochodów dostawczych do 3,5T, ranking modeli - 2018 narastająco</t>
  </si>
  <si>
    <t>Registrations of new LCV up to 3.5T, Top Models - 2018 YTD</t>
  </si>
  <si>
    <t>Model</t>
  </si>
  <si>
    <t>Zmiana poz r/r</t>
  </si>
  <si>
    <t>Zmiana poz
r/r</t>
  </si>
  <si>
    <t>Ch position y/y</t>
  </si>
  <si>
    <t>Ch. Position
y/y</t>
  </si>
  <si>
    <t>Renault Master</t>
  </si>
  <si>
    <t>Fiat Ducato</t>
  </si>
  <si>
    <t>Iveco Daily</t>
  </si>
  <si>
    <t>Mercedes-Benz Sprinter</t>
  </si>
  <si>
    <t>Peugeot Boxer</t>
  </si>
  <si>
    <t>Ford Transit</t>
  </si>
  <si>
    <t>Fiat Doblo</t>
  </si>
  <si>
    <t>Dacia Dokker</t>
  </si>
  <si>
    <t>Volkswagen Crafter</t>
  </si>
  <si>
    <t>Citroen Jumper</t>
  </si>
  <si>
    <t>RAZEM 1-10</t>
  </si>
  <si>
    <t>RAZEM / TOTAL</t>
  </si>
  <si>
    <t>RAZEM / Sub Total 1-7</t>
  </si>
  <si>
    <t>IVECO-IRISBUS</t>
  </si>
  <si>
    <t>Opel Movano</t>
  </si>
  <si>
    <t>Wrzesień</t>
  </si>
  <si>
    <t>September</t>
  </si>
  <si>
    <t>Wrz/Sie
Zmiana %</t>
  </si>
  <si>
    <t>Sep/Aug Ch %</t>
  </si>
  <si>
    <t>Sep/Augl Ch %</t>
  </si>
  <si>
    <t>Wrz/Sie
Zmiana poz</t>
  </si>
  <si>
    <t>Sep/Aug Ch position</t>
  </si>
  <si>
    <t>2018
Paż</t>
  </si>
  <si>
    <t>2018
Sty - Paż</t>
  </si>
  <si>
    <t>2017
Sty - Paż</t>
  </si>
  <si>
    <t>Październik</t>
  </si>
  <si>
    <t>October</t>
  </si>
  <si>
    <t>Rok narastająco Styczeń - Październik</t>
  </si>
  <si>
    <t>YTD January - October</t>
  </si>
  <si>
    <t>Paż/Wrz
Zmiana %</t>
  </si>
  <si>
    <t>Fiat Fiorino</t>
  </si>
  <si>
    <t>2017
Paź</t>
  </si>
  <si>
    <t>Rejestracje nowych samochodów dostawczych do 3,5T, ranking modeli - Październik 2018</t>
  </si>
  <si>
    <t>Registrations of new LCV up to 3.5T, Top Models -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</si>
</sst>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(* #,##0.00_);_(* \(#,##0.00\);_(* &quot;-&quot;??_);_(@_)"/>
    <numFmt numFmtId="167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0"/>
      <color theme="0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12" fillId="0" borderId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11" xfId="4" applyNumberFormat="1" applyFont="1" applyFill="1" applyBorder="1" applyAlignment="1">
      <alignment vertical="center"/>
    </xf>
    <xf numFmtId="0" fontId="3" fillId="0" borderId="3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4" fontId="4" fillId="2" borderId="17" xfId="4" applyNumberFormat="1" applyFont="1" applyFill="1" applyBorder="1" applyAlignment="1">
      <alignment vertical="center"/>
    </xf>
    <xf numFmtId="164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164" fontId="3" fillId="0" borderId="18" xfId="7" applyNumberFormat="1" applyFont="1" applyFill="1" applyBorder="1" applyAlignment="1">
      <alignment vertical="center"/>
    </xf>
    <xf numFmtId="164" fontId="3" fillId="0" borderId="19" xfId="7" applyNumberFormat="1" applyFont="1" applyFill="1" applyBorder="1" applyAlignment="1">
      <alignment vertical="center"/>
    </xf>
    <xf numFmtId="0" fontId="3" fillId="2" borderId="1" xfId="4" applyNumberFormat="1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4" fontId="3" fillId="2" borderId="17" xfId="4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0" fontId="3" fillId="0" borderId="10" xfId="4" applyNumberFormat="1" applyFont="1" applyFill="1" applyBorder="1" applyAlignment="1">
      <alignment vertical="center"/>
    </xf>
    <xf numFmtId="164" fontId="3" fillId="0" borderId="10" xfId="4" applyNumberFormat="1" applyFont="1" applyFill="1" applyBorder="1" applyAlignment="1">
      <alignment vertical="center"/>
    </xf>
    <xf numFmtId="0" fontId="3" fillId="2" borderId="2" xfId="4" applyNumberFormat="1" applyFont="1" applyFill="1" applyBorder="1" applyAlignment="1">
      <alignment vertical="center"/>
    </xf>
    <xf numFmtId="164" fontId="3" fillId="2" borderId="20" xfId="4" applyNumberFormat="1" applyFont="1" applyFill="1" applyBorder="1" applyAlignment="1">
      <alignment vertical="center"/>
    </xf>
    <xf numFmtId="164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/>
    </xf>
    <xf numFmtId="0" fontId="3" fillId="0" borderId="5" xfId="4" applyFont="1" applyFill="1" applyBorder="1"/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3" fillId="0" borderId="5" xfId="4" applyFont="1" applyFill="1" applyBorder="1" applyAlignment="1">
      <alignment horizontal="center" vertical="center"/>
    </xf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4" fontId="3" fillId="0" borderId="14" xfId="7" applyNumberFormat="1" applyFont="1" applyFill="1" applyBorder="1" applyAlignment="1">
      <alignment vertical="center"/>
    </xf>
    <xf numFmtId="164" fontId="3" fillId="0" borderId="13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3" fillId="0" borderId="15" xfId="4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3" fontId="3" fillId="0" borderId="9" xfId="4" applyNumberFormat="1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3" fillId="0" borderId="0" xfId="0" applyFont="1" applyFill="1" applyBorder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14" fillId="0" borderId="0" xfId="4" applyFont="1" applyFill="1" applyBorder="1" applyAlignment="1">
      <alignment horizontal="right" vertical="center"/>
    </xf>
    <xf numFmtId="0" fontId="3" fillId="2" borderId="0" xfId="4" applyFont="1" applyFill="1" applyBorder="1" applyAlignment="1">
      <alignment horizontal="center" wrapText="1"/>
    </xf>
    <xf numFmtId="0" fontId="13" fillId="2" borderId="0" xfId="4" applyFont="1" applyFill="1" applyBorder="1" applyAlignment="1">
      <alignment horizontal="center" vertical="center" wrapText="1"/>
    </xf>
    <xf numFmtId="164" fontId="3" fillId="0" borderId="11" xfId="7" applyNumberFormat="1" applyFont="1" applyFill="1" applyBorder="1" applyAlignment="1">
      <alignment vertical="center"/>
    </xf>
    <xf numFmtId="1" fontId="3" fillId="0" borderId="12" xfId="7" applyNumberFormat="1" applyFont="1" applyFill="1" applyBorder="1" applyAlignment="1">
      <alignment horizontal="center"/>
    </xf>
    <xf numFmtId="164" fontId="3" fillId="0" borderId="8" xfId="7" applyNumberFormat="1" applyFont="1" applyFill="1" applyBorder="1" applyAlignment="1">
      <alignment vertical="center"/>
    </xf>
    <xf numFmtId="1" fontId="3" fillId="0" borderId="8" xfId="7" applyNumberFormat="1" applyFont="1" applyFill="1" applyBorder="1" applyAlignment="1">
      <alignment horizontal="center"/>
    </xf>
    <xf numFmtId="164" fontId="3" fillId="0" borderId="3" xfId="7" applyNumberFormat="1" applyFont="1" applyFill="1" applyBorder="1" applyAlignment="1">
      <alignment vertical="center"/>
    </xf>
    <xf numFmtId="1" fontId="3" fillId="0" borderId="4" xfId="7" applyNumberFormat="1" applyFont="1" applyFill="1" applyBorder="1" applyAlignment="1">
      <alignment horizontal="center"/>
    </xf>
    <xf numFmtId="164" fontId="3" fillId="0" borderId="7" xfId="7" applyNumberFormat="1" applyFont="1" applyFill="1" applyBorder="1" applyAlignment="1">
      <alignment vertical="center"/>
    </xf>
    <xf numFmtId="1" fontId="3" fillId="0" borderId="7" xfId="7" applyNumberFormat="1" applyFont="1" applyFill="1" applyBorder="1" applyAlignment="1">
      <alignment horizontal="center"/>
    </xf>
    <xf numFmtId="164" fontId="3" fillId="0" borderId="5" xfId="7" applyNumberFormat="1" applyFont="1" applyFill="1" applyBorder="1" applyAlignment="1">
      <alignment vertical="center"/>
    </xf>
    <xf numFmtId="1" fontId="3" fillId="0" borderId="6" xfId="7" applyNumberFormat="1" applyFont="1" applyFill="1" applyBorder="1" applyAlignment="1">
      <alignment horizontal="center"/>
    </xf>
    <xf numFmtId="1" fontId="3" fillId="0" borderId="10" xfId="7" applyNumberFormat="1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center"/>
    </xf>
    <xf numFmtId="164" fontId="3" fillId="0" borderId="1" xfId="7" applyNumberFormat="1" applyFont="1" applyFill="1" applyBorder="1" applyAlignment="1">
      <alignment vertical="center"/>
    </xf>
    <xf numFmtId="1" fontId="3" fillId="0" borderId="1" xfId="4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9" fontId="4" fillId="2" borderId="14" xfId="7" applyNumberFormat="1" applyFont="1" applyFill="1" applyBorder="1" applyAlignment="1">
      <alignment vertical="center"/>
    </xf>
    <xf numFmtId="164" fontId="4" fillId="2" borderId="1" xfId="4" applyNumberFormat="1" applyFont="1" applyFill="1" applyBorder="1" applyAlignment="1">
      <alignment vertical="center"/>
    </xf>
    <xf numFmtId="0" fontId="4" fillId="2" borderId="13" xfId="4" applyNumberFormat="1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vertical="center"/>
    </xf>
    <xf numFmtId="0" fontId="24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center" vertical="center"/>
    </xf>
    <xf numFmtId="164" fontId="3" fillId="0" borderId="9" xfId="7" applyNumberFormat="1" applyFont="1" applyFill="1" applyBorder="1" applyAlignment="1">
      <alignment vertical="center"/>
    </xf>
    <xf numFmtId="164" fontId="3" fillId="0" borderId="6" xfId="7" applyNumberFormat="1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0" fontId="4" fillId="2" borderId="6" xfId="4" applyNumberFormat="1" applyFont="1" applyFill="1" applyBorder="1" applyAlignment="1">
      <alignment vertical="center"/>
    </xf>
    <xf numFmtId="9" fontId="4" fillId="2" borderId="10" xfId="7" applyNumberFormat="1" applyFont="1" applyFill="1" applyBorder="1" applyAlignment="1">
      <alignment vertical="center"/>
    </xf>
    <xf numFmtId="9" fontId="4" fillId="2" borderId="9" xfId="7" applyNumberFormat="1" applyFont="1" applyFill="1" applyBorder="1" applyAlignment="1">
      <alignment vertical="center"/>
    </xf>
    <xf numFmtId="164" fontId="4" fillId="2" borderId="6" xfId="4" applyNumberFormat="1" applyFont="1" applyFill="1" applyBorder="1" applyAlignment="1">
      <alignment vertical="center"/>
    </xf>
    <xf numFmtId="164" fontId="4" fillId="2" borderId="9" xfId="4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1" xfId="4" applyNumberFormat="1" applyFont="1" applyFill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3" fillId="0" borderId="1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10" fontId="3" fillId="0" borderId="10" xfId="2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164" fontId="3" fillId="0" borderId="0" xfId="7" applyNumberFormat="1" applyFont="1" applyFill="1" applyBorder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164" fontId="3" fillId="0" borderId="15" xfId="7" applyNumberFormat="1" applyFont="1" applyFill="1" applyBorder="1" applyAlignment="1">
      <alignment vertical="center"/>
    </xf>
    <xf numFmtId="164" fontId="3" fillId="0" borderId="12" xfId="7" applyNumberFormat="1" applyFont="1" applyFill="1" applyBorder="1" applyAlignment="1">
      <alignment vertical="center"/>
    </xf>
    <xf numFmtId="164" fontId="3" fillId="0" borderId="4" xfId="7" applyNumberFormat="1" applyFont="1" applyFill="1" applyBorder="1" applyAlignment="1">
      <alignment vertical="center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vertical="center"/>
    </xf>
    <xf numFmtId="0" fontId="3" fillId="0" borderId="4" xfId="4" applyNumberFormat="1" applyFont="1" applyFill="1" applyBorder="1" applyAlignment="1">
      <alignment vertical="center"/>
    </xf>
    <xf numFmtId="0" fontId="3" fillId="0" borderId="6" xfId="4" applyNumberFormat="1" applyFont="1" applyFill="1" applyBorder="1" applyAlignment="1">
      <alignment vertical="center"/>
    </xf>
    <xf numFmtId="10" fontId="3" fillId="0" borderId="8" xfId="7" applyNumberFormat="1" applyFont="1" applyFill="1" applyBorder="1" applyAlignment="1">
      <alignment vertical="center"/>
    </xf>
    <xf numFmtId="10" fontId="3" fillId="0" borderId="7" xfId="7" applyNumberFormat="1" applyFont="1" applyFill="1" applyBorder="1" applyAlignment="1">
      <alignment vertical="center"/>
    </xf>
    <xf numFmtId="10" fontId="3" fillId="0" borderId="15" xfId="7" applyNumberFormat="1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0" fontId="0" fillId="3" borderId="0" xfId="0" applyFill="1"/>
    <xf numFmtId="0" fontId="0" fillId="3" borderId="0" xfId="0" applyNumberFormat="1" applyFill="1"/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3" xfId="4" applyFont="1" applyFill="1" applyBorder="1" applyAlignment="1">
      <alignment horizontal="center" vertical="center" wrapText="1"/>
    </xf>
    <xf numFmtId="165" fontId="5" fillId="2" borderId="2" xfId="12" applyNumberFormat="1" applyFont="1" applyFill="1" applyBorder="1" applyAlignment="1">
      <alignment horizontal="center" vertical="center" wrapText="1"/>
    </xf>
    <xf numFmtId="165" fontId="13" fillId="0" borderId="2" xfId="12" applyNumberFormat="1" applyFont="1" applyBorder="1" applyAlignment="1">
      <alignment horizontal="center"/>
    </xf>
    <xf numFmtId="164" fontId="13" fillId="0" borderId="2" xfId="24" applyNumberFormat="1" applyFont="1" applyBorder="1" applyAlignment="1">
      <alignment horizontal="center"/>
    </xf>
    <xf numFmtId="165" fontId="13" fillId="0" borderId="4" xfId="12" applyNumberFormat="1" applyFont="1" applyBorder="1" applyAlignment="1">
      <alignment horizontal="center"/>
    </xf>
    <xf numFmtId="164" fontId="13" fillId="0" borderId="4" xfId="24" applyNumberFormat="1" applyFont="1" applyBorder="1" applyAlignment="1">
      <alignment horizontal="center"/>
    </xf>
    <xf numFmtId="164" fontId="13" fillId="0" borderId="6" xfId="24" applyNumberFormat="1" applyFont="1" applyBorder="1" applyAlignment="1">
      <alignment horizontal="center"/>
    </xf>
    <xf numFmtId="165" fontId="13" fillId="2" borderId="2" xfId="12" applyNumberFormat="1" applyFont="1" applyFill="1" applyBorder="1" applyAlignment="1">
      <alignment horizontal="center"/>
    </xf>
    <xf numFmtId="164" fontId="13" fillId="2" borderId="2" xfId="24" applyNumberFormat="1" applyFont="1" applyFill="1" applyBorder="1" applyAlignment="1">
      <alignment horizontal="center"/>
    </xf>
    <xf numFmtId="167" fontId="0" fillId="0" borderId="0" xfId="0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" fillId="2" borderId="0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2">
    <cellStyle name="Dziesiętny 2" xfId="1" xr:uid="{00000000-0005-0000-0000-000000000000}"/>
    <cellStyle name="Dziesiętny 2 2" xfId="14" xr:uid="{00000000-0005-0000-0000-000001000000}"/>
    <cellStyle name="Dziesiętny 2 3" xfId="26" xr:uid="{00000000-0005-0000-0000-000002000000}"/>
    <cellStyle name="Dziesiętny 2 4" xfId="13" xr:uid="{00000000-0005-0000-0000-000003000000}"/>
    <cellStyle name="Dziesiętny 3" xfId="2" xr:uid="{00000000-0005-0000-0000-000004000000}"/>
    <cellStyle name="Dziesiętny 3 2" xfId="27" xr:uid="{00000000-0005-0000-0000-000005000000}"/>
    <cellStyle name="Dziesiętny 3 3" xfId="12" xr:uid="{00000000-0005-0000-0000-000006000000}"/>
    <cellStyle name="Dziesiętny 4" xfId="25" xr:uid="{00000000-0005-0000-0000-000007000000}"/>
    <cellStyle name="Hiperłącze" xfId="3" builtinId="8"/>
    <cellStyle name="Hiperłącze 2" xfId="28" xr:uid="{00000000-0005-0000-0000-000009000000}"/>
    <cellStyle name="Normalny" xfId="0" builtinId="0"/>
    <cellStyle name="Normalny 2" xfId="4" xr:uid="{00000000-0005-0000-0000-00000B000000}"/>
    <cellStyle name="Normalny 3" xfId="5" xr:uid="{00000000-0005-0000-0000-00000C000000}"/>
    <cellStyle name="Normalny 3 2" xfId="15" xr:uid="{00000000-0005-0000-0000-00000D000000}"/>
    <cellStyle name="Normalny 4" xfId="6" xr:uid="{00000000-0005-0000-0000-00000E000000}"/>
    <cellStyle name="Normalny 4 2" xfId="17" xr:uid="{00000000-0005-0000-0000-00000F000000}"/>
    <cellStyle name="Normalny 4 3" xfId="29" xr:uid="{00000000-0005-0000-0000-000010000000}"/>
    <cellStyle name="Normalny 4 4" xfId="16" xr:uid="{00000000-0005-0000-0000-000011000000}"/>
    <cellStyle name="Normalny 5" xfId="18" xr:uid="{00000000-0005-0000-0000-000012000000}"/>
    <cellStyle name="Normalny 5 2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11" xr:uid="{00000000-0005-0000-0000-000016000000}"/>
    <cellStyle name="Normalny 9" xfId="10" xr:uid="{00000000-0005-0000-0000-000017000000}"/>
    <cellStyle name="Procentowy 2" xfId="7" xr:uid="{00000000-0005-0000-0000-000018000000}"/>
    <cellStyle name="Procentowy 3" xfId="8" xr:uid="{00000000-0005-0000-0000-000019000000}"/>
    <cellStyle name="Procentowy 3 2" xfId="23" xr:uid="{00000000-0005-0000-0000-00001A000000}"/>
    <cellStyle name="Procentowy 4" xfId="9" xr:uid="{00000000-0005-0000-0000-00001B000000}"/>
    <cellStyle name="Procentowy 4 2" xfId="31" xr:uid="{00000000-0005-0000-0000-00001C000000}"/>
    <cellStyle name="Procentowy 4 3" xfId="24" xr:uid="{00000000-0005-0000-0000-00001D000000}"/>
    <cellStyle name="Procentowy 5" xfId="22" xr:uid="{00000000-0005-0000-0000-00001E000000}"/>
    <cellStyle name="Procentowy 6" xfId="30" xr:uid="{00000000-0005-0000-0000-00001F000000}"/>
  </cellStyles>
  <dxfs count="142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6</xdr:col>
      <xdr:colOff>320040</xdr:colOff>
      <xdr:row>31</xdr:row>
      <xdr:rowOff>80716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541889"/>
          <a:ext cx="56540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6</xdr:col>
      <xdr:colOff>381000</xdr:colOff>
      <xdr:row>53</xdr:row>
      <xdr:rowOff>41487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210778"/>
          <a:ext cx="5715000" cy="38938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6</xdr:col>
      <xdr:colOff>356494</xdr:colOff>
      <xdr:row>72</xdr:row>
      <xdr:rowOff>174048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AFB171D8-A99D-4D63-A75C-C0A1B1EBC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620500"/>
          <a:ext cx="5425910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D8" sqref="D8"/>
    </sheetView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60"/>
      <c r="E1" s="60"/>
      <c r="F1" s="60"/>
      <c r="G1" s="60"/>
      <c r="H1" s="145">
        <v>43411</v>
      </c>
    </row>
    <row r="2" spans="2:8">
      <c r="H2" s="2" t="s">
        <v>29</v>
      </c>
    </row>
    <row r="3" spans="2:8" ht="26.25" customHeight="1">
      <c r="B3" s="151" t="s">
        <v>27</v>
      </c>
      <c r="C3" s="152"/>
      <c r="D3" s="152"/>
      <c r="E3" s="152"/>
      <c r="F3" s="152"/>
      <c r="G3" s="152"/>
      <c r="H3" s="153"/>
    </row>
    <row r="4" spans="2:8" ht="26.25" customHeight="1">
      <c r="B4" s="6"/>
      <c r="C4" s="137" t="s">
        <v>100</v>
      </c>
      <c r="D4" s="137" t="s">
        <v>109</v>
      </c>
      <c r="E4" s="7" t="s">
        <v>8</v>
      </c>
      <c r="F4" s="137" t="s">
        <v>101</v>
      </c>
      <c r="G4" s="137" t="s">
        <v>102</v>
      </c>
      <c r="H4" s="7" t="s">
        <v>8</v>
      </c>
    </row>
    <row r="5" spans="2:8" ht="26.25" customHeight="1">
      <c r="B5" s="3" t="s">
        <v>9</v>
      </c>
      <c r="C5" s="138">
        <v>3393</v>
      </c>
      <c r="D5" s="138">
        <v>2713</v>
      </c>
      <c r="E5" s="139">
        <v>0.25064504238849983</v>
      </c>
      <c r="F5" s="138">
        <v>25448</v>
      </c>
      <c r="G5" s="138">
        <v>22455</v>
      </c>
      <c r="H5" s="139">
        <v>0.13328879982186592</v>
      </c>
    </row>
    <row r="6" spans="2:8" ht="26.25" customHeight="1">
      <c r="B6" s="4" t="s">
        <v>24</v>
      </c>
      <c r="C6" s="140">
        <v>700</v>
      </c>
      <c r="D6" s="140">
        <v>558</v>
      </c>
      <c r="E6" s="141">
        <v>0.25448028673835132</v>
      </c>
      <c r="F6" s="140">
        <v>5712</v>
      </c>
      <c r="G6" s="140">
        <v>4735</v>
      </c>
      <c r="H6" s="141">
        <v>0.20633579725448792</v>
      </c>
    </row>
    <row r="7" spans="2:8" ht="26.25" customHeight="1">
      <c r="B7" s="4" t="s">
        <v>25</v>
      </c>
      <c r="C7" s="140">
        <v>131</v>
      </c>
      <c r="D7" s="140">
        <v>129</v>
      </c>
      <c r="E7" s="141">
        <v>1.5503875968992276E-2</v>
      </c>
      <c r="F7" s="140">
        <v>657</v>
      </c>
      <c r="G7" s="140">
        <v>508</v>
      </c>
      <c r="H7" s="141">
        <v>0.29330708661417315</v>
      </c>
    </row>
    <row r="8" spans="2:8" ht="26.25" customHeight="1">
      <c r="B8" s="5" t="s">
        <v>26</v>
      </c>
      <c r="C8" s="140">
        <v>2562</v>
      </c>
      <c r="D8" s="140">
        <v>2026</v>
      </c>
      <c r="E8" s="142">
        <v>0.26456071076011844</v>
      </c>
      <c r="F8" s="140">
        <v>19079</v>
      </c>
      <c r="G8" s="140">
        <v>17212</v>
      </c>
      <c r="H8" s="142">
        <v>0.10847083430165005</v>
      </c>
    </row>
    <row r="9" spans="2:8" ht="26.25" customHeight="1">
      <c r="B9" s="3" t="s">
        <v>10</v>
      </c>
      <c r="C9" s="138">
        <v>280</v>
      </c>
      <c r="D9" s="138">
        <v>140</v>
      </c>
      <c r="E9" s="139">
        <v>1</v>
      </c>
      <c r="F9" s="138">
        <v>2348</v>
      </c>
      <c r="G9" s="138">
        <v>1824</v>
      </c>
      <c r="H9" s="139">
        <v>0.28728070175438591</v>
      </c>
    </row>
    <row r="10" spans="2:8" ht="26.25" customHeight="1">
      <c r="B10" s="5" t="s">
        <v>11</v>
      </c>
      <c r="C10" s="140">
        <v>280</v>
      </c>
      <c r="D10" s="140">
        <v>140</v>
      </c>
      <c r="E10" s="142">
        <v>1</v>
      </c>
      <c r="F10" s="140">
        <v>2348</v>
      </c>
      <c r="G10" s="140">
        <v>1824</v>
      </c>
      <c r="H10" s="142">
        <v>0.28728070175438591</v>
      </c>
    </row>
    <row r="11" spans="2:8" ht="26.25" customHeight="1">
      <c r="B11" s="8" t="s">
        <v>28</v>
      </c>
      <c r="C11" s="143">
        <v>3673</v>
      </c>
      <c r="D11" s="143">
        <v>2853</v>
      </c>
      <c r="E11" s="144">
        <v>0.28741675429372582</v>
      </c>
      <c r="F11" s="143">
        <v>27796</v>
      </c>
      <c r="G11" s="143">
        <v>24279</v>
      </c>
      <c r="H11" s="144">
        <v>0.14485769595123354</v>
      </c>
    </row>
    <row r="12" spans="2:8" ht="15" customHeight="1">
      <c r="B12" s="61" t="s">
        <v>55</v>
      </c>
    </row>
    <row r="18" spans="16:16">
      <c r="P18" s="87"/>
    </row>
  </sheetData>
  <mergeCells count="1">
    <mergeCell ref="B3:H3"/>
  </mergeCells>
  <phoneticPr fontId="7" type="noConversion"/>
  <conditionalFormatting sqref="E9:E10 H9:H10">
    <cfRule type="cellIs" dxfId="141" priority="2" operator="lessThan">
      <formula>0</formula>
    </cfRule>
  </conditionalFormatting>
  <conditionalFormatting sqref="E5:E7 H5:H7 H11 E11">
    <cfRule type="cellIs" dxfId="140" priority="3" operator="lessThan">
      <formula>0</formula>
    </cfRule>
  </conditionalFormatting>
  <conditionalFormatting sqref="E8 H8">
    <cfRule type="cellIs" dxfId="13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O1" s="145">
        <v>43411</v>
      </c>
    </row>
    <row r="2" spans="2:15" ht="14.45" customHeight="1">
      <c r="B2" s="183" t="s">
        <v>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2:15" ht="14.45" customHeight="1">
      <c r="B3" s="184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4.45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 t="s">
        <v>48</v>
      </c>
    </row>
    <row r="5" spans="2:15" ht="14.25" customHeight="1">
      <c r="B5" s="169" t="s">
        <v>0</v>
      </c>
      <c r="C5" s="171" t="s">
        <v>1</v>
      </c>
      <c r="D5" s="173" t="s">
        <v>103</v>
      </c>
      <c r="E5" s="174"/>
      <c r="F5" s="174"/>
      <c r="G5" s="174"/>
      <c r="H5" s="175"/>
      <c r="I5" s="174" t="s">
        <v>93</v>
      </c>
      <c r="J5" s="174"/>
      <c r="K5" s="173" t="s">
        <v>105</v>
      </c>
      <c r="L5" s="174"/>
      <c r="M5" s="174"/>
      <c r="N5" s="174"/>
      <c r="O5" s="175"/>
    </row>
    <row r="6" spans="2:15" ht="14.45" customHeight="1">
      <c r="B6" s="170"/>
      <c r="C6" s="172"/>
      <c r="D6" s="185" t="s">
        <v>104</v>
      </c>
      <c r="E6" s="186"/>
      <c r="F6" s="186"/>
      <c r="G6" s="186"/>
      <c r="H6" s="187"/>
      <c r="I6" s="186" t="s">
        <v>94</v>
      </c>
      <c r="J6" s="186"/>
      <c r="K6" s="185" t="s">
        <v>106</v>
      </c>
      <c r="L6" s="186"/>
      <c r="M6" s="186"/>
      <c r="N6" s="186"/>
      <c r="O6" s="187"/>
    </row>
    <row r="7" spans="2:15" ht="14.45" customHeight="1">
      <c r="B7" s="170"/>
      <c r="C7" s="170"/>
      <c r="D7" s="165">
        <v>2018</v>
      </c>
      <c r="E7" s="166"/>
      <c r="F7" s="176">
        <v>2017</v>
      </c>
      <c r="G7" s="176"/>
      <c r="H7" s="178" t="s">
        <v>33</v>
      </c>
      <c r="I7" s="180">
        <v>2018</v>
      </c>
      <c r="J7" s="165" t="s">
        <v>95</v>
      </c>
      <c r="K7" s="165">
        <v>2018</v>
      </c>
      <c r="L7" s="166"/>
      <c r="M7" s="176">
        <v>2017</v>
      </c>
      <c r="N7" s="166"/>
      <c r="O7" s="156" t="s">
        <v>33</v>
      </c>
    </row>
    <row r="8" spans="2:15" ht="14.45" customHeight="1">
      <c r="B8" s="157" t="s">
        <v>34</v>
      </c>
      <c r="C8" s="157" t="s">
        <v>35</v>
      </c>
      <c r="D8" s="167"/>
      <c r="E8" s="168"/>
      <c r="F8" s="177"/>
      <c r="G8" s="177"/>
      <c r="H8" s="179"/>
      <c r="I8" s="181"/>
      <c r="J8" s="182"/>
      <c r="K8" s="167"/>
      <c r="L8" s="168"/>
      <c r="M8" s="177"/>
      <c r="N8" s="168"/>
      <c r="O8" s="156"/>
    </row>
    <row r="9" spans="2:15" ht="14.25" customHeight="1">
      <c r="B9" s="157"/>
      <c r="C9" s="157"/>
      <c r="D9" s="136" t="s">
        <v>36</v>
      </c>
      <c r="E9" s="133" t="s">
        <v>2</v>
      </c>
      <c r="F9" s="132" t="s">
        <v>36</v>
      </c>
      <c r="G9" s="118" t="s">
        <v>2</v>
      </c>
      <c r="H9" s="159" t="s">
        <v>37</v>
      </c>
      <c r="I9" s="119" t="s">
        <v>36</v>
      </c>
      <c r="J9" s="161" t="s">
        <v>96</v>
      </c>
      <c r="K9" s="136" t="s">
        <v>36</v>
      </c>
      <c r="L9" s="114" t="s">
        <v>2</v>
      </c>
      <c r="M9" s="132" t="s">
        <v>36</v>
      </c>
      <c r="N9" s="114" t="s">
        <v>2</v>
      </c>
      <c r="O9" s="163" t="s">
        <v>37</v>
      </c>
    </row>
    <row r="10" spans="2:15" ht="14.45" customHeight="1">
      <c r="B10" s="158"/>
      <c r="C10" s="158"/>
      <c r="D10" s="134" t="s">
        <v>38</v>
      </c>
      <c r="E10" s="135" t="s">
        <v>39</v>
      </c>
      <c r="F10" s="112" t="s">
        <v>38</v>
      </c>
      <c r="G10" s="113" t="s">
        <v>39</v>
      </c>
      <c r="H10" s="160"/>
      <c r="I10" s="120" t="s">
        <v>38</v>
      </c>
      <c r="J10" s="162"/>
      <c r="K10" s="134" t="s">
        <v>38</v>
      </c>
      <c r="L10" s="135" t="s">
        <v>39</v>
      </c>
      <c r="M10" s="112" t="s">
        <v>38</v>
      </c>
      <c r="N10" s="135" t="s">
        <v>39</v>
      </c>
      <c r="O10" s="164"/>
    </row>
    <row r="11" spans="2:15" ht="14.45" customHeight="1">
      <c r="B11" s="90">
        <v>1</v>
      </c>
      <c r="C11" s="121" t="s">
        <v>3</v>
      </c>
      <c r="D11" s="102">
        <v>730</v>
      </c>
      <c r="E11" s="124">
        <v>0.21514883583849101</v>
      </c>
      <c r="F11" s="102">
        <v>472</v>
      </c>
      <c r="G11" s="126">
        <v>0.17397714706966458</v>
      </c>
      <c r="H11" s="116">
        <v>0.54661016949152552</v>
      </c>
      <c r="I11" s="106">
        <v>605</v>
      </c>
      <c r="J11" s="115">
        <v>0.20661157024793386</v>
      </c>
      <c r="K11" s="102">
        <v>5792</v>
      </c>
      <c r="L11" s="124">
        <v>0.22760138321282616</v>
      </c>
      <c r="M11" s="102">
        <v>4303</v>
      </c>
      <c r="N11" s="126">
        <v>0.19162769984413272</v>
      </c>
      <c r="O11" s="116">
        <v>0.34603764815245186</v>
      </c>
    </row>
    <row r="12" spans="2:15" ht="14.45" customHeight="1">
      <c r="B12" s="111">
        <v>2</v>
      </c>
      <c r="C12" s="122" t="s">
        <v>4</v>
      </c>
      <c r="D12" s="128">
        <v>615</v>
      </c>
      <c r="E12" s="125">
        <v>0.18125552608311229</v>
      </c>
      <c r="F12" s="128">
        <v>561</v>
      </c>
      <c r="G12" s="127">
        <v>0.20678215997051236</v>
      </c>
      <c r="H12" s="117">
        <v>9.625668449197855E-2</v>
      </c>
      <c r="I12" s="129">
        <v>533</v>
      </c>
      <c r="J12" s="110">
        <v>0.15384615384615374</v>
      </c>
      <c r="K12" s="128">
        <v>5020</v>
      </c>
      <c r="L12" s="125">
        <v>0.19726501100282931</v>
      </c>
      <c r="M12" s="128">
        <v>3788</v>
      </c>
      <c r="N12" s="127">
        <v>0.16869294143843241</v>
      </c>
      <c r="O12" s="117">
        <v>0.3252375923970432</v>
      </c>
    </row>
    <row r="13" spans="2:15" ht="14.45" customHeight="1">
      <c r="B13" s="111">
        <v>3</v>
      </c>
      <c r="C13" s="122" t="s">
        <v>14</v>
      </c>
      <c r="D13" s="128">
        <v>565</v>
      </c>
      <c r="E13" s="125">
        <v>0.16651930445033894</v>
      </c>
      <c r="F13" s="128">
        <v>382</v>
      </c>
      <c r="G13" s="127">
        <v>0.14080353851824548</v>
      </c>
      <c r="H13" s="117">
        <v>0.47905759162303663</v>
      </c>
      <c r="I13" s="129">
        <v>498</v>
      </c>
      <c r="J13" s="110">
        <v>0.13453815261044166</v>
      </c>
      <c r="K13" s="128">
        <v>4231</v>
      </c>
      <c r="L13" s="125">
        <v>0.16626060987110972</v>
      </c>
      <c r="M13" s="128">
        <v>3892</v>
      </c>
      <c r="N13" s="127">
        <v>0.17332442663103986</v>
      </c>
      <c r="O13" s="117">
        <v>8.7101747173689681E-2</v>
      </c>
    </row>
    <row r="14" spans="2:15" ht="14.45" customHeight="1">
      <c r="B14" s="111">
        <v>4</v>
      </c>
      <c r="C14" s="122" t="s">
        <v>13</v>
      </c>
      <c r="D14" s="128">
        <v>567</v>
      </c>
      <c r="E14" s="125">
        <v>0.16710875331564987</v>
      </c>
      <c r="F14" s="128">
        <v>429</v>
      </c>
      <c r="G14" s="127">
        <v>0.15812753409509767</v>
      </c>
      <c r="H14" s="117">
        <v>0.32167832167832167</v>
      </c>
      <c r="I14" s="129">
        <v>460</v>
      </c>
      <c r="J14" s="110">
        <v>0.23260869565217401</v>
      </c>
      <c r="K14" s="128">
        <v>3635</v>
      </c>
      <c r="L14" s="125">
        <v>0.14284030179188933</v>
      </c>
      <c r="M14" s="128">
        <v>3481</v>
      </c>
      <c r="N14" s="127">
        <v>0.15502115341794701</v>
      </c>
      <c r="O14" s="117">
        <v>4.4240160873312284E-2</v>
      </c>
    </row>
    <row r="15" spans="2:15" ht="14.45" customHeight="1">
      <c r="B15" s="111">
        <v>5</v>
      </c>
      <c r="C15" s="122" t="s">
        <v>12</v>
      </c>
      <c r="D15" s="128">
        <v>487</v>
      </c>
      <c r="E15" s="125">
        <v>0.1435307987032125</v>
      </c>
      <c r="F15" s="128">
        <v>408</v>
      </c>
      <c r="G15" s="127">
        <v>0.1503870254330999</v>
      </c>
      <c r="H15" s="117">
        <v>0.19362745098039214</v>
      </c>
      <c r="I15" s="129">
        <v>520</v>
      </c>
      <c r="J15" s="110">
        <v>-6.3461538461538458E-2</v>
      </c>
      <c r="K15" s="128">
        <v>3616</v>
      </c>
      <c r="L15" s="125">
        <v>0.14209368123231689</v>
      </c>
      <c r="M15" s="128">
        <v>3427</v>
      </c>
      <c r="N15" s="127">
        <v>0.15261634379870853</v>
      </c>
      <c r="O15" s="117">
        <v>5.515027721038801E-2</v>
      </c>
    </row>
    <row r="16" spans="2:15" ht="14.45" customHeight="1">
      <c r="B16" s="111">
        <v>6</v>
      </c>
      <c r="C16" s="122" t="s">
        <v>15</v>
      </c>
      <c r="D16" s="128">
        <v>202</v>
      </c>
      <c r="E16" s="125">
        <v>5.9534335396404361E-2</v>
      </c>
      <c r="F16" s="128">
        <v>164</v>
      </c>
      <c r="G16" s="127">
        <v>6.0449686693697012E-2</v>
      </c>
      <c r="H16" s="117">
        <v>0.23170731707317072</v>
      </c>
      <c r="I16" s="129">
        <v>147</v>
      </c>
      <c r="J16" s="110">
        <v>0.37414965986394555</v>
      </c>
      <c r="K16" s="128">
        <v>1475</v>
      </c>
      <c r="L16" s="125">
        <v>5.7961332914177932E-2</v>
      </c>
      <c r="M16" s="128">
        <v>1335</v>
      </c>
      <c r="N16" s="127">
        <v>5.9452237808951237E-2</v>
      </c>
      <c r="O16" s="117">
        <v>0.10486891385767794</v>
      </c>
    </row>
    <row r="17" spans="2:15" ht="14.45" customHeight="1">
      <c r="B17" s="111">
        <v>7</v>
      </c>
      <c r="C17" s="122" t="s">
        <v>16</v>
      </c>
      <c r="D17" s="128">
        <v>171</v>
      </c>
      <c r="E17" s="125">
        <v>5.0397877984084884E-2</v>
      </c>
      <c r="F17" s="128">
        <v>273</v>
      </c>
      <c r="G17" s="127">
        <v>0.10062661260597125</v>
      </c>
      <c r="H17" s="117">
        <v>-0.37362637362637363</v>
      </c>
      <c r="I17" s="129">
        <v>114</v>
      </c>
      <c r="J17" s="110">
        <v>0.5</v>
      </c>
      <c r="K17" s="128">
        <v>1458</v>
      </c>
      <c r="L17" s="125">
        <v>5.7293303992455205E-2</v>
      </c>
      <c r="M17" s="128">
        <v>2097</v>
      </c>
      <c r="N17" s="127">
        <v>9.3386773547094182E-2</v>
      </c>
      <c r="O17" s="117">
        <v>-0.30472103004291851</v>
      </c>
    </row>
    <row r="18" spans="2:15">
      <c r="B18" s="154" t="s">
        <v>90</v>
      </c>
      <c r="C18" s="155"/>
      <c r="D18" s="104">
        <f>SUM(D11:D17)</f>
        <v>3337</v>
      </c>
      <c r="E18" s="101">
        <f>D18/D20</f>
        <v>0.98349543177129384</v>
      </c>
      <c r="F18" s="45">
        <f>SUM(F11:F17)</f>
        <v>2689</v>
      </c>
      <c r="G18" s="101">
        <f>F18/F20</f>
        <v>0.99115370438628825</v>
      </c>
      <c r="H18" s="99">
        <f>D18/F18-1</f>
        <v>0.2409817776124954</v>
      </c>
      <c r="I18" s="45">
        <f>SUM(I11:I17)</f>
        <v>2877</v>
      </c>
      <c r="J18" s="49">
        <f>D18/I18-1</f>
        <v>0.15988877302745919</v>
      </c>
      <c r="K18" s="45">
        <f>SUM(K11:K17)</f>
        <v>25227</v>
      </c>
      <c r="L18" s="101">
        <f>K18/K20</f>
        <v>0.99131562401760454</v>
      </c>
      <c r="M18" s="45">
        <f>SUM(M11:M17)</f>
        <v>22323</v>
      </c>
      <c r="N18" s="101">
        <f>M18/M20</f>
        <v>0.99412157648630595</v>
      </c>
      <c r="O18" s="99">
        <f>K18/M18-1</f>
        <v>0.13009004166106708</v>
      </c>
    </row>
    <row r="19" spans="2:15">
      <c r="B19" s="154" t="s">
        <v>40</v>
      </c>
      <c r="C19" s="155"/>
      <c r="D19" s="45">
        <f>D20-D18</f>
        <v>56</v>
      </c>
      <c r="E19" s="101">
        <f>D19/D20</f>
        <v>1.6504568228706159E-2</v>
      </c>
      <c r="F19" s="45">
        <f>F20-F18</f>
        <v>24</v>
      </c>
      <c r="G19" s="101">
        <f>F19/F20</f>
        <v>8.846295613711759E-3</v>
      </c>
      <c r="H19" s="99">
        <f>D19/F19-1</f>
        <v>1.3333333333333335</v>
      </c>
      <c r="I19" s="45">
        <f>I20-I18</f>
        <v>35</v>
      </c>
      <c r="J19" s="49">
        <f>D19/I19-1</f>
        <v>0.60000000000000009</v>
      </c>
      <c r="K19" s="45">
        <f>K20-K18</f>
        <v>221</v>
      </c>
      <c r="L19" s="101">
        <f>K19/K20</f>
        <v>8.6843759823954734E-3</v>
      </c>
      <c r="M19" s="45">
        <f>M20-M18</f>
        <v>132</v>
      </c>
      <c r="N19" s="101">
        <f>M19/M20</f>
        <v>5.878423513694055E-3</v>
      </c>
      <c r="O19" s="99">
        <f>K19/M19-1</f>
        <v>0.67424242424242431</v>
      </c>
    </row>
    <row r="20" spans="2:15">
      <c r="B20" s="93"/>
      <c r="C20" s="94" t="s">
        <v>41</v>
      </c>
      <c r="D20" s="105">
        <v>3393</v>
      </c>
      <c r="E20" s="95">
        <v>1</v>
      </c>
      <c r="F20" s="105">
        <v>2713</v>
      </c>
      <c r="G20" s="96">
        <v>1</v>
      </c>
      <c r="H20" s="97">
        <v>0.25064504238849983</v>
      </c>
      <c r="I20" s="107">
        <v>2912</v>
      </c>
      <c r="J20" s="98">
        <v>0.1651785714285714</v>
      </c>
      <c r="K20" s="105">
        <v>25448</v>
      </c>
      <c r="L20" s="95">
        <v>1</v>
      </c>
      <c r="M20" s="105">
        <v>22455</v>
      </c>
      <c r="N20" s="96">
        <v>1</v>
      </c>
      <c r="O20" s="97">
        <v>0.13328879982186592</v>
      </c>
    </row>
    <row r="21" spans="2:15">
      <c r="B21" s="109" t="s">
        <v>55</v>
      </c>
    </row>
  </sheetData>
  <mergeCells count="25"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</mergeCells>
  <phoneticPr fontId="7" type="noConversion"/>
  <conditionalFormatting sqref="H18">
    <cfRule type="cellIs" dxfId="138" priority="18" operator="lessThan">
      <formula>0</formula>
    </cfRule>
  </conditionalFormatting>
  <conditionalFormatting sqref="H19">
    <cfRule type="cellIs" dxfId="137" priority="19" operator="lessThan">
      <formula>0</formula>
    </cfRule>
  </conditionalFormatting>
  <conditionalFormatting sqref="J18:J19">
    <cfRule type="cellIs" dxfId="136" priority="17" operator="lessThan">
      <formula>0</formula>
    </cfRule>
  </conditionalFormatting>
  <conditionalFormatting sqref="O19">
    <cfRule type="cellIs" dxfId="135" priority="16" operator="lessThan">
      <formula>0</formula>
    </cfRule>
  </conditionalFormatting>
  <conditionalFormatting sqref="O18">
    <cfRule type="cellIs" dxfId="134" priority="15" operator="lessThan">
      <formula>0</formula>
    </cfRule>
  </conditionalFormatting>
  <conditionalFormatting sqref="H11:H15 J11:J15 O11:O15">
    <cfRule type="cellIs" dxfId="133" priority="7" operator="lessThan">
      <formula>0</formula>
    </cfRule>
  </conditionalFormatting>
  <conditionalFormatting sqref="H16:H17 J16:J17 O16:O17">
    <cfRule type="cellIs" dxfId="132" priority="6" operator="lessThan">
      <formula>0</formula>
    </cfRule>
  </conditionalFormatting>
  <conditionalFormatting sqref="D11:E17 G11:J17 L11:L17 N11:O17">
    <cfRule type="cellIs" dxfId="131" priority="5" operator="equal">
      <formula>0</formula>
    </cfRule>
  </conditionalFormatting>
  <conditionalFormatting sqref="F11:F17">
    <cfRule type="cellIs" dxfId="130" priority="4" operator="equal">
      <formula>0</formula>
    </cfRule>
  </conditionalFormatting>
  <conditionalFormatting sqref="K11:K17">
    <cfRule type="cellIs" dxfId="129" priority="3" operator="equal">
      <formula>0</formula>
    </cfRule>
  </conditionalFormatting>
  <conditionalFormatting sqref="M11:M17">
    <cfRule type="cellIs" dxfId="128" priority="2" operator="equal">
      <formula>0</formula>
    </cfRule>
  </conditionalFormatting>
  <conditionalFormatting sqref="O20 J20 H20">
    <cfRule type="cellIs" dxfId="1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6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60"/>
      <c r="I1"/>
      <c r="O1" s="145">
        <v>43411</v>
      </c>
    </row>
    <row r="2" spans="2:15" ht="14.45" customHeight="1">
      <c r="B2" s="183" t="s">
        <v>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6"/>
    </row>
    <row r="3" spans="2:15" ht="14.45" customHeight="1">
      <c r="B3" s="184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9" t="s">
        <v>48</v>
      </c>
    </row>
    <row r="4" spans="2:15" ht="14.45" customHeight="1">
      <c r="B4" s="171" t="s">
        <v>32</v>
      </c>
      <c r="C4" s="171" t="s">
        <v>1</v>
      </c>
      <c r="D4" s="173" t="s">
        <v>103</v>
      </c>
      <c r="E4" s="174"/>
      <c r="F4" s="174"/>
      <c r="G4" s="174"/>
      <c r="H4" s="175"/>
      <c r="I4" s="174" t="s">
        <v>93</v>
      </c>
      <c r="J4" s="174"/>
      <c r="K4" s="173" t="s">
        <v>105</v>
      </c>
      <c r="L4" s="174"/>
      <c r="M4" s="174"/>
      <c r="N4" s="174"/>
      <c r="O4" s="175"/>
    </row>
    <row r="5" spans="2:15" ht="14.45" customHeight="1">
      <c r="B5" s="172"/>
      <c r="C5" s="172"/>
      <c r="D5" s="185" t="s">
        <v>104</v>
      </c>
      <c r="E5" s="186"/>
      <c r="F5" s="186"/>
      <c r="G5" s="186"/>
      <c r="H5" s="187"/>
      <c r="I5" s="186" t="s">
        <v>94</v>
      </c>
      <c r="J5" s="186"/>
      <c r="K5" s="185" t="s">
        <v>106</v>
      </c>
      <c r="L5" s="186"/>
      <c r="M5" s="186"/>
      <c r="N5" s="186"/>
      <c r="O5" s="187"/>
    </row>
    <row r="6" spans="2:15" ht="14.45" customHeight="1">
      <c r="B6" s="172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107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4.45" customHeight="1">
      <c r="B7" s="188" t="s">
        <v>32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45" customHeight="1">
      <c r="B8" s="188"/>
      <c r="C8" s="157"/>
      <c r="D8" s="136" t="s">
        <v>36</v>
      </c>
      <c r="E8" s="133" t="s">
        <v>2</v>
      </c>
      <c r="F8" s="132" t="s">
        <v>36</v>
      </c>
      <c r="G8" s="118" t="s">
        <v>2</v>
      </c>
      <c r="H8" s="159" t="s">
        <v>37</v>
      </c>
      <c r="I8" s="119" t="s">
        <v>36</v>
      </c>
      <c r="J8" s="161" t="s">
        <v>96</v>
      </c>
      <c r="K8" s="136" t="s">
        <v>36</v>
      </c>
      <c r="L8" s="114" t="s">
        <v>2</v>
      </c>
      <c r="M8" s="132" t="s">
        <v>36</v>
      </c>
      <c r="N8" s="114" t="s">
        <v>2</v>
      </c>
      <c r="O8" s="163" t="s">
        <v>37</v>
      </c>
    </row>
    <row r="9" spans="2:15" ht="14.45" customHeight="1">
      <c r="B9" s="189"/>
      <c r="C9" s="158"/>
      <c r="D9" s="134" t="s">
        <v>38</v>
      </c>
      <c r="E9" s="135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34" t="s">
        <v>38</v>
      </c>
      <c r="L9" s="135" t="s">
        <v>39</v>
      </c>
      <c r="M9" s="112" t="s">
        <v>38</v>
      </c>
      <c r="N9" s="135" t="s">
        <v>39</v>
      </c>
      <c r="O9" s="164"/>
    </row>
    <row r="10" spans="2:15" ht="14.45" customHeight="1">
      <c r="B10" s="111"/>
      <c r="C10" s="121" t="s">
        <v>16</v>
      </c>
      <c r="D10" s="10">
        <v>114</v>
      </c>
      <c r="E10" s="124">
        <v>0.46341463414634149</v>
      </c>
      <c r="F10" s="55">
        <v>120</v>
      </c>
      <c r="G10" s="126">
        <v>0.53097345132743368</v>
      </c>
      <c r="H10" s="116">
        <v>-5.0000000000000044E-2</v>
      </c>
      <c r="I10" s="55">
        <v>82</v>
      </c>
      <c r="J10" s="115">
        <v>0.39024390243902429</v>
      </c>
      <c r="K10" s="10">
        <v>818</v>
      </c>
      <c r="L10" s="124">
        <v>0.41607324516785349</v>
      </c>
      <c r="M10" s="55">
        <v>834</v>
      </c>
      <c r="N10" s="126">
        <v>0.46775098149186761</v>
      </c>
      <c r="O10" s="116">
        <v>-1.918465227817745E-2</v>
      </c>
    </row>
    <row r="11" spans="2:15" ht="14.45" customHeight="1">
      <c r="B11" s="111"/>
      <c r="C11" s="122" t="s">
        <v>4</v>
      </c>
      <c r="D11" s="11">
        <v>43</v>
      </c>
      <c r="E11" s="125">
        <v>0.17479674796747968</v>
      </c>
      <c r="F11" s="12">
        <v>55</v>
      </c>
      <c r="G11" s="127">
        <v>0.24336283185840707</v>
      </c>
      <c r="H11" s="117">
        <v>-0.21818181818181814</v>
      </c>
      <c r="I11" s="12">
        <v>52</v>
      </c>
      <c r="J11" s="110">
        <v>-0.17307692307692313</v>
      </c>
      <c r="K11" s="11">
        <v>496</v>
      </c>
      <c r="L11" s="125">
        <v>0.25228891149542215</v>
      </c>
      <c r="M11" s="12">
        <v>443</v>
      </c>
      <c r="N11" s="127">
        <v>0.24845765563656758</v>
      </c>
      <c r="O11" s="117">
        <v>0.11963882618510158</v>
      </c>
    </row>
    <row r="12" spans="2:15" ht="14.45" customHeight="1">
      <c r="B12" s="111"/>
      <c r="C12" s="122" t="s">
        <v>13</v>
      </c>
      <c r="D12" s="11">
        <v>38</v>
      </c>
      <c r="E12" s="125">
        <v>0.15447154471544716</v>
      </c>
      <c r="F12" s="12">
        <v>18</v>
      </c>
      <c r="G12" s="127">
        <v>7.9646017699115043E-2</v>
      </c>
      <c r="H12" s="117">
        <v>1.1111111111111112</v>
      </c>
      <c r="I12" s="12">
        <v>28</v>
      </c>
      <c r="J12" s="110">
        <v>0.35714285714285721</v>
      </c>
      <c r="K12" s="11">
        <v>329</v>
      </c>
      <c r="L12" s="125">
        <v>0.16734486266531026</v>
      </c>
      <c r="M12" s="12">
        <v>314</v>
      </c>
      <c r="N12" s="127">
        <v>0.17610768367919238</v>
      </c>
      <c r="O12" s="117">
        <v>4.7770700636942776E-2</v>
      </c>
    </row>
    <row r="13" spans="2:15" ht="14.45" customHeight="1">
      <c r="B13" s="111"/>
      <c r="C13" s="122" t="s">
        <v>3</v>
      </c>
      <c r="D13" s="11">
        <v>6</v>
      </c>
      <c r="E13" s="125">
        <v>2.4390243902439025E-2</v>
      </c>
      <c r="F13" s="12">
        <v>4</v>
      </c>
      <c r="G13" s="127">
        <v>1.7699115044247787E-2</v>
      </c>
      <c r="H13" s="117">
        <v>0.5</v>
      </c>
      <c r="I13" s="12">
        <v>7</v>
      </c>
      <c r="J13" s="110">
        <v>-0.1428571428571429</v>
      </c>
      <c r="K13" s="11">
        <v>103</v>
      </c>
      <c r="L13" s="125">
        <v>5.2390640895218721E-2</v>
      </c>
      <c r="M13" s="12">
        <v>47</v>
      </c>
      <c r="N13" s="127">
        <v>2.6360067302299495E-2</v>
      </c>
      <c r="O13" s="117">
        <v>1.1914893617021276</v>
      </c>
    </row>
    <row r="14" spans="2:15" ht="14.45" customHeight="1">
      <c r="B14" s="13"/>
      <c r="C14" s="122" t="s">
        <v>53</v>
      </c>
      <c r="D14" s="11">
        <v>16</v>
      </c>
      <c r="E14" s="125">
        <v>6.5040650406504072E-2</v>
      </c>
      <c r="F14" s="12">
        <v>10</v>
      </c>
      <c r="G14" s="127">
        <v>4.4247787610619468E-2</v>
      </c>
      <c r="H14" s="117">
        <v>0.60000000000000009</v>
      </c>
      <c r="I14" s="12">
        <v>8</v>
      </c>
      <c r="J14" s="110">
        <v>1</v>
      </c>
      <c r="K14" s="11">
        <v>88</v>
      </c>
      <c r="L14" s="125">
        <v>4.4760935910478125E-2</v>
      </c>
      <c r="M14" s="12">
        <v>60</v>
      </c>
      <c r="N14" s="127">
        <v>3.3651149747616377E-2</v>
      </c>
      <c r="O14" s="117">
        <v>0.46666666666666656</v>
      </c>
    </row>
    <row r="15" spans="2:15" ht="14.45" customHeight="1">
      <c r="B15" s="111"/>
      <c r="C15" s="122" t="s">
        <v>15</v>
      </c>
      <c r="D15" s="11">
        <v>8</v>
      </c>
      <c r="E15" s="125">
        <v>3.2520325203252036E-2</v>
      </c>
      <c r="F15" s="12">
        <v>5</v>
      </c>
      <c r="G15" s="127">
        <v>2.2123893805309734E-2</v>
      </c>
      <c r="H15" s="117">
        <v>0.60000000000000009</v>
      </c>
      <c r="I15" s="12">
        <v>7</v>
      </c>
      <c r="J15" s="110">
        <v>0.14285714285714279</v>
      </c>
      <c r="K15" s="11">
        <v>44</v>
      </c>
      <c r="L15" s="125">
        <v>2.2380467955239063E-2</v>
      </c>
      <c r="M15" s="12">
        <v>21</v>
      </c>
      <c r="N15" s="127">
        <v>1.1777902411665733E-2</v>
      </c>
      <c r="O15" s="117">
        <v>1.0952380952380953</v>
      </c>
    </row>
    <row r="16" spans="2:15" ht="14.45" customHeight="1">
      <c r="B16" s="111"/>
      <c r="C16" s="122" t="s">
        <v>21</v>
      </c>
      <c r="D16" s="11">
        <v>7</v>
      </c>
      <c r="E16" s="125">
        <v>2.8455284552845527E-2</v>
      </c>
      <c r="F16" s="12">
        <v>1</v>
      </c>
      <c r="G16" s="127">
        <v>4.4247787610619468E-3</v>
      </c>
      <c r="H16" s="117">
        <v>6</v>
      </c>
      <c r="I16" s="12">
        <v>1</v>
      </c>
      <c r="J16" s="110">
        <v>6</v>
      </c>
      <c r="K16" s="11">
        <v>18</v>
      </c>
      <c r="L16" s="125">
        <v>9.1556459816887082E-3</v>
      </c>
      <c r="M16" s="12">
        <v>17</v>
      </c>
      <c r="N16" s="127">
        <v>9.534492428491307E-3</v>
      </c>
      <c r="O16" s="117">
        <v>5.8823529411764719E-2</v>
      </c>
    </row>
    <row r="17" spans="2:15" ht="14.45" customHeight="1">
      <c r="B17" s="39"/>
      <c r="C17" s="123" t="s">
        <v>40</v>
      </c>
      <c r="D17" s="14">
        <v>14</v>
      </c>
      <c r="E17" s="108">
        <v>5.6910569105691054E-2</v>
      </c>
      <c r="F17" s="14">
        <v>13</v>
      </c>
      <c r="G17" s="108">
        <v>5.7522123893805309E-2</v>
      </c>
      <c r="H17" s="24">
        <v>7.6923076923076872E-2</v>
      </c>
      <c r="I17" s="14">
        <v>12</v>
      </c>
      <c r="J17" s="108">
        <v>6.1224489795918366E-2</v>
      </c>
      <c r="K17" s="14">
        <v>70</v>
      </c>
      <c r="L17" s="108">
        <v>3.5605289928789419E-2</v>
      </c>
      <c r="M17" s="14">
        <v>47</v>
      </c>
      <c r="N17" s="108">
        <v>2.6360067302299495E-2</v>
      </c>
      <c r="O17" s="25">
        <v>0.4893617021276595</v>
      </c>
    </row>
    <row r="18" spans="2:15" ht="14.45" customHeight="1">
      <c r="B18" s="40" t="s">
        <v>5</v>
      </c>
      <c r="C18" s="33" t="s">
        <v>41</v>
      </c>
      <c r="D18" s="26">
        <v>246</v>
      </c>
      <c r="E18" s="27">
        <v>0.99999999999999989</v>
      </c>
      <c r="F18" s="26">
        <v>226</v>
      </c>
      <c r="G18" s="27">
        <v>1</v>
      </c>
      <c r="H18" s="28">
        <v>8.8495575221238854E-2</v>
      </c>
      <c r="I18" s="26">
        <v>196</v>
      </c>
      <c r="J18" s="29">
        <v>0.25510204081632648</v>
      </c>
      <c r="K18" s="26">
        <v>1966</v>
      </c>
      <c r="L18" s="27">
        <v>0.99999999999999989</v>
      </c>
      <c r="M18" s="26">
        <v>1783</v>
      </c>
      <c r="N18" s="29">
        <v>1</v>
      </c>
      <c r="O18" s="34">
        <v>0.10263600673022988</v>
      </c>
    </row>
    <row r="19" spans="2:15" ht="14.45" customHeight="1">
      <c r="B19" s="111"/>
      <c r="C19" s="121" t="s">
        <v>3</v>
      </c>
      <c r="D19" s="10">
        <v>724</v>
      </c>
      <c r="E19" s="124">
        <v>0.23013350286077558</v>
      </c>
      <c r="F19" s="55">
        <v>468</v>
      </c>
      <c r="G19" s="126">
        <v>0.18840579710144928</v>
      </c>
      <c r="H19" s="116">
        <v>0.54700854700854706</v>
      </c>
      <c r="I19" s="55">
        <v>597</v>
      </c>
      <c r="J19" s="115">
        <v>0.21273031825795652</v>
      </c>
      <c r="K19" s="10">
        <v>5688</v>
      </c>
      <c r="L19" s="124">
        <v>0.24241391067166723</v>
      </c>
      <c r="M19" s="55">
        <v>4254</v>
      </c>
      <c r="N19" s="126">
        <v>0.20605473480261566</v>
      </c>
      <c r="O19" s="116">
        <v>0.3370944992947813</v>
      </c>
    </row>
    <row r="20" spans="2:15" ht="14.45" customHeight="1">
      <c r="B20" s="111"/>
      <c r="C20" s="122" t="s">
        <v>4</v>
      </c>
      <c r="D20" s="11">
        <v>572</v>
      </c>
      <c r="E20" s="125">
        <v>0.18181818181818182</v>
      </c>
      <c r="F20" s="12">
        <v>505</v>
      </c>
      <c r="G20" s="127">
        <v>0.20330112721417068</v>
      </c>
      <c r="H20" s="117">
        <v>0.13267326732673257</v>
      </c>
      <c r="I20" s="12">
        <v>480</v>
      </c>
      <c r="J20" s="110">
        <v>0.19166666666666665</v>
      </c>
      <c r="K20" s="11">
        <v>4523</v>
      </c>
      <c r="L20" s="125">
        <v>0.19276338220252301</v>
      </c>
      <c r="M20" s="12">
        <v>3340</v>
      </c>
      <c r="N20" s="127">
        <v>0.16178251392589005</v>
      </c>
      <c r="O20" s="117">
        <v>0.35419161676646715</v>
      </c>
    </row>
    <row r="21" spans="2:15" ht="14.45" customHeight="1">
      <c r="B21" s="111"/>
      <c r="C21" s="122" t="s">
        <v>14</v>
      </c>
      <c r="D21" s="11">
        <v>565</v>
      </c>
      <c r="E21" s="125">
        <v>0.17959313413858868</v>
      </c>
      <c r="F21" s="12">
        <v>382</v>
      </c>
      <c r="G21" s="127">
        <v>0.1537842190016103</v>
      </c>
      <c r="H21" s="117">
        <v>0.47905759162303663</v>
      </c>
      <c r="I21" s="12">
        <v>498</v>
      </c>
      <c r="J21" s="110">
        <v>0.13453815261044166</v>
      </c>
      <c r="K21" s="11">
        <v>4231</v>
      </c>
      <c r="L21" s="125">
        <v>0.18031878622570746</v>
      </c>
      <c r="M21" s="12">
        <v>3892</v>
      </c>
      <c r="N21" s="127">
        <v>0.18852022281424075</v>
      </c>
      <c r="O21" s="117">
        <v>8.7101747173689681E-2</v>
      </c>
    </row>
    <row r="22" spans="2:15" ht="14.45" customHeight="1">
      <c r="B22" s="111"/>
      <c r="C22" s="122" t="s">
        <v>12</v>
      </c>
      <c r="D22" s="11">
        <v>487</v>
      </c>
      <c r="E22" s="125">
        <v>0.15479974570883662</v>
      </c>
      <c r="F22" s="12">
        <v>405</v>
      </c>
      <c r="G22" s="127">
        <v>0.16304347826086957</v>
      </c>
      <c r="H22" s="117">
        <v>0.20246913580246906</v>
      </c>
      <c r="I22" s="12">
        <v>517</v>
      </c>
      <c r="J22" s="110">
        <v>-5.8027079303675011E-2</v>
      </c>
      <c r="K22" s="11">
        <v>3606</v>
      </c>
      <c r="L22" s="125">
        <v>0.15368223661779748</v>
      </c>
      <c r="M22" s="12">
        <v>3413</v>
      </c>
      <c r="N22" s="127">
        <v>0.16531847905061758</v>
      </c>
      <c r="O22" s="117">
        <v>5.6548491063580508E-2</v>
      </c>
    </row>
    <row r="23" spans="2:15" ht="14.45" customHeight="1">
      <c r="B23" s="13"/>
      <c r="C23" s="122" t="s">
        <v>13</v>
      </c>
      <c r="D23" s="11">
        <v>528</v>
      </c>
      <c r="E23" s="125">
        <v>0.16783216783216784</v>
      </c>
      <c r="F23" s="12">
        <v>410</v>
      </c>
      <c r="G23" s="127">
        <v>0.16505636070853463</v>
      </c>
      <c r="H23" s="117">
        <v>0.28780487804878052</v>
      </c>
      <c r="I23" s="12">
        <v>430</v>
      </c>
      <c r="J23" s="110">
        <v>0.22790697674418614</v>
      </c>
      <c r="K23" s="11">
        <v>3299</v>
      </c>
      <c r="L23" s="125">
        <v>0.14059836345039209</v>
      </c>
      <c r="M23" s="12">
        <v>3161</v>
      </c>
      <c r="N23" s="127">
        <v>0.15311213368854446</v>
      </c>
      <c r="O23" s="117">
        <v>4.3657070547295174E-2</v>
      </c>
    </row>
    <row r="24" spans="2:15" ht="14.45" customHeight="1">
      <c r="B24" s="111"/>
      <c r="C24" s="122" t="s">
        <v>15</v>
      </c>
      <c r="D24" s="11">
        <v>194</v>
      </c>
      <c r="E24" s="125">
        <v>6.1665607120152573E-2</v>
      </c>
      <c r="F24" s="12">
        <v>159</v>
      </c>
      <c r="G24" s="127">
        <v>6.4009661835748799E-2</v>
      </c>
      <c r="H24" s="117">
        <v>0.22012578616352196</v>
      </c>
      <c r="I24" s="12">
        <v>140</v>
      </c>
      <c r="J24" s="110">
        <v>0.38571428571428568</v>
      </c>
      <c r="K24" s="11">
        <v>1430</v>
      </c>
      <c r="L24" s="125">
        <v>6.094442550289806E-2</v>
      </c>
      <c r="M24" s="12">
        <v>1314</v>
      </c>
      <c r="N24" s="127">
        <v>6.364737224509566E-2</v>
      </c>
      <c r="O24" s="117">
        <v>8.8280060882800715E-2</v>
      </c>
    </row>
    <row r="25" spans="2:15" ht="14.45" customHeight="1">
      <c r="B25" s="111"/>
      <c r="C25" s="122" t="s">
        <v>16</v>
      </c>
      <c r="D25" s="11">
        <v>57</v>
      </c>
      <c r="E25" s="125">
        <v>1.8118245390972662E-2</v>
      </c>
      <c r="F25" s="12">
        <v>152</v>
      </c>
      <c r="G25" s="127">
        <v>6.1191626409017714E-2</v>
      </c>
      <c r="H25" s="117">
        <v>-0.625</v>
      </c>
      <c r="I25" s="12">
        <v>30</v>
      </c>
      <c r="J25" s="110">
        <v>0.89999999999999991</v>
      </c>
      <c r="K25" s="11">
        <v>634</v>
      </c>
      <c r="L25" s="125">
        <v>2.7020115922263895E-2</v>
      </c>
      <c r="M25" s="12">
        <v>1251</v>
      </c>
      <c r="N25" s="127">
        <v>6.0595785904577378E-2</v>
      </c>
      <c r="O25" s="117">
        <v>-0.49320543565147879</v>
      </c>
    </row>
    <row r="26" spans="2:15" ht="14.45" customHeight="1">
      <c r="B26" s="39"/>
      <c r="C26" s="123" t="s">
        <v>40</v>
      </c>
      <c r="D26" s="14">
        <v>19</v>
      </c>
      <c r="E26" s="108">
        <v>6.0394151303242213E-3</v>
      </c>
      <c r="F26" s="14">
        <v>3</v>
      </c>
      <c r="G26" s="31">
        <v>1.2077294685990338E-3</v>
      </c>
      <c r="H26" s="24">
        <v>5.333333333333333</v>
      </c>
      <c r="I26" s="14">
        <v>17</v>
      </c>
      <c r="J26" s="32">
        <v>0.11764705882352944</v>
      </c>
      <c r="K26" s="14">
        <v>53</v>
      </c>
      <c r="L26" s="31">
        <v>2.2587794067507674E-3</v>
      </c>
      <c r="M26" s="14">
        <v>20</v>
      </c>
      <c r="N26" s="31">
        <v>9.6875756841850323E-4</v>
      </c>
      <c r="O26" s="25">
        <v>1.65</v>
      </c>
    </row>
    <row r="27" spans="2:15" ht="14.45" customHeight="1">
      <c r="B27" s="38" t="s">
        <v>6</v>
      </c>
      <c r="C27" s="33" t="s">
        <v>41</v>
      </c>
      <c r="D27" s="58">
        <v>3146</v>
      </c>
      <c r="E27" s="27">
        <v>1</v>
      </c>
      <c r="F27" s="58">
        <v>2484</v>
      </c>
      <c r="G27" s="27">
        <v>1.0000000000000002</v>
      </c>
      <c r="H27" s="28">
        <v>0.26650563607085354</v>
      </c>
      <c r="I27" s="58">
        <v>2709</v>
      </c>
      <c r="J27" s="29">
        <v>0.16131413805832406</v>
      </c>
      <c r="K27" s="58">
        <v>23464</v>
      </c>
      <c r="L27" s="27">
        <v>1.0000000000000002</v>
      </c>
      <c r="M27" s="58">
        <v>20645</v>
      </c>
      <c r="N27" s="29">
        <v>0.99999999999999989</v>
      </c>
      <c r="O27" s="34">
        <v>0.13654637926858793</v>
      </c>
    </row>
    <row r="28" spans="2:15" ht="14.45" customHeight="1">
      <c r="B28" s="38" t="s">
        <v>70</v>
      </c>
      <c r="C28" s="33" t="s">
        <v>41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7</v>
      </c>
      <c r="J28" s="29">
        <v>-0.85714285714285721</v>
      </c>
      <c r="K28" s="26">
        <v>18</v>
      </c>
      <c r="L28" s="27">
        <v>1</v>
      </c>
      <c r="M28" s="26">
        <v>27</v>
      </c>
      <c r="N28" s="29">
        <v>1</v>
      </c>
      <c r="O28" s="34">
        <v>-0.33333333333333337</v>
      </c>
    </row>
    <row r="29" spans="2:15" ht="14.45" customHeight="1">
      <c r="B29" s="40"/>
      <c r="C29" s="18" t="s">
        <v>41</v>
      </c>
      <c r="D29" s="59">
        <v>3393</v>
      </c>
      <c r="E29" s="19">
        <v>1</v>
      </c>
      <c r="F29" s="59">
        <v>2713</v>
      </c>
      <c r="G29" s="19">
        <v>1</v>
      </c>
      <c r="H29" s="20">
        <v>0.25064504238849983</v>
      </c>
      <c r="I29" s="59">
        <v>2912</v>
      </c>
      <c r="J29" s="21">
        <v>0.1651785714285714</v>
      </c>
      <c r="K29" s="59">
        <v>25448</v>
      </c>
      <c r="L29" s="19">
        <v>1</v>
      </c>
      <c r="M29" s="59">
        <v>22455</v>
      </c>
      <c r="N29" s="19">
        <v>1</v>
      </c>
      <c r="O29" s="35">
        <v>0.13328879982186592</v>
      </c>
    </row>
    <row r="30" spans="2:15" ht="14.45" customHeight="1">
      <c r="B30" t="s">
        <v>65</v>
      </c>
    </row>
    <row r="31" spans="2:15">
      <c r="B31" s="22" t="s">
        <v>66</v>
      </c>
    </row>
    <row r="33" spans="2:15">
      <c r="B33" s="183" t="s">
        <v>51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36"/>
    </row>
    <row r="34" spans="2:15">
      <c r="B34" s="184" t="s">
        <v>52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9" t="s">
        <v>48</v>
      </c>
    </row>
    <row r="35" spans="2:15" ht="14.45" customHeight="1">
      <c r="B35" s="171" t="s">
        <v>32</v>
      </c>
      <c r="C35" s="171" t="s">
        <v>1</v>
      </c>
      <c r="D35" s="173" t="s">
        <v>103</v>
      </c>
      <c r="E35" s="174"/>
      <c r="F35" s="174"/>
      <c r="G35" s="174"/>
      <c r="H35" s="175"/>
      <c r="I35" s="174" t="s">
        <v>93</v>
      </c>
      <c r="J35" s="174"/>
      <c r="K35" s="173" t="s">
        <v>105</v>
      </c>
      <c r="L35" s="174"/>
      <c r="M35" s="174"/>
      <c r="N35" s="174"/>
      <c r="O35" s="175"/>
    </row>
    <row r="36" spans="2:15" ht="14.45" customHeight="1">
      <c r="B36" s="172"/>
      <c r="C36" s="172"/>
      <c r="D36" s="185" t="s">
        <v>104</v>
      </c>
      <c r="E36" s="186"/>
      <c r="F36" s="186"/>
      <c r="G36" s="186"/>
      <c r="H36" s="187"/>
      <c r="I36" s="186" t="s">
        <v>94</v>
      </c>
      <c r="J36" s="186"/>
      <c r="K36" s="185" t="s">
        <v>106</v>
      </c>
      <c r="L36" s="186"/>
      <c r="M36" s="186"/>
      <c r="N36" s="186"/>
      <c r="O36" s="187"/>
    </row>
    <row r="37" spans="2:15" ht="14.45" customHeight="1">
      <c r="B37" s="172"/>
      <c r="C37" s="170"/>
      <c r="D37" s="165">
        <v>2018</v>
      </c>
      <c r="E37" s="166"/>
      <c r="F37" s="176">
        <v>2017</v>
      </c>
      <c r="G37" s="176"/>
      <c r="H37" s="178" t="s">
        <v>33</v>
      </c>
      <c r="I37" s="180">
        <v>2018</v>
      </c>
      <c r="J37" s="165" t="s">
        <v>107</v>
      </c>
      <c r="K37" s="165">
        <v>2018</v>
      </c>
      <c r="L37" s="166"/>
      <c r="M37" s="176">
        <v>2017</v>
      </c>
      <c r="N37" s="166"/>
      <c r="O37" s="156" t="s">
        <v>33</v>
      </c>
    </row>
    <row r="38" spans="2:15" ht="18.75" customHeight="1">
      <c r="B38" s="188" t="s">
        <v>32</v>
      </c>
      <c r="C38" s="157" t="s">
        <v>35</v>
      </c>
      <c r="D38" s="167"/>
      <c r="E38" s="168"/>
      <c r="F38" s="177"/>
      <c r="G38" s="177"/>
      <c r="H38" s="179"/>
      <c r="I38" s="181"/>
      <c r="J38" s="182"/>
      <c r="K38" s="167"/>
      <c r="L38" s="168"/>
      <c r="M38" s="177"/>
      <c r="N38" s="168"/>
      <c r="O38" s="156"/>
    </row>
    <row r="39" spans="2:15" ht="14.45" customHeight="1">
      <c r="B39" s="188"/>
      <c r="C39" s="157"/>
      <c r="D39" s="136" t="s">
        <v>36</v>
      </c>
      <c r="E39" s="133" t="s">
        <v>2</v>
      </c>
      <c r="F39" s="132" t="s">
        <v>36</v>
      </c>
      <c r="G39" s="118" t="s">
        <v>2</v>
      </c>
      <c r="H39" s="159" t="s">
        <v>37</v>
      </c>
      <c r="I39" s="119" t="s">
        <v>36</v>
      </c>
      <c r="J39" s="161" t="s">
        <v>96</v>
      </c>
      <c r="K39" s="136" t="s">
        <v>36</v>
      </c>
      <c r="L39" s="114" t="s">
        <v>2</v>
      </c>
      <c r="M39" s="132" t="s">
        <v>36</v>
      </c>
      <c r="N39" s="114" t="s">
        <v>2</v>
      </c>
      <c r="O39" s="163" t="s">
        <v>37</v>
      </c>
    </row>
    <row r="40" spans="2:15" ht="25.5">
      <c r="B40" s="189"/>
      <c r="C40" s="158"/>
      <c r="D40" s="134" t="s">
        <v>38</v>
      </c>
      <c r="E40" s="135" t="s">
        <v>39</v>
      </c>
      <c r="F40" s="112" t="s">
        <v>38</v>
      </c>
      <c r="G40" s="113" t="s">
        <v>39</v>
      </c>
      <c r="H40" s="160"/>
      <c r="I40" s="120" t="s">
        <v>38</v>
      </c>
      <c r="J40" s="162"/>
      <c r="K40" s="134" t="s">
        <v>38</v>
      </c>
      <c r="L40" s="135" t="s">
        <v>39</v>
      </c>
      <c r="M40" s="112" t="s">
        <v>38</v>
      </c>
      <c r="N40" s="135" t="s">
        <v>39</v>
      </c>
      <c r="O40" s="164"/>
    </row>
    <row r="41" spans="2:15">
      <c r="B41" s="111"/>
      <c r="C41" s="121" t="s">
        <v>16</v>
      </c>
      <c r="D41" s="10"/>
      <c r="E41" s="124"/>
      <c r="F41" s="55"/>
      <c r="G41" s="126"/>
      <c r="H41" s="116"/>
      <c r="I41" s="10">
        <v>1</v>
      </c>
      <c r="J41" s="115"/>
      <c r="K41" s="10">
        <v>3</v>
      </c>
      <c r="L41" s="124">
        <v>0.6</v>
      </c>
      <c r="M41" s="55">
        <v>1</v>
      </c>
      <c r="N41" s="126">
        <v>0.5</v>
      </c>
      <c r="O41" s="116">
        <v>2</v>
      </c>
    </row>
    <row r="42" spans="2:15">
      <c r="B42" s="111"/>
      <c r="C42" s="122" t="s">
        <v>13</v>
      </c>
      <c r="D42" s="11"/>
      <c r="E42" s="125"/>
      <c r="F42" s="12"/>
      <c r="G42" s="127"/>
      <c r="H42" s="117"/>
      <c r="I42" s="11">
        <v>0</v>
      </c>
      <c r="J42" s="110"/>
      <c r="K42" s="11">
        <v>1</v>
      </c>
      <c r="L42" s="125">
        <v>0.2</v>
      </c>
      <c r="M42" s="12">
        <v>1</v>
      </c>
      <c r="N42" s="127">
        <v>0.5</v>
      </c>
      <c r="O42" s="117">
        <v>0</v>
      </c>
    </row>
    <row r="43" spans="2:15">
      <c r="B43" s="111"/>
      <c r="C43" s="122" t="s">
        <v>4</v>
      </c>
      <c r="D43" s="11"/>
      <c r="E43" s="125"/>
      <c r="F43" s="12"/>
      <c r="G43" s="127"/>
      <c r="H43" s="117"/>
      <c r="I43" s="12"/>
      <c r="J43" s="110"/>
      <c r="K43" s="11">
        <v>1</v>
      </c>
      <c r="L43" s="125">
        <v>0.2</v>
      </c>
      <c r="M43" s="12">
        <v>0</v>
      </c>
      <c r="N43" s="127">
        <v>0</v>
      </c>
      <c r="O43" s="117"/>
    </row>
    <row r="44" spans="2:15">
      <c r="B44" s="40" t="s">
        <v>5</v>
      </c>
      <c r="C44" s="33" t="s">
        <v>41</v>
      </c>
      <c r="D44" s="26">
        <v>0</v>
      </c>
      <c r="E44" s="27">
        <v>0</v>
      </c>
      <c r="F44" s="26">
        <v>0</v>
      </c>
      <c r="G44" s="27">
        <v>0</v>
      </c>
      <c r="H44" s="30"/>
      <c r="I44" s="26">
        <v>1</v>
      </c>
      <c r="J44" s="27">
        <v>0</v>
      </c>
      <c r="K44" s="26">
        <v>5</v>
      </c>
      <c r="L44" s="27">
        <v>1</v>
      </c>
      <c r="M44" s="26">
        <v>2</v>
      </c>
      <c r="N44" s="27">
        <v>1</v>
      </c>
      <c r="O44" s="30">
        <v>1.5</v>
      </c>
    </row>
    <row r="45" spans="2:15">
      <c r="B45" s="111"/>
      <c r="C45" s="121" t="s">
        <v>3</v>
      </c>
      <c r="D45" s="10">
        <v>618</v>
      </c>
      <c r="E45" s="124">
        <v>0.24121779859484777</v>
      </c>
      <c r="F45" s="55">
        <v>392</v>
      </c>
      <c r="G45" s="126">
        <v>0.19348469891411649</v>
      </c>
      <c r="H45" s="116">
        <v>0.57653061224489788</v>
      </c>
      <c r="I45" s="55">
        <v>529</v>
      </c>
      <c r="J45" s="115">
        <v>0.16824196597353502</v>
      </c>
      <c r="K45" s="10">
        <v>4928</v>
      </c>
      <c r="L45" s="124">
        <v>0.25829445987735206</v>
      </c>
      <c r="M45" s="55">
        <v>3753</v>
      </c>
      <c r="N45" s="126">
        <v>0.2180455496165466</v>
      </c>
      <c r="O45" s="116">
        <v>0.31308286703970167</v>
      </c>
    </row>
    <row r="46" spans="2:15">
      <c r="B46" s="111"/>
      <c r="C46" s="122" t="s">
        <v>4</v>
      </c>
      <c r="D46" s="11">
        <v>433</v>
      </c>
      <c r="E46" s="125">
        <v>0.16900858704137392</v>
      </c>
      <c r="F46" s="12">
        <v>411</v>
      </c>
      <c r="G46" s="127">
        <v>0.20286278381046396</v>
      </c>
      <c r="H46" s="117">
        <v>5.352798053527974E-2</v>
      </c>
      <c r="I46" s="12">
        <v>386</v>
      </c>
      <c r="J46" s="110">
        <v>0.12176165803108807</v>
      </c>
      <c r="K46" s="11">
        <v>3617</v>
      </c>
      <c r="L46" s="125">
        <v>0.18958016667540228</v>
      </c>
      <c r="M46" s="12">
        <v>2782</v>
      </c>
      <c r="N46" s="127">
        <v>0.16163141993957703</v>
      </c>
      <c r="O46" s="117">
        <v>0.30014378145219256</v>
      </c>
    </row>
    <row r="47" spans="2:15">
      <c r="B47" s="111"/>
      <c r="C47" s="122" t="s">
        <v>14</v>
      </c>
      <c r="D47" s="11">
        <v>485</v>
      </c>
      <c r="E47" s="125">
        <v>0.18930523028883683</v>
      </c>
      <c r="F47" s="12">
        <v>296</v>
      </c>
      <c r="G47" s="127">
        <v>0.14610069101678183</v>
      </c>
      <c r="H47" s="117">
        <v>0.6385135135135136</v>
      </c>
      <c r="I47" s="12">
        <v>441</v>
      </c>
      <c r="J47" s="110">
        <v>9.977324263038545E-2</v>
      </c>
      <c r="K47" s="11">
        <v>3484</v>
      </c>
      <c r="L47" s="125">
        <v>0.18260915142303055</v>
      </c>
      <c r="M47" s="12">
        <v>3151</v>
      </c>
      <c r="N47" s="127">
        <v>0.18306995119683941</v>
      </c>
      <c r="O47" s="117">
        <v>0.10568073627419872</v>
      </c>
    </row>
    <row r="48" spans="2:15">
      <c r="B48" s="111"/>
      <c r="C48" s="122" t="s">
        <v>12</v>
      </c>
      <c r="D48" s="11">
        <v>402</v>
      </c>
      <c r="E48" s="125">
        <v>0.15690866510538642</v>
      </c>
      <c r="F48" s="12">
        <v>347</v>
      </c>
      <c r="G48" s="127">
        <v>0.17127344521224086</v>
      </c>
      <c r="H48" s="117">
        <v>0.1585014409221901</v>
      </c>
      <c r="I48" s="12">
        <v>439</v>
      </c>
      <c r="J48" s="110">
        <v>-8.4282460136674286E-2</v>
      </c>
      <c r="K48" s="11">
        <v>2951</v>
      </c>
      <c r="L48" s="125">
        <v>0.1546726767650296</v>
      </c>
      <c r="M48" s="12">
        <v>2852</v>
      </c>
      <c r="N48" s="127">
        <v>0.16569834998838021</v>
      </c>
      <c r="O48" s="117">
        <v>3.4712482468443273E-2</v>
      </c>
    </row>
    <row r="49" spans="2:15">
      <c r="B49" s="13"/>
      <c r="C49" s="122" t="s">
        <v>13</v>
      </c>
      <c r="D49" s="11">
        <v>419</v>
      </c>
      <c r="E49" s="125">
        <v>0.16354410616705697</v>
      </c>
      <c r="F49" s="12">
        <v>317</v>
      </c>
      <c r="G49" s="127">
        <v>0.15646594274432379</v>
      </c>
      <c r="H49" s="117">
        <v>0.32176656151419558</v>
      </c>
      <c r="I49" s="12">
        <v>337</v>
      </c>
      <c r="J49" s="110">
        <v>0.24332344213649848</v>
      </c>
      <c r="K49" s="11">
        <v>2497</v>
      </c>
      <c r="L49" s="125">
        <v>0.13087688033964046</v>
      </c>
      <c r="M49" s="12">
        <v>2465</v>
      </c>
      <c r="N49" s="127">
        <v>0.14321403671856844</v>
      </c>
      <c r="O49" s="117">
        <v>1.2981744421906694E-2</v>
      </c>
    </row>
    <row r="50" spans="2:15">
      <c r="B50" s="111"/>
      <c r="C50" s="122" t="s">
        <v>15</v>
      </c>
      <c r="D50" s="11">
        <v>174</v>
      </c>
      <c r="E50" s="125">
        <v>6.7915690866510545E-2</v>
      </c>
      <c r="F50" s="12">
        <v>138</v>
      </c>
      <c r="G50" s="127">
        <v>6.8114511352418555E-2</v>
      </c>
      <c r="H50" s="117">
        <v>0.26086956521739135</v>
      </c>
      <c r="I50" s="12">
        <v>118</v>
      </c>
      <c r="J50" s="110">
        <v>0.47457627118644075</v>
      </c>
      <c r="K50" s="11">
        <v>1218</v>
      </c>
      <c r="L50" s="125">
        <v>6.3839823890140993E-2</v>
      </c>
      <c r="M50" s="12">
        <v>1145</v>
      </c>
      <c r="N50" s="127">
        <v>6.6523355798280268E-2</v>
      </c>
      <c r="O50" s="117">
        <v>6.3755458515283747E-2</v>
      </c>
    </row>
    <row r="51" spans="2:15">
      <c r="B51" s="111"/>
      <c r="C51" s="122" t="s">
        <v>16</v>
      </c>
      <c r="D51" s="11">
        <v>30</v>
      </c>
      <c r="E51" s="125">
        <v>1.1709601873536301E-2</v>
      </c>
      <c r="F51" s="12">
        <v>125</v>
      </c>
      <c r="G51" s="127">
        <v>6.1697926949654494E-2</v>
      </c>
      <c r="H51" s="117">
        <v>-0.76</v>
      </c>
      <c r="I51" s="12">
        <v>14</v>
      </c>
      <c r="J51" s="110">
        <v>1.1428571428571428</v>
      </c>
      <c r="K51" s="11">
        <v>371</v>
      </c>
      <c r="L51" s="125">
        <v>1.9445463598721107E-2</v>
      </c>
      <c r="M51" s="12">
        <v>1053</v>
      </c>
      <c r="N51" s="127">
        <v>6.117824773413897E-2</v>
      </c>
      <c r="O51" s="117">
        <v>-0.64767331433998099</v>
      </c>
    </row>
    <row r="52" spans="2:15">
      <c r="B52" s="39"/>
      <c r="C52" s="123" t="s">
        <v>40</v>
      </c>
      <c r="D52" s="14">
        <v>0</v>
      </c>
      <c r="E52" s="108">
        <v>0</v>
      </c>
      <c r="F52" s="14">
        <v>0</v>
      </c>
      <c r="G52" s="31">
        <v>0</v>
      </c>
      <c r="H52" s="24"/>
      <c r="I52" s="14">
        <v>0</v>
      </c>
      <c r="J52" s="32"/>
      <c r="K52" s="14">
        <v>0</v>
      </c>
      <c r="L52" s="31">
        <v>0</v>
      </c>
      <c r="M52" s="14">
        <v>0</v>
      </c>
      <c r="N52" s="31">
        <v>0</v>
      </c>
      <c r="O52" s="25"/>
    </row>
    <row r="53" spans="2:15">
      <c r="B53" s="38" t="s">
        <v>6</v>
      </c>
      <c r="C53" s="33" t="s">
        <v>41</v>
      </c>
      <c r="D53" s="58">
        <v>2561</v>
      </c>
      <c r="E53" s="27">
        <v>0.99960967993754868</v>
      </c>
      <c r="F53" s="58">
        <v>2026</v>
      </c>
      <c r="G53" s="27">
        <v>0.99999999999999989</v>
      </c>
      <c r="H53" s="28">
        <v>0.2640671273445212</v>
      </c>
      <c r="I53" s="58">
        <v>2264</v>
      </c>
      <c r="J53" s="29">
        <v>0.13118374558303891</v>
      </c>
      <c r="K53" s="58">
        <v>19066</v>
      </c>
      <c r="L53" s="27">
        <v>0.99931862256931714</v>
      </c>
      <c r="M53" s="58">
        <v>17201</v>
      </c>
      <c r="N53" s="29">
        <v>0.99936091099233093</v>
      </c>
      <c r="O53" s="34">
        <v>0.10842392884134644</v>
      </c>
    </row>
    <row r="54" spans="2:15">
      <c r="B54" s="38" t="s">
        <v>70</v>
      </c>
      <c r="C54" s="33" t="s">
        <v>41</v>
      </c>
      <c r="D54" s="26">
        <v>1</v>
      </c>
      <c r="E54" s="27">
        <v>1</v>
      </c>
      <c r="F54" s="26">
        <v>0</v>
      </c>
      <c r="G54" s="27">
        <v>1</v>
      </c>
      <c r="H54" s="28"/>
      <c r="I54" s="26">
        <v>3</v>
      </c>
      <c r="J54" s="29">
        <v>-0.66666666666666674</v>
      </c>
      <c r="K54" s="26">
        <v>8</v>
      </c>
      <c r="L54" s="27">
        <v>1</v>
      </c>
      <c r="M54" s="26">
        <v>9</v>
      </c>
      <c r="N54" s="27">
        <v>1</v>
      </c>
      <c r="O54" s="34">
        <v>-0.11111111111111116</v>
      </c>
    </row>
    <row r="55" spans="2:15">
      <c r="B55" s="40"/>
      <c r="C55" s="18" t="s">
        <v>41</v>
      </c>
      <c r="D55" s="59">
        <v>2562</v>
      </c>
      <c r="E55" s="19">
        <v>1</v>
      </c>
      <c r="F55" s="59">
        <v>2026</v>
      </c>
      <c r="G55" s="19">
        <v>1</v>
      </c>
      <c r="H55" s="20">
        <v>0.26456071076011844</v>
      </c>
      <c r="I55" s="59">
        <v>2268</v>
      </c>
      <c r="J55" s="21">
        <v>0.12962962962962954</v>
      </c>
      <c r="K55" s="59">
        <v>19079</v>
      </c>
      <c r="L55" s="19">
        <v>1</v>
      </c>
      <c r="M55" s="59">
        <v>17212</v>
      </c>
      <c r="N55" s="19">
        <v>1</v>
      </c>
      <c r="O55" s="35">
        <v>0.10847083430165005</v>
      </c>
    </row>
    <row r="56" spans="2:15">
      <c r="B56" s="5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2:1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15">
      <c r="B58" s="183" t="s">
        <v>63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6"/>
    </row>
    <row r="59" spans="2:15">
      <c r="B59" s="184" t="s">
        <v>64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9" t="s">
        <v>48</v>
      </c>
    </row>
    <row r="60" spans="2:15">
      <c r="B60" s="171" t="s">
        <v>32</v>
      </c>
      <c r="C60" s="171" t="s">
        <v>1</v>
      </c>
      <c r="D60" s="173" t="s">
        <v>103</v>
      </c>
      <c r="E60" s="174"/>
      <c r="F60" s="174"/>
      <c r="G60" s="174"/>
      <c r="H60" s="175"/>
      <c r="I60" s="174" t="s">
        <v>93</v>
      </c>
      <c r="J60" s="174"/>
      <c r="K60" s="173" t="s">
        <v>105</v>
      </c>
      <c r="L60" s="174"/>
      <c r="M60" s="174"/>
      <c r="N60" s="174"/>
      <c r="O60" s="175"/>
    </row>
    <row r="61" spans="2:15">
      <c r="B61" s="172"/>
      <c r="C61" s="172"/>
      <c r="D61" s="185" t="s">
        <v>104</v>
      </c>
      <c r="E61" s="186"/>
      <c r="F61" s="186"/>
      <c r="G61" s="186"/>
      <c r="H61" s="187"/>
      <c r="I61" s="186" t="s">
        <v>94</v>
      </c>
      <c r="J61" s="186"/>
      <c r="K61" s="185" t="s">
        <v>106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33</v>
      </c>
      <c r="I62" s="180">
        <v>2018</v>
      </c>
      <c r="J62" s="165" t="s">
        <v>107</v>
      </c>
      <c r="K62" s="165">
        <v>2018</v>
      </c>
      <c r="L62" s="166"/>
      <c r="M62" s="176">
        <v>2017</v>
      </c>
      <c r="N62" s="166"/>
      <c r="O62" s="156" t="s">
        <v>33</v>
      </c>
    </row>
    <row r="63" spans="2:15" ht="14.45" customHeight="1">
      <c r="B63" s="188" t="s">
        <v>32</v>
      </c>
      <c r="C63" s="157" t="s">
        <v>35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36" t="s">
        <v>36</v>
      </c>
      <c r="E64" s="133" t="s">
        <v>2</v>
      </c>
      <c r="F64" s="132" t="s">
        <v>36</v>
      </c>
      <c r="G64" s="118" t="s">
        <v>2</v>
      </c>
      <c r="H64" s="159" t="s">
        <v>37</v>
      </c>
      <c r="I64" s="119" t="s">
        <v>36</v>
      </c>
      <c r="J64" s="161" t="s">
        <v>96</v>
      </c>
      <c r="K64" s="136" t="s">
        <v>36</v>
      </c>
      <c r="L64" s="114" t="s">
        <v>2</v>
      </c>
      <c r="M64" s="132" t="s">
        <v>36</v>
      </c>
      <c r="N64" s="114" t="s">
        <v>2</v>
      </c>
      <c r="O64" s="163" t="s">
        <v>37</v>
      </c>
    </row>
    <row r="65" spans="2:15" ht="14.25" customHeight="1">
      <c r="B65" s="189"/>
      <c r="C65" s="158"/>
      <c r="D65" s="134" t="s">
        <v>38</v>
      </c>
      <c r="E65" s="135" t="s">
        <v>39</v>
      </c>
      <c r="F65" s="112" t="s">
        <v>38</v>
      </c>
      <c r="G65" s="113" t="s">
        <v>39</v>
      </c>
      <c r="H65" s="160"/>
      <c r="I65" s="120" t="s">
        <v>38</v>
      </c>
      <c r="J65" s="162"/>
      <c r="K65" s="134" t="s">
        <v>38</v>
      </c>
      <c r="L65" s="135" t="s">
        <v>39</v>
      </c>
      <c r="M65" s="112" t="s">
        <v>38</v>
      </c>
      <c r="N65" s="135" t="s">
        <v>39</v>
      </c>
      <c r="O65" s="164"/>
    </row>
    <row r="66" spans="2:15">
      <c r="B66" s="111"/>
      <c r="C66" s="121" t="s">
        <v>16</v>
      </c>
      <c r="D66" s="10">
        <v>114</v>
      </c>
      <c r="E66" s="124">
        <v>0.46341463414634149</v>
      </c>
      <c r="F66" s="55">
        <v>120</v>
      </c>
      <c r="G66" s="126">
        <v>0.53097345132743368</v>
      </c>
      <c r="H66" s="116">
        <v>-5.0000000000000044E-2</v>
      </c>
      <c r="I66" s="10">
        <v>81</v>
      </c>
      <c r="J66" s="115">
        <v>0.40740740740740744</v>
      </c>
      <c r="K66" s="10">
        <v>815</v>
      </c>
      <c r="L66" s="124">
        <v>0.41560428352881185</v>
      </c>
      <c r="M66" s="55">
        <v>833</v>
      </c>
      <c r="N66" s="126">
        <v>0.46771476698483999</v>
      </c>
      <c r="O66" s="116">
        <v>-2.1608643457383003E-2</v>
      </c>
    </row>
    <row r="67" spans="2:15">
      <c r="B67" s="111"/>
      <c r="C67" s="122" t="s">
        <v>4</v>
      </c>
      <c r="D67" s="11">
        <v>43</v>
      </c>
      <c r="E67" s="125">
        <v>0.17479674796747968</v>
      </c>
      <c r="F67" s="12">
        <v>55</v>
      </c>
      <c r="G67" s="127">
        <v>0.24336283185840707</v>
      </c>
      <c r="H67" s="117">
        <v>-0.21818181818181814</v>
      </c>
      <c r="I67" s="11">
        <v>52</v>
      </c>
      <c r="J67" s="110">
        <v>-0.17307692307692313</v>
      </c>
      <c r="K67" s="11">
        <v>495</v>
      </c>
      <c r="L67" s="125">
        <v>0.25242223355430904</v>
      </c>
      <c r="M67" s="12">
        <v>443</v>
      </c>
      <c r="N67" s="127">
        <v>0.24873666479505896</v>
      </c>
      <c r="O67" s="117">
        <v>0.11738148984198649</v>
      </c>
    </row>
    <row r="68" spans="2:15">
      <c r="B68" s="111"/>
      <c r="C68" s="122" t="s">
        <v>13</v>
      </c>
      <c r="D68" s="11">
        <v>38</v>
      </c>
      <c r="E68" s="125">
        <v>0.15447154471544716</v>
      </c>
      <c r="F68" s="12">
        <v>18</v>
      </c>
      <c r="G68" s="127">
        <v>7.9646017699115043E-2</v>
      </c>
      <c r="H68" s="117">
        <v>1.1111111111111112</v>
      </c>
      <c r="I68" s="12"/>
      <c r="J68" s="110"/>
      <c r="K68" s="11">
        <v>328</v>
      </c>
      <c r="L68" s="125">
        <v>0.16726160122386538</v>
      </c>
      <c r="M68" s="12">
        <v>313</v>
      </c>
      <c r="N68" s="127">
        <v>0.17574396406513196</v>
      </c>
      <c r="O68" s="117">
        <v>4.7923322683706138E-2</v>
      </c>
    </row>
    <row r="69" spans="2:15" ht="14.45" customHeight="1">
      <c r="B69" s="111"/>
      <c r="C69" s="122" t="s">
        <v>3</v>
      </c>
      <c r="D69" s="11">
        <v>6</v>
      </c>
      <c r="E69" s="125">
        <v>2.4390243902439025E-2</v>
      </c>
      <c r="F69" s="12">
        <v>4</v>
      </c>
      <c r="G69" s="127">
        <v>1.7699115044247787E-2</v>
      </c>
      <c r="H69" s="117">
        <v>0.5</v>
      </c>
      <c r="I69" s="12"/>
      <c r="J69" s="110"/>
      <c r="K69" s="11">
        <v>103</v>
      </c>
      <c r="L69" s="125">
        <v>5.2524222335543089E-2</v>
      </c>
      <c r="M69" s="12">
        <v>47</v>
      </c>
      <c r="N69" s="127">
        <v>2.6389668725435148E-2</v>
      </c>
      <c r="O69" s="117">
        <v>1.1914893617021276</v>
      </c>
    </row>
    <row r="70" spans="2:15" ht="14.45" customHeight="1">
      <c r="B70" s="13"/>
      <c r="C70" s="122" t="s">
        <v>53</v>
      </c>
      <c r="D70" s="11">
        <v>16</v>
      </c>
      <c r="E70" s="125">
        <v>6.5040650406504072E-2</v>
      </c>
      <c r="F70" s="12">
        <v>10</v>
      </c>
      <c r="G70" s="127">
        <v>4.4247787610619468E-2</v>
      </c>
      <c r="H70" s="117">
        <v>0.60000000000000009</v>
      </c>
      <c r="I70" s="12">
        <v>8</v>
      </c>
      <c r="J70" s="110">
        <v>1</v>
      </c>
      <c r="K70" s="11">
        <v>88</v>
      </c>
      <c r="L70" s="125">
        <v>4.4875063742988268E-2</v>
      </c>
      <c r="M70" s="12">
        <v>60</v>
      </c>
      <c r="N70" s="127">
        <v>3.3688938798427846E-2</v>
      </c>
      <c r="O70" s="117">
        <v>0.46666666666666656</v>
      </c>
    </row>
    <row r="71" spans="2:15" ht="14.45" customHeight="1">
      <c r="B71" s="111"/>
      <c r="C71" s="122" t="s">
        <v>15</v>
      </c>
      <c r="D71" s="11">
        <v>8</v>
      </c>
      <c r="E71" s="125">
        <v>3.2520325203252036E-2</v>
      </c>
      <c r="F71" s="12">
        <v>5</v>
      </c>
      <c r="G71" s="127">
        <v>2.2123893805309734E-2</v>
      </c>
      <c r="H71" s="117">
        <v>0.60000000000000009</v>
      </c>
      <c r="I71" s="12">
        <v>7</v>
      </c>
      <c r="J71" s="110">
        <v>0.14285714285714279</v>
      </c>
      <c r="K71" s="11">
        <v>44</v>
      </c>
      <c r="L71" s="125">
        <v>2.2437531871494134E-2</v>
      </c>
      <c r="M71" s="12">
        <v>21</v>
      </c>
      <c r="N71" s="127">
        <v>1.1791128579449747E-2</v>
      </c>
      <c r="O71" s="117">
        <v>1.0952380952380953</v>
      </c>
    </row>
    <row r="72" spans="2:15" ht="14.45" customHeight="1">
      <c r="B72" s="111"/>
      <c r="C72" s="122" t="s">
        <v>21</v>
      </c>
      <c r="D72" s="11">
        <v>7</v>
      </c>
      <c r="E72" s="125">
        <v>2.8455284552845527E-2</v>
      </c>
      <c r="F72" s="12">
        <v>1</v>
      </c>
      <c r="G72" s="127">
        <v>4.4247787610619468E-3</v>
      </c>
      <c r="H72" s="117">
        <v>6</v>
      </c>
      <c r="I72" s="12">
        <v>1</v>
      </c>
      <c r="J72" s="110">
        <v>6</v>
      </c>
      <c r="K72" s="11">
        <v>18</v>
      </c>
      <c r="L72" s="125">
        <v>9.1789903110657822E-3</v>
      </c>
      <c r="M72" s="12">
        <v>17</v>
      </c>
      <c r="N72" s="127">
        <v>9.5451993262212244E-3</v>
      </c>
      <c r="O72" s="117">
        <v>5.8823529411764719E-2</v>
      </c>
    </row>
    <row r="73" spans="2:15">
      <c r="B73" s="111"/>
      <c r="C73" s="123" t="s">
        <v>40</v>
      </c>
      <c r="D73" s="14">
        <v>14</v>
      </c>
      <c r="E73" s="108">
        <v>5.6910569105691061E-2</v>
      </c>
      <c r="F73" s="14">
        <v>13</v>
      </c>
      <c r="G73" s="31">
        <v>5.7522123893805309E-2</v>
      </c>
      <c r="H73" s="24">
        <v>7.6923076923076872E-2</v>
      </c>
      <c r="I73" s="14">
        <v>11</v>
      </c>
      <c r="J73" s="32">
        <v>0.27272727272727271</v>
      </c>
      <c r="K73" s="14">
        <v>70</v>
      </c>
      <c r="L73" s="31">
        <v>3.5696073431922486E-2</v>
      </c>
      <c r="M73" s="14">
        <v>47</v>
      </c>
      <c r="N73" s="31">
        <v>2.6389668725435154E-2</v>
      </c>
      <c r="O73" s="25">
        <v>0.4893617021276595</v>
      </c>
    </row>
    <row r="74" spans="2:15" ht="15" customHeight="1">
      <c r="B74" s="40" t="s">
        <v>5</v>
      </c>
      <c r="C74" s="33" t="s">
        <v>41</v>
      </c>
      <c r="D74" s="58">
        <v>246</v>
      </c>
      <c r="E74" s="27">
        <v>0.99999999999999989</v>
      </c>
      <c r="F74" s="58">
        <v>226</v>
      </c>
      <c r="G74" s="27">
        <v>1</v>
      </c>
      <c r="H74" s="28">
        <v>8.8495575221238854E-2</v>
      </c>
      <c r="I74" s="58">
        <v>160</v>
      </c>
      <c r="J74" s="29">
        <v>8.677187627187628</v>
      </c>
      <c r="K74" s="58">
        <v>1961</v>
      </c>
      <c r="L74" s="27">
        <v>0.99999999999999978</v>
      </c>
      <c r="M74" s="58">
        <v>1781</v>
      </c>
      <c r="N74" s="29">
        <v>0.99999999999999967</v>
      </c>
      <c r="O74" s="34">
        <v>0.10106681639528348</v>
      </c>
    </row>
    <row r="75" spans="2:15">
      <c r="B75" s="111"/>
      <c r="C75" s="121" t="s">
        <v>4</v>
      </c>
      <c r="D75" s="10">
        <v>139</v>
      </c>
      <c r="E75" s="124">
        <v>0.2376068376068376</v>
      </c>
      <c r="F75" s="55">
        <v>94</v>
      </c>
      <c r="G75" s="126">
        <v>0.20524017467248909</v>
      </c>
      <c r="H75" s="116">
        <v>0.47872340425531923</v>
      </c>
      <c r="I75" s="55">
        <v>94</v>
      </c>
      <c r="J75" s="115">
        <v>0.47872340425531923</v>
      </c>
      <c r="K75" s="10">
        <v>906</v>
      </c>
      <c r="L75" s="124">
        <v>0.20600272851296045</v>
      </c>
      <c r="M75" s="55">
        <v>558</v>
      </c>
      <c r="N75" s="126">
        <v>0.16202090592334495</v>
      </c>
      <c r="O75" s="116">
        <v>0.62365591397849451</v>
      </c>
    </row>
    <row r="76" spans="2:15" ht="15" customHeight="1">
      <c r="B76" s="111"/>
      <c r="C76" s="122" t="s">
        <v>13</v>
      </c>
      <c r="D76" s="11">
        <v>109</v>
      </c>
      <c r="E76" s="125">
        <v>0.18632478632478633</v>
      </c>
      <c r="F76" s="12">
        <v>93</v>
      </c>
      <c r="G76" s="127">
        <v>0.20305676855895197</v>
      </c>
      <c r="H76" s="117">
        <v>0.17204301075268824</v>
      </c>
      <c r="I76" s="12">
        <v>93</v>
      </c>
      <c r="J76" s="110">
        <v>0.17204301075268824</v>
      </c>
      <c r="K76" s="11">
        <v>802</v>
      </c>
      <c r="L76" s="125">
        <v>0.18235561618917689</v>
      </c>
      <c r="M76" s="12">
        <v>696</v>
      </c>
      <c r="N76" s="127">
        <v>0.20209059233449478</v>
      </c>
      <c r="O76" s="117">
        <v>0.15229885057471271</v>
      </c>
    </row>
    <row r="77" spans="2:15">
      <c r="B77" s="111"/>
      <c r="C77" s="122" t="s">
        <v>3</v>
      </c>
      <c r="D77" s="11">
        <v>106</v>
      </c>
      <c r="E77" s="125">
        <v>0.18119658119658119</v>
      </c>
      <c r="F77" s="12">
        <v>76</v>
      </c>
      <c r="G77" s="127">
        <v>0.16593886462882096</v>
      </c>
      <c r="H77" s="117">
        <v>0.39473684210526305</v>
      </c>
      <c r="I77" s="12">
        <v>68</v>
      </c>
      <c r="J77" s="110">
        <v>0.55882352941176472</v>
      </c>
      <c r="K77" s="11">
        <v>760</v>
      </c>
      <c r="L77" s="125">
        <v>0.17280582082764892</v>
      </c>
      <c r="M77" s="12">
        <v>501</v>
      </c>
      <c r="N77" s="127">
        <v>0.14547038327526132</v>
      </c>
      <c r="O77" s="117">
        <v>0.51696606786427135</v>
      </c>
    </row>
    <row r="78" spans="2:15" ht="15" customHeight="1">
      <c r="B78" s="111"/>
      <c r="C78" s="122" t="s">
        <v>14</v>
      </c>
      <c r="D78" s="11">
        <v>80</v>
      </c>
      <c r="E78" s="125">
        <v>0.13675213675213677</v>
      </c>
      <c r="F78" s="12">
        <v>86</v>
      </c>
      <c r="G78" s="127">
        <v>0.18777292576419213</v>
      </c>
      <c r="H78" s="117">
        <v>-6.9767441860465129E-2</v>
      </c>
      <c r="I78" s="12">
        <v>57</v>
      </c>
      <c r="J78" s="110">
        <v>0.40350877192982448</v>
      </c>
      <c r="K78" s="11">
        <v>747</v>
      </c>
      <c r="L78" s="125">
        <v>0.169849931787176</v>
      </c>
      <c r="M78" s="12">
        <v>741</v>
      </c>
      <c r="N78" s="127">
        <v>0.21515679442508712</v>
      </c>
      <c r="O78" s="117">
        <v>8.0971659919029104E-3</v>
      </c>
    </row>
    <row r="79" spans="2:15">
      <c r="B79" s="13"/>
      <c r="C79" s="122" t="s">
        <v>12</v>
      </c>
      <c r="D79" s="11">
        <v>85</v>
      </c>
      <c r="E79" s="125">
        <v>0.14529914529914531</v>
      </c>
      <c r="F79" s="12">
        <v>58</v>
      </c>
      <c r="G79" s="127">
        <v>0.12663755458515283</v>
      </c>
      <c r="H79" s="117">
        <v>0.46551724137931028</v>
      </c>
      <c r="I79" s="12">
        <v>78</v>
      </c>
      <c r="J79" s="110">
        <v>8.9743589743589647E-2</v>
      </c>
      <c r="K79" s="11">
        <v>655</v>
      </c>
      <c r="L79" s="125">
        <v>0.14893133242382903</v>
      </c>
      <c r="M79" s="12">
        <v>561</v>
      </c>
      <c r="N79" s="127">
        <v>0.16289198606271776</v>
      </c>
      <c r="O79" s="117">
        <v>0.16755793226381455</v>
      </c>
    </row>
    <row r="80" spans="2:15" ht="15" customHeight="1">
      <c r="B80" s="111"/>
      <c r="C80" s="122" t="s">
        <v>16</v>
      </c>
      <c r="D80" s="11">
        <v>27</v>
      </c>
      <c r="E80" s="125">
        <v>4.6153846153846156E-2</v>
      </c>
      <c r="F80" s="12">
        <v>27</v>
      </c>
      <c r="G80" s="127">
        <v>5.8951965065502182E-2</v>
      </c>
      <c r="H80" s="117">
        <v>0</v>
      </c>
      <c r="I80" s="12">
        <v>16</v>
      </c>
      <c r="J80" s="110">
        <v>0.6875</v>
      </c>
      <c r="K80" s="11">
        <v>263</v>
      </c>
      <c r="L80" s="125">
        <v>5.9799909049567987E-2</v>
      </c>
      <c r="M80" s="12">
        <v>198</v>
      </c>
      <c r="N80" s="127">
        <v>5.7491289198606271E-2</v>
      </c>
      <c r="O80" s="117">
        <v>0.32828282828282829</v>
      </c>
    </row>
    <row r="81" spans="2:15" ht="15" customHeight="1">
      <c r="B81" s="111"/>
      <c r="C81" s="122" t="s">
        <v>15</v>
      </c>
      <c r="D81" s="11">
        <v>20</v>
      </c>
      <c r="E81" s="125">
        <v>3.4188034188034191E-2</v>
      </c>
      <c r="F81" s="12">
        <v>21</v>
      </c>
      <c r="G81" s="127">
        <v>4.5851528384279479E-2</v>
      </c>
      <c r="H81" s="117">
        <v>-4.7619047619047672E-2</v>
      </c>
      <c r="I81" s="12">
        <v>22</v>
      </c>
      <c r="J81" s="110">
        <v>-9.0909090909090939E-2</v>
      </c>
      <c r="K81" s="11">
        <v>212</v>
      </c>
      <c r="L81" s="125">
        <v>4.8203728967712599E-2</v>
      </c>
      <c r="M81" s="12">
        <v>169</v>
      </c>
      <c r="N81" s="127">
        <v>4.9070847851335656E-2</v>
      </c>
      <c r="O81" s="117">
        <v>0.25443786982248517</v>
      </c>
    </row>
    <row r="82" spans="2:15" ht="15" customHeight="1">
      <c r="B82" s="39"/>
      <c r="C82" s="123" t="s">
        <v>40</v>
      </c>
      <c r="D82" s="14">
        <v>19</v>
      </c>
      <c r="E82" s="108">
        <v>3.2478632478632481E-2</v>
      </c>
      <c r="F82" s="14">
        <v>3</v>
      </c>
      <c r="G82" s="31">
        <v>6.5502183406113534E-3</v>
      </c>
      <c r="H82" s="24">
        <v>5.333333333333333</v>
      </c>
      <c r="I82" s="14">
        <v>17</v>
      </c>
      <c r="J82" s="32">
        <v>0.11764705882352944</v>
      </c>
      <c r="K82" s="14">
        <v>53</v>
      </c>
      <c r="L82" s="31">
        <v>1.205093224192815E-2</v>
      </c>
      <c r="M82" s="14">
        <v>20</v>
      </c>
      <c r="N82" s="31">
        <v>5.8072009291521487E-3</v>
      </c>
      <c r="O82" s="25">
        <v>1.65</v>
      </c>
    </row>
    <row r="83" spans="2:15" ht="15" customHeight="1">
      <c r="B83" s="38" t="s">
        <v>6</v>
      </c>
      <c r="C83" s="33" t="s">
        <v>41</v>
      </c>
      <c r="D83" s="58">
        <v>585</v>
      </c>
      <c r="E83" s="27">
        <v>1</v>
      </c>
      <c r="F83" s="58">
        <v>458</v>
      </c>
      <c r="G83" s="27">
        <v>1</v>
      </c>
      <c r="H83" s="28">
        <v>0.27729257641921401</v>
      </c>
      <c r="I83" s="58">
        <v>445</v>
      </c>
      <c r="J83" s="29">
        <v>0.31460674157303381</v>
      </c>
      <c r="K83" s="58">
        <v>4398</v>
      </c>
      <c r="L83" s="27">
        <v>1</v>
      </c>
      <c r="M83" s="58">
        <v>3444</v>
      </c>
      <c r="N83" s="29">
        <v>1</v>
      </c>
      <c r="O83" s="34">
        <v>0.27700348432055755</v>
      </c>
    </row>
    <row r="84" spans="2:15">
      <c r="B84" s="38" t="s">
        <v>70</v>
      </c>
      <c r="C84" s="33" t="s">
        <v>41</v>
      </c>
      <c r="D84" s="26">
        <v>0</v>
      </c>
      <c r="E84" s="27">
        <v>1</v>
      </c>
      <c r="F84" s="26">
        <v>3</v>
      </c>
      <c r="G84" s="27">
        <v>1</v>
      </c>
      <c r="H84" s="28">
        <v>-1</v>
      </c>
      <c r="I84" s="26">
        <v>4</v>
      </c>
      <c r="J84" s="29">
        <v>-1</v>
      </c>
      <c r="K84" s="26">
        <v>10</v>
      </c>
      <c r="L84" s="27">
        <v>1</v>
      </c>
      <c r="M84" s="26">
        <v>18</v>
      </c>
      <c r="N84" s="27">
        <v>1</v>
      </c>
      <c r="O84" s="34">
        <v>-0.44444444444444442</v>
      </c>
    </row>
    <row r="85" spans="2:15" ht="15" customHeight="1">
      <c r="B85" s="40"/>
      <c r="C85" s="18" t="s">
        <v>41</v>
      </c>
      <c r="D85" s="59">
        <v>831</v>
      </c>
      <c r="E85" s="19">
        <v>1</v>
      </c>
      <c r="F85" s="59">
        <v>687</v>
      </c>
      <c r="G85" s="19">
        <v>1</v>
      </c>
      <c r="H85" s="20">
        <v>0.20960698689956336</v>
      </c>
      <c r="I85" s="59">
        <v>644</v>
      </c>
      <c r="J85" s="21">
        <v>0.29037267080745344</v>
      </c>
      <c r="K85" s="59">
        <v>6369</v>
      </c>
      <c r="L85" s="19">
        <v>1</v>
      </c>
      <c r="M85" s="59">
        <v>5243</v>
      </c>
      <c r="N85" s="19">
        <v>1</v>
      </c>
      <c r="O85" s="35">
        <v>0.21476254053023069</v>
      </c>
    </row>
    <row r="86" spans="2:15">
      <c r="B86" s="53" t="s">
        <v>55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</sheetData>
  <mergeCells count="69">
    <mergeCell ref="O62:O63"/>
    <mergeCell ref="B63:B65"/>
    <mergeCell ref="C63:C65"/>
    <mergeCell ref="H64:H65"/>
    <mergeCell ref="J64:J65"/>
    <mergeCell ref="O64:O65"/>
    <mergeCell ref="F62:G63"/>
    <mergeCell ref="H62:H63"/>
    <mergeCell ref="I62:I63"/>
    <mergeCell ref="J62:J63"/>
    <mergeCell ref="K5:O5"/>
    <mergeCell ref="D5:H5"/>
    <mergeCell ref="I5:J5"/>
    <mergeCell ref="B33:N33"/>
    <mergeCell ref="B34:N34"/>
    <mergeCell ref="F6:G7"/>
    <mergeCell ref="K61:O61"/>
    <mergeCell ref="D62:E63"/>
    <mergeCell ref="I6:I7"/>
    <mergeCell ref="J6:J7"/>
    <mergeCell ref="K6:L7"/>
    <mergeCell ref="K62:L63"/>
    <mergeCell ref="M62:N63"/>
    <mergeCell ref="B59:N59"/>
    <mergeCell ref="B60:B62"/>
    <mergeCell ref="C60:C62"/>
    <mergeCell ref="D60:H60"/>
    <mergeCell ref="I60:J60"/>
    <mergeCell ref="K60:O60"/>
    <mergeCell ref="D61:H61"/>
    <mergeCell ref="I61:J61"/>
    <mergeCell ref="B58:N58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7:H38"/>
    <mergeCell ref="I37:I38"/>
    <mergeCell ref="J37:J38"/>
    <mergeCell ref="K37:L38"/>
    <mergeCell ref="M37:N38"/>
    <mergeCell ref="B35:B37"/>
    <mergeCell ref="C35:C37"/>
    <mergeCell ref="D35:H35"/>
    <mergeCell ref="I35:J35"/>
    <mergeCell ref="K35:O35"/>
    <mergeCell ref="D36:H36"/>
    <mergeCell ref="I36:J36"/>
    <mergeCell ref="K36:O36"/>
    <mergeCell ref="D37:E38"/>
    <mergeCell ref="F37:G38"/>
    <mergeCell ref="B38:B40"/>
    <mergeCell ref="C38:C40"/>
    <mergeCell ref="H39:H40"/>
    <mergeCell ref="J39:J40"/>
    <mergeCell ref="O39:O40"/>
    <mergeCell ref="O37:O38"/>
  </mergeCells>
  <phoneticPr fontId="7" type="noConversion"/>
  <conditionalFormatting sqref="H24:H28 J24:J28 O24:O28 H15:H18 O15:O18">
    <cfRule type="cellIs" dxfId="126" priority="33" operator="lessThan">
      <formula>0</formula>
    </cfRule>
  </conditionalFormatting>
  <conditionalFormatting sqref="H10:H14 J10:J14 O10:O14">
    <cfRule type="cellIs" dxfId="125" priority="32" operator="lessThan">
      <formula>0</formula>
    </cfRule>
  </conditionalFormatting>
  <conditionalFormatting sqref="J18 J15:J16">
    <cfRule type="cellIs" dxfId="124" priority="31" operator="lessThan">
      <formula>0</formula>
    </cfRule>
  </conditionalFormatting>
  <conditionalFormatting sqref="D19:O25 D10:O16">
    <cfRule type="cellIs" dxfId="123" priority="30" operator="equal">
      <formula>0</formula>
    </cfRule>
  </conditionalFormatting>
  <conditionalFormatting sqref="H26:H27 O26:O27 H17:H18 O17:O18">
    <cfRule type="cellIs" dxfId="122" priority="29" operator="lessThan">
      <formula>0</formula>
    </cfRule>
  </conditionalFormatting>
  <conditionalFormatting sqref="H19:H23 J19:J23 O19:O23">
    <cfRule type="cellIs" dxfId="121" priority="28" operator="lessThan">
      <formula>0</formula>
    </cfRule>
  </conditionalFormatting>
  <conditionalFormatting sqref="H29 O29">
    <cfRule type="cellIs" dxfId="120" priority="27" operator="lessThan">
      <formula>0</formula>
    </cfRule>
  </conditionalFormatting>
  <conditionalFormatting sqref="H29 O29 J29">
    <cfRule type="cellIs" dxfId="119" priority="26" operator="lessThan">
      <formula>0</formula>
    </cfRule>
  </conditionalFormatting>
  <conditionalFormatting sqref="H50:H52 J50:J52 O50:O52 O44 H44">
    <cfRule type="cellIs" dxfId="118" priority="25" operator="lessThan">
      <formula>0</formula>
    </cfRule>
  </conditionalFormatting>
  <conditionalFormatting sqref="H41:H43 J41:J43 O41:O43">
    <cfRule type="cellIs" dxfId="117" priority="23" operator="lessThan">
      <formula>0</formula>
    </cfRule>
  </conditionalFormatting>
  <conditionalFormatting sqref="H52 O52 O44 H44">
    <cfRule type="cellIs" dxfId="116" priority="24" operator="lessThan">
      <formula>0</formula>
    </cfRule>
  </conditionalFormatting>
  <conditionalFormatting sqref="H45:H49 J45:J49 O45:O49">
    <cfRule type="cellIs" dxfId="115" priority="22" operator="lessThan">
      <formula>0</formula>
    </cfRule>
  </conditionalFormatting>
  <conditionalFormatting sqref="D41:O43 D45:O51">
    <cfRule type="cellIs" dxfId="114" priority="21" operator="equal">
      <formula>0</formula>
    </cfRule>
  </conditionalFormatting>
  <conditionalFormatting sqref="H54 J54 O54">
    <cfRule type="cellIs" dxfId="113" priority="20" operator="lessThan">
      <formula>0</formula>
    </cfRule>
  </conditionalFormatting>
  <conditionalFormatting sqref="H53 J53 O53">
    <cfRule type="cellIs" dxfId="112" priority="19" operator="lessThan">
      <formula>0</formula>
    </cfRule>
  </conditionalFormatting>
  <conditionalFormatting sqref="H53 O53">
    <cfRule type="cellIs" dxfId="111" priority="18" operator="lessThan">
      <formula>0</formula>
    </cfRule>
  </conditionalFormatting>
  <conditionalFormatting sqref="H55 O55">
    <cfRule type="cellIs" dxfId="110" priority="17" operator="lessThan">
      <formula>0</formula>
    </cfRule>
  </conditionalFormatting>
  <conditionalFormatting sqref="H55 O55 J55">
    <cfRule type="cellIs" dxfId="109" priority="16" operator="lessThan">
      <formula>0</formula>
    </cfRule>
  </conditionalFormatting>
  <conditionalFormatting sqref="H66:H70 J66:J70 O66:O70">
    <cfRule type="cellIs" dxfId="108" priority="15" operator="lessThan">
      <formula>0</formula>
    </cfRule>
  </conditionalFormatting>
  <conditionalFormatting sqref="J71:J72 O71:O72 H71:H72">
    <cfRule type="cellIs" dxfId="107" priority="14" operator="lessThan">
      <formula>0</formula>
    </cfRule>
  </conditionalFormatting>
  <conditionalFormatting sqref="D75:O81 D66:O72">
    <cfRule type="cellIs" dxfId="106" priority="13" operator="equal">
      <formula>0</formula>
    </cfRule>
  </conditionalFormatting>
  <conditionalFormatting sqref="H80:H82 J80:J82 O80:O82">
    <cfRule type="cellIs" dxfId="105" priority="12" operator="lessThan">
      <formula>0</formula>
    </cfRule>
  </conditionalFormatting>
  <conditionalFormatting sqref="H75:H79 J75:J79 O75:O79">
    <cfRule type="cellIs" dxfId="104" priority="11" operator="lessThan">
      <formula>0</formula>
    </cfRule>
  </conditionalFormatting>
  <conditionalFormatting sqref="H73 O73">
    <cfRule type="cellIs" dxfId="103" priority="10" operator="lessThan">
      <formula>0</formula>
    </cfRule>
  </conditionalFormatting>
  <conditionalFormatting sqref="H73 J73 O73">
    <cfRule type="cellIs" dxfId="102" priority="9" operator="lessThan">
      <formula>0</formula>
    </cfRule>
  </conditionalFormatting>
  <conditionalFormatting sqref="H74 J74 O74">
    <cfRule type="cellIs" dxfId="101" priority="8" operator="lessThan">
      <formula>0</formula>
    </cfRule>
  </conditionalFormatting>
  <conditionalFormatting sqref="H74 O74">
    <cfRule type="cellIs" dxfId="100" priority="7" operator="lessThan">
      <formula>0</formula>
    </cfRule>
  </conditionalFormatting>
  <conditionalFormatting sqref="H82 O82">
    <cfRule type="cellIs" dxfId="99" priority="6" operator="lessThan">
      <formula>0</formula>
    </cfRule>
  </conditionalFormatting>
  <conditionalFormatting sqref="H84 J84 O84">
    <cfRule type="cellIs" dxfId="98" priority="5" operator="lessThan">
      <formula>0</formula>
    </cfRule>
  </conditionalFormatting>
  <conditionalFormatting sqref="H83 J83 O83">
    <cfRule type="cellIs" dxfId="97" priority="4" operator="lessThan">
      <formula>0</formula>
    </cfRule>
  </conditionalFormatting>
  <conditionalFormatting sqref="H83 O83">
    <cfRule type="cellIs" dxfId="96" priority="3" operator="lessThan">
      <formula>0</formula>
    </cfRule>
  </conditionalFormatting>
  <conditionalFormatting sqref="H85 O85">
    <cfRule type="cellIs" dxfId="95" priority="2" operator="lessThan">
      <formula>0</formula>
    </cfRule>
  </conditionalFormatting>
  <conditionalFormatting sqref="H85 O85 J85">
    <cfRule type="cellIs" dxfId="9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9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60"/>
      <c r="I1"/>
      <c r="O1" s="145">
        <v>43411</v>
      </c>
    </row>
    <row r="2" spans="2:15">
      <c r="B2" s="183" t="s">
        <v>30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6"/>
    </row>
    <row r="3" spans="2:15">
      <c r="B3" s="184" t="s">
        <v>31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54" t="s">
        <v>48</v>
      </c>
    </row>
    <row r="4" spans="2:15" ht="14.45" customHeight="1">
      <c r="B4" s="171" t="s">
        <v>32</v>
      </c>
      <c r="C4" s="171" t="s">
        <v>1</v>
      </c>
      <c r="D4" s="173" t="s">
        <v>103</v>
      </c>
      <c r="E4" s="174"/>
      <c r="F4" s="174"/>
      <c r="G4" s="174"/>
      <c r="H4" s="175"/>
      <c r="I4" s="174" t="s">
        <v>93</v>
      </c>
      <c r="J4" s="174"/>
      <c r="K4" s="173" t="s">
        <v>105</v>
      </c>
      <c r="L4" s="174"/>
      <c r="M4" s="174"/>
      <c r="N4" s="174"/>
      <c r="O4" s="175"/>
    </row>
    <row r="5" spans="2:15" ht="14.45" customHeight="1">
      <c r="B5" s="172"/>
      <c r="C5" s="172"/>
      <c r="D5" s="185" t="s">
        <v>104</v>
      </c>
      <c r="E5" s="186"/>
      <c r="F5" s="186"/>
      <c r="G5" s="186"/>
      <c r="H5" s="187"/>
      <c r="I5" s="186" t="s">
        <v>94</v>
      </c>
      <c r="J5" s="186"/>
      <c r="K5" s="185" t="s">
        <v>106</v>
      </c>
      <c r="L5" s="186"/>
      <c r="M5" s="186"/>
      <c r="N5" s="186"/>
      <c r="O5" s="187"/>
    </row>
    <row r="6" spans="2:15" ht="14.45" customHeight="1">
      <c r="B6" s="172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107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5" customHeight="1">
      <c r="B7" s="188" t="s">
        <v>32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88"/>
      <c r="C8" s="157"/>
      <c r="D8" s="150" t="s">
        <v>36</v>
      </c>
      <c r="E8" s="146" t="s">
        <v>2</v>
      </c>
      <c r="F8" s="149" t="s">
        <v>36</v>
      </c>
      <c r="G8" s="118" t="s">
        <v>2</v>
      </c>
      <c r="H8" s="159" t="s">
        <v>37</v>
      </c>
      <c r="I8" s="119" t="s">
        <v>36</v>
      </c>
      <c r="J8" s="161" t="s">
        <v>96</v>
      </c>
      <c r="K8" s="150" t="s">
        <v>36</v>
      </c>
      <c r="L8" s="114" t="s">
        <v>2</v>
      </c>
      <c r="M8" s="149" t="s">
        <v>36</v>
      </c>
      <c r="N8" s="114" t="s">
        <v>2</v>
      </c>
      <c r="O8" s="163" t="s">
        <v>37</v>
      </c>
    </row>
    <row r="9" spans="2:15" ht="15" customHeight="1">
      <c r="B9" s="189"/>
      <c r="C9" s="158"/>
      <c r="D9" s="147" t="s">
        <v>38</v>
      </c>
      <c r="E9" s="148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47" t="s">
        <v>38</v>
      </c>
      <c r="L9" s="148" t="s">
        <v>39</v>
      </c>
      <c r="M9" s="112" t="s">
        <v>38</v>
      </c>
      <c r="N9" s="148" t="s">
        <v>39</v>
      </c>
      <c r="O9" s="164"/>
    </row>
    <row r="10" spans="2:15">
      <c r="B10" s="111"/>
      <c r="C10" s="121" t="s">
        <v>13</v>
      </c>
      <c r="D10" s="10">
        <v>17</v>
      </c>
      <c r="E10" s="124">
        <v>0.37777777777777777</v>
      </c>
      <c r="F10" s="55">
        <v>10</v>
      </c>
      <c r="G10" s="126">
        <v>0.24390243902439024</v>
      </c>
      <c r="H10" s="116">
        <v>0.7</v>
      </c>
      <c r="I10" s="55">
        <v>15</v>
      </c>
      <c r="J10" s="115">
        <v>0.1333333333333333</v>
      </c>
      <c r="K10" s="10">
        <v>146</v>
      </c>
      <c r="L10" s="124">
        <v>0.51048951048951052</v>
      </c>
      <c r="M10" s="55">
        <v>99</v>
      </c>
      <c r="N10" s="126">
        <v>0.44</v>
      </c>
      <c r="O10" s="116">
        <v>0.4747474747474747</v>
      </c>
    </row>
    <row r="11" spans="2:15">
      <c r="B11" s="111"/>
      <c r="C11" s="122" t="s">
        <v>16</v>
      </c>
      <c r="D11" s="11">
        <v>5</v>
      </c>
      <c r="E11" s="125">
        <v>0.1111111111111111</v>
      </c>
      <c r="F11" s="12">
        <v>25</v>
      </c>
      <c r="G11" s="127">
        <v>0.6097560975609756</v>
      </c>
      <c r="H11" s="117">
        <v>-0.8</v>
      </c>
      <c r="I11" s="12">
        <v>4</v>
      </c>
      <c r="J11" s="110">
        <v>0.25</v>
      </c>
      <c r="K11" s="11">
        <v>60</v>
      </c>
      <c r="L11" s="125">
        <v>0.20979020979020979</v>
      </c>
      <c r="M11" s="12">
        <v>90</v>
      </c>
      <c r="N11" s="127">
        <v>0.4</v>
      </c>
      <c r="O11" s="117">
        <v>-0.33333333333333337</v>
      </c>
    </row>
    <row r="12" spans="2:15">
      <c r="B12" s="111"/>
      <c r="C12" s="122" t="s">
        <v>21</v>
      </c>
      <c r="D12" s="11">
        <v>7</v>
      </c>
      <c r="E12" s="125">
        <v>0.15555555555555556</v>
      </c>
      <c r="F12" s="12">
        <v>1</v>
      </c>
      <c r="G12" s="127">
        <v>2.4390243902439025E-2</v>
      </c>
      <c r="H12" s="117">
        <v>6</v>
      </c>
      <c r="I12" s="12">
        <v>1</v>
      </c>
      <c r="J12" s="110">
        <v>6</v>
      </c>
      <c r="K12" s="11">
        <v>18</v>
      </c>
      <c r="L12" s="125">
        <v>6.2937062937062943E-2</v>
      </c>
      <c r="M12" s="12">
        <v>17</v>
      </c>
      <c r="N12" s="127">
        <v>7.5555555555555556E-2</v>
      </c>
      <c r="O12" s="117">
        <v>5.8823529411764719E-2</v>
      </c>
    </row>
    <row r="13" spans="2:15">
      <c r="B13" s="111"/>
      <c r="C13" s="122" t="s">
        <v>4</v>
      </c>
      <c r="D13" s="11">
        <v>1</v>
      </c>
      <c r="E13" s="125">
        <v>2.2222222222222223E-2</v>
      </c>
      <c r="F13" s="12">
        <v>0</v>
      </c>
      <c r="G13" s="127">
        <v>0</v>
      </c>
      <c r="H13" s="117"/>
      <c r="I13" s="12">
        <v>1</v>
      </c>
      <c r="J13" s="110">
        <v>0</v>
      </c>
      <c r="K13" s="11">
        <v>17</v>
      </c>
      <c r="L13" s="125">
        <v>5.944055944055944E-2</v>
      </c>
      <c r="M13" s="12">
        <v>0</v>
      </c>
      <c r="N13" s="127">
        <v>0</v>
      </c>
      <c r="O13" s="117"/>
    </row>
    <row r="14" spans="2:15">
      <c r="B14" s="13"/>
      <c r="C14" s="122" t="s">
        <v>22</v>
      </c>
      <c r="D14" s="11">
        <v>4</v>
      </c>
      <c r="E14" s="125">
        <v>8.8888888888888892E-2</v>
      </c>
      <c r="F14" s="12">
        <v>1</v>
      </c>
      <c r="G14" s="127">
        <v>2.4390243902439025E-2</v>
      </c>
      <c r="H14" s="117">
        <v>3</v>
      </c>
      <c r="I14" s="12">
        <v>5</v>
      </c>
      <c r="J14" s="110">
        <v>-0.19999999999999996</v>
      </c>
      <c r="K14" s="11">
        <v>14</v>
      </c>
      <c r="L14" s="125">
        <v>4.8951048951048952E-2</v>
      </c>
      <c r="M14" s="12">
        <v>3</v>
      </c>
      <c r="N14" s="127">
        <v>1.3333333333333334E-2</v>
      </c>
      <c r="O14" s="117">
        <v>3.666666666666667</v>
      </c>
    </row>
    <row r="15" spans="2:15">
      <c r="B15" s="111"/>
      <c r="C15" s="122" t="s">
        <v>15</v>
      </c>
      <c r="D15" s="11">
        <v>4</v>
      </c>
      <c r="E15" s="125">
        <v>8.8888888888888892E-2</v>
      </c>
      <c r="F15" s="12">
        <v>1</v>
      </c>
      <c r="G15" s="127">
        <v>2.4390243902439025E-2</v>
      </c>
      <c r="H15" s="117">
        <v>3</v>
      </c>
      <c r="I15" s="12">
        <v>5</v>
      </c>
      <c r="J15" s="110">
        <v>-0.19999999999999996</v>
      </c>
      <c r="K15" s="11">
        <v>12</v>
      </c>
      <c r="L15" s="125">
        <v>4.195804195804196E-2</v>
      </c>
      <c r="M15" s="12">
        <v>1</v>
      </c>
      <c r="N15" s="127">
        <v>4.4444444444444444E-3</v>
      </c>
      <c r="O15" s="117">
        <v>11</v>
      </c>
    </row>
    <row r="16" spans="2:15">
      <c r="B16" s="111"/>
      <c r="C16" s="122" t="s">
        <v>20</v>
      </c>
      <c r="D16" s="11">
        <v>5</v>
      </c>
      <c r="E16" s="125">
        <v>0.1111111111111111</v>
      </c>
      <c r="F16" s="12">
        <v>3</v>
      </c>
      <c r="G16" s="127">
        <v>7.3170731707317069E-2</v>
      </c>
      <c r="H16" s="117">
        <v>0.66666666666666674</v>
      </c>
      <c r="I16" s="12">
        <v>1</v>
      </c>
      <c r="J16" s="110">
        <v>4</v>
      </c>
      <c r="K16" s="11">
        <v>9</v>
      </c>
      <c r="L16" s="125">
        <v>3.1468531468531472E-2</v>
      </c>
      <c r="M16" s="12">
        <v>9</v>
      </c>
      <c r="N16" s="127">
        <v>0.04</v>
      </c>
      <c r="O16" s="117">
        <v>0</v>
      </c>
    </row>
    <row r="17" spans="2:16">
      <c r="B17" s="37"/>
      <c r="C17" s="123" t="s">
        <v>40</v>
      </c>
      <c r="D17" s="14">
        <v>2</v>
      </c>
      <c r="E17" s="108">
        <v>4.4444444444444446E-2</v>
      </c>
      <c r="F17" s="14">
        <v>0</v>
      </c>
      <c r="G17" s="108">
        <v>0</v>
      </c>
      <c r="H17" s="24"/>
      <c r="I17" s="14">
        <v>1</v>
      </c>
      <c r="J17" s="108">
        <v>3.0303030303030304E-2</v>
      </c>
      <c r="K17" s="14">
        <v>10</v>
      </c>
      <c r="L17" s="108">
        <v>3.4965034965034968E-2</v>
      </c>
      <c r="M17" s="14">
        <v>6</v>
      </c>
      <c r="N17" s="108">
        <v>2.6666666666666668E-2</v>
      </c>
      <c r="O17" s="25">
        <v>0.66666666666666674</v>
      </c>
    </row>
    <row r="18" spans="2:16">
      <c r="B18" s="38" t="s">
        <v>49</v>
      </c>
      <c r="C18" s="33" t="s">
        <v>41</v>
      </c>
      <c r="D18" s="58">
        <v>45</v>
      </c>
      <c r="E18" s="27">
        <v>1</v>
      </c>
      <c r="F18" s="58">
        <v>41</v>
      </c>
      <c r="G18" s="27">
        <v>1</v>
      </c>
      <c r="H18" s="28">
        <v>9.7560975609756184E-2</v>
      </c>
      <c r="I18" s="58">
        <v>33</v>
      </c>
      <c r="J18" s="29">
        <v>0.36363636363636354</v>
      </c>
      <c r="K18" s="58">
        <v>286</v>
      </c>
      <c r="L18" s="27">
        <v>1</v>
      </c>
      <c r="M18" s="58">
        <v>225</v>
      </c>
      <c r="N18" s="29">
        <v>1</v>
      </c>
      <c r="O18" s="34">
        <v>0.27111111111111108</v>
      </c>
    </row>
    <row r="19" spans="2:16">
      <c r="B19" s="111"/>
      <c r="C19" s="121" t="s">
        <v>3</v>
      </c>
      <c r="D19" s="10">
        <v>730</v>
      </c>
      <c r="E19" s="124">
        <v>0.21810576635793247</v>
      </c>
      <c r="F19" s="55">
        <v>472</v>
      </c>
      <c r="G19" s="126">
        <v>0.17684526039715248</v>
      </c>
      <c r="H19" s="116">
        <v>0.54661016949152552</v>
      </c>
      <c r="I19" s="55">
        <v>604</v>
      </c>
      <c r="J19" s="115">
        <v>0.20860927152317887</v>
      </c>
      <c r="K19" s="10">
        <v>5791</v>
      </c>
      <c r="L19" s="124">
        <v>0.23031339484568883</v>
      </c>
      <c r="M19" s="55">
        <v>4301</v>
      </c>
      <c r="N19" s="126">
        <v>0.19371256136558124</v>
      </c>
      <c r="O19" s="116">
        <v>0.34643106254359446</v>
      </c>
    </row>
    <row r="20" spans="2:16">
      <c r="B20" s="111"/>
      <c r="C20" s="122" t="s">
        <v>4</v>
      </c>
      <c r="D20" s="11">
        <v>614</v>
      </c>
      <c r="E20" s="125">
        <v>0.18344786375858979</v>
      </c>
      <c r="F20" s="12">
        <v>560</v>
      </c>
      <c r="G20" s="127">
        <v>0.2098164106406894</v>
      </c>
      <c r="H20" s="117">
        <v>9.642857142857153E-2</v>
      </c>
      <c r="I20" s="12">
        <v>531</v>
      </c>
      <c r="J20" s="110">
        <v>0.15630885122410554</v>
      </c>
      <c r="K20" s="11">
        <v>5002</v>
      </c>
      <c r="L20" s="125">
        <v>0.19893413935730195</v>
      </c>
      <c r="M20" s="12">
        <v>3783</v>
      </c>
      <c r="N20" s="127">
        <v>0.17038238075935686</v>
      </c>
      <c r="O20" s="117">
        <v>0.32223103357123972</v>
      </c>
    </row>
    <row r="21" spans="2:16">
      <c r="B21" s="111"/>
      <c r="C21" s="122" t="s">
        <v>14</v>
      </c>
      <c r="D21" s="11">
        <v>565</v>
      </c>
      <c r="E21" s="125">
        <v>0.16880788766059157</v>
      </c>
      <c r="F21" s="12">
        <v>382</v>
      </c>
      <c r="G21" s="127">
        <v>0.14312476582989883</v>
      </c>
      <c r="H21" s="117">
        <v>0.47905759162303663</v>
      </c>
      <c r="I21" s="12">
        <v>498</v>
      </c>
      <c r="J21" s="110">
        <v>0.13453815261044166</v>
      </c>
      <c r="K21" s="11">
        <v>4231</v>
      </c>
      <c r="L21" s="125">
        <v>0.1682707604199809</v>
      </c>
      <c r="M21" s="12">
        <v>3892</v>
      </c>
      <c r="N21" s="127">
        <v>0.1752916272575778</v>
      </c>
      <c r="O21" s="117">
        <v>8.7101747173689681E-2</v>
      </c>
    </row>
    <row r="22" spans="2:16">
      <c r="B22" s="111"/>
      <c r="C22" s="122" t="s">
        <v>12</v>
      </c>
      <c r="D22" s="11">
        <v>487</v>
      </c>
      <c r="E22" s="125">
        <v>0.14550343591275769</v>
      </c>
      <c r="F22" s="12">
        <v>408</v>
      </c>
      <c r="G22" s="127">
        <v>0.15286624203821655</v>
      </c>
      <c r="H22" s="117">
        <v>0.19362745098039214</v>
      </c>
      <c r="I22" s="12">
        <v>519</v>
      </c>
      <c r="J22" s="110">
        <v>-6.1657032755298657E-2</v>
      </c>
      <c r="K22" s="11">
        <v>3615</v>
      </c>
      <c r="L22" s="125">
        <v>0.14377187400572702</v>
      </c>
      <c r="M22" s="12">
        <v>3427</v>
      </c>
      <c r="N22" s="127">
        <v>0.15434851146241499</v>
      </c>
      <c r="O22" s="117">
        <v>5.4858476801867617E-2</v>
      </c>
    </row>
    <row r="23" spans="2:16">
      <c r="B23" s="13"/>
      <c r="C23" s="122" t="s">
        <v>13</v>
      </c>
      <c r="D23" s="11">
        <v>549</v>
      </c>
      <c r="E23" s="125">
        <v>0.16402748730206154</v>
      </c>
      <c r="F23" s="12">
        <v>418</v>
      </c>
      <c r="G23" s="127">
        <v>0.1566129636568003</v>
      </c>
      <c r="H23" s="117">
        <v>0.3133971291866029</v>
      </c>
      <c r="I23" s="12">
        <v>443</v>
      </c>
      <c r="J23" s="110">
        <v>0.23927765237020315</v>
      </c>
      <c r="K23" s="11">
        <v>3482</v>
      </c>
      <c r="L23" s="125">
        <v>0.13848234171174037</v>
      </c>
      <c r="M23" s="12">
        <v>3376</v>
      </c>
      <c r="N23" s="127">
        <v>0.15205152456875198</v>
      </c>
      <c r="O23" s="117">
        <v>3.1398104265402793E-2</v>
      </c>
    </row>
    <row r="24" spans="2:16">
      <c r="B24" s="111"/>
      <c r="C24" s="122" t="s">
        <v>15</v>
      </c>
      <c r="D24" s="11">
        <v>198</v>
      </c>
      <c r="E24" s="125">
        <v>5.915745443680908E-2</v>
      </c>
      <c r="F24" s="12">
        <v>163</v>
      </c>
      <c r="G24" s="127">
        <v>6.1071562382914953E-2</v>
      </c>
      <c r="H24" s="117">
        <v>0.21472392638036819</v>
      </c>
      <c r="I24" s="12">
        <v>142</v>
      </c>
      <c r="J24" s="110">
        <v>0.39436619718309851</v>
      </c>
      <c r="K24" s="11">
        <v>1462</v>
      </c>
      <c r="L24" s="125">
        <v>5.8145084314349345E-2</v>
      </c>
      <c r="M24" s="12">
        <v>1334</v>
      </c>
      <c r="N24" s="127">
        <v>6.0081970904832679E-2</v>
      </c>
      <c r="O24" s="117">
        <v>9.5952023988006063E-2</v>
      </c>
    </row>
    <row r="25" spans="2:16">
      <c r="B25" s="111"/>
      <c r="C25" s="122" t="s">
        <v>16</v>
      </c>
      <c r="D25" s="11">
        <v>166</v>
      </c>
      <c r="E25" s="125">
        <v>4.9596653719749029E-2</v>
      </c>
      <c r="F25" s="12">
        <v>247</v>
      </c>
      <c r="G25" s="127">
        <v>9.2544023979018356E-2</v>
      </c>
      <c r="H25" s="117">
        <v>-0.32793522267206476</v>
      </c>
      <c r="I25" s="12">
        <v>108</v>
      </c>
      <c r="J25" s="110">
        <v>0.53703703703703698</v>
      </c>
      <c r="K25" s="11">
        <v>1392</v>
      </c>
      <c r="L25" s="125">
        <v>5.5361119949093221E-2</v>
      </c>
      <c r="M25" s="12">
        <v>1995</v>
      </c>
      <c r="N25" s="127">
        <v>8.9852722605053365E-2</v>
      </c>
      <c r="O25" s="117">
        <v>-0.30225563909774433</v>
      </c>
    </row>
    <row r="26" spans="2:16">
      <c r="B26" s="39"/>
      <c r="C26" s="123" t="s">
        <v>40</v>
      </c>
      <c r="D26" s="14">
        <v>38</v>
      </c>
      <c r="E26" s="108">
        <v>1.1353450851508814E-2</v>
      </c>
      <c r="F26" s="14">
        <v>19</v>
      </c>
      <c r="G26" s="31">
        <v>7.1187710753091047E-3</v>
      </c>
      <c r="H26" s="24">
        <v>1</v>
      </c>
      <c r="I26" s="14">
        <v>27</v>
      </c>
      <c r="J26" s="32">
        <v>0.40740740740740744</v>
      </c>
      <c r="K26" s="14">
        <v>169</v>
      </c>
      <c r="L26" s="31">
        <v>6.7212853961183582E-3</v>
      </c>
      <c r="M26" s="14">
        <v>95</v>
      </c>
      <c r="N26" s="31">
        <v>4.2787010764311125E-3</v>
      </c>
      <c r="O26" s="25">
        <v>0.77894736842105261</v>
      </c>
    </row>
    <row r="27" spans="2:16">
      <c r="B27" s="38" t="s">
        <v>50</v>
      </c>
      <c r="C27" s="33" t="s">
        <v>41</v>
      </c>
      <c r="D27" s="58">
        <v>3347</v>
      </c>
      <c r="E27" s="27">
        <v>1</v>
      </c>
      <c r="F27" s="58">
        <v>2669</v>
      </c>
      <c r="G27" s="27">
        <v>1</v>
      </c>
      <c r="H27" s="28">
        <v>0.25402772573997745</v>
      </c>
      <c r="I27" s="58">
        <v>2872</v>
      </c>
      <c r="J27" s="29">
        <v>0.16538997214484685</v>
      </c>
      <c r="K27" s="58">
        <v>25144</v>
      </c>
      <c r="L27" s="27">
        <v>1</v>
      </c>
      <c r="M27" s="58">
        <v>22203</v>
      </c>
      <c r="N27" s="29">
        <v>1</v>
      </c>
      <c r="O27" s="34">
        <v>0.13245957753456739</v>
      </c>
    </row>
    <row r="28" spans="2:16">
      <c r="B28" s="38" t="s">
        <v>70</v>
      </c>
      <c r="C28" s="33" t="s">
        <v>41</v>
      </c>
      <c r="D28" s="26">
        <v>1</v>
      </c>
      <c r="E28" s="27">
        <v>1</v>
      </c>
      <c r="F28" s="26">
        <v>3</v>
      </c>
      <c r="G28" s="27">
        <v>1</v>
      </c>
      <c r="H28" s="28">
        <v>-0.66666666666666674</v>
      </c>
      <c r="I28" s="26">
        <v>7</v>
      </c>
      <c r="J28" s="27">
        <v>-0.85714285714285721</v>
      </c>
      <c r="K28" s="26">
        <v>18</v>
      </c>
      <c r="L28" s="27">
        <v>1</v>
      </c>
      <c r="M28" s="26">
        <v>27</v>
      </c>
      <c r="N28" s="27">
        <v>1</v>
      </c>
      <c r="O28" s="34">
        <v>-0.33333333333333337</v>
      </c>
      <c r="P28" s="42"/>
    </row>
    <row r="29" spans="2:16">
      <c r="B29" s="40"/>
      <c r="C29" s="18" t="s">
        <v>41</v>
      </c>
      <c r="D29" s="59">
        <v>3393</v>
      </c>
      <c r="E29" s="19">
        <v>1</v>
      </c>
      <c r="F29" s="59">
        <v>2713</v>
      </c>
      <c r="G29" s="19">
        <v>1</v>
      </c>
      <c r="H29" s="20">
        <v>0.25064504238849983</v>
      </c>
      <c r="I29" s="59">
        <v>2912</v>
      </c>
      <c r="J29" s="21">
        <v>0.1651785714285714</v>
      </c>
      <c r="K29" s="59">
        <v>25448</v>
      </c>
      <c r="L29" s="19">
        <v>1</v>
      </c>
      <c r="M29" s="59">
        <v>22455</v>
      </c>
      <c r="N29" s="19">
        <v>1</v>
      </c>
      <c r="O29" s="35">
        <v>0.13328879982186592</v>
      </c>
      <c r="P29" s="42"/>
    </row>
    <row r="30" spans="2:16" ht="14.45" customHeight="1">
      <c r="B30" t="s">
        <v>65</v>
      </c>
    </row>
    <row r="31" spans="2:16">
      <c r="B31" s="22" t="s">
        <v>66</v>
      </c>
    </row>
    <row r="32" spans="2:16" ht="14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>
      <c r="B34" s="183" t="s">
        <v>51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36"/>
    </row>
    <row r="35" spans="2:15">
      <c r="B35" s="184" t="s">
        <v>52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9" t="s">
        <v>48</v>
      </c>
    </row>
    <row r="36" spans="2:15" ht="14.45" customHeight="1">
      <c r="B36" s="171" t="s">
        <v>32</v>
      </c>
      <c r="C36" s="171" t="s">
        <v>1</v>
      </c>
      <c r="D36" s="173" t="s">
        <v>103</v>
      </c>
      <c r="E36" s="174"/>
      <c r="F36" s="174"/>
      <c r="G36" s="174"/>
      <c r="H36" s="175"/>
      <c r="I36" s="174" t="s">
        <v>93</v>
      </c>
      <c r="J36" s="174"/>
      <c r="K36" s="173" t="s">
        <v>105</v>
      </c>
      <c r="L36" s="174"/>
      <c r="M36" s="174"/>
      <c r="N36" s="174"/>
      <c r="O36" s="175"/>
    </row>
    <row r="37" spans="2:15" ht="14.45" customHeight="1">
      <c r="B37" s="172"/>
      <c r="C37" s="172"/>
      <c r="D37" s="185" t="s">
        <v>104</v>
      </c>
      <c r="E37" s="186"/>
      <c r="F37" s="186"/>
      <c r="G37" s="186"/>
      <c r="H37" s="187"/>
      <c r="I37" s="186" t="s">
        <v>94</v>
      </c>
      <c r="J37" s="186"/>
      <c r="K37" s="185" t="s">
        <v>106</v>
      </c>
      <c r="L37" s="186"/>
      <c r="M37" s="186"/>
      <c r="N37" s="186"/>
      <c r="O37" s="187"/>
    </row>
    <row r="38" spans="2:15" ht="14.45" customHeight="1">
      <c r="B38" s="172"/>
      <c r="C38" s="170"/>
      <c r="D38" s="165">
        <v>2018</v>
      </c>
      <c r="E38" s="166"/>
      <c r="F38" s="176">
        <v>2017</v>
      </c>
      <c r="G38" s="176"/>
      <c r="H38" s="178" t="s">
        <v>33</v>
      </c>
      <c r="I38" s="180">
        <v>2018</v>
      </c>
      <c r="J38" s="165" t="s">
        <v>107</v>
      </c>
      <c r="K38" s="165">
        <v>2018</v>
      </c>
      <c r="L38" s="166"/>
      <c r="M38" s="176">
        <v>2017</v>
      </c>
      <c r="N38" s="166"/>
      <c r="O38" s="156" t="s">
        <v>33</v>
      </c>
    </row>
    <row r="39" spans="2:15" ht="14.45" customHeight="1">
      <c r="B39" s="188" t="s">
        <v>32</v>
      </c>
      <c r="C39" s="157" t="s">
        <v>35</v>
      </c>
      <c r="D39" s="167"/>
      <c r="E39" s="168"/>
      <c r="F39" s="177"/>
      <c r="G39" s="177"/>
      <c r="H39" s="179"/>
      <c r="I39" s="181"/>
      <c r="J39" s="182"/>
      <c r="K39" s="167"/>
      <c r="L39" s="168"/>
      <c r="M39" s="177"/>
      <c r="N39" s="168"/>
      <c r="O39" s="156"/>
    </row>
    <row r="40" spans="2:15" ht="14.45" customHeight="1">
      <c r="B40" s="188"/>
      <c r="C40" s="157"/>
      <c r="D40" s="150" t="s">
        <v>36</v>
      </c>
      <c r="E40" s="146" t="s">
        <v>2</v>
      </c>
      <c r="F40" s="149" t="s">
        <v>36</v>
      </c>
      <c r="G40" s="118" t="s">
        <v>2</v>
      </c>
      <c r="H40" s="159" t="s">
        <v>37</v>
      </c>
      <c r="I40" s="119" t="s">
        <v>36</v>
      </c>
      <c r="J40" s="161" t="s">
        <v>96</v>
      </c>
      <c r="K40" s="150" t="s">
        <v>36</v>
      </c>
      <c r="L40" s="114" t="s">
        <v>2</v>
      </c>
      <c r="M40" s="149" t="s">
        <v>36</v>
      </c>
      <c r="N40" s="114" t="s">
        <v>2</v>
      </c>
      <c r="O40" s="163" t="s">
        <v>37</v>
      </c>
    </row>
    <row r="41" spans="2:15" ht="14.45" customHeight="1">
      <c r="B41" s="189"/>
      <c r="C41" s="158"/>
      <c r="D41" s="147" t="s">
        <v>38</v>
      </c>
      <c r="E41" s="148" t="s">
        <v>39</v>
      </c>
      <c r="F41" s="112" t="s">
        <v>38</v>
      </c>
      <c r="G41" s="113" t="s">
        <v>39</v>
      </c>
      <c r="H41" s="160"/>
      <c r="I41" s="120" t="s">
        <v>38</v>
      </c>
      <c r="J41" s="162"/>
      <c r="K41" s="147" t="s">
        <v>38</v>
      </c>
      <c r="L41" s="148" t="s">
        <v>39</v>
      </c>
      <c r="M41" s="112" t="s">
        <v>38</v>
      </c>
      <c r="N41" s="148" t="s">
        <v>39</v>
      </c>
      <c r="O41" s="164"/>
    </row>
    <row r="42" spans="2:15">
      <c r="B42" s="111"/>
      <c r="C42" s="121" t="s">
        <v>16</v>
      </c>
      <c r="D42" s="10"/>
      <c r="E42" s="124"/>
      <c r="F42" s="55"/>
      <c r="G42" s="126"/>
      <c r="H42" s="116"/>
      <c r="I42" s="55"/>
      <c r="J42" s="115"/>
      <c r="K42" s="10">
        <v>1</v>
      </c>
      <c r="L42" s="124">
        <v>1</v>
      </c>
      <c r="M42" s="55">
        <v>1</v>
      </c>
      <c r="N42" s="126">
        <v>1</v>
      </c>
      <c r="O42" s="116">
        <v>0</v>
      </c>
    </row>
    <row r="43" spans="2:15">
      <c r="B43" s="38" t="s">
        <v>49</v>
      </c>
      <c r="C43" s="33" t="s">
        <v>41</v>
      </c>
      <c r="D43" s="26"/>
      <c r="E43" s="27"/>
      <c r="F43" s="26"/>
      <c r="G43" s="27"/>
      <c r="H43" s="28"/>
      <c r="I43" s="26"/>
      <c r="J43" s="27"/>
      <c r="K43" s="26">
        <v>1</v>
      </c>
      <c r="L43" s="27">
        <v>1</v>
      </c>
      <c r="M43" s="26">
        <v>1</v>
      </c>
      <c r="N43" s="27">
        <v>1</v>
      </c>
      <c r="O43" s="30">
        <v>0</v>
      </c>
    </row>
    <row r="44" spans="2:15">
      <c r="B44" s="111"/>
      <c r="C44" s="121" t="s">
        <v>3</v>
      </c>
      <c r="D44" s="10">
        <v>618</v>
      </c>
      <c r="E44" s="124">
        <v>0.24131198750488089</v>
      </c>
      <c r="F44" s="55">
        <v>392</v>
      </c>
      <c r="G44" s="126">
        <v>0.19348469891411649</v>
      </c>
      <c r="H44" s="116">
        <v>0.57653061224489788</v>
      </c>
      <c r="I44" s="55">
        <v>529</v>
      </c>
      <c r="J44" s="115">
        <v>0.16824196597353502</v>
      </c>
      <c r="K44" s="10">
        <v>4928</v>
      </c>
      <c r="L44" s="124">
        <v>0.25841636077608809</v>
      </c>
      <c r="M44" s="55">
        <v>3753</v>
      </c>
      <c r="N44" s="126">
        <v>0.21817230554586675</v>
      </c>
      <c r="O44" s="116">
        <v>0.31308286703970167</v>
      </c>
    </row>
    <row r="45" spans="2:15">
      <c r="B45" s="111"/>
      <c r="C45" s="122" t="s">
        <v>4</v>
      </c>
      <c r="D45" s="11">
        <v>433</v>
      </c>
      <c r="E45" s="125">
        <v>0.16907458024209293</v>
      </c>
      <c r="F45" s="12">
        <v>411</v>
      </c>
      <c r="G45" s="127">
        <v>0.20286278381046396</v>
      </c>
      <c r="H45" s="117">
        <v>5.352798053527974E-2</v>
      </c>
      <c r="I45" s="12">
        <v>386</v>
      </c>
      <c r="J45" s="110">
        <v>0.12176165803108807</v>
      </c>
      <c r="K45" s="11">
        <v>3618</v>
      </c>
      <c r="L45" s="125">
        <v>0.18972207656004195</v>
      </c>
      <c r="M45" s="12">
        <v>2782</v>
      </c>
      <c r="N45" s="127">
        <v>0.16172538076967793</v>
      </c>
      <c r="O45" s="117">
        <v>0.3005032350826744</v>
      </c>
    </row>
    <row r="46" spans="2:15" ht="15" customHeight="1">
      <c r="B46" s="111"/>
      <c r="C46" s="122" t="s">
        <v>14</v>
      </c>
      <c r="D46" s="11">
        <v>485</v>
      </c>
      <c r="E46" s="125">
        <v>0.18937914877001172</v>
      </c>
      <c r="F46" s="12">
        <v>296</v>
      </c>
      <c r="G46" s="127">
        <v>0.14610069101678183</v>
      </c>
      <c r="H46" s="117">
        <v>0.6385135135135136</v>
      </c>
      <c r="I46" s="12">
        <v>441</v>
      </c>
      <c r="J46" s="110">
        <v>9.977324263038545E-2</v>
      </c>
      <c r="K46" s="11">
        <v>3484</v>
      </c>
      <c r="L46" s="125">
        <v>0.1826953329837441</v>
      </c>
      <c r="M46" s="12">
        <v>3151</v>
      </c>
      <c r="N46" s="127">
        <v>0.18317637484013488</v>
      </c>
      <c r="O46" s="117">
        <v>0.10568073627419872</v>
      </c>
    </row>
    <row r="47" spans="2:15">
      <c r="B47" s="111"/>
      <c r="C47" s="122" t="s">
        <v>12</v>
      </c>
      <c r="D47" s="11">
        <v>402</v>
      </c>
      <c r="E47" s="125">
        <v>0.15696993361967981</v>
      </c>
      <c r="F47" s="12">
        <v>347</v>
      </c>
      <c r="G47" s="127">
        <v>0.17127344521224086</v>
      </c>
      <c r="H47" s="117">
        <v>0.1585014409221901</v>
      </c>
      <c r="I47" s="12">
        <v>439</v>
      </c>
      <c r="J47" s="110">
        <v>-8.4282460136674286E-2</v>
      </c>
      <c r="K47" s="11">
        <v>2951</v>
      </c>
      <c r="L47" s="125">
        <v>0.15474567383324594</v>
      </c>
      <c r="M47" s="12">
        <v>2852</v>
      </c>
      <c r="N47" s="127">
        <v>0.1657946750377863</v>
      </c>
      <c r="O47" s="117">
        <v>3.4712482468443273E-2</v>
      </c>
    </row>
    <row r="48" spans="2:15" ht="15" customHeight="1">
      <c r="B48" s="13"/>
      <c r="C48" s="122" t="s">
        <v>13</v>
      </c>
      <c r="D48" s="11">
        <v>419</v>
      </c>
      <c r="E48" s="125">
        <v>0.1636079656384225</v>
      </c>
      <c r="F48" s="12">
        <v>317</v>
      </c>
      <c r="G48" s="127">
        <v>0.15646594274432379</v>
      </c>
      <c r="H48" s="117">
        <v>0.32176656151419558</v>
      </c>
      <c r="I48" s="12">
        <v>337</v>
      </c>
      <c r="J48" s="110">
        <v>0.24332344213649848</v>
      </c>
      <c r="K48" s="11">
        <v>2498</v>
      </c>
      <c r="L48" s="125">
        <v>0.13099108547456739</v>
      </c>
      <c r="M48" s="12">
        <v>2466</v>
      </c>
      <c r="N48" s="127">
        <v>0.14335542378793165</v>
      </c>
      <c r="O48" s="117">
        <v>1.2976480129764711E-2</v>
      </c>
    </row>
    <row r="49" spans="2:15">
      <c r="B49" s="111"/>
      <c r="C49" s="122" t="s">
        <v>15</v>
      </c>
      <c r="D49" s="11">
        <v>174</v>
      </c>
      <c r="E49" s="125">
        <v>6.7942210074189768E-2</v>
      </c>
      <c r="F49" s="12">
        <v>138</v>
      </c>
      <c r="G49" s="127">
        <v>6.8114511352418555E-2</v>
      </c>
      <c r="H49" s="117">
        <v>0.26086956521739135</v>
      </c>
      <c r="I49" s="12">
        <v>118</v>
      </c>
      <c r="J49" s="110">
        <v>0.47457627118644075</v>
      </c>
      <c r="K49" s="11">
        <v>1218</v>
      </c>
      <c r="L49" s="125">
        <v>6.3869952805453586E-2</v>
      </c>
      <c r="M49" s="12">
        <v>1145</v>
      </c>
      <c r="N49" s="127">
        <v>6.6562027671201021E-2</v>
      </c>
      <c r="O49" s="117">
        <v>6.3755458515283747E-2</v>
      </c>
    </row>
    <row r="50" spans="2:15">
      <c r="B50" s="111"/>
      <c r="C50" s="122" t="s">
        <v>16</v>
      </c>
      <c r="D50" s="11">
        <v>30</v>
      </c>
      <c r="E50" s="125">
        <v>1.1714174150722375E-2</v>
      </c>
      <c r="F50" s="12">
        <v>125</v>
      </c>
      <c r="G50" s="127">
        <v>6.1697926949654494E-2</v>
      </c>
      <c r="H50" s="117">
        <v>-0.76</v>
      </c>
      <c r="I50" s="12">
        <v>15</v>
      </c>
      <c r="J50" s="110">
        <v>1</v>
      </c>
      <c r="K50" s="11">
        <v>373</v>
      </c>
      <c r="L50" s="125">
        <v>1.955951756685894E-2</v>
      </c>
      <c r="M50" s="12">
        <v>1053</v>
      </c>
      <c r="N50" s="127">
        <v>6.1213812347401468E-2</v>
      </c>
      <c r="O50" s="117">
        <v>-0.64577397910731249</v>
      </c>
    </row>
    <row r="51" spans="2:15">
      <c r="B51" s="39"/>
      <c r="C51" s="123" t="s">
        <v>40</v>
      </c>
      <c r="D51" s="14">
        <v>0</v>
      </c>
      <c r="E51" s="108">
        <v>0</v>
      </c>
      <c r="F51" s="14">
        <v>0</v>
      </c>
      <c r="G51" s="31">
        <v>0</v>
      </c>
      <c r="H51" s="24"/>
      <c r="I51" s="14">
        <v>0</v>
      </c>
      <c r="J51" s="32"/>
      <c r="K51" s="14">
        <v>0</v>
      </c>
      <c r="L51" s="31">
        <v>0</v>
      </c>
      <c r="M51" s="14">
        <v>0</v>
      </c>
      <c r="N51" s="31">
        <v>0</v>
      </c>
      <c r="O51" s="25"/>
    </row>
    <row r="52" spans="2:15">
      <c r="B52" s="38" t="s">
        <v>50</v>
      </c>
      <c r="C52" s="33" t="s">
        <v>41</v>
      </c>
      <c r="D52" s="58">
        <v>2561</v>
      </c>
      <c r="E52" s="27">
        <v>1</v>
      </c>
      <c r="F52" s="58">
        <v>2026</v>
      </c>
      <c r="G52" s="27">
        <v>1</v>
      </c>
      <c r="H52" s="28">
        <v>0.2640671273445212</v>
      </c>
      <c r="I52" s="58">
        <v>2265</v>
      </c>
      <c r="J52" s="29">
        <v>0.13068432671081687</v>
      </c>
      <c r="K52" s="58">
        <v>19070</v>
      </c>
      <c r="L52" s="27">
        <v>1</v>
      </c>
      <c r="M52" s="58">
        <v>17202</v>
      </c>
      <c r="N52" s="29">
        <v>1</v>
      </c>
      <c r="O52" s="34">
        <v>0.10859202418323455</v>
      </c>
    </row>
    <row r="53" spans="2:15">
      <c r="B53" s="38" t="s">
        <v>70</v>
      </c>
      <c r="C53" s="33" t="s">
        <v>41</v>
      </c>
      <c r="D53" s="58">
        <v>1</v>
      </c>
      <c r="E53" s="27">
        <v>1</v>
      </c>
      <c r="F53" s="58">
        <v>0</v>
      </c>
      <c r="G53" s="27">
        <v>1</v>
      </c>
      <c r="H53" s="28"/>
      <c r="I53" s="58">
        <v>3</v>
      </c>
      <c r="J53" s="27">
        <v>-0.66666666666666674</v>
      </c>
      <c r="K53" s="58">
        <v>8</v>
      </c>
      <c r="L53" s="27">
        <v>1</v>
      </c>
      <c r="M53" s="58">
        <v>9</v>
      </c>
      <c r="N53" s="27">
        <v>1</v>
      </c>
      <c r="O53" s="34">
        <v>-0.11111111111111116</v>
      </c>
    </row>
    <row r="54" spans="2:15">
      <c r="B54" s="40"/>
      <c r="C54" s="18" t="s">
        <v>41</v>
      </c>
      <c r="D54" s="59">
        <v>2562</v>
      </c>
      <c r="E54" s="19">
        <v>1</v>
      </c>
      <c r="F54" s="59">
        <v>2026</v>
      </c>
      <c r="G54" s="19">
        <v>1</v>
      </c>
      <c r="H54" s="20">
        <v>0.26456071076011844</v>
      </c>
      <c r="I54" s="59">
        <v>2268</v>
      </c>
      <c r="J54" s="21">
        <v>0.12962962962962954</v>
      </c>
      <c r="K54" s="59">
        <v>19079</v>
      </c>
      <c r="L54" s="19">
        <v>1</v>
      </c>
      <c r="M54" s="59">
        <v>17212</v>
      </c>
      <c r="N54" s="19">
        <v>1</v>
      </c>
      <c r="O54" s="35">
        <v>0.10847083430165005</v>
      </c>
    </row>
    <row r="55" spans="2:15">
      <c r="B55" s="130" t="s">
        <v>65</v>
      </c>
      <c r="C55" s="130"/>
      <c r="D55" s="130"/>
      <c r="E55" s="130"/>
      <c r="F55" s="130"/>
      <c r="G55" s="130"/>
      <c r="H55" s="130"/>
      <c r="I55" s="131"/>
      <c r="J55" s="130"/>
      <c r="K55" s="130"/>
      <c r="L55" s="130"/>
      <c r="M55" s="130"/>
      <c r="N55" s="130"/>
      <c r="O55" s="130"/>
    </row>
    <row r="56" spans="2:15">
      <c r="B56" s="22" t="s">
        <v>66</v>
      </c>
    </row>
    <row r="58" spans="2:15">
      <c r="B58" s="183" t="s">
        <v>30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36"/>
    </row>
    <row r="59" spans="2:15">
      <c r="B59" s="190" t="s">
        <v>31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9" t="s">
        <v>48</v>
      </c>
    </row>
    <row r="60" spans="2:15">
      <c r="B60" s="171" t="s">
        <v>32</v>
      </c>
      <c r="C60" s="171" t="s">
        <v>1</v>
      </c>
      <c r="D60" s="173" t="s">
        <v>103</v>
      </c>
      <c r="E60" s="174"/>
      <c r="F60" s="174"/>
      <c r="G60" s="174"/>
      <c r="H60" s="175"/>
      <c r="I60" s="174" t="s">
        <v>93</v>
      </c>
      <c r="J60" s="174"/>
      <c r="K60" s="173" t="s">
        <v>105</v>
      </c>
      <c r="L60" s="174"/>
      <c r="M60" s="174"/>
      <c r="N60" s="174"/>
      <c r="O60" s="175"/>
    </row>
    <row r="61" spans="2:15">
      <c r="B61" s="172"/>
      <c r="C61" s="172"/>
      <c r="D61" s="185" t="s">
        <v>104</v>
      </c>
      <c r="E61" s="186"/>
      <c r="F61" s="186"/>
      <c r="G61" s="186"/>
      <c r="H61" s="187"/>
      <c r="I61" s="186" t="s">
        <v>94</v>
      </c>
      <c r="J61" s="186"/>
      <c r="K61" s="185" t="s">
        <v>106</v>
      </c>
      <c r="L61" s="186"/>
      <c r="M61" s="186"/>
      <c r="N61" s="186"/>
      <c r="O61" s="187"/>
    </row>
    <row r="62" spans="2:15" ht="15" customHeight="1">
      <c r="B62" s="172"/>
      <c r="C62" s="170"/>
      <c r="D62" s="165">
        <v>2018</v>
      </c>
      <c r="E62" s="166"/>
      <c r="F62" s="176">
        <v>2017</v>
      </c>
      <c r="G62" s="176"/>
      <c r="H62" s="178" t="s">
        <v>33</v>
      </c>
      <c r="I62" s="180">
        <v>2018</v>
      </c>
      <c r="J62" s="165" t="s">
        <v>107</v>
      </c>
      <c r="K62" s="165">
        <v>2018</v>
      </c>
      <c r="L62" s="166"/>
      <c r="M62" s="176">
        <v>2017</v>
      </c>
      <c r="N62" s="166"/>
      <c r="O62" s="156" t="s">
        <v>33</v>
      </c>
    </row>
    <row r="63" spans="2:15">
      <c r="B63" s="188" t="s">
        <v>32</v>
      </c>
      <c r="C63" s="157" t="s">
        <v>35</v>
      </c>
      <c r="D63" s="167"/>
      <c r="E63" s="168"/>
      <c r="F63" s="177"/>
      <c r="G63" s="177"/>
      <c r="H63" s="179"/>
      <c r="I63" s="181"/>
      <c r="J63" s="182"/>
      <c r="K63" s="167"/>
      <c r="L63" s="168"/>
      <c r="M63" s="177"/>
      <c r="N63" s="168"/>
      <c r="O63" s="156"/>
    </row>
    <row r="64" spans="2:15" ht="15" customHeight="1">
      <c r="B64" s="188"/>
      <c r="C64" s="157"/>
      <c r="D64" s="150" t="s">
        <v>36</v>
      </c>
      <c r="E64" s="146" t="s">
        <v>2</v>
      </c>
      <c r="F64" s="149" t="s">
        <v>36</v>
      </c>
      <c r="G64" s="118" t="s">
        <v>2</v>
      </c>
      <c r="H64" s="159" t="s">
        <v>37</v>
      </c>
      <c r="I64" s="119" t="s">
        <v>36</v>
      </c>
      <c r="J64" s="161" t="s">
        <v>96</v>
      </c>
      <c r="K64" s="150" t="s">
        <v>36</v>
      </c>
      <c r="L64" s="114" t="s">
        <v>2</v>
      </c>
      <c r="M64" s="149" t="s">
        <v>36</v>
      </c>
      <c r="N64" s="114" t="s">
        <v>2</v>
      </c>
      <c r="O64" s="163" t="s">
        <v>37</v>
      </c>
    </row>
    <row r="65" spans="2:15" ht="16.5" customHeight="1">
      <c r="B65" s="189"/>
      <c r="C65" s="158"/>
      <c r="D65" s="147" t="s">
        <v>38</v>
      </c>
      <c r="E65" s="148" t="s">
        <v>39</v>
      </c>
      <c r="F65" s="112" t="s">
        <v>38</v>
      </c>
      <c r="G65" s="113" t="s">
        <v>39</v>
      </c>
      <c r="H65" s="160"/>
      <c r="I65" s="120" t="s">
        <v>38</v>
      </c>
      <c r="J65" s="162"/>
      <c r="K65" s="147" t="s">
        <v>38</v>
      </c>
      <c r="L65" s="148" t="s">
        <v>39</v>
      </c>
      <c r="M65" s="112" t="s">
        <v>38</v>
      </c>
      <c r="N65" s="148" t="s">
        <v>39</v>
      </c>
      <c r="O65" s="164"/>
    </row>
    <row r="66" spans="2:15">
      <c r="B66" s="111"/>
      <c r="C66" s="121" t="s">
        <v>13</v>
      </c>
      <c r="D66" s="10">
        <v>17</v>
      </c>
      <c r="E66" s="124">
        <v>0.37777777777777777</v>
      </c>
      <c r="F66" s="55">
        <v>10</v>
      </c>
      <c r="G66" s="126">
        <v>0.24390243902439024</v>
      </c>
      <c r="H66" s="116">
        <v>0.7</v>
      </c>
      <c r="I66" s="55">
        <v>15</v>
      </c>
      <c r="J66" s="115">
        <v>0.1333333333333333</v>
      </c>
      <c r="K66" s="10">
        <v>146</v>
      </c>
      <c r="L66" s="124">
        <v>0.51048951048951052</v>
      </c>
      <c r="M66" s="55">
        <v>99</v>
      </c>
      <c r="N66" s="126">
        <v>0.44</v>
      </c>
      <c r="O66" s="116">
        <v>0.4747474747474747</v>
      </c>
    </row>
    <row r="67" spans="2:15">
      <c r="B67" s="111"/>
      <c r="C67" s="122" t="s">
        <v>16</v>
      </c>
      <c r="D67" s="11">
        <v>5</v>
      </c>
      <c r="E67" s="125">
        <v>0.1111111111111111</v>
      </c>
      <c r="F67" s="12">
        <v>25</v>
      </c>
      <c r="G67" s="127">
        <v>0.6097560975609756</v>
      </c>
      <c r="H67" s="117">
        <v>-0.8</v>
      </c>
      <c r="I67" s="12">
        <v>4</v>
      </c>
      <c r="J67" s="110">
        <v>0.25</v>
      </c>
      <c r="K67" s="11">
        <v>60</v>
      </c>
      <c r="L67" s="125">
        <v>0.20979020979020979</v>
      </c>
      <c r="M67" s="12">
        <v>90</v>
      </c>
      <c r="N67" s="127">
        <v>0.4</v>
      </c>
      <c r="O67" s="117">
        <v>-0.33333333333333337</v>
      </c>
    </row>
    <row r="68" spans="2:15">
      <c r="B68" s="111"/>
      <c r="C68" s="122" t="s">
        <v>21</v>
      </c>
      <c r="D68" s="11">
        <v>7</v>
      </c>
      <c r="E68" s="125">
        <v>0.15555555555555556</v>
      </c>
      <c r="F68" s="12">
        <v>1</v>
      </c>
      <c r="G68" s="127">
        <v>2.4390243902439025E-2</v>
      </c>
      <c r="H68" s="117">
        <v>6</v>
      </c>
      <c r="I68" s="12">
        <v>1</v>
      </c>
      <c r="J68" s="110">
        <v>6</v>
      </c>
      <c r="K68" s="11">
        <v>18</v>
      </c>
      <c r="L68" s="125">
        <v>6.2937062937062943E-2</v>
      </c>
      <c r="M68" s="12">
        <v>17</v>
      </c>
      <c r="N68" s="127">
        <v>7.5555555555555556E-2</v>
      </c>
      <c r="O68" s="117">
        <v>5.8823529411764719E-2</v>
      </c>
    </row>
    <row r="69" spans="2:15">
      <c r="B69" s="111"/>
      <c r="C69" s="122" t="s">
        <v>4</v>
      </c>
      <c r="D69" s="11">
        <v>1</v>
      </c>
      <c r="E69" s="125">
        <v>2.2222222222222223E-2</v>
      </c>
      <c r="F69" s="12">
        <v>0</v>
      </c>
      <c r="G69" s="127">
        <v>0</v>
      </c>
      <c r="H69" s="117"/>
      <c r="I69" s="12">
        <v>1</v>
      </c>
      <c r="J69" s="110">
        <v>0</v>
      </c>
      <c r="K69" s="11">
        <v>17</v>
      </c>
      <c r="L69" s="125">
        <v>5.944055944055944E-2</v>
      </c>
      <c r="M69" s="12">
        <v>0</v>
      </c>
      <c r="N69" s="127">
        <v>0</v>
      </c>
      <c r="O69" s="117"/>
    </row>
    <row r="70" spans="2:15">
      <c r="B70" s="13"/>
      <c r="C70" s="122" t="s">
        <v>22</v>
      </c>
      <c r="D70" s="11">
        <v>4</v>
      </c>
      <c r="E70" s="125">
        <v>8.8888888888888892E-2</v>
      </c>
      <c r="F70" s="12">
        <v>1</v>
      </c>
      <c r="G70" s="127">
        <v>2.4390243902439025E-2</v>
      </c>
      <c r="H70" s="117">
        <v>3</v>
      </c>
      <c r="I70" s="12">
        <v>5</v>
      </c>
      <c r="J70" s="110">
        <v>-0.19999999999999996</v>
      </c>
      <c r="K70" s="11">
        <v>14</v>
      </c>
      <c r="L70" s="125">
        <v>4.8951048951048952E-2</v>
      </c>
      <c r="M70" s="12">
        <v>3</v>
      </c>
      <c r="N70" s="127">
        <v>1.3333333333333334E-2</v>
      </c>
      <c r="O70" s="117">
        <v>3.666666666666667</v>
      </c>
    </row>
    <row r="71" spans="2:15">
      <c r="B71" s="111"/>
      <c r="C71" s="122" t="s">
        <v>15</v>
      </c>
      <c r="D71" s="11">
        <v>4</v>
      </c>
      <c r="E71" s="125">
        <v>8.8888888888888892E-2</v>
      </c>
      <c r="F71" s="12">
        <v>1</v>
      </c>
      <c r="G71" s="127">
        <v>2.4390243902439025E-2</v>
      </c>
      <c r="H71" s="117">
        <v>3</v>
      </c>
      <c r="I71" s="12">
        <v>5</v>
      </c>
      <c r="J71" s="110">
        <v>-0.19999999999999996</v>
      </c>
      <c r="K71" s="11">
        <v>12</v>
      </c>
      <c r="L71" s="125">
        <v>4.195804195804196E-2</v>
      </c>
      <c r="M71" s="12">
        <v>1</v>
      </c>
      <c r="N71" s="127">
        <v>4.4444444444444444E-3</v>
      </c>
      <c r="O71" s="117">
        <v>11</v>
      </c>
    </row>
    <row r="72" spans="2:15">
      <c r="B72" s="111"/>
      <c r="C72" s="122" t="s">
        <v>20</v>
      </c>
      <c r="D72" s="11">
        <v>5</v>
      </c>
      <c r="E72" s="125">
        <v>0.1111111111111111</v>
      </c>
      <c r="F72" s="12">
        <v>3</v>
      </c>
      <c r="G72" s="127">
        <v>7.3170731707317069E-2</v>
      </c>
      <c r="H72" s="117">
        <v>0.66666666666666674</v>
      </c>
      <c r="I72" s="12">
        <v>1</v>
      </c>
      <c r="J72" s="110">
        <v>4</v>
      </c>
      <c r="K72" s="11">
        <v>9</v>
      </c>
      <c r="L72" s="125">
        <v>3.1468531468531472E-2</v>
      </c>
      <c r="M72" s="12">
        <v>9</v>
      </c>
      <c r="N72" s="127">
        <v>0.04</v>
      </c>
      <c r="O72" s="117">
        <v>0</v>
      </c>
    </row>
    <row r="73" spans="2:15">
      <c r="B73" s="37"/>
      <c r="C73" s="123" t="s">
        <v>40</v>
      </c>
      <c r="D73" s="14">
        <v>2</v>
      </c>
      <c r="E73" s="108">
        <v>4.4444444444444446E-2</v>
      </c>
      <c r="F73" s="14">
        <v>0</v>
      </c>
      <c r="G73" s="108">
        <v>0</v>
      </c>
      <c r="H73" s="24"/>
      <c r="I73" s="14">
        <v>1</v>
      </c>
      <c r="J73" s="108">
        <v>3.0303030303030304E-2</v>
      </c>
      <c r="K73" s="14">
        <v>10</v>
      </c>
      <c r="L73" s="108">
        <v>3.4965034965034968E-2</v>
      </c>
      <c r="M73" s="14">
        <v>6</v>
      </c>
      <c r="N73" s="108">
        <v>2.6666666666666668E-2</v>
      </c>
      <c r="O73" s="25">
        <v>0.66666666666666674</v>
      </c>
    </row>
    <row r="74" spans="2:15">
      <c r="B74" s="38" t="s">
        <v>49</v>
      </c>
      <c r="C74" s="33" t="s">
        <v>41</v>
      </c>
      <c r="D74" s="58">
        <v>45</v>
      </c>
      <c r="E74" s="27">
        <v>1</v>
      </c>
      <c r="F74" s="58">
        <v>41</v>
      </c>
      <c r="G74" s="27">
        <v>1</v>
      </c>
      <c r="H74" s="28">
        <v>9.7560975609756184E-2</v>
      </c>
      <c r="I74" s="58">
        <v>33</v>
      </c>
      <c r="J74" s="29">
        <v>0.36363636363636354</v>
      </c>
      <c r="K74" s="58">
        <v>286</v>
      </c>
      <c r="L74" s="27">
        <v>1</v>
      </c>
      <c r="M74" s="58">
        <v>225</v>
      </c>
      <c r="N74" s="29">
        <v>1</v>
      </c>
      <c r="O74" s="34">
        <v>0.27111111111111108</v>
      </c>
    </row>
    <row r="75" spans="2:15">
      <c r="B75" s="111"/>
      <c r="C75" s="121" t="s">
        <v>16</v>
      </c>
      <c r="D75" s="10">
        <v>109</v>
      </c>
      <c r="E75" s="124">
        <v>0.54228855721393032</v>
      </c>
      <c r="F75" s="55">
        <v>95</v>
      </c>
      <c r="G75" s="126">
        <v>0.51351351351351349</v>
      </c>
      <c r="H75" s="116">
        <v>0.14736842105263159</v>
      </c>
      <c r="I75" s="55">
        <v>78</v>
      </c>
      <c r="J75" s="115">
        <v>0.39743589743589736</v>
      </c>
      <c r="K75" s="10">
        <v>758</v>
      </c>
      <c r="L75" s="124">
        <v>0.4511904761904762</v>
      </c>
      <c r="M75" s="55">
        <v>744</v>
      </c>
      <c r="N75" s="126">
        <v>0.47753530166880614</v>
      </c>
      <c r="O75" s="116">
        <v>1.8817204301075252E-2</v>
      </c>
    </row>
    <row r="76" spans="2:15">
      <c r="B76" s="111"/>
      <c r="C76" s="122" t="s">
        <v>4</v>
      </c>
      <c r="D76" s="11">
        <v>42</v>
      </c>
      <c r="E76" s="125">
        <v>0.20895522388059701</v>
      </c>
      <c r="F76" s="12">
        <v>55</v>
      </c>
      <c r="G76" s="127">
        <v>0.29729729729729731</v>
      </c>
      <c r="H76" s="117">
        <v>-0.23636363636363633</v>
      </c>
      <c r="I76" s="12">
        <v>51</v>
      </c>
      <c r="J76" s="110">
        <v>-0.17647058823529416</v>
      </c>
      <c r="K76" s="11">
        <v>479</v>
      </c>
      <c r="L76" s="125">
        <v>0.28511904761904761</v>
      </c>
      <c r="M76" s="12">
        <v>443</v>
      </c>
      <c r="N76" s="127">
        <v>0.28433889602053913</v>
      </c>
      <c r="O76" s="117">
        <v>8.1264108352144371E-2</v>
      </c>
    </row>
    <row r="77" spans="2:15">
      <c r="B77" s="111"/>
      <c r="C77" s="122" t="s">
        <v>13</v>
      </c>
      <c r="D77" s="11">
        <v>21</v>
      </c>
      <c r="E77" s="125">
        <v>0.1044776119402985</v>
      </c>
      <c r="F77" s="12">
        <v>8</v>
      </c>
      <c r="G77" s="127">
        <v>4.3243243243243246E-2</v>
      </c>
      <c r="H77" s="117">
        <v>1.625</v>
      </c>
      <c r="I77" s="12">
        <v>13</v>
      </c>
      <c r="J77" s="110">
        <v>0.61538461538461542</v>
      </c>
      <c r="K77" s="11">
        <v>183</v>
      </c>
      <c r="L77" s="125">
        <v>0.10892857142857143</v>
      </c>
      <c r="M77" s="12">
        <v>215</v>
      </c>
      <c r="N77" s="127">
        <v>0.137997432605905</v>
      </c>
      <c r="O77" s="117">
        <v>-0.14883720930232558</v>
      </c>
    </row>
    <row r="78" spans="2:15">
      <c r="B78" s="111"/>
      <c r="C78" s="122" t="s">
        <v>3</v>
      </c>
      <c r="D78" s="11">
        <v>6</v>
      </c>
      <c r="E78" s="125">
        <v>2.9850746268656716E-2</v>
      </c>
      <c r="F78" s="12">
        <v>4</v>
      </c>
      <c r="G78" s="127">
        <v>2.1621621621621623E-2</v>
      </c>
      <c r="H78" s="117">
        <v>0.5</v>
      </c>
      <c r="I78" s="12">
        <v>7</v>
      </c>
      <c r="J78" s="110">
        <v>-0.1428571428571429</v>
      </c>
      <c r="K78" s="11">
        <v>103</v>
      </c>
      <c r="L78" s="125">
        <v>6.1309523809523807E-2</v>
      </c>
      <c r="M78" s="12">
        <v>47</v>
      </c>
      <c r="N78" s="127">
        <v>3.0166880616174584E-2</v>
      </c>
      <c r="O78" s="117">
        <v>1.1914893617021276</v>
      </c>
    </row>
    <row r="79" spans="2:15">
      <c r="B79" s="13"/>
      <c r="C79" s="122" t="s">
        <v>53</v>
      </c>
      <c r="D79" s="11">
        <v>16</v>
      </c>
      <c r="E79" s="125">
        <v>7.9601990049751242E-2</v>
      </c>
      <c r="F79" s="12">
        <v>10</v>
      </c>
      <c r="G79" s="127">
        <v>5.4054054054054057E-2</v>
      </c>
      <c r="H79" s="117">
        <v>0.60000000000000009</v>
      </c>
      <c r="I79" s="12">
        <v>8</v>
      </c>
      <c r="J79" s="110">
        <v>1</v>
      </c>
      <c r="K79" s="11">
        <v>88</v>
      </c>
      <c r="L79" s="125">
        <v>5.2380952380952382E-2</v>
      </c>
      <c r="M79" s="12">
        <v>59</v>
      </c>
      <c r="N79" s="127">
        <v>3.7869062901155326E-2</v>
      </c>
      <c r="O79" s="117">
        <v>0.49152542372881358</v>
      </c>
    </row>
    <row r="80" spans="2:15">
      <c r="B80" s="111"/>
      <c r="C80" s="122" t="s">
        <v>15</v>
      </c>
      <c r="D80" s="11">
        <v>4</v>
      </c>
      <c r="E80" s="125">
        <v>1.9900497512437811E-2</v>
      </c>
      <c r="F80" s="12">
        <v>4</v>
      </c>
      <c r="G80" s="127">
        <v>2.1621621621621623E-2</v>
      </c>
      <c r="H80" s="117">
        <v>0</v>
      </c>
      <c r="I80" s="12">
        <v>2</v>
      </c>
      <c r="J80" s="110">
        <v>1</v>
      </c>
      <c r="K80" s="11">
        <v>32</v>
      </c>
      <c r="L80" s="125">
        <v>1.9047619047619049E-2</v>
      </c>
      <c r="M80" s="12">
        <v>20</v>
      </c>
      <c r="N80" s="127">
        <v>1.2836970474967908E-2</v>
      </c>
      <c r="O80" s="117">
        <v>0.60000000000000009</v>
      </c>
    </row>
    <row r="81" spans="2:15">
      <c r="B81" s="111"/>
      <c r="C81" s="122" t="s">
        <v>68</v>
      </c>
      <c r="D81" s="11">
        <v>0</v>
      </c>
      <c r="E81" s="125">
        <v>0</v>
      </c>
      <c r="F81" s="12">
        <v>5</v>
      </c>
      <c r="G81" s="127">
        <v>2.7027027027027029E-2</v>
      </c>
      <c r="H81" s="117">
        <v>-1</v>
      </c>
      <c r="I81" s="12">
        <v>2</v>
      </c>
      <c r="J81" s="110">
        <v>-1</v>
      </c>
      <c r="K81" s="11">
        <v>14</v>
      </c>
      <c r="L81" s="125">
        <v>8.3333333333333332E-3</v>
      </c>
      <c r="M81" s="12">
        <v>11</v>
      </c>
      <c r="N81" s="127">
        <v>7.0603337612323491E-3</v>
      </c>
      <c r="O81" s="117">
        <v>0.27272727272727271</v>
      </c>
    </row>
    <row r="82" spans="2:15">
      <c r="B82" s="39"/>
      <c r="C82" s="123" t="s">
        <v>40</v>
      </c>
      <c r="D82" s="14">
        <v>3</v>
      </c>
      <c r="E82" s="108">
        <v>1.4925373134328358E-2</v>
      </c>
      <c r="F82" s="14">
        <v>4</v>
      </c>
      <c r="G82" s="31">
        <v>2.1621621621621623E-2</v>
      </c>
      <c r="H82" s="24">
        <v>-0.25</v>
      </c>
      <c r="I82" s="14">
        <v>2</v>
      </c>
      <c r="J82" s="32">
        <v>0.5</v>
      </c>
      <c r="K82" s="14">
        <v>23</v>
      </c>
      <c r="L82" s="31">
        <v>1.369047619047619E-2</v>
      </c>
      <c r="M82" s="14">
        <v>19</v>
      </c>
      <c r="N82" s="31">
        <v>1.2195121951219513E-2</v>
      </c>
      <c r="O82" s="25">
        <v>0.21052631578947367</v>
      </c>
    </row>
    <row r="83" spans="2:15">
      <c r="B83" s="40" t="s">
        <v>69</v>
      </c>
      <c r="C83" s="33" t="s">
        <v>41</v>
      </c>
      <c r="D83" s="58">
        <v>201</v>
      </c>
      <c r="E83" s="27">
        <v>1</v>
      </c>
      <c r="F83" s="58">
        <v>185</v>
      </c>
      <c r="G83" s="27">
        <v>1</v>
      </c>
      <c r="H83" s="28">
        <v>8.6486486486486491E-2</v>
      </c>
      <c r="I83" s="58">
        <v>163</v>
      </c>
      <c r="J83" s="29">
        <v>0.23312883435582821</v>
      </c>
      <c r="K83" s="58">
        <v>1680</v>
      </c>
      <c r="L83" s="27">
        <v>1</v>
      </c>
      <c r="M83" s="58">
        <v>1558</v>
      </c>
      <c r="N83" s="29">
        <v>1</v>
      </c>
      <c r="O83" s="34">
        <v>7.8305519897304166E-2</v>
      </c>
    </row>
    <row r="84" spans="2:15">
      <c r="B84" s="111"/>
      <c r="C84" s="121" t="s">
        <v>3</v>
      </c>
      <c r="D84" s="10">
        <v>724</v>
      </c>
      <c r="E84" s="124">
        <v>0.23013350286077558</v>
      </c>
      <c r="F84" s="55">
        <v>468</v>
      </c>
      <c r="G84" s="126">
        <v>0.18840579710144928</v>
      </c>
      <c r="H84" s="116">
        <v>0.54700854700854706</v>
      </c>
      <c r="I84" s="55">
        <v>597</v>
      </c>
      <c r="J84" s="115">
        <v>0.21273031825795652</v>
      </c>
      <c r="K84" s="10">
        <v>5688</v>
      </c>
      <c r="L84" s="124">
        <v>0.24241391067166723</v>
      </c>
      <c r="M84" s="55">
        <v>4254</v>
      </c>
      <c r="N84" s="126">
        <v>0.20605473480261566</v>
      </c>
      <c r="O84" s="116">
        <v>0.3370944992947813</v>
      </c>
    </row>
    <row r="85" spans="2:15">
      <c r="B85" s="111"/>
      <c r="C85" s="122" t="s">
        <v>4</v>
      </c>
      <c r="D85" s="11">
        <v>572</v>
      </c>
      <c r="E85" s="125">
        <v>0.18181818181818182</v>
      </c>
      <c r="F85" s="12">
        <v>505</v>
      </c>
      <c r="G85" s="127">
        <v>0.20330112721417068</v>
      </c>
      <c r="H85" s="117">
        <v>0.13267326732673257</v>
      </c>
      <c r="I85" s="12">
        <v>480</v>
      </c>
      <c r="J85" s="110">
        <v>0.19166666666666665</v>
      </c>
      <c r="K85" s="11">
        <v>4523</v>
      </c>
      <c r="L85" s="125">
        <v>0.19276338220252301</v>
      </c>
      <c r="M85" s="12">
        <v>3340</v>
      </c>
      <c r="N85" s="127">
        <v>0.16178251392589005</v>
      </c>
      <c r="O85" s="117">
        <v>0.35419161676646715</v>
      </c>
    </row>
    <row r="86" spans="2:15">
      <c r="B86" s="111"/>
      <c r="C86" s="122" t="s">
        <v>14</v>
      </c>
      <c r="D86" s="11">
        <v>565</v>
      </c>
      <c r="E86" s="125">
        <v>0.17959313413858868</v>
      </c>
      <c r="F86" s="12">
        <v>382</v>
      </c>
      <c r="G86" s="127">
        <v>0.1537842190016103</v>
      </c>
      <c r="H86" s="117">
        <v>0.47905759162303663</v>
      </c>
      <c r="I86" s="12">
        <v>498</v>
      </c>
      <c r="J86" s="110">
        <v>0.13453815261044166</v>
      </c>
      <c r="K86" s="11">
        <v>4231</v>
      </c>
      <c r="L86" s="125">
        <v>0.18031878622570746</v>
      </c>
      <c r="M86" s="12">
        <v>3892</v>
      </c>
      <c r="N86" s="127">
        <v>0.18852022281424075</v>
      </c>
      <c r="O86" s="117">
        <v>8.7101747173689681E-2</v>
      </c>
    </row>
    <row r="87" spans="2:15">
      <c r="B87" s="111"/>
      <c r="C87" s="122" t="s">
        <v>12</v>
      </c>
      <c r="D87" s="11">
        <v>487</v>
      </c>
      <c r="E87" s="125">
        <v>0.15479974570883662</v>
      </c>
      <c r="F87" s="12">
        <v>405</v>
      </c>
      <c r="G87" s="127">
        <v>0.16304347826086957</v>
      </c>
      <c r="H87" s="117">
        <v>0.20246913580246906</v>
      </c>
      <c r="I87" s="12">
        <v>517</v>
      </c>
      <c r="J87" s="110">
        <v>-5.8027079303675011E-2</v>
      </c>
      <c r="K87" s="11">
        <v>3606</v>
      </c>
      <c r="L87" s="125">
        <v>0.15368223661779748</v>
      </c>
      <c r="M87" s="12">
        <v>3413</v>
      </c>
      <c r="N87" s="127">
        <v>0.16531847905061758</v>
      </c>
      <c r="O87" s="117">
        <v>5.6548491063580508E-2</v>
      </c>
    </row>
    <row r="88" spans="2:15">
      <c r="B88" s="13"/>
      <c r="C88" s="122" t="s">
        <v>13</v>
      </c>
      <c r="D88" s="11">
        <v>528</v>
      </c>
      <c r="E88" s="125">
        <v>0.16783216783216784</v>
      </c>
      <c r="F88" s="12">
        <v>410</v>
      </c>
      <c r="G88" s="127">
        <v>0.16505636070853463</v>
      </c>
      <c r="H88" s="117">
        <v>0.28780487804878052</v>
      </c>
      <c r="I88" s="12">
        <v>430</v>
      </c>
      <c r="J88" s="110">
        <v>0.22790697674418614</v>
      </c>
      <c r="K88" s="11">
        <v>3299</v>
      </c>
      <c r="L88" s="125">
        <v>0.14059836345039209</v>
      </c>
      <c r="M88" s="12">
        <v>3161</v>
      </c>
      <c r="N88" s="127">
        <v>0.15311213368854446</v>
      </c>
      <c r="O88" s="117">
        <v>4.3657070547295174E-2</v>
      </c>
    </row>
    <row r="89" spans="2:15">
      <c r="B89" s="111"/>
      <c r="C89" s="122" t="s">
        <v>15</v>
      </c>
      <c r="D89" s="11">
        <v>194</v>
      </c>
      <c r="E89" s="125">
        <v>6.1665607120152573E-2</v>
      </c>
      <c r="F89" s="12">
        <v>159</v>
      </c>
      <c r="G89" s="127">
        <v>6.4009661835748799E-2</v>
      </c>
      <c r="H89" s="117">
        <v>0.22012578616352196</v>
      </c>
      <c r="I89" s="12">
        <v>140</v>
      </c>
      <c r="J89" s="110">
        <v>0.38571428571428568</v>
      </c>
      <c r="K89" s="11">
        <v>1430</v>
      </c>
      <c r="L89" s="125">
        <v>6.094442550289806E-2</v>
      </c>
      <c r="M89" s="12">
        <v>1314</v>
      </c>
      <c r="N89" s="127">
        <v>6.364737224509566E-2</v>
      </c>
      <c r="O89" s="117">
        <v>8.8280060882800715E-2</v>
      </c>
    </row>
    <row r="90" spans="2:15">
      <c r="B90" s="111"/>
      <c r="C90" s="122" t="s">
        <v>16</v>
      </c>
      <c r="D90" s="11">
        <v>57</v>
      </c>
      <c r="E90" s="125">
        <v>1.8118245390972662E-2</v>
      </c>
      <c r="F90" s="12">
        <v>152</v>
      </c>
      <c r="G90" s="127">
        <v>6.1191626409017714E-2</v>
      </c>
      <c r="H90" s="117">
        <v>-0.625</v>
      </c>
      <c r="I90" s="12">
        <v>30</v>
      </c>
      <c r="J90" s="110">
        <v>0.89999999999999991</v>
      </c>
      <c r="K90" s="11">
        <v>634</v>
      </c>
      <c r="L90" s="125">
        <v>2.7020115922263895E-2</v>
      </c>
      <c r="M90" s="12">
        <v>1251</v>
      </c>
      <c r="N90" s="127">
        <v>6.0595785904577378E-2</v>
      </c>
      <c r="O90" s="117">
        <v>-0.49320543565147879</v>
      </c>
    </row>
    <row r="91" spans="2:15">
      <c r="B91" s="39"/>
      <c r="C91" s="123" t="s">
        <v>40</v>
      </c>
      <c r="D91" s="14">
        <v>19</v>
      </c>
      <c r="E91" s="108">
        <v>6.0394151303242213E-3</v>
      </c>
      <c r="F91" s="14">
        <v>3</v>
      </c>
      <c r="G91" s="31">
        <v>1.2077294685990338E-3</v>
      </c>
      <c r="H91" s="24">
        <v>5.333333333333333</v>
      </c>
      <c r="I91" s="14">
        <v>17</v>
      </c>
      <c r="J91" s="32">
        <v>0.11764705882352944</v>
      </c>
      <c r="K91" s="14">
        <v>53</v>
      </c>
      <c r="L91" s="31">
        <v>2.258779406750767E-3</v>
      </c>
      <c r="M91" s="14">
        <v>20</v>
      </c>
      <c r="N91" s="31">
        <v>9.6875756841850323E-4</v>
      </c>
      <c r="O91" s="25">
        <v>1.65</v>
      </c>
    </row>
    <row r="92" spans="2:15" ht="14.45" customHeight="1">
      <c r="B92" s="38" t="s">
        <v>6</v>
      </c>
      <c r="C92" s="33" t="s">
        <v>41</v>
      </c>
      <c r="D92" s="58">
        <v>3146</v>
      </c>
      <c r="E92" s="27">
        <v>1</v>
      </c>
      <c r="F92" s="58">
        <v>2484</v>
      </c>
      <c r="G92" s="27">
        <v>1</v>
      </c>
      <c r="H92" s="28">
        <v>0.26650563607085354</v>
      </c>
      <c r="I92" s="58">
        <v>2709</v>
      </c>
      <c r="J92" s="29">
        <v>0.16131413805832406</v>
      </c>
      <c r="K92" s="58">
        <v>23464</v>
      </c>
      <c r="L92" s="27">
        <v>1</v>
      </c>
      <c r="M92" s="58">
        <v>20645</v>
      </c>
      <c r="N92" s="29">
        <v>1</v>
      </c>
      <c r="O92" s="34">
        <v>0.13654637926858793</v>
      </c>
    </row>
    <row r="93" spans="2:15" ht="14.45" customHeight="1">
      <c r="B93" s="38" t="s">
        <v>70</v>
      </c>
      <c r="C93" s="33" t="s">
        <v>41</v>
      </c>
      <c r="D93" s="26">
        <v>1</v>
      </c>
      <c r="E93" s="27">
        <v>1</v>
      </c>
      <c r="F93" s="26">
        <v>3</v>
      </c>
      <c r="G93" s="27">
        <v>1</v>
      </c>
      <c r="H93" s="28">
        <v>-0.66666666666666674</v>
      </c>
      <c r="I93" s="26">
        <v>7</v>
      </c>
      <c r="J93" s="29">
        <v>-0.85714285714285721</v>
      </c>
      <c r="K93" s="26">
        <v>18</v>
      </c>
      <c r="L93" s="27">
        <v>1</v>
      </c>
      <c r="M93" s="26">
        <v>27</v>
      </c>
      <c r="N93" s="27">
        <v>1</v>
      </c>
      <c r="O93" s="34">
        <v>-0.33333333333333337</v>
      </c>
    </row>
    <row r="94" spans="2:15" ht="14.45" customHeight="1">
      <c r="B94" s="40"/>
      <c r="C94" s="18" t="s">
        <v>41</v>
      </c>
      <c r="D94" s="59">
        <v>3393</v>
      </c>
      <c r="E94" s="19">
        <v>1</v>
      </c>
      <c r="F94" s="59">
        <v>2713</v>
      </c>
      <c r="G94" s="19">
        <v>1</v>
      </c>
      <c r="H94" s="20">
        <v>0.25064504238849983</v>
      </c>
      <c r="I94" s="59">
        <v>2912</v>
      </c>
      <c r="J94" s="21">
        <v>0.1651785714285714</v>
      </c>
      <c r="K94" s="59">
        <v>25448</v>
      </c>
      <c r="L94" s="19">
        <v>1</v>
      </c>
      <c r="M94" s="59">
        <v>22455</v>
      </c>
      <c r="N94" s="19">
        <v>1</v>
      </c>
      <c r="O94" s="35">
        <v>0.13328879982186592</v>
      </c>
    </row>
    <row r="95" spans="2:15" ht="14.45" customHeight="1">
      <c r="B95" s="53" t="s">
        <v>55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2:15" ht="14.45" customHeight="1"/>
  </sheetData>
  <mergeCells count="69">
    <mergeCell ref="O64:O65"/>
    <mergeCell ref="D62:E63"/>
    <mergeCell ref="F62:G63"/>
    <mergeCell ref="H62:H63"/>
    <mergeCell ref="I62:I63"/>
    <mergeCell ref="J62:J63"/>
    <mergeCell ref="K62:L63"/>
    <mergeCell ref="B58:N58"/>
    <mergeCell ref="B59:N59"/>
    <mergeCell ref="B60:B62"/>
    <mergeCell ref="C60:C62"/>
    <mergeCell ref="D60:H60"/>
    <mergeCell ref="I60:J60"/>
    <mergeCell ref="K60:O60"/>
    <mergeCell ref="M62:N63"/>
    <mergeCell ref="O62:O63"/>
    <mergeCell ref="B63:B65"/>
    <mergeCell ref="C63:C65"/>
    <mergeCell ref="H64:H65"/>
    <mergeCell ref="J64:J65"/>
    <mergeCell ref="D61:H61"/>
    <mergeCell ref="I61:J61"/>
    <mergeCell ref="K61:O61"/>
    <mergeCell ref="B39:B41"/>
    <mergeCell ref="C39:C41"/>
    <mergeCell ref="H40:H41"/>
    <mergeCell ref="J40:J41"/>
    <mergeCell ref="O40:O41"/>
    <mergeCell ref="M38:N39"/>
    <mergeCell ref="O38:O39"/>
    <mergeCell ref="B34:N34"/>
    <mergeCell ref="B35:N35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H38:H39"/>
    <mergeCell ref="I38:I39"/>
    <mergeCell ref="J38:J39"/>
    <mergeCell ref="K38:L39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24:H26 J24:J26 O24:O26 H15:H17 O15:O17">
    <cfRule type="cellIs" dxfId="93" priority="46" operator="lessThan">
      <formula>0</formula>
    </cfRule>
  </conditionalFormatting>
  <conditionalFormatting sqref="H11:H14 J11:J14 O11:O14">
    <cfRule type="cellIs" dxfId="92" priority="45" operator="lessThan">
      <formula>0</formula>
    </cfRule>
  </conditionalFormatting>
  <conditionalFormatting sqref="J15:J16">
    <cfRule type="cellIs" dxfId="91" priority="44" operator="lessThan">
      <formula>0</formula>
    </cfRule>
  </conditionalFormatting>
  <conditionalFormatting sqref="H10 J10 O10">
    <cfRule type="cellIs" dxfId="90" priority="43" operator="lessThan">
      <formula>0</formula>
    </cfRule>
  </conditionalFormatting>
  <conditionalFormatting sqref="D19:O25 D10:O16">
    <cfRule type="cellIs" dxfId="89" priority="42" operator="equal">
      <formula>0</formula>
    </cfRule>
  </conditionalFormatting>
  <conditionalFormatting sqref="H17 O17">
    <cfRule type="cellIs" dxfId="88" priority="41" operator="lessThan">
      <formula>0</formula>
    </cfRule>
  </conditionalFormatting>
  <conditionalFormatting sqref="H19:H23 J19:J23 O19:O23">
    <cfRule type="cellIs" dxfId="87" priority="40" operator="lessThan">
      <formula>0</formula>
    </cfRule>
  </conditionalFormatting>
  <conditionalFormatting sqref="H18 J18 O18">
    <cfRule type="cellIs" dxfId="86" priority="39" operator="lessThan">
      <formula>0</formula>
    </cfRule>
  </conditionalFormatting>
  <conditionalFormatting sqref="H18 O18">
    <cfRule type="cellIs" dxfId="85" priority="38" operator="lessThan">
      <formula>0</formula>
    </cfRule>
  </conditionalFormatting>
  <conditionalFormatting sqref="H26 O26">
    <cfRule type="cellIs" dxfId="84" priority="37" operator="lessThan">
      <formula>0</formula>
    </cfRule>
  </conditionalFormatting>
  <conditionalFormatting sqref="H27 J27 O27">
    <cfRule type="cellIs" dxfId="83" priority="36" operator="lessThan">
      <formula>0</formula>
    </cfRule>
  </conditionalFormatting>
  <conditionalFormatting sqref="H27 O27">
    <cfRule type="cellIs" dxfId="82" priority="35" operator="lessThan">
      <formula>0</formula>
    </cfRule>
  </conditionalFormatting>
  <conditionalFormatting sqref="H28 O28">
    <cfRule type="cellIs" dxfId="81" priority="34" operator="lessThan">
      <formula>0</formula>
    </cfRule>
  </conditionalFormatting>
  <conditionalFormatting sqref="H28 O28 J28">
    <cfRule type="cellIs" dxfId="80" priority="33" operator="lessThan">
      <formula>0</formula>
    </cfRule>
  </conditionalFormatting>
  <conditionalFormatting sqref="H29 O29">
    <cfRule type="cellIs" dxfId="79" priority="32" operator="lessThan">
      <formula>0</formula>
    </cfRule>
  </conditionalFormatting>
  <conditionalFormatting sqref="H29 O29 J29">
    <cfRule type="cellIs" dxfId="78" priority="31" operator="lessThan">
      <formula>0</formula>
    </cfRule>
  </conditionalFormatting>
  <conditionalFormatting sqref="H43 O43 J43">
    <cfRule type="cellIs" dxfId="77" priority="30" operator="lessThan">
      <formula>0</formula>
    </cfRule>
  </conditionalFormatting>
  <conditionalFormatting sqref="H49:H50 J49:J50 O49:O50">
    <cfRule type="cellIs" dxfId="76" priority="28" operator="lessThan">
      <formula>0</formula>
    </cfRule>
  </conditionalFormatting>
  <conditionalFormatting sqref="H44:H48 J44:J48 O44:O48">
    <cfRule type="cellIs" dxfId="75" priority="29" operator="lessThan">
      <formula>0</formula>
    </cfRule>
  </conditionalFormatting>
  <conditionalFormatting sqref="H42 J42 O42">
    <cfRule type="cellIs" dxfId="74" priority="27" operator="lessThan">
      <formula>0</formula>
    </cfRule>
  </conditionalFormatting>
  <conditionalFormatting sqref="H51 J51 O51">
    <cfRule type="cellIs" dxfId="73" priority="25" operator="lessThan">
      <formula>0</formula>
    </cfRule>
  </conditionalFormatting>
  <conditionalFormatting sqref="H51 O51">
    <cfRule type="cellIs" dxfId="72" priority="26" operator="lessThan">
      <formula>0</formula>
    </cfRule>
  </conditionalFormatting>
  <conditionalFormatting sqref="H54 O54">
    <cfRule type="cellIs" dxfId="71" priority="24" operator="lessThan">
      <formula>0</formula>
    </cfRule>
  </conditionalFormatting>
  <conditionalFormatting sqref="H54 O54 J54">
    <cfRule type="cellIs" dxfId="70" priority="23" operator="lessThan">
      <formula>0</formula>
    </cfRule>
  </conditionalFormatting>
  <conditionalFormatting sqref="H52 J52 O52">
    <cfRule type="cellIs" dxfId="69" priority="22" operator="lessThan">
      <formula>0</formula>
    </cfRule>
  </conditionalFormatting>
  <conditionalFormatting sqref="H52 O52">
    <cfRule type="cellIs" dxfId="68" priority="21" operator="lessThan">
      <formula>0</formula>
    </cfRule>
  </conditionalFormatting>
  <conditionalFormatting sqref="H53 O53">
    <cfRule type="cellIs" dxfId="67" priority="20" operator="lessThan">
      <formula>0</formula>
    </cfRule>
  </conditionalFormatting>
  <conditionalFormatting sqref="H53 O53 J53">
    <cfRule type="cellIs" dxfId="66" priority="19" operator="lessThan">
      <formula>0</formula>
    </cfRule>
  </conditionalFormatting>
  <conditionalFormatting sqref="H84:H91 J84:J91 O84:O91 H80:H82 J80:J82 O80:O82 H71:H73 O71:O73">
    <cfRule type="cellIs" dxfId="65" priority="18" operator="lessThan">
      <formula>0</formula>
    </cfRule>
  </conditionalFormatting>
  <conditionalFormatting sqref="H67:H70 J67:J70 O67:O70">
    <cfRule type="cellIs" dxfId="64" priority="17" operator="lessThan">
      <formula>0</formula>
    </cfRule>
  </conditionalFormatting>
  <conditionalFormatting sqref="J71:J72">
    <cfRule type="cellIs" dxfId="63" priority="16" operator="lessThan">
      <formula>0</formula>
    </cfRule>
  </conditionalFormatting>
  <conditionalFormatting sqref="H66 J66 O66">
    <cfRule type="cellIs" dxfId="62" priority="15" operator="lessThan">
      <formula>0</formula>
    </cfRule>
  </conditionalFormatting>
  <conditionalFormatting sqref="D84:O90 D75:O81 D66:O72">
    <cfRule type="cellIs" dxfId="61" priority="14" operator="equal">
      <formula>0</formula>
    </cfRule>
  </conditionalFormatting>
  <conditionalFormatting sqref="H75:H79 J75:J79 O75:O79">
    <cfRule type="cellIs" dxfId="60" priority="13" operator="lessThan">
      <formula>0</formula>
    </cfRule>
  </conditionalFormatting>
  <conditionalFormatting sqref="H74 J74 O7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91 O91 H82 O82">
    <cfRule type="cellIs" dxfId="57" priority="10" operator="lessThan">
      <formula>0</formula>
    </cfRule>
  </conditionalFormatting>
  <conditionalFormatting sqref="H89:H90 J89:J90 O89:O90">
    <cfRule type="cellIs" dxfId="56" priority="9" operator="lessThan">
      <formula>0</formula>
    </cfRule>
  </conditionalFormatting>
  <conditionalFormatting sqref="H83 J83 O83">
    <cfRule type="cellIs" dxfId="55" priority="8" operator="lessThan">
      <formula>0</formula>
    </cfRule>
  </conditionalFormatting>
  <conditionalFormatting sqref="H83 O83">
    <cfRule type="cellIs" dxfId="54" priority="7" operator="lessThan">
      <formula>0</formula>
    </cfRule>
  </conditionalFormatting>
  <conditionalFormatting sqref="H92 J92 O92">
    <cfRule type="cellIs" dxfId="53" priority="6" operator="lessThan">
      <formula>0</formula>
    </cfRule>
  </conditionalFormatting>
  <conditionalFormatting sqref="H92 O92">
    <cfRule type="cellIs" dxfId="52" priority="5" operator="lessThan">
      <formula>0</formula>
    </cfRule>
  </conditionalFormatting>
  <conditionalFormatting sqref="H93 O93">
    <cfRule type="cellIs" dxfId="51" priority="4" operator="lessThan">
      <formula>0</formula>
    </cfRule>
  </conditionalFormatting>
  <conditionalFormatting sqref="H93 O93 J93">
    <cfRule type="cellIs" dxfId="50" priority="3" operator="lessThan">
      <formula>0</formula>
    </cfRule>
  </conditionalFormatting>
  <conditionalFormatting sqref="H94 O94">
    <cfRule type="cellIs" dxfId="49" priority="2" operator="lessThan">
      <formula>0</formula>
    </cfRule>
  </conditionalFormatting>
  <conditionalFormatting sqref="H94 O94 J94">
    <cfRule type="cellIs" dxfId="4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>
      <selection activeCell="K26" sqref="K26"/>
    </sheetView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60"/>
      <c r="O1" s="145">
        <v>43411</v>
      </c>
    </row>
    <row r="2" spans="2:15" ht="14.45" customHeight="1">
      <c r="B2" s="183" t="s">
        <v>43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3"/>
    </row>
    <row r="3" spans="2:15" ht="14.45" customHeight="1">
      <c r="B3" s="190" t="s">
        <v>44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4" t="s">
        <v>42</v>
      </c>
    </row>
    <row r="4" spans="2:15" ht="14.45" customHeight="1">
      <c r="B4" s="169" t="s">
        <v>0</v>
      </c>
      <c r="C4" s="171" t="s">
        <v>1</v>
      </c>
      <c r="D4" s="173" t="s">
        <v>103</v>
      </c>
      <c r="E4" s="174"/>
      <c r="F4" s="174"/>
      <c r="G4" s="174"/>
      <c r="H4" s="175"/>
      <c r="I4" s="174" t="s">
        <v>93</v>
      </c>
      <c r="J4" s="174"/>
      <c r="K4" s="173" t="s">
        <v>105</v>
      </c>
      <c r="L4" s="174"/>
      <c r="M4" s="174"/>
      <c r="N4" s="174"/>
      <c r="O4" s="175"/>
    </row>
    <row r="5" spans="2:15" ht="14.45" customHeight="1">
      <c r="B5" s="170"/>
      <c r="C5" s="172"/>
      <c r="D5" s="185" t="s">
        <v>104</v>
      </c>
      <c r="E5" s="186"/>
      <c r="F5" s="186"/>
      <c r="G5" s="186"/>
      <c r="H5" s="187"/>
      <c r="I5" s="186" t="s">
        <v>94</v>
      </c>
      <c r="J5" s="186"/>
      <c r="K5" s="185" t="s">
        <v>106</v>
      </c>
      <c r="L5" s="186"/>
      <c r="M5" s="186"/>
      <c r="N5" s="186"/>
      <c r="O5" s="187"/>
    </row>
    <row r="6" spans="2:15" ht="14.45" customHeight="1">
      <c r="B6" s="170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107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4.45" customHeight="1">
      <c r="B7" s="157" t="s">
        <v>34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4.45" customHeight="1">
      <c r="B8" s="157"/>
      <c r="C8" s="157"/>
      <c r="D8" s="136" t="s">
        <v>36</v>
      </c>
      <c r="E8" s="133" t="s">
        <v>2</v>
      </c>
      <c r="F8" s="132" t="s">
        <v>36</v>
      </c>
      <c r="G8" s="118" t="s">
        <v>2</v>
      </c>
      <c r="H8" s="159" t="s">
        <v>37</v>
      </c>
      <c r="I8" s="119" t="s">
        <v>36</v>
      </c>
      <c r="J8" s="161" t="s">
        <v>97</v>
      </c>
      <c r="K8" s="136" t="s">
        <v>36</v>
      </c>
      <c r="L8" s="114" t="s">
        <v>2</v>
      </c>
      <c r="M8" s="132" t="s">
        <v>36</v>
      </c>
      <c r="N8" s="114" t="s">
        <v>2</v>
      </c>
      <c r="O8" s="163" t="s">
        <v>37</v>
      </c>
    </row>
    <row r="9" spans="2:15" ht="14.45" customHeight="1">
      <c r="B9" s="158"/>
      <c r="C9" s="158"/>
      <c r="D9" s="134" t="s">
        <v>38</v>
      </c>
      <c r="E9" s="135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34" t="s">
        <v>38</v>
      </c>
      <c r="L9" s="135" t="s">
        <v>39</v>
      </c>
      <c r="M9" s="112" t="s">
        <v>38</v>
      </c>
      <c r="N9" s="135" t="s">
        <v>39</v>
      </c>
      <c r="O9" s="164"/>
    </row>
    <row r="10" spans="2:15" ht="14.45" customHeight="1">
      <c r="B10" s="90">
        <v>1</v>
      </c>
      <c r="C10" s="121" t="s">
        <v>15</v>
      </c>
      <c r="D10" s="102">
        <v>997</v>
      </c>
      <c r="E10" s="124">
        <v>0.15003762227238526</v>
      </c>
      <c r="F10" s="102">
        <v>848</v>
      </c>
      <c r="G10" s="126">
        <v>0.15491413956887104</v>
      </c>
      <c r="H10" s="116">
        <v>0.1757075471698113</v>
      </c>
      <c r="I10" s="106">
        <v>900</v>
      </c>
      <c r="J10" s="115">
        <v>0.10777777777777775</v>
      </c>
      <c r="K10" s="102">
        <v>8897</v>
      </c>
      <c r="L10" s="124">
        <v>0.16097631583708769</v>
      </c>
      <c r="M10" s="102">
        <v>6953</v>
      </c>
      <c r="N10" s="126">
        <v>0.14045045954954044</v>
      </c>
      <c r="O10" s="116">
        <v>0.27959154321875457</v>
      </c>
    </row>
    <row r="11" spans="2:15" ht="14.45" customHeight="1">
      <c r="B11" s="111">
        <v>2</v>
      </c>
      <c r="C11" s="122" t="s">
        <v>17</v>
      </c>
      <c r="D11" s="128">
        <v>925</v>
      </c>
      <c r="E11" s="125">
        <v>0.13920240782543267</v>
      </c>
      <c r="F11" s="128">
        <v>927</v>
      </c>
      <c r="G11" s="127">
        <v>0.16934599926927293</v>
      </c>
      <c r="H11" s="117">
        <v>-2.1574973031284195E-3</v>
      </c>
      <c r="I11" s="129">
        <v>809</v>
      </c>
      <c r="J11" s="110">
        <v>0.14338689740420274</v>
      </c>
      <c r="K11" s="128">
        <v>8706</v>
      </c>
      <c r="L11" s="125">
        <v>0.15752049069098409</v>
      </c>
      <c r="M11" s="128">
        <v>9442</v>
      </c>
      <c r="N11" s="127">
        <v>0.19072820927179074</v>
      </c>
      <c r="O11" s="117">
        <v>-7.7949586951917005E-2</v>
      </c>
    </row>
    <row r="12" spans="2:15" ht="14.45" customHeight="1">
      <c r="B12" s="111">
        <v>3</v>
      </c>
      <c r="C12" s="122" t="s">
        <v>20</v>
      </c>
      <c r="D12" s="128">
        <v>888</v>
      </c>
      <c r="E12" s="125">
        <v>0.13363431151241534</v>
      </c>
      <c r="F12" s="128">
        <v>579</v>
      </c>
      <c r="G12" s="127">
        <v>0.10577274388016077</v>
      </c>
      <c r="H12" s="117">
        <v>0.53367875647668384</v>
      </c>
      <c r="I12" s="129">
        <v>690</v>
      </c>
      <c r="J12" s="110">
        <v>0.28695652173913033</v>
      </c>
      <c r="K12" s="128">
        <v>6288</v>
      </c>
      <c r="L12" s="125">
        <v>0.11377082994083483</v>
      </c>
      <c r="M12" s="128">
        <v>4994</v>
      </c>
      <c r="N12" s="127">
        <v>0.10087869912130087</v>
      </c>
      <c r="O12" s="117">
        <v>0.25911093311974365</v>
      </c>
    </row>
    <row r="13" spans="2:15" ht="14.45" customHeight="1">
      <c r="B13" s="111">
        <v>4</v>
      </c>
      <c r="C13" s="122" t="s">
        <v>21</v>
      </c>
      <c r="D13" s="128">
        <v>734</v>
      </c>
      <c r="E13" s="125">
        <v>0.11045899172310007</v>
      </c>
      <c r="F13" s="128">
        <v>429</v>
      </c>
      <c r="G13" s="127">
        <v>7.83704786262331E-2</v>
      </c>
      <c r="H13" s="117">
        <v>0.71095571095571097</v>
      </c>
      <c r="I13" s="129">
        <v>678</v>
      </c>
      <c r="J13" s="110">
        <v>8.259587020648973E-2</v>
      </c>
      <c r="K13" s="128">
        <v>5260</v>
      </c>
      <c r="L13" s="125">
        <v>9.5170891458141088E-2</v>
      </c>
      <c r="M13" s="128">
        <v>3928</v>
      </c>
      <c r="N13" s="127">
        <v>7.9345520654479348E-2</v>
      </c>
      <c r="O13" s="117">
        <v>0.33910386965376782</v>
      </c>
    </row>
    <row r="14" spans="2:15" ht="14.45" customHeight="1">
      <c r="B14" s="43">
        <v>5</v>
      </c>
      <c r="C14" s="123" t="s">
        <v>19</v>
      </c>
      <c r="D14" s="103">
        <v>530</v>
      </c>
      <c r="E14" s="100">
        <v>7.9759217456734394E-2</v>
      </c>
      <c r="F14" s="103">
        <v>596</v>
      </c>
      <c r="G14" s="16">
        <v>0.10887833394227256</v>
      </c>
      <c r="H14" s="92">
        <v>-0.11073825503355705</v>
      </c>
      <c r="I14" s="57">
        <v>415</v>
      </c>
      <c r="J14" s="91">
        <v>0.27710843373493965</v>
      </c>
      <c r="K14" s="103">
        <v>5000</v>
      </c>
      <c r="L14" s="100">
        <v>9.0466626861350846E-2</v>
      </c>
      <c r="M14" s="103">
        <v>5023</v>
      </c>
      <c r="N14" s="16">
        <v>0.10146449853550146</v>
      </c>
      <c r="O14" s="92">
        <v>-4.5789368903046412E-3</v>
      </c>
    </row>
    <row r="15" spans="2:15" ht="14.45" customHeight="1">
      <c r="B15" s="90">
        <v>6</v>
      </c>
      <c r="C15" s="121" t="s">
        <v>16</v>
      </c>
      <c r="D15" s="102">
        <v>391</v>
      </c>
      <c r="E15" s="124">
        <v>5.8841234010534239E-2</v>
      </c>
      <c r="F15" s="102">
        <v>450</v>
      </c>
      <c r="G15" s="126">
        <v>8.2206795761782969E-2</v>
      </c>
      <c r="H15" s="116">
        <v>-0.13111111111111107</v>
      </c>
      <c r="I15" s="106">
        <v>433</v>
      </c>
      <c r="J15" s="115">
        <v>-9.6997690531177794E-2</v>
      </c>
      <c r="K15" s="102">
        <v>4510</v>
      </c>
      <c r="L15" s="124">
        <v>8.160089742893846E-2</v>
      </c>
      <c r="M15" s="102">
        <v>4380</v>
      </c>
      <c r="N15" s="126">
        <v>8.8475911524088471E-2</v>
      </c>
      <c r="O15" s="116">
        <v>2.9680365296803624E-2</v>
      </c>
    </row>
    <row r="16" spans="2:15" ht="14.45" customHeight="1">
      <c r="B16" s="111">
        <v>7</v>
      </c>
      <c r="C16" s="122" t="s">
        <v>13</v>
      </c>
      <c r="D16" s="128">
        <v>665</v>
      </c>
      <c r="E16" s="125">
        <v>0.1000752445447705</v>
      </c>
      <c r="F16" s="128">
        <v>402</v>
      </c>
      <c r="G16" s="127">
        <v>7.3438070880526118E-2</v>
      </c>
      <c r="H16" s="117">
        <v>0.65422885572139311</v>
      </c>
      <c r="I16" s="129">
        <v>341</v>
      </c>
      <c r="J16" s="110">
        <v>0.95014662756598245</v>
      </c>
      <c r="K16" s="128">
        <v>4185</v>
      </c>
      <c r="L16" s="125">
        <v>7.5720566682950657E-2</v>
      </c>
      <c r="M16" s="128">
        <v>3621</v>
      </c>
      <c r="N16" s="127">
        <v>7.314412685587314E-2</v>
      </c>
      <c r="O16" s="117">
        <v>0.15575807787903884</v>
      </c>
    </row>
    <row r="17" spans="2:22" ht="14.45" customHeight="1">
      <c r="B17" s="111">
        <v>8</v>
      </c>
      <c r="C17" s="122" t="s">
        <v>18</v>
      </c>
      <c r="D17" s="128">
        <v>509</v>
      </c>
      <c r="E17" s="125">
        <v>7.6598946576373214E-2</v>
      </c>
      <c r="F17" s="128">
        <v>407</v>
      </c>
      <c r="G17" s="127">
        <v>7.4351479722323713E-2</v>
      </c>
      <c r="H17" s="117">
        <v>0.25061425061425058</v>
      </c>
      <c r="I17" s="129">
        <v>355</v>
      </c>
      <c r="J17" s="110">
        <v>0.43380281690140854</v>
      </c>
      <c r="K17" s="128">
        <v>3405</v>
      </c>
      <c r="L17" s="125">
        <v>6.1607772892579925E-2</v>
      </c>
      <c r="M17" s="128">
        <v>3094</v>
      </c>
      <c r="N17" s="127">
        <v>6.2498737501262495E-2</v>
      </c>
      <c r="O17" s="117">
        <v>0.10051712992889472</v>
      </c>
    </row>
    <row r="18" spans="2:22" ht="14.45" customHeight="1">
      <c r="B18" s="111">
        <v>9</v>
      </c>
      <c r="C18" s="122" t="s">
        <v>22</v>
      </c>
      <c r="D18" s="128">
        <v>376</v>
      </c>
      <c r="E18" s="125">
        <v>5.6583897667419114E-2</v>
      </c>
      <c r="F18" s="128">
        <v>224</v>
      </c>
      <c r="G18" s="127">
        <v>4.0920716112531973E-2</v>
      </c>
      <c r="H18" s="117">
        <v>0.6785714285714286</v>
      </c>
      <c r="I18" s="129">
        <v>312</v>
      </c>
      <c r="J18" s="110">
        <v>0.20512820512820507</v>
      </c>
      <c r="K18" s="128">
        <v>3004</v>
      </c>
      <c r="L18" s="125">
        <v>5.4352349418299591E-2</v>
      </c>
      <c r="M18" s="128">
        <v>2408</v>
      </c>
      <c r="N18" s="127">
        <v>4.8641551358448644E-2</v>
      </c>
      <c r="O18" s="117">
        <v>0.24750830564784043</v>
      </c>
    </row>
    <row r="19" spans="2:22" ht="14.45" customHeight="1">
      <c r="B19" s="43">
        <v>10</v>
      </c>
      <c r="C19" s="123" t="s">
        <v>47</v>
      </c>
      <c r="D19" s="103">
        <v>103</v>
      </c>
      <c r="E19" s="100">
        <v>1.5500376222723853E-2</v>
      </c>
      <c r="F19" s="103">
        <v>186</v>
      </c>
      <c r="G19" s="16">
        <v>3.3978808914870297E-2</v>
      </c>
      <c r="H19" s="92">
        <v>-0.44623655913978499</v>
      </c>
      <c r="I19" s="57">
        <v>98</v>
      </c>
      <c r="J19" s="91">
        <v>5.1020408163265252E-2</v>
      </c>
      <c r="K19" s="103">
        <v>1767</v>
      </c>
      <c r="L19" s="100">
        <v>3.1970905932801393E-2</v>
      </c>
      <c r="M19" s="103">
        <v>1995</v>
      </c>
      <c r="N19" s="16">
        <v>4.0298959701040298E-2</v>
      </c>
      <c r="O19" s="92">
        <v>-0.11428571428571432</v>
      </c>
    </row>
    <row r="20" spans="2:22" ht="14.45" customHeight="1">
      <c r="B20" s="90">
        <v>11</v>
      </c>
      <c r="C20" s="121" t="s">
        <v>54</v>
      </c>
      <c r="D20" s="102">
        <v>176</v>
      </c>
      <c r="E20" s="124">
        <v>2.6486079759217455E-2</v>
      </c>
      <c r="F20" s="102">
        <v>155</v>
      </c>
      <c r="G20" s="126">
        <v>2.8315674095725246E-2</v>
      </c>
      <c r="H20" s="116">
        <v>0.13548387096774195</v>
      </c>
      <c r="I20" s="106">
        <v>124</v>
      </c>
      <c r="J20" s="115">
        <v>0.41935483870967749</v>
      </c>
      <c r="K20" s="102">
        <v>1471</v>
      </c>
      <c r="L20" s="124">
        <v>2.661528162260942E-2</v>
      </c>
      <c r="M20" s="102">
        <v>1157</v>
      </c>
      <c r="N20" s="126">
        <v>2.3371376628623371E-2</v>
      </c>
      <c r="O20" s="116">
        <v>0.27139152981849612</v>
      </c>
    </row>
    <row r="21" spans="2:22" ht="14.45" customHeight="1">
      <c r="B21" s="111">
        <v>12</v>
      </c>
      <c r="C21" s="122" t="s">
        <v>23</v>
      </c>
      <c r="D21" s="128">
        <v>89</v>
      </c>
      <c r="E21" s="125">
        <v>1.3393528969149736E-2</v>
      </c>
      <c r="F21" s="128">
        <v>111</v>
      </c>
      <c r="G21" s="127">
        <v>2.0277676287906467E-2</v>
      </c>
      <c r="H21" s="117">
        <v>-0.19819819819819817</v>
      </c>
      <c r="I21" s="129">
        <v>17</v>
      </c>
      <c r="J21" s="110">
        <v>4.2352941176470589</v>
      </c>
      <c r="K21" s="128">
        <v>818</v>
      </c>
      <c r="L21" s="125">
        <v>1.4800340154516999E-2</v>
      </c>
      <c r="M21" s="128">
        <v>869</v>
      </c>
      <c r="N21" s="127">
        <v>1.7553782446217553E-2</v>
      </c>
      <c r="O21" s="117">
        <v>-5.8688147295742232E-2</v>
      </c>
    </row>
    <row r="22" spans="2:22" ht="14.45" customHeight="1">
      <c r="B22" s="111">
        <v>13</v>
      </c>
      <c r="C22" s="122" t="s">
        <v>61</v>
      </c>
      <c r="D22" s="128">
        <v>47</v>
      </c>
      <c r="E22" s="125">
        <v>7.0729872084273893E-3</v>
      </c>
      <c r="F22" s="128">
        <v>49</v>
      </c>
      <c r="G22" s="127">
        <v>8.9514066496163679E-3</v>
      </c>
      <c r="H22" s="117">
        <v>-4.081632653061229E-2</v>
      </c>
      <c r="I22" s="129">
        <v>25</v>
      </c>
      <c r="J22" s="110">
        <v>0.87999999999999989</v>
      </c>
      <c r="K22" s="128">
        <v>431</v>
      </c>
      <c r="L22" s="125">
        <v>7.7982232354484428E-3</v>
      </c>
      <c r="M22" s="128">
        <v>471</v>
      </c>
      <c r="N22" s="127">
        <v>9.5141904858095146E-3</v>
      </c>
      <c r="O22" s="117">
        <v>-8.4925690021231404E-2</v>
      </c>
    </row>
    <row r="23" spans="2:22" ht="14.45" customHeight="1">
      <c r="B23" s="111">
        <v>14</v>
      </c>
      <c r="C23" s="122" t="s">
        <v>68</v>
      </c>
      <c r="D23" s="128">
        <v>80</v>
      </c>
      <c r="E23" s="125">
        <v>1.2039127163280662E-2</v>
      </c>
      <c r="F23" s="128">
        <v>39</v>
      </c>
      <c r="G23" s="127">
        <v>7.1245889660211913E-3</v>
      </c>
      <c r="H23" s="117">
        <v>1.0512820512820511</v>
      </c>
      <c r="I23" s="129">
        <v>48</v>
      </c>
      <c r="J23" s="110">
        <v>0.66666666666666674</v>
      </c>
      <c r="K23" s="128">
        <v>428</v>
      </c>
      <c r="L23" s="125">
        <v>7.7439432593316322E-3</v>
      </c>
      <c r="M23" s="128">
        <v>196</v>
      </c>
      <c r="N23" s="127">
        <v>3.9591960408039591E-3</v>
      </c>
      <c r="O23" s="117">
        <v>1.1836734693877551</v>
      </c>
      <c r="P23" s="42"/>
    </row>
    <row r="24" spans="2:22" ht="14.45" customHeight="1">
      <c r="B24" s="43">
        <v>15</v>
      </c>
      <c r="C24" s="123" t="s">
        <v>4</v>
      </c>
      <c r="D24" s="103">
        <v>72</v>
      </c>
      <c r="E24" s="100">
        <v>1.0835214446952596E-2</v>
      </c>
      <c r="F24" s="103">
        <v>14</v>
      </c>
      <c r="G24" s="16">
        <v>2.5575447570332483E-3</v>
      </c>
      <c r="H24" s="92">
        <v>4.1428571428571432</v>
      </c>
      <c r="I24" s="57">
        <v>33</v>
      </c>
      <c r="J24" s="91">
        <v>1.1818181818181817</v>
      </c>
      <c r="K24" s="103">
        <v>320</v>
      </c>
      <c r="L24" s="100">
        <v>5.789864119126454E-3</v>
      </c>
      <c r="M24" s="103">
        <v>84</v>
      </c>
      <c r="N24" s="16">
        <v>1.6967983032016968E-3</v>
      </c>
      <c r="O24" s="92">
        <v>2.8095238095238093</v>
      </c>
    </row>
    <row r="25" spans="2:22" ht="14.45" customHeight="1">
      <c r="B25" s="154" t="s">
        <v>60</v>
      </c>
      <c r="C25" s="155"/>
      <c r="D25" s="45">
        <f>SUM(D10:D24)</f>
        <v>6582</v>
      </c>
      <c r="E25" s="46">
        <f>D25/D27</f>
        <v>0.99051918735891653</v>
      </c>
      <c r="F25" s="45">
        <f>SUM(F10:F24)</f>
        <v>5416</v>
      </c>
      <c r="G25" s="46">
        <f>F25/F27</f>
        <v>0.98940445743514793</v>
      </c>
      <c r="H25" s="50">
        <f>D25/F25-1</f>
        <v>0.21528803545051689</v>
      </c>
      <c r="I25" s="45">
        <f>SUM(I10:I24)</f>
        <v>5278</v>
      </c>
      <c r="J25" s="46">
        <f>D25/I25-1</f>
        <v>0.24706328154604007</v>
      </c>
      <c r="K25" s="45">
        <f>SUM(K10:K24)</f>
        <v>54490</v>
      </c>
      <c r="L25" s="46">
        <f>K25/K27</f>
        <v>0.9859052995350015</v>
      </c>
      <c r="M25" s="45">
        <f>SUM(M10:M24)</f>
        <v>48615</v>
      </c>
      <c r="N25" s="46">
        <f>M25/M27</f>
        <v>0.98202201797798205</v>
      </c>
      <c r="O25" s="50">
        <f>K25/M25-1</f>
        <v>0.12084747505913818</v>
      </c>
    </row>
    <row r="26" spans="2:22">
      <c r="B26" s="154" t="s">
        <v>40</v>
      </c>
      <c r="C26" s="155"/>
      <c r="D26" s="45">
        <f>D27-SUM(D10:D24)</f>
        <v>63</v>
      </c>
      <c r="E26" s="46">
        <f>D26/D27</f>
        <v>9.4808126410835213E-3</v>
      </c>
      <c r="F26" s="45">
        <f>F27-SUM(F10:F24)</f>
        <v>58</v>
      </c>
      <c r="G26" s="47">
        <f>F26/F27</f>
        <v>1.0595542564852027E-2</v>
      </c>
      <c r="H26" s="50">
        <f>D26/F26-1</f>
        <v>8.6206896551724199E-2</v>
      </c>
      <c r="I26" s="45">
        <f>I27-SUM(I10:I24)</f>
        <v>34</v>
      </c>
      <c r="J26" s="48">
        <f>D26/I26-1</f>
        <v>0.85294117647058831</v>
      </c>
      <c r="K26" s="45">
        <f>K27-SUM(K10:K24)</f>
        <v>779</v>
      </c>
      <c r="L26" s="46">
        <f>K26/K27</f>
        <v>1.4094700464998462E-2</v>
      </c>
      <c r="M26" s="45">
        <f>M27-SUM(M10:M24)</f>
        <v>890</v>
      </c>
      <c r="N26" s="46">
        <f>M26/M27</f>
        <v>1.7977982022017978E-2</v>
      </c>
      <c r="O26" s="50">
        <f>K26/M26-1</f>
        <v>-0.12471910112359552</v>
      </c>
    </row>
    <row r="27" spans="2:22">
      <c r="B27" s="93"/>
      <c r="C27" s="94" t="s">
        <v>41</v>
      </c>
      <c r="D27" s="105">
        <v>6645</v>
      </c>
      <c r="E27" s="95">
        <v>1</v>
      </c>
      <c r="F27" s="105">
        <v>5474</v>
      </c>
      <c r="G27" s="96">
        <v>1.0000000000000004</v>
      </c>
      <c r="H27" s="97">
        <v>0.21392035074899529</v>
      </c>
      <c r="I27" s="107">
        <v>5312</v>
      </c>
      <c r="J27" s="98">
        <v>0.25094126506024095</v>
      </c>
      <c r="K27" s="105">
        <v>55269</v>
      </c>
      <c r="L27" s="95">
        <v>1</v>
      </c>
      <c r="M27" s="105">
        <v>49505</v>
      </c>
      <c r="N27" s="96">
        <v>1.0000000000000002</v>
      </c>
      <c r="O27" s="97">
        <v>0.1164326835673164</v>
      </c>
      <c r="P27" s="42"/>
    </row>
    <row r="28" spans="2:22">
      <c r="B28" t="s">
        <v>65</v>
      </c>
    </row>
    <row r="29" spans="2:22">
      <c r="B29" s="22" t="s">
        <v>66</v>
      </c>
      <c r="C29" s="56"/>
      <c r="D29" s="56"/>
      <c r="E29" s="56"/>
      <c r="F29" s="56"/>
      <c r="G29" s="56"/>
      <c r="H29" s="56"/>
      <c r="I29" s="56"/>
      <c r="J29" s="56"/>
    </row>
    <row r="30" spans="2:22">
      <c r="B30" s="56"/>
      <c r="C30" s="56"/>
      <c r="D30" s="56"/>
      <c r="E30" s="56"/>
      <c r="F30" s="56"/>
      <c r="G30" s="56"/>
      <c r="H30" s="56"/>
      <c r="I30" s="56"/>
      <c r="J30" s="56"/>
    </row>
    <row r="32" spans="2:22">
      <c r="B32" s="205" t="s">
        <v>110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O32" s="205" t="s">
        <v>71</v>
      </c>
      <c r="P32" s="205"/>
      <c r="Q32" s="205"/>
      <c r="R32" s="205"/>
      <c r="S32" s="205"/>
      <c r="T32" s="205"/>
      <c r="U32" s="205"/>
      <c r="V32" s="205"/>
    </row>
    <row r="33" spans="2:22">
      <c r="B33" s="206" t="s">
        <v>111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O33" s="206" t="s">
        <v>72</v>
      </c>
      <c r="P33" s="206"/>
      <c r="Q33" s="206"/>
      <c r="R33" s="206"/>
      <c r="S33" s="206"/>
      <c r="T33" s="206"/>
      <c r="U33" s="206"/>
      <c r="V33" s="206"/>
    </row>
    <row r="34" spans="2:22" ht="25.5">
      <c r="B34" s="62"/>
      <c r="C34" s="62"/>
      <c r="D34" s="62"/>
      <c r="E34" s="62"/>
      <c r="F34" s="62"/>
      <c r="G34" s="62"/>
      <c r="H34" s="62"/>
      <c r="I34" s="62"/>
      <c r="J34" s="62"/>
      <c r="K34" s="41"/>
      <c r="L34" s="89" t="s">
        <v>48</v>
      </c>
      <c r="O34" s="62"/>
      <c r="P34" s="62"/>
      <c r="Q34" s="62"/>
      <c r="R34" s="62"/>
      <c r="S34" s="62"/>
      <c r="T34" s="62"/>
      <c r="U34" s="41"/>
      <c r="V34" s="63" t="s">
        <v>48</v>
      </c>
    </row>
    <row r="35" spans="2:22">
      <c r="B35" s="169" t="s">
        <v>0</v>
      </c>
      <c r="C35" s="169" t="s">
        <v>73</v>
      </c>
      <c r="D35" s="173" t="s">
        <v>103</v>
      </c>
      <c r="E35" s="174"/>
      <c r="F35" s="174"/>
      <c r="G35" s="174"/>
      <c r="H35" s="174"/>
      <c r="I35" s="175"/>
      <c r="J35" s="173" t="s">
        <v>93</v>
      </c>
      <c r="K35" s="174"/>
      <c r="L35" s="175"/>
      <c r="O35" s="169" t="s">
        <v>0</v>
      </c>
      <c r="P35" s="169" t="s">
        <v>73</v>
      </c>
      <c r="Q35" s="173" t="s">
        <v>105</v>
      </c>
      <c r="R35" s="174"/>
      <c r="S35" s="174"/>
      <c r="T35" s="174"/>
      <c r="U35" s="174"/>
      <c r="V35" s="175"/>
    </row>
    <row r="36" spans="2:22">
      <c r="B36" s="170"/>
      <c r="C36" s="170"/>
      <c r="D36" s="185" t="s">
        <v>104</v>
      </c>
      <c r="E36" s="186"/>
      <c r="F36" s="186"/>
      <c r="G36" s="186"/>
      <c r="H36" s="186"/>
      <c r="I36" s="187"/>
      <c r="J36" s="185" t="s">
        <v>94</v>
      </c>
      <c r="K36" s="186"/>
      <c r="L36" s="187"/>
      <c r="O36" s="170"/>
      <c r="P36" s="170"/>
      <c r="Q36" s="185" t="s">
        <v>106</v>
      </c>
      <c r="R36" s="186"/>
      <c r="S36" s="186"/>
      <c r="T36" s="186"/>
      <c r="U36" s="186"/>
      <c r="V36" s="187"/>
    </row>
    <row r="37" spans="2:22" ht="14.45" customHeight="1">
      <c r="B37" s="170"/>
      <c r="C37" s="170"/>
      <c r="D37" s="165">
        <v>2018</v>
      </c>
      <c r="E37" s="166"/>
      <c r="F37" s="176">
        <v>2017</v>
      </c>
      <c r="G37" s="166"/>
      <c r="H37" s="178" t="s">
        <v>33</v>
      </c>
      <c r="I37" s="198" t="s">
        <v>74</v>
      </c>
      <c r="J37" s="202">
        <v>2018</v>
      </c>
      <c r="K37" s="199" t="s">
        <v>95</v>
      </c>
      <c r="L37" s="198" t="s">
        <v>98</v>
      </c>
      <c r="O37" s="170"/>
      <c r="P37" s="170"/>
      <c r="Q37" s="182">
        <v>2018</v>
      </c>
      <c r="R37" s="192"/>
      <c r="S37" s="191">
        <v>2017</v>
      </c>
      <c r="T37" s="192"/>
      <c r="U37" s="179" t="s">
        <v>33</v>
      </c>
      <c r="V37" s="200" t="s">
        <v>75</v>
      </c>
    </row>
    <row r="38" spans="2:22">
      <c r="B38" s="157" t="s">
        <v>34</v>
      </c>
      <c r="C38" s="157" t="s">
        <v>73</v>
      </c>
      <c r="D38" s="167"/>
      <c r="E38" s="168"/>
      <c r="F38" s="177"/>
      <c r="G38" s="168"/>
      <c r="H38" s="179"/>
      <c r="I38" s="199"/>
      <c r="J38" s="202"/>
      <c r="K38" s="199"/>
      <c r="L38" s="199"/>
      <c r="O38" s="157" t="s">
        <v>34</v>
      </c>
      <c r="P38" s="157" t="s">
        <v>73</v>
      </c>
      <c r="Q38" s="167"/>
      <c r="R38" s="168"/>
      <c r="S38" s="177"/>
      <c r="T38" s="168"/>
      <c r="U38" s="179"/>
      <c r="V38" s="201"/>
    </row>
    <row r="39" spans="2:22" ht="14.45" customHeight="1">
      <c r="B39" s="157"/>
      <c r="C39" s="157"/>
      <c r="D39" s="150" t="s">
        <v>36</v>
      </c>
      <c r="E39" s="64" t="s">
        <v>2</v>
      </c>
      <c r="F39" s="150" t="s">
        <v>36</v>
      </c>
      <c r="G39" s="64" t="s">
        <v>2</v>
      </c>
      <c r="H39" s="159" t="s">
        <v>37</v>
      </c>
      <c r="I39" s="159" t="s">
        <v>76</v>
      </c>
      <c r="J39" s="65" t="s">
        <v>36</v>
      </c>
      <c r="K39" s="194" t="s">
        <v>96</v>
      </c>
      <c r="L39" s="194" t="s">
        <v>99</v>
      </c>
      <c r="O39" s="157"/>
      <c r="P39" s="157"/>
      <c r="Q39" s="150" t="s">
        <v>36</v>
      </c>
      <c r="R39" s="64" t="s">
        <v>2</v>
      </c>
      <c r="S39" s="150" t="s">
        <v>36</v>
      </c>
      <c r="T39" s="64" t="s">
        <v>2</v>
      </c>
      <c r="U39" s="159" t="s">
        <v>37</v>
      </c>
      <c r="V39" s="196" t="s">
        <v>77</v>
      </c>
    </row>
    <row r="40" spans="2:22" ht="15" customHeight="1">
      <c r="B40" s="158"/>
      <c r="C40" s="158"/>
      <c r="D40" s="147" t="s">
        <v>38</v>
      </c>
      <c r="E40" s="113" t="s">
        <v>39</v>
      </c>
      <c r="F40" s="147" t="s">
        <v>38</v>
      </c>
      <c r="G40" s="113" t="s">
        <v>39</v>
      </c>
      <c r="H40" s="193"/>
      <c r="I40" s="193"/>
      <c r="J40" s="147" t="s">
        <v>38</v>
      </c>
      <c r="K40" s="195"/>
      <c r="L40" s="195"/>
      <c r="O40" s="158"/>
      <c r="P40" s="158"/>
      <c r="Q40" s="147" t="s">
        <v>38</v>
      </c>
      <c r="R40" s="113" t="s">
        <v>39</v>
      </c>
      <c r="S40" s="147" t="s">
        <v>38</v>
      </c>
      <c r="T40" s="113" t="s">
        <v>39</v>
      </c>
      <c r="U40" s="160"/>
      <c r="V40" s="197"/>
    </row>
    <row r="41" spans="2:22">
      <c r="B41" s="90">
        <v>1</v>
      </c>
      <c r="C41" s="10" t="s">
        <v>78</v>
      </c>
      <c r="D41" s="102">
        <v>850</v>
      </c>
      <c r="E41" s="115">
        <v>0.12791572610985705</v>
      </c>
      <c r="F41" s="102">
        <v>695</v>
      </c>
      <c r="G41" s="115">
        <v>0.1269638290098648</v>
      </c>
      <c r="H41" s="66">
        <v>0.2230215827338129</v>
      </c>
      <c r="I41" s="67">
        <v>0</v>
      </c>
      <c r="J41" s="102">
        <v>806</v>
      </c>
      <c r="K41" s="68">
        <v>5.4590570719603049E-2</v>
      </c>
      <c r="L41" s="69">
        <v>0</v>
      </c>
      <c r="O41" s="90">
        <v>1</v>
      </c>
      <c r="P41" s="10" t="s">
        <v>78</v>
      </c>
      <c r="Q41" s="102">
        <v>7355</v>
      </c>
      <c r="R41" s="115">
        <v>0.13307640811304711</v>
      </c>
      <c r="S41" s="102">
        <v>5679</v>
      </c>
      <c r="T41" s="115">
        <v>0.11471568528431472</v>
      </c>
      <c r="U41" s="116">
        <v>0.29512238070082764</v>
      </c>
      <c r="V41" s="69">
        <v>1</v>
      </c>
    </row>
    <row r="42" spans="2:22">
      <c r="B42" s="13">
        <v>2</v>
      </c>
      <c r="C42" s="11" t="s">
        <v>79</v>
      </c>
      <c r="D42" s="128">
        <v>500</v>
      </c>
      <c r="E42" s="110">
        <v>7.5244544770504143E-2</v>
      </c>
      <c r="F42" s="128">
        <v>606</v>
      </c>
      <c r="G42" s="110">
        <v>0.11070515162586773</v>
      </c>
      <c r="H42" s="70">
        <v>-0.17491749174917492</v>
      </c>
      <c r="I42" s="71">
        <v>0</v>
      </c>
      <c r="J42" s="128">
        <v>479</v>
      </c>
      <c r="K42" s="72">
        <v>4.3841336116910323E-2</v>
      </c>
      <c r="L42" s="73">
        <v>0</v>
      </c>
      <c r="O42" s="13">
        <v>2</v>
      </c>
      <c r="P42" s="11" t="s">
        <v>79</v>
      </c>
      <c r="Q42" s="128">
        <v>5032</v>
      </c>
      <c r="R42" s="110">
        <v>9.1045613273263493E-2</v>
      </c>
      <c r="S42" s="128">
        <v>6052</v>
      </c>
      <c r="T42" s="110">
        <v>0.12225027774972225</v>
      </c>
      <c r="U42" s="117">
        <v>-0.1685393258426966</v>
      </c>
      <c r="V42" s="73">
        <v>-1</v>
      </c>
    </row>
    <row r="43" spans="2:22">
      <c r="B43" s="13">
        <v>3</v>
      </c>
      <c r="C43" s="11" t="s">
        <v>81</v>
      </c>
      <c r="D43" s="128">
        <v>483</v>
      </c>
      <c r="E43" s="110">
        <v>7.2686230248307004E-2</v>
      </c>
      <c r="F43" s="128">
        <v>302</v>
      </c>
      <c r="G43" s="110">
        <v>5.5169894044574348E-2</v>
      </c>
      <c r="H43" s="70">
        <v>0.59933774834437092</v>
      </c>
      <c r="I43" s="71">
        <v>2</v>
      </c>
      <c r="J43" s="128">
        <v>251</v>
      </c>
      <c r="K43" s="72">
        <v>0.92430278884462158</v>
      </c>
      <c r="L43" s="73">
        <v>4</v>
      </c>
      <c r="O43" s="13">
        <v>3</v>
      </c>
      <c r="P43" s="11" t="s">
        <v>80</v>
      </c>
      <c r="Q43" s="128">
        <v>4506</v>
      </c>
      <c r="R43" s="110">
        <v>8.1528524127449389E-2</v>
      </c>
      <c r="S43" s="128">
        <v>4380</v>
      </c>
      <c r="T43" s="110">
        <v>8.8475911524088471E-2</v>
      </c>
      <c r="U43" s="117">
        <v>2.876712328767117E-2</v>
      </c>
      <c r="V43" s="73">
        <v>0</v>
      </c>
    </row>
    <row r="44" spans="2:22">
      <c r="B44" s="13">
        <v>4</v>
      </c>
      <c r="C44" s="11" t="s">
        <v>80</v>
      </c>
      <c r="D44" s="128">
        <v>391</v>
      </c>
      <c r="E44" s="110">
        <v>5.8841234010534239E-2</v>
      </c>
      <c r="F44" s="128">
        <v>450</v>
      </c>
      <c r="G44" s="110">
        <v>8.2206795761782969E-2</v>
      </c>
      <c r="H44" s="70">
        <v>-0.13111111111111107</v>
      </c>
      <c r="I44" s="71">
        <v>-1</v>
      </c>
      <c r="J44" s="128">
        <v>433</v>
      </c>
      <c r="K44" s="72">
        <v>-9.6997690531177794E-2</v>
      </c>
      <c r="L44" s="73">
        <v>-1</v>
      </c>
      <c r="O44" s="13">
        <v>4</v>
      </c>
      <c r="P44" s="11" t="s">
        <v>81</v>
      </c>
      <c r="Q44" s="128">
        <v>3089</v>
      </c>
      <c r="R44" s="110">
        <v>5.5890282074942552E-2</v>
      </c>
      <c r="S44" s="128">
        <v>2649</v>
      </c>
      <c r="T44" s="110">
        <v>5.3509746490253508E-2</v>
      </c>
      <c r="U44" s="117">
        <v>0.16610041525103814</v>
      </c>
      <c r="V44" s="73">
        <v>1</v>
      </c>
    </row>
    <row r="45" spans="2:22">
      <c r="B45" s="13">
        <v>5</v>
      </c>
      <c r="C45" s="14" t="s">
        <v>83</v>
      </c>
      <c r="D45" s="103">
        <v>357</v>
      </c>
      <c r="E45" s="91">
        <v>5.3724604966139955E-2</v>
      </c>
      <c r="F45" s="103">
        <v>247</v>
      </c>
      <c r="G45" s="91">
        <v>4.5122396784800879E-2</v>
      </c>
      <c r="H45" s="74">
        <v>0.44534412955465585</v>
      </c>
      <c r="I45" s="75">
        <v>2</v>
      </c>
      <c r="J45" s="103">
        <v>326</v>
      </c>
      <c r="K45" s="51">
        <v>9.5092024539877196E-2</v>
      </c>
      <c r="L45" s="76">
        <v>-1</v>
      </c>
      <c r="O45" s="13">
        <v>5</v>
      </c>
      <c r="P45" s="14" t="s">
        <v>82</v>
      </c>
      <c r="Q45" s="103">
        <v>2891</v>
      </c>
      <c r="R45" s="91">
        <v>5.230780365123306E-2</v>
      </c>
      <c r="S45" s="103">
        <v>2880</v>
      </c>
      <c r="T45" s="91">
        <v>5.8175941824058178E-2</v>
      </c>
      <c r="U45" s="92">
        <v>3.8194444444443754E-3</v>
      </c>
      <c r="V45" s="76">
        <v>-1</v>
      </c>
    </row>
    <row r="46" spans="2:22">
      <c r="B46" s="77">
        <v>6</v>
      </c>
      <c r="C46" s="10" t="s">
        <v>86</v>
      </c>
      <c r="D46" s="102">
        <v>340</v>
      </c>
      <c r="E46" s="115">
        <v>5.1166290443942816E-2</v>
      </c>
      <c r="F46" s="102">
        <v>159</v>
      </c>
      <c r="G46" s="115">
        <v>2.9046401169163318E-2</v>
      </c>
      <c r="H46" s="66">
        <v>1.1383647798742138</v>
      </c>
      <c r="I46" s="67">
        <v>5</v>
      </c>
      <c r="J46" s="102">
        <v>326</v>
      </c>
      <c r="K46" s="68">
        <v>4.2944785276073594E-2</v>
      </c>
      <c r="L46" s="69">
        <v>-2</v>
      </c>
      <c r="O46" s="77">
        <v>6</v>
      </c>
      <c r="P46" s="10" t="s">
        <v>83</v>
      </c>
      <c r="Q46" s="102">
        <v>2417</v>
      </c>
      <c r="R46" s="115">
        <v>4.3731567424776997E-2</v>
      </c>
      <c r="S46" s="102">
        <v>1865</v>
      </c>
      <c r="T46" s="115">
        <v>3.7672962327037672E-2</v>
      </c>
      <c r="U46" s="116">
        <v>0.29597855227882031</v>
      </c>
      <c r="V46" s="69">
        <v>1</v>
      </c>
    </row>
    <row r="47" spans="2:22">
      <c r="B47" s="13">
        <v>7</v>
      </c>
      <c r="C47" s="11" t="s">
        <v>82</v>
      </c>
      <c r="D47" s="128">
        <v>314</v>
      </c>
      <c r="E47" s="110">
        <v>4.72535741158766E-2</v>
      </c>
      <c r="F47" s="128">
        <v>311</v>
      </c>
      <c r="G47" s="110">
        <v>5.6814029959810011E-2</v>
      </c>
      <c r="H47" s="70">
        <v>9.6463022508037621E-3</v>
      </c>
      <c r="I47" s="71">
        <v>-3</v>
      </c>
      <c r="J47" s="128">
        <v>242</v>
      </c>
      <c r="K47" s="72">
        <v>0.29752066115702469</v>
      </c>
      <c r="L47" s="73">
        <v>1</v>
      </c>
      <c r="O47" s="13">
        <v>7</v>
      </c>
      <c r="P47" s="11" t="s">
        <v>86</v>
      </c>
      <c r="Q47" s="128">
        <v>2325</v>
      </c>
      <c r="R47" s="110">
        <v>4.2066981490528142E-2</v>
      </c>
      <c r="S47" s="128">
        <v>1307</v>
      </c>
      <c r="T47" s="110">
        <v>2.6401373598626401E-2</v>
      </c>
      <c r="U47" s="117">
        <v>0.77888293802601383</v>
      </c>
      <c r="V47" s="73">
        <v>5</v>
      </c>
    </row>
    <row r="48" spans="2:22">
      <c r="B48" s="13">
        <v>8</v>
      </c>
      <c r="C48" s="11" t="s">
        <v>87</v>
      </c>
      <c r="D48" s="128">
        <v>259</v>
      </c>
      <c r="E48" s="110">
        <v>3.8976674191121143E-2</v>
      </c>
      <c r="F48" s="128">
        <v>269</v>
      </c>
      <c r="G48" s="110">
        <v>4.9141395688710267E-2</v>
      </c>
      <c r="H48" s="70">
        <v>-3.7174721189591087E-2</v>
      </c>
      <c r="I48" s="71">
        <v>-2</v>
      </c>
      <c r="J48" s="128">
        <v>257</v>
      </c>
      <c r="K48" s="72">
        <v>7.7821011673151474E-3</v>
      </c>
      <c r="L48" s="73">
        <v>-2</v>
      </c>
      <c r="O48" s="13">
        <v>8</v>
      </c>
      <c r="P48" s="11" t="s">
        <v>87</v>
      </c>
      <c r="Q48" s="128">
        <v>1942</v>
      </c>
      <c r="R48" s="110">
        <v>3.5137237872948666E-2</v>
      </c>
      <c r="S48" s="128">
        <v>1631</v>
      </c>
      <c r="T48" s="110">
        <v>3.2946167053832943E-2</v>
      </c>
      <c r="U48" s="117">
        <v>0.19068056407112199</v>
      </c>
      <c r="V48" s="73">
        <v>2</v>
      </c>
    </row>
    <row r="49" spans="2:22">
      <c r="B49" s="13">
        <v>9</v>
      </c>
      <c r="C49" s="11" t="s">
        <v>108</v>
      </c>
      <c r="D49" s="128">
        <v>212</v>
      </c>
      <c r="E49" s="110">
        <v>3.1903686982693753E-2</v>
      </c>
      <c r="F49" s="128">
        <v>88</v>
      </c>
      <c r="G49" s="110">
        <v>1.6075995615637561E-2</v>
      </c>
      <c r="H49" s="70">
        <v>1.4090909090909092</v>
      </c>
      <c r="I49" s="71">
        <v>8</v>
      </c>
      <c r="J49" s="128">
        <v>144</v>
      </c>
      <c r="K49" s="72">
        <v>0.47222222222222232</v>
      </c>
      <c r="L49" s="73">
        <v>4</v>
      </c>
      <c r="O49" s="13">
        <v>9</v>
      </c>
      <c r="P49" s="11" t="s">
        <v>84</v>
      </c>
      <c r="Q49" s="128">
        <v>1839</v>
      </c>
      <c r="R49" s="110">
        <v>3.327362535960484E-2</v>
      </c>
      <c r="S49" s="128">
        <v>1667</v>
      </c>
      <c r="T49" s="110">
        <v>3.3673366326633675E-2</v>
      </c>
      <c r="U49" s="117">
        <v>0.10317936412717454</v>
      </c>
      <c r="V49" s="73">
        <v>0</v>
      </c>
    </row>
    <row r="50" spans="2:22">
      <c r="B50" s="37">
        <v>10</v>
      </c>
      <c r="C50" s="14" t="s">
        <v>92</v>
      </c>
      <c r="D50" s="103">
        <v>207</v>
      </c>
      <c r="E50" s="91">
        <v>3.1151241534988713E-2</v>
      </c>
      <c r="F50" s="103">
        <v>126</v>
      </c>
      <c r="G50" s="91">
        <v>2.3017902813299233E-2</v>
      </c>
      <c r="H50" s="74">
        <v>0.64285714285714279</v>
      </c>
      <c r="I50" s="75">
        <v>3</v>
      </c>
      <c r="J50" s="103">
        <v>187</v>
      </c>
      <c r="K50" s="51">
        <v>0.10695187165775399</v>
      </c>
      <c r="L50" s="76">
        <v>0</v>
      </c>
      <c r="O50" s="37">
        <v>10</v>
      </c>
      <c r="P50" s="14" t="s">
        <v>85</v>
      </c>
      <c r="Q50" s="103">
        <v>1764</v>
      </c>
      <c r="R50" s="91">
        <v>3.1916625956684576E-2</v>
      </c>
      <c r="S50" s="103">
        <v>1969</v>
      </c>
      <c r="T50" s="91">
        <v>3.9773760226239775E-2</v>
      </c>
      <c r="U50" s="92">
        <v>-0.10411376333164046</v>
      </c>
      <c r="V50" s="76">
        <v>-4</v>
      </c>
    </row>
    <row r="51" spans="2:22">
      <c r="B51" s="154" t="s">
        <v>88</v>
      </c>
      <c r="C51" s="155"/>
      <c r="D51" s="104">
        <f>SUM(D41:D50)</f>
        <v>3913</v>
      </c>
      <c r="E51" s="47">
        <f>D51/D53</f>
        <v>0.58886380737396538</v>
      </c>
      <c r="F51" s="104">
        <f>SUM(F41:F50)</f>
        <v>3253</v>
      </c>
      <c r="G51" s="47">
        <f>F51/F53</f>
        <v>0.59426379247351113</v>
      </c>
      <c r="H51" s="78">
        <f>D51/F51-1</f>
        <v>0.2028896403320013</v>
      </c>
      <c r="I51" s="79"/>
      <c r="J51" s="104">
        <f>SUM(J41:J50)</f>
        <v>3451</v>
      </c>
      <c r="K51" s="49">
        <f>E51/J51-1</f>
        <v>-0.99982936429806613</v>
      </c>
      <c r="L51" s="80"/>
      <c r="O51" s="154" t="s">
        <v>88</v>
      </c>
      <c r="P51" s="155"/>
      <c r="Q51" s="104">
        <f>SUM(Q41:Q50)</f>
        <v>33160</v>
      </c>
      <c r="R51" s="47">
        <f>Q51/Q53</f>
        <v>0.59997466934447885</v>
      </c>
      <c r="S51" s="104">
        <f>SUM(S41:S50)</f>
        <v>30079</v>
      </c>
      <c r="T51" s="47">
        <f>S51/S53</f>
        <v>0.60759519240480764</v>
      </c>
      <c r="U51" s="78">
        <f>Q51/S51-1</f>
        <v>0.10243026696366231</v>
      </c>
      <c r="V51" s="81"/>
    </row>
    <row r="52" spans="2:22">
      <c r="B52" s="154" t="s">
        <v>40</v>
      </c>
      <c r="C52" s="155"/>
      <c r="D52" s="104">
        <f>D53-D51</f>
        <v>2732</v>
      </c>
      <c r="E52" s="47">
        <f>D52/D53</f>
        <v>0.41113619262603462</v>
      </c>
      <c r="F52" s="104">
        <f>F53-F51</f>
        <v>2221</v>
      </c>
      <c r="G52" s="47">
        <f>F52/F53</f>
        <v>0.40573620752648887</v>
      </c>
      <c r="H52" s="78">
        <f>D52/F52-1</f>
        <v>0.23007654209815409</v>
      </c>
      <c r="I52" s="45"/>
      <c r="J52" s="104">
        <f>J53-SUM(J41:J50)</f>
        <v>1861</v>
      </c>
      <c r="K52" s="49">
        <f>E52/J52-1</f>
        <v>-0.9997790778115927</v>
      </c>
      <c r="L52" s="80"/>
      <c r="O52" s="154" t="s">
        <v>40</v>
      </c>
      <c r="P52" s="155"/>
      <c r="Q52" s="104">
        <f>Q53-Q51</f>
        <v>22109</v>
      </c>
      <c r="R52" s="47">
        <f>Q52/Q53</f>
        <v>0.40002533065552121</v>
      </c>
      <c r="S52" s="104">
        <f>S53-S51</f>
        <v>19426</v>
      </c>
      <c r="T52" s="47">
        <f>S52/S53</f>
        <v>0.39240480759519242</v>
      </c>
      <c r="U52" s="78">
        <f>Q52/S52-1</f>
        <v>0.1381138680119427</v>
      </c>
      <c r="V52" s="82"/>
    </row>
    <row r="53" spans="2:22">
      <c r="B53" s="203" t="s">
        <v>89</v>
      </c>
      <c r="C53" s="204"/>
      <c r="D53" s="59">
        <v>6645</v>
      </c>
      <c r="E53" s="83">
        <v>1</v>
      </c>
      <c r="F53" s="59">
        <v>5474</v>
      </c>
      <c r="G53" s="83">
        <v>1</v>
      </c>
      <c r="H53" s="84">
        <v>0.21392035074899529</v>
      </c>
      <c r="I53" s="84"/>
      <c r="J53" s="59">
        <v>5312</v>
      </c>
      <c r="K53" s="21">
        <v>0.25094126506024095</v>
      </c>
      <c r="L53" s="85"/>
      <c r="O53" s="203" t="s">
        <v>89</v>
      </c>
      <c r="P53" s="204"/>
      <c r="Q53" s="59">
        <v>55269</v>
      </c>
      <c r="R53" s="83">
        <v>1</v>
      </c>
      <c r="S53" s="59">
        <v>49505</v>
      </c>
      <c r="T53" s="83">
        <v>1</v>
      </c>
      <c r="U53" s="86">
        <v>0.1164326835673164</v>
      </c>
      <c r="V53" s="85"/>
    </row>
  </sheetData>
  <mergeCells count="66">
    <mergeCell ref="D5:H5"/>
    <mergeCell ref="I5:J5"/>
    <mergeCell ref="O33:V33"/>
    <mergeCell ref="C35:C37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K37:K38"/>
    <mergeCell ref="F37:G38"/>
    <mergeCell ref="K5:O5"/>
    <mergeCell ref="B53:C53"/>
    <mergeCell ref="O53:P53"/>
    <mergeCell ref="B32:L32"/>
    <mergeCell ref="O32:V32"/>
    <mergeCell ref="O8:O9"/>
    <mergeCell ref="D6:E7"/>
    <mergeCell ref="H8:H9"/>
    <mergeCell ref="B25:C25"/>
    <mergeCell ref="B26:C26"/>
    <mergeCell ref="F6:G7"/>
    <mergeCell ref="C7:C9"/>
    <mergeCell ref="J8:J9"/>
    <mergeCell ref="B33:L33"/>
    <mergeCell ref="U39:U40"/>
    <mergeCell ref="D36:I36"/>
    <mergeCell ref="J36:L36"/>
    <mergeCell ref="Q36:V36"/>
    <mergeCell ref="D37:E38"/>
    <mergeCell ref="O35:O37"/>
    <mergeCell ref="J35:L35"/>
    <mergeCell ref="P35:P37"/>
    <mergeCell ref="Q35:V35"/>
    <mergeCell ref="V39:V40"/>
    <mergeCell ref="L37:L38"/>
    <mergeCell ref="Q37:R38"/>
    <mergeCell ref="V37:V38"/>
    <mergeCell ref="U37:U38"/>
    <mergeCell ref="D35:I35"/>
    <mergeCell ref="I37:I38"/>
    <mergeCell ref="B52:C52"/>
    <mergeCell ref="O52:P52"/>
    <mergeCell ref="S37:T38"/>
    <mergeCell ref="B51:C51"/>
    <mergeCell ref="O51:P51"/>
    <mergeCell ref="C38:C40"/>
    <mergeCell ref="P38:P40"/>
    <mergeCell ref="I39:I40"/>
    <mergeCell ref="L39:L40"/>
    <mergeCell ref="B38:B40"/>
    <mergeCell ref="O38:O40"/>
    <mergeCell ref="H37:H38"/>
    <mergeCell ref="H39:H40"/>
    <mergeCell ref="K39:K40"/>
    <mergeCell ref="J37:J38"/>
    <mergeCell ref="B35:B37"/>
  </mergeCells>
  <phoneticPr fontId="7" type="noConversion"/>
  <conditionalFormatting sqref="H25 O25">
    <cfRule type="cellIs" dxfId="47" priority="339" operator="lessThan">
      <formula>0</formula>
    </cfRule>
  </conditionalFormatting>
  <conditionalFormatting sqref="H26 J26 O26">
    <cfRule type="cellIs" dxfId="46" priority="340" operator="lessThan">
      <formula>0</formula>
    </cfRule>
  </conditionalFormatting>
  <conditionalFormatting sqref="O27 J27 H27">
    <cfRule type="cellIs" dxfId="45" priority="36" operator="lessThan">
      <formula>0</formula>
    </cfRule>
  </conditionalFormatting>
  <conditionalFormatting sqref="K52">
    <cfRule type="cellIs" dxfId="44" priority="34" operator="lessThan">
      <formula>0</formula>
    </cfRule>
  </conditionalFormatting>
  <conditionalFormatting sqref="H52 J52">
    <cfRule type="cellIs" dxfId="43" priority="35" operator="lessThan">
      <formula>0</formula>
    </cfRule>
  </conditionalFormatting>
  <conditionalFormatting sqref="K51">
    <cfRule type="cellIs" dxfId="42" priority="32" operator="lessThan">
      <formula>0</formula>
    </cfRule>
  </conditionalFormatting>
  <conditionalFormatting sqref="H51">
    <cfRule type="cellIs" dxfId="41" priority="33" operator="lessThan">
      <formula>0</formula>
    </cfRule>
  </conditionalFormatting>
  <conditionalFormatting sqref="L52">
    <cfRule type="cellIs" dxfId="40" priority="30" operator="lessThan">
      <formula>0</formula>
    </cfRule>
  </conditionalFormatting>
  <conditionalFormatting sqref="K52">
    <cfRule type="cellIs" dxfId="39" priority="31" operator="lessThan">
      <formula>0</formula>
    </cfRule>
  </conditionalFormatting>
  <conditionalFormatting sqref="L51">
    <cfRule type="cellIs" dxfId="38" priority="28" operator="lessThan">
      <formula>0</formula>
    </cfRule>
  </conditionalFormatting>
  <conditionalFormatting sqref="K51">
    <cfRule type="cellIs" dxfId="37" priority="29" operator="lessThan">
      <formula>0</formula>
    </cfRule>
  </conditionalFormatting>
  <conditionalFormatting sqref="L53">
    <cfRule type="cellIs" dxfId="36" priority="27" operator="lessThan">
      <formula>0</formula>
    </cfRule>
  </conditionalFormatting>
  <conditionalFormatting sqref="K41:K50 H41:H50">
    <cfRule type="cellIs" dxfId="35" priority="26" operator="lessThan">
      <formula>0</formula>
    </cfRule>
  </conditionalFormatting>
  <conditionalFormatting sqref="L41:L50">
    <cfRule type="cellIs" dxfId="34" priority="23" operator="lessThan">
      <formula>0</formula>
    </cfRule>
    <cfRule type="cellIs" dxfId="33" priority="24" operator="equal">
      <formula>0</formula>
    </cfRule>
    <cfRule type="cellIs" dxfId="32" priority="25" operator="greaterThan">
      <formula>0</formula>
    </cfRule>
  </conditionalFormatting>
  <conditionalFormatting sqref="I41:I50">
    <cfRule type="cellIs" dxfId="31" priority="20" operator="lessThan">
      <formula>0</formula>
    </cfRule>
    <cfRule type="cellIs" dxfId="30" priority="21" operator="equal">
      <formula>0</formula>
    </cfRule>
    <cfRule type="cellIs" dxfId="29" priority="22" operator="greaterThan">
      <formula>0</formula>
    </cfRule>
  </conditionalFormatting>
  <conditionalFormatting sqref="H53:I53 K53">
    <cfRule type="cellIs" dxfId="28" priority="19" operator="lessThan">
      <formula>0</formula>
    </cfRule>
  </conditionalFormatting>
  <conditionalFormatting sqref="U51">
    <cfRule type="cellIs" dxfId="27" priority="13" operator="lessThan">
      <formula>0</formula>
    </cfRule>
  </conditionalFormatting>
  <conditionalFormatting sqref="V51">
    <cfRule type="cellIs" dxfId="26" priority="16" operator="lessThan">
      <formula>0</formula>
    </cfRule>
    <cfRule type="cellIs" dxfId="25" priority="17" operator="equal">
      <formula>0</formula>
    </cfRule>
    <cfRule type="cellIs" dxfId="24" priority="18" operator="greater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U52">
    <cfRule type="cellIs" dxfId="22" priority="14" operator="lessThan">
      <formula>0</formula>
    </cfRule>
  </conditionalFormatting>
  <conditionalFormatting sqref="V53">
    <cfRule type="cellIs" dxfId="21" priority="12" operator="lessThan">
      <formula>0</formula>
    </cfRule>
  </conditionalFormatting>
  <conditionalFormatting sqref="U41:U50">
    <cfRule type="cellIs" dxfId="20" priority="11" operator="lessThan">
      <formula>0</formula>
    </cfRule>
  </conditionalFormatting>
  <conditionalFormatting sqref="V41:V50">
    <cfRule type="cellIs" dxfId="19" priority="8" operator="lessThan">
      <formula>0</formula>
    </cfRule>
    <cfRule type="cellIs" dxfId="18" priority="9" operator="equal">
      <formula>0</formula>
    </cfRule>
    <cfRule type="cellIs" dxfId="17" priority="10" operator="greaterThan">
      <formula>0</formula>
    </cfRule>
  </conditionalFormatting>
  <conditionalFormatting sqref="U53">
    <cfRule type="cellIs" dxfId="16" priority="7" operator="lessThan">
      <formula>0</formula>
    </cfRule>
  </conditionalFormatting>
  <conditionalFormatting sqref="H10:H14 J10:J14 O10:O14">
    <cfRule type="cellIs" dxfId="15" priority="6" operator="lessThan">
      <formula>0</formula>
    </cfRule>
  </conditionalFormatting>
  <conditionalFormatting sqref="H15:H24 J15:J24 O15:O24">
    <cfRule type="cellIs" dxfId="14" priority="5" operator="lessThan">
      <formula>0</formula>
    </cfRule>
  </conditionalFormatting>
  <conditionalFormatting sqref="D10:E24 G10:J24 L10:L24 N10:O24">
    <cfRule type="cellIs" dxfId="13" priority="4" operator="equal">
      <formula>0</formula>
    </cfRule>
  </conditionalFormatting>
  <conditionalFormatting sqref="F10:F24">
    <cfRule type="cellIs" dxfId="12" priority="3" operator="equal">
      <formula>0</formula>
    </cfRule>
  </conditionalFormatting>
  <conditionalFormatting sqref="K10:K24">
    <cfRule type="cellIs" dxfId="11" priority="2" operator="equal">
      <formula>0</formula>
    </cfRule>
  </conditionalFormatting>
  <conditionalFormatting sqref="M10:M24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R22" sqref="R22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60"/>
      <c r="O1" s="145">
        <v>43411</v>
      </c>
    </row>
    <row r="2" spans="2:15">
      <c r="B2" s="205" t="s">
        <v>46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3"/>
    </row>
    <row r="3" spans="2:15">
      <c r="B3" s="207" t="s">
        <v>45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54" t="s">
        <v>42</v>
      </c>
    </row>
    <row r="4" spans="2:15" ht="15" customHeight="1">
      <c r="B4" s="169" t="s">
        <v>0</v>
      </c>
      <c r="C4" s="171" t="s">
        <v>1</v>
      </c>
      <c r="D4" s="173" t="s">
        <v>103</v>
      </c>
      <c r="E4" s="174"/>
      <c r="F4" s="174"/>
      <c r="G4" s="174"/>
      <c r="H4" s="175"/>
      <c r="I4" s="174" t="s">
        <v>93</v>
      </c>
      <c r="J4" s="174"/>
      <c r="K4" s="173" t="s">
        <v>105</v>
      </c>
      <c r="L4" s="174"/>
      <c r="M4" s="174"/>
      <c r="N4" s="174"/>
      <c r="O4" s="175"/>
    </row>
    <row r="5" spans="2:15">
      <c r="B5" s="170"/>
      <c r="C5" s="172"/>
      <c r="D5" s="185" t="s">
        <v>104</v>
      </c>
      <c r="E5" s="186"/>
      <c r="F5" s="186"/>
      <c r="G5" s="186"/>
      <c r="H5" s="187"/>
      <c r="I5" s="186" t="s">
        <v>94</v>
      </c>
      <c r="J5" s="186"/>
      <c r="K5" s="185" t="s">
        <v>106</v>
      </c>
      <c r="L5" s="186"/>
      <c r="M5" s="186"/>
      <c r="N5" s="186"/>
      <c r="O5" s="187"/>
    </row>
    <row r="6" spans="2:15" ht="19.5" customHeight="1">
      <c r="B6" s="170"/>
      <c r="C6" s="170"/>
      <c r="D6" s="165">
        <v>2018</v>
      </c>
      <c r="E6" s="166"/>
      <c r="F6" s="176">
        <v>2017</v>
      </c>
      <c r="G6" s="176"/>
      <c r="H6" s="178" t="s">
        <v>33</v>
      </c>
      <c r="I6" s="180">
        <v>2018</v>
      </c>
      <c r="J6" s="165" t="s">
        <v>107</v>
      </c>
      <c r="K6" s="165">
        <v>2018</v>
      </c>
      <c r="L6" s="166"/>
      <c r="M6" s="176">
        <v>2017</v>
      </c>
      <c r="N6" s="166"/>
      <c r="O6" s="156" t="s">
        <v>33</v>
      </c>
    </row>
    <row r="7" spans="2:15" ht="19.5" customHeight="1">
      <c r="B7" s="157" t="s">
        <v>34</v>
      </c>
      <c r="C7" s="157" t="s">
        <v>35</v>
      </c>
      <c r="D7" s="167"/>
      <c r="E7" s="168"/>
      <c r="F7" s="177"/>
      <c r="G7" s="177"/>
      <c r="H7" s="179"/>
      <c r="I7" s="181"/>
      <c r="J7" s="182"/>
      <c r="K7" s="167"/>
      <c r="L7" s="168"/>
      <c r="M7" s="177"/>
      <c r="N7" s="168"/>
      <c r="O7" s="156"/>
    </row>
    <row r="8" spans="2:15" ht="15" customHeight="1">
      <c r="B8" s="157"/>
      <c r="C8" s="157"/>
      <c r="D8" s="150" t="s">
        <v>36</v>
      </c>
      <c r="E8" s="146" t="s">
        <v>2</v>
      </c>
      <c r="F8" s="149" t="s">
        <v>36</v>
      </c>
      <c r="G8" s="118" t="s">
        <v>2</v>
      </c>
      <c r="H8" s="159" t="s">
        <v>37</v>
      </c>
      <c r="I8" s="119" t="s">
        <v>36</v>
      </c>
      <c r="J8" s="161" t="s">
        <v>96</v>
      </c>
      <c r="K8" s="150" t="s">
        <v>36</v>
      </c>
      <c r="L8" s="114" t="s">
        <v>2</v>
      </c>
      <c r="M8" s="149" t="s">
        <v>36</v>
      </c>
      <c r="N8" s="114" t="s">
        <v>2</v>
      </c>
      <c r="O8" s="163" t="s">
        <v>37</v>
      </c>
    </row>
    <row r="9" spans="2:15" ht="15" customHeight="1">
      <c r="B9" s="158"/>
      <c r="C9" s="158"/>
      <c r="D9" s="147" t="s">
        <v>38</v>
      </c>
      <c r="E9" s="148" t="s">
        <v>39</v>
      </c>
      <c r="F9" s="112" t="s">
        <v>38</v>
      </c>
      <c r="G9" s="113" t="s">
        <v>39</v>
      </c>
      <c r="H9" s="160"/>
      <c r="I9" s="120" t="s">
        <v>38</v>
      </c>
      <c r="J9" s="162"/>
      <c r="K9" s="147" t="s">
        <v>38</v>
      </c>
      <c r="L9" s="148" t="s">
        <v>39</v>
      </c>
      <c r="M9" s="112" t="s">
        <v>38</v>
      </c>
      <c r="N9" s="148" t="s">
        <v>39</v>
      </c>
      <c r="O9" s="164"/>
    </row>
    <row r="10" spans="2:15">
      <c r="B10" s="90">
        <v>1</v>
      </c>
      <c r="C10" s="121" t="s">
        <v>13</v>
      </c>
      <c r="D10" s="102">
        <v>107</v>
      </c>
      <c r="E10" s="124">
        <v>0.38214285714285712</v>
      </c>
      <c r="F10" s="102">
        <v>62</v>
      </c>
      <c r="G10" s="126">
        <v>0.44285714285714284</v>
      </c>
      <c r="H10" s="116">
        <v>0.72580645161290325</v>
      </c>
      <c r="I10" s="106">
        <v>138</v>
      </c>
      <c r="J10" s="115">
        <v>-0.22463768115942029</v>
      </c>
      <c r="K10" s="102">
        <v>988</v>
      </c>
      <c r="L10" s="124">
        <v>0.42078364565587734</v>
      </c>
      <c r="M10" s="102">
        <v>842</v>
      </c>
      <c r="N10" s="126">
        <v>0.46162280701754388</v>
      </c>
      <c r="O10" s="116">
        <v>0.17339667458432295</v>
      </c>
    </row>
    <row r="11" spans="2:15">
      <c r="B11" s="111">
        <v>2</v>
      </c>
      <c r="C11" s="122" t="s">
        <v>58</v>
      </c>
      <c r="D11" s="128">
        <v>19</v>
      </c>
      <c r="E11" s="125">
        <v>6.7857142857142852E-2</v>
      </c>
      <c r="F11" s="128">
        <v>12</v>
      </c>
      <c r="G11" s="127">
        <v>8.5714285714285715E-2</v>
      </c>
      <c r="H11" s="117">
        <v>0.58333333333333326</v>
      </c>
      <c r="I11" s="129">
        <v>37</v>
      </c>
      <c r="J11" s="110">
        <v>-0.48648648648648651</v>
      </c>
      <c r="K11" s="128">
        <v>366</v>
      </c>
      <c r="L11" s="125">
        <v>0.15587734241908008</v>
      </c>
      <c r="M11" s="128">
        <v>359</v>
      </c>
      <c r="N11" s="127">
        <v>0.19682017543859648</v>
      </c>
      <c r="O11" s="117">
        <v>1.9498607242339761E-2</v>
      </c>
    </row>
    <row r="12" spans="2:15">
      <c r="B12" s="111">
        <v>3</v>
      </c>
      <c r="C12" s="122" t="s">
        <v>4</v>
      </c>
      <c r="D12" s="128">
        <v>12</v>
      </c>
      <c r="E12" s="125">
        <v>4.2857142857142858E-2</v>
      </c>
      <c r="F12" s="128">
        <v>17</v>
      </c>
      <c r="G12" s="127">
        <v>0.12142857142857143</v>
      </c>
      <c r="H12" s="117">
        <v>-0.29411764705882348</v>
      </c>
      <c r="I12" s="129">
        <v>17</v>
      </c>
      <c r="J12" s="110">
        <v>-0.29411764705882348</v>
      </c>
      <c r="K12" s="128">
        <v>231</v>
      </c>
      <c r="L12" s="125">
        <v>9.8381601362862003E-2</v>
      </c>
      <c r="M12" s="128">
        <v>86</v>
      </c>
      <c r="N12" s="127">
        <v>4.7149122807017545E-2</v>
      </c>
      <c r="O12" s="117">
        <v>1.6860465116279069</v>
      </c>
    </row>
    <row r="13" spans="2:15">
      <c r="B13" s="111">
        <v>4</v>
      </c>
      <c r="C13" s="122" t="s">
        <v>20</v>
      </c>
      <c r="D13" s="128">
        <v>12</v>
      </c>
      <c r="E13" s="125">
        <v>4.2857142857142858E-2</v>
      </c>
      <c r="F13" s="128">
        <v>7</v>
      </c>
      <c r="G13" s="127">
        <v>0.05</v>
      </c>
      <c r="H13" s="117">
        <v>0.71428571428571419</v>
      </c>
      <c r="I13" s="129">
        <v>29</v>
      </c>
      <c r="J13" s="110">
        <v>-0.5862068965517242</v>
      </c>
      <c r="K13" s="128">
        <v>168</v>
      </c>
      <c r="L13" s="125">
        <v>7.1550255536626917E-2</v>
      </c>
      <c r="M13" s="128">
        <v>154</v>
      </c>
      <c r="N13" s="127">
        <v>8.4429824561403508E-2</v>
      </c>
      <c r="O13" s="117">
        <v>9.0909090909090828E-2</v>
      </c>
    </row>
    <row r="14" spans="2:15">
      <c r="B14" s="43">
        <v>5</v>
      </c>
      <c r="C14" s="123" t="s">
        <v>91</v>
      </c>
      <c r="D14" s="103">
        <v>20</v>
      </c>
      <c r="E14" s="100">
        <v>7.1428571428571425E-2</v>
      </c>
      <c r="F14" s="103">
        <v>3</v>
      </c>
      <c r="G14" s="16">
        <v>2.1428571428571429E-2</v>
      </c>
      <c r="H14" s="92">
        <v>5.666666666666667</v>
      </c>
      <c r="I14" s="57">
        <v>16</v>
      </c>
      <c r="J14" s="91">
        <v>0.25</v>
      </c>
      <c r="K14" s="103">
        <v>114</v>
      </c>
      <c r="L14" s="100">
        <v>4.8551959114139696E-2</v>
      </c>
      <c r="M14" s="103">
        <v>37</v>
      </c>
      <c r="N14" s="16">
        <v>2.0285087719298246E-2</v>
      </c>
      <c r="O14" s="92">
        <v>2.0810810810810811</v>
      </c>
    </row>
    <row r="15" spans="2:15">
      <c r="B15" s="154" t="s">
        <v>62</v>
      </c>
      <c r="C15" s="155"/>
      <c r="D15" s="45">
        <f>SUM(D10:D14)</f>
        <v>170</v>
      </c>
      <c r="E15" s="46">
        <f>D15/D17</f>
        <v>0.6071428571428571</v>
      </c>
      <c r="F15" s="45">
        <f>SUM(F10:F14)</f>
        <v>101</v>
      </c>
      <c r="G15" s="46">
        <f>F15/F17</f>
        <v>0.72142857142857142</v>
      </c>
      <c r="H15" s="50">
        <f>D15/F15-1</f>
        <v>0.68316831683168311</v>
      </c>
      <c r="I15" s="45">
        <f>SUM(I10:I14)</f>
        <v>237</v>
      </c>
      <c r="J15" s="46">
        <f>I15/I17</f>
        <v>0.92578125</v>
      </c>
      <c r="K15" s="45">
        <f>SUM(K10:K14)</f>
        <v>1867</v>
      </c>
      <c r="L15" s="46">
        <f>K15/K17</f>
        <v>0.79514480408858601</v>
      </c>
      <c r="M15" s="45">
        <f>SUM(M10:M14)</f>
        <v>1478</v>
      </c>
      <c r="N15" s="46">
        <f>M15/M17</f>
        <v>0.8103070175438597</v>
      </c>
      <c r="O15" s="50">
        <f>K15/M15-1</f>
        <v>0.26319350473613001</v>
      </c>
    </row>
    <row r="16" spans="2:15" s="44" customFormat="1">
      <c r="B16" s="154" t="s">
        <v>40</v>
      </c>
      <c r="C16" s="155"/>
      <c r="D16" s="14">
        <f>D17-SUM(D10:D14)</f>
        <v>110</v>
      </c>
      <c r="E16" s="15">
        <f>D16/D17</f>
        <v>0.39285714285714285</v>
      </c>
      <c r="F16" s="14">
        <f>F17-SUM(F10:F14)</f>
        <v>39</v>
      </c>
      <c r="G16" s="15">
        <f>F16/F17</f>
        <v>0.27857142857142858</v>
      </c>
      <c r="H16" s="17">
        <f>D16/F16-1</f>
        <v>1.8205128205128207</v>
      </c>
      <c r="I16" s="14">
        <f>I17-SUM(I10:I14)</f>
        <v>19</v>
      </c>
      <c r="J16" s="51">
        <f>D16/I16-1</f>
        <v>4.7894736842105265</v>
      </c>
      <c r="K16" s="14">
        <f>K17-SUM(K10:K14)</f>
        <v>481</v>
      </c>
      <c r="L16" s="15">
        <f>K16/K17</f>
        <v>0.20485519591141396</v>
      </c>
      <c r="M16" s="14">
        <f>M17-SUM(M10:M14)</f>
        <v>346</v>
      </c>
      <c r="N16" s="15">
        <f>M16/M17</f>
        <v>0.18969298245614036</v>
      </c>
      <c r="O16" s="17">
        <f>K16/M16-1</f>
        <v>0.39017341040462439</v>
      </c>
    </row>
    <row r="17" spans="2:15">
      <c r="B17" s="93"/>
      <c r="C17" s="94" t="s">
        <v>41</v>
      </c>
      <c r="D17" s="105">
        <v>280</v>
      </c>
      <c r="E17" s="95">
        <v>1</v>
      </c>
      <c r="F17" s="105">
        <v>140</v>
      </c>
      <c r="G17" s="96">
        <v>1</v>
      </c>
      <c r="H17" s="97">
        <v>1</v>
      </c>
      <c r="I17" s="107">
        <v>256</v>
      </c>
      <c r="J17" s="98">
        <v>9.375E-2</v>
      </c>
      <c r="K17" s="105">
        <v>2348</v>
      </c>
      <c r="L17" s="95">
        <v>1</v>
      </c>
      <c r="M17" s="105">
        <v>1824</v>
      </c>
      <c r="N17" s="96">
        <v>1</v>
      </c>
      <c r="O17" s="97">
        <v>0.28728070175438591</v>
      </c>
    </row>
    <row r="18" spans="2:15">
      <c r="B18" t="s">
        <v>65</v>
      </c>
    </row>
    <row r="19" spans="2:15">
      <c r="B19" s="52" t="s">
        <v>57</v>
      </c>
    </row>
    <row r="20" spans="2:15">
      <c r="B20" s="53" t="s">
        <v>59</v>
      </c>
    </row>
    <row r="21" spans="2:15">
      <c r="B21" s="22" t="s">
        <v>66</v>
      </c>
    </row>
    <row r="22" spans="2:15">
      <c r="B22" s="22" t="s">
        <v>56</v>
      </c>
    </row>
    <row r="23" spans="2:15">
      <c r="B23" s="22"/>
    </row>
  </sheetData>
  <mergeCells count="25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B15:C15"/>
    <mergeCell ref="B16:C16"/>
    <mergeCell ref="D4:H4"/>
    <mergeCell ref="I4:J4"/>
    <mergeCell ref="K4:O4"/>
    <mergeCell ref="F6:G7"/>
    <mergeCell ref="D5:H5"/>
    <mergeCell ref="I5:J5"/>
    <mergeCell ref="K5:O5"/>
  </mergeCells>
  <phoneticPr fontId="7" type="noConversion"/>
  <conditionalFormatting sqref="H16">
    <cfRule type="cellIs" dxfId="9" priority="243" operator="lessThan">
      <formula>0</formula>
    </cfRule>
  </conditionalFormatting>
  <conditionalFormatting sqref="O16">
    <cfRule type="cellIs" dxfId="8" priority="242" operator="lessThan">
      <formula>0</formula>
    </cfRule>
  </conditionalFormatting>
  <conditionalFormatting sqref="J16">
    <cfRule type="cellIs" dxfId="7" priority="241" operator="lessThan">
      <formula>0</formula>
    </cfRule>
  </conditionalFormatting>
  <conditionalFormatting sqref="H15 O15">
    <cfRule type="cellIs" dxfId="6" priority="228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2018-11-07T12:53:53Z</dcterms:modified>
</cp:coreProperties>
</file>