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SOiSD\"/>
    </mc:Choice>
  </mc:AlternateContent>
  <xr:revisionPtr revIDLastSave="0" documentId="13_ncr:1_{83062AE8-CE50-4F98-85CA-00E7EF1D105D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2" l="1"/>
  <c r="R68" i="12" s="1"/>
  <c r="S68" i="12"/>
  <c r="T68" i="12" s="1"/>
  <c r="U68" i="12" l="1"/>
  <c r="Q68" i="1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 s="1"/>
  <c r="Q30" i="4"/>
  <c r="R30" i="4" s="1"/>
  <c r="J30" i="4"/>
  <c r="F30" i="4"/>
  <c r="G30" i="4" s="1"/>
  <c r="D30" i="4"/>
  <c r="D68" i="11"/>
  <c r="F68" i="11"/>
  <c r="G68" i="11" s="1"/>
  <c r="J68" i="11"/>
  <c r="J51" i="7"/>
  <c r="G7" i="9"/>
  <c r="F7" i="9"/>
  <c r="D7" i="9"/>
  <c r="C7" i="9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E30" i="1" s="1"/>
  <c r="F30" i="1"/>
  <c r="G30" i="1" s="1"/>
  <c r="I30" i="1"/>
  <c r="K30" i="1"/>
  <c r="L30" i="1" s="1"/>
  <c r="M30" i="1"/>
  <c r="N30" i="1" s="1"/>
  <c r="D31" i="1"/>
  <c r="F31" i="1"/>
  <c r="G31" i="1" s="1"/>
  <c r="I31" i="1"/>
  <c r="K31" i="1"/>
  <c r="L31" i="1" s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H67" i="11" l="1"/>
  <c r="U30" i="4"/>
  <c r="O30" i="1"/>
  <c r="R31" i="12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E7" i="9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H7" i="9"/>
  <c r="G31" i="11"/>
  <c r="K25" i="7"/>
  <c r="H50" i="7"/>
  <c r="U51" i="7"/>
  <c r="R51" i="7"/>
  <c r="U50" i="7"/>
  <c r="T50" i="7"/>
  <c r="U26" i="7"/>
  <c r="H25" i="7"/>
  <c r="K68" i="12"/>
  <c r="U67" i="12"/>
  <c r="R67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  <c r="K51" i="7" l="1"/>
  <c r="H51" i="7"/>
</calcChain>
</file>

<file path=xl/sharedStrings.xml><?xml version="1.0" encoding="utf-8"?>
<sst xmlns="http://schemas.openxmlformats.org/spreadsheetml/2006/main" count="880" uniqueCount="188">
  <si>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</si>
  <si>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</si>
  <si>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</si>
  <si>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</si>
  <si>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</si>
  <si>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</si>
  <si>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</si>
  <si>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</si>
  <si>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</si>
  <si>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</si>
  <si>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</si>
  <si>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</si>
  <si>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</si>
  <si>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</si>
  <si>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</si>
  <si>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</si>
  <si>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</si>
  <si>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</si>
  <si>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</si>
  <si>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</si>
  <si>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</si>
  <si>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</si>
  <si>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</si>
  <si>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</si>
  <si>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</si>
  <si>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</si>
  <si>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</si>
  <si>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</si>
  <si>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</si>
  <si>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</si>
  <si>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</si>
  <si>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</si>
  <si>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</si>
  <si>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</si>
  <si>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</si>
  <si>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</si>
  <si>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</si>
  <si>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</si>
  <si>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</si>
  <si>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</si>
  <si>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</si>
  <si>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</si>
  <si>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</si>
  <si>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</si>
  <si>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</si>
  <si>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</si>
  <si>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</si>
  <si>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ciężarowe o DMC&lt;=3,5t</t>
  </si>
  <si>
    <t>samochody specjalne o DMC&lt;=3,5t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</si>
  <si>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</si>
  <si>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</si>
  <si>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</si>
  <si>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</si>
  <si>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</si>
  <si>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</si>
  <si>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</si>
  <si>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</si>
  <si>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</si>
  <si>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</si>
  <si>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</si>
  <si>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</si>
  <si>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</si>
  <si>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</si>
  <si>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</si>
  <si>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</si>
  <si>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</si>
  <si>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</si>
  <si>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</si>
  <si>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</si>
  <si>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</si>
  <si>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</si>
  <si>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</si>
  <si>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</si>
  <si>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</si>
  <si>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</si>
  <si>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</si>
  <si>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</si>
  <si>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</si>
  <si>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</si>
  <si>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</si>
  <si>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</si>
  <si>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</si>
  <si>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</si>
  <si>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</si>
  <si>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</si>
  <si>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</si>
  <si>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</si>
  <si>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</si>
  <si>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</si>
  <si>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</si>
  <si>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</si>
  <si>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</si>
  <si>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</si>
  <si>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</si>
  <si>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</si>
  <si>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</si>
  <si>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</si>
  <si>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</si>
  <si>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</si>
  <si>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</si>
  <si>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</si>
  <si>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</si>
  <si>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</si>
  <si>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</si>
  <si>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</si>
  <si>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</si>
  <si>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</si>
  <si>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</si>
  <si>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</si>
  <si>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</si>
  <si>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</si>
  <si>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</si>
  <si>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</si>
  <si>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</si>
  <si>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</si>
  <si>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</si>
  <si>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</si>
  <si>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</si>
  <si>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</si>
  <si>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</si>
  <si>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</si>
  <si>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</si>
  <si>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</si>
  <si>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</si>
  <si>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</si>
  <si>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</si>
  <si>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</si>
  <si>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BAIC</t>
  </si>
  <si>
    <t>MAXUS</t>
  </si>
  <si>
    <t>BYD</t>
  </si>
  <si>
    <t>Cupra Formentor</t>
  </si>
  <si>
    <t>Jaecoo Jaecoo7</t>
  </si>
  <si>
    <t>+0,2 pp</t>
  </si>
  <si>
    <t>Audi Q5</t>
  </si>
  <si>
    <t>** PZPM na podstawIe danych CEP</t>
  </si>
  <si>
    <t>Samochody osobowe</t>
  </si>
  <si>
    <t>Samochody dostawcze</t>
  </si>
  <si>
    <t>Samochody osobowe i dostawcze</t>
  </si>
  <si>
    <t>zmiana r/r</t>
  </si>
  <si>
    <t>Skoda Karoq</t>
  </si>
  <si>
    <t>Listopad</t>
  </si>
  <si>
    <t>November</t>
  </si>
  <si>
    <t>YTD January - November</t>
  </si>
  <si>
    <t>JAC</t>
  </si>
  <si>
    <t>CHERY</t>
  </si>
  <si>
    <t>Audi A3</t>
  </si>
  <si>
    <t>Toyota Camry</t>
  </si>
  <si>
    <t>-4,9 pp</t>
  </si>
  <si>
    <t>Rok narastająco Styczeń - Listopad</t>
  </si>
  <si>
    <t>2025
Gru</t>
  </si>
  <si>
    <t>2024
Gru</t>
  </si>
  <si>
    <t>2025
Sty - Gru</t>
  </si>
  <si>
    <t>2024
Sty - Gru</t>
  </si>
  <si>
    <t>Grudzień</t>
  </si>
  <si>
    <t>December</t>
  </si>
  <si>
    <t>Gru/Lis
Zmiana %</t>
  </si>
  <si>
    <t>Dec/Nov Ch %</t>
  </si>
  <si>
    <t>Gru/Lis
Zmiana poz</t>
  </si>
  <si>
    <t>Dec/Nov Ch position</t>
  </si>
  <si>
    <t>Rok narastająco Styczeń - Grudzień</t>
  </si>
  <si>
    <t>YTD January - December</t>
  </si>
  <si>
    <t>Rejestracje nowych samochodów dostawczych do 3,5T, ranking marek -Grudzień 2025</t>
  </si>
  <si>
    <t>Registrations of new LCV up to 3.5T, Top Brands - December 2025</t>
  </si>
  <si>
    <t>Rejestracje nowych samochodów dostawczych do 3,5T, ranking modeli - Grudzień 2025</t>
  </si>
  <si>
    <t>Registrations of new LCV up to 3.5T, Top Models - December 2025</t>
  </si>
  <si>
    <t>Rejestracje nowych samochodów osobowych na REGON, ranking marek - Grudzień 2025</t>
  </si>
  <si>
    <t>Registrations of New PC For Business Activity, Top Makes - December 2025</t>
  </si>
  <si>
    <t>JAECOO</t>
  </si>
  <si>
    <t>TESLA</t>
  </si>
  <si>
    <t>Rejestracje nowych samochodów osobowych na REGON, ranking modeli - Grudzień 2025</t>
  </si>
  <si>
    <t>Registrations of New PC For Business Activity, Top Models - December 2025</t>
  </si>
  <si>
    <t>Hyundai i20</t>
  </si>
  <si>
    <t>Tesla Model Y</t>
  </si>
  <si>
    <t>Rejestracje nowych samochodów osobowych na KLIENTÓW INDYWIDUALNYCH, ranking marek - Grudzień 2025</t>
  </si>
  <si>
    <t>Registrations of New PC For Individual Customers, Top Makes - December 2025</t>
  </si>
  <si>
    <t>Rejestracje nowych samochodów osobowych na KLIENTÓW INDYWIDUALNYCH, ranking modeli - Grudzień 2025</t>
  </si>
  <si>
    <t>Registrations of New PC For Individual Customers, Top Models - December 2025</t>
  </si>
  <si>
    <t>Rejestracje nowych samochodów osobowych OGÓŁEM, ranking marek - Grudzień 2025</t>
  </si>
  <si>
    <t>Registrations of new PC, Top Brands - December 2025</t>
  </si>
  <si>
    <t>Rejestracje nowych samochodów osobowych OGÓŁEM, ranking modeli - Grudzień 2025</t>
  </si>
  <si>
    <t>Registrations of new PC, Top Models - December 2025</t>
  </si>
  <si>
    <t>-1,6 pp</t>
  </si>
  <si>
    <t>+6,5 pp</t>
  </si>
  <si>
    <t>+4,2 pp</t>
  </si>
  <si>
    <t>+2,9 pp</t>
  </si>
  <si>
    <t>-0,4 pp</t>
  </si>
  <si>
    <t>Sty-Gru 2024</t>
  </si>
  <si>
    <t>Sty-Gru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</si>
</sst>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1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9">
    <xf numFmtId="0" fontId="0" fillId="0" borderId="0" xfId="0"/>
    <xf numFmtId="0" fontId="6" fillId="0" borderId="0" xfId="0" applyFont="1"/>
    <xf numFmtId="0" fontId="7" fillId="0" borderId="0" xfId="1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9" fillId="2" borderId="6" xfId="0" applyFont="1" applyFill="1" applyBorder="1" applyAlignment="1">
      <alignment wrapText="1"/>
    </xf>
    <xf numFmtId="0" fontId="7" fillId="0" borderId="7" xfId="10" applyFont="1" applyBorder="1"/>
    <xf numFmtId="166" fontId="7" fillId="0" borderId="0" xfId="10" applyNumberFormat="1" applyFont="1"/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vertical="center" wrapText="1"/>
    </xf>
    <xf numFmtId="0" fontId="15" fillId="2" borderId="23" xfId="7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/>
    </xf>
    <xf numFmtId="0" fontId="16" fillId="0" borderId="19" xfId="7" applyFont="1" applyBorder="1" applyAlignment="1">
      <alignment vertical="center"/>
    </xf>
    <xf numFmtId="3" fontId="16" fillId="0" borderId="22" xfId="7" applyNumberFormat="1" applyFont="1" applyBorder="1" applyAlignment="1">
      <alignment vertical="center"/>
    </xf>
    <xf numFmtId="10" fontId="16" fillId="0" borderId="19" xfId="17" applyNumberFormat="1" applyFont="1" applyBorder="1" applyAlignment="1">
      <alignment vertical="center"/>
    </xf>
    <xf numFmtId="165" fontId="16" fillId="0" borderId="19" xfId="17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0" fontId="16" fillId="4" borderId="19" xfId="7" applyFont="1" applyFill="1" applyBorder="1" applyAlignment="1">
      <alignment vertical="center"/>
    </xf>
    <xf numFmtId="3" fontId="16" fillId="4" borderId="22" xfId="7" applyNumberFormat="1" applyFont="1" applyFill="1" applyBorder="1" applyAlignment="1">
      <alignment vertical="center"/>
    </xf>
    <xf numFmtId="10" fontId="16" fillId="4" borderId="19" xfId="17" applyNumberFormat="1" applyFont="1" applyFill="1" applyBorder="1" applyAlignment="1">
      <alignment vertical="center"/>
    </xf>
    <xf numFmtId="165" fontId="16" fillId="4" borderId="19" xfId="17" applyNumberFormat="1" applyFont="1" applyFill="1" applyBorder="1" applyAlignment="1">
      <alignment vertical="center"/>
    </xf>
    <xf numFmtId="3" fontId="16" fillId="3" borderId="22" xfId="7" applyNumberFormat="1" applyFont="1" applyFill="1" applyBorder="1" applyAlignment="1">
      <alignment vertical="center"/>
    </xf>
    <xf numFmtId="10" fontId="16" fillId="3" borderId="19" xfId="17" applyNumberFormat="1" applyFont="1" applyFill="1" applyBorder="1" applyAlignment="1">
      <alignment vertical="center"/>
    </xf>
    <xf numFmtId="165" fontId="16" fillId="3" borderId="19" xfId="17" applyNumberFormat="1" applyFont="1" applyFill="1" applyBorder="1" applyAlignment="1">
      <alignment vertical="center"/>
    </xf>
    <xf numFmtId="3" fontId="9" fillId="2" borderId="22" xfId="7" applyNumberFormat="1" applyFont="1" applyFill="1" applyBorder="1" applyAlignment="1">
      <alignment vertical="center"/>
    </xf>
    <xf numFmtId="9" fontId="9" fillId="2" borderId="19" xfId="17" applyFont="1" applyFill="1" applyBorder="1" applyAlignment="1">
      <alignment vertical="center"/>
    </xf>
    <xf numFmtId="165" fontId="9" fillId="2" borderId="19" xfId="7" applyNumberFormat="1" applyFont="1" applyFill="1" applyBorder="1" applyAlignment="1">
      <alignment vertical="center"/>
    </xf>
    <xf numFmtId="0" fontId="16" fillId="0" borderId="0" xfId="7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1" fontId="16" fillId="0" borderId="16" xfId="17" applyNumberFormat="1" applyFont="1" applyBorder="1" applyAlignment="1">
      <alignment horizontal="center"/>
    </xf>
    <xf numFmtId="1" fontId="16" fillId="4" borderId="16" xfId="17" applyNumberFormat="1" applyFont="1" applyFill="1" applyBorder="1" applyAlignment="1">
      <alignment horizontal="center"/>
    </xf>
    <xf numFmtId="3" fontId="16" fillId="3" borderId="16" xfId="7" applyNumberFormat="1" applyFont="1" applyFill="1" applyBorder="1" applyAlignment="1">
      <alignment vertical="center"/>
    </xf>
    <xf numFmtId="0" fontId="16" fillId="3" borderId="16" xfId="7" applyFont="1" applyFill="1" applyBorder="1" applyAlignment="1">
      <alignment vertical="center"/>
    </xf>
    <xf numFmtId="3" fontId="9" fillId="2" borderId="16" xfId="7" applyNumberFormat="1" applyFont="1" applyFill="1" applyBorder="1" applyAlignment="1">
      <alignment vertical="center"/>
    </xf>
    <xf numFmtId="1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165" fontId="16" fillId="0" borderId="12" xfId="21" applyNumberFormat="1" applyFont="1" applyBorder="1" applyAlignment="1">
      <alignment horizontal="right"/>
    </xf>
    <xf numFmtId="168" fontId="16" fillId="0" borderId="15" xfId="17" applyNumberFormat="1" applyFont="1" applyBorder="1"/>
    <xf numFmtId="168" fontId="20" fillId="0" borderId="5" xfId="17" applyNumberFormat="1" applyFont="1" applyBorder="1" applyAlignment="1">
      <alignment horizontal="right"/>
    </xf>
    <xf numFmtId="168" fontId="16" fillId="0" borderId="5" xfId="17" applyNumberFormat="1" applyFont="1" applyBorder="1"/>
    <xf numFmtId="168" fontId="16" fillId="0" borderId="5" xfId="17" applyNumberFormat="1" applyFont="1" applyBorder="1" applyAlignment="1">
      <alignment horizontal="right"/>
    </xf>
    <xf numFmtId="0" fontId="16" fillId="0" borderId="5" xfId="0" applyFont="1" applyBorder="1" applyAlignment="1">
      <alignment horizontal="left" indent="1"/>
    </xf>
    <xf numFmtId="3" fontId="16" fillId="0" borderId="6" xfId="21" applyNumberFormat="1" applyFont="1" applyBorder="1" applyAlignment="1">
      <alignment horizontal="right"/>
    </xf>
    <xf numFmtId="168" fontId="10" fillId="0" borderId="5" xfId="17" applyNumberFormat="1" applyFont="1" applyBorder="1"/>
    <xf numFmtId="168" fontId="10" fillId="0" borderId="5" xfId="17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1"/>
    </xf>
    <xf numFmtId="165" fontId="16" fillId="0" borderId="13" xfId="21" applyNumberFormat="1" applyFont="1" applyBorder="1" applyAlignment="1">
      <alignment horizontal="right"/>
    </xf>
    <xf numFmtId="168" fontId="16" fillId="0" borderId="8" xfId="17" applyNumberFormat="1" applyFont="1" applyBorder="1"/>
    <xf numFmtId="168" fontId="20" fillId="0" borderId="8" xfId="17" applyNumberFormat="1" applyFont="1" applyBorder="1" applyAlignment="1">
      <alignment horizontal="right"/>
    </xf>
    <xf numFmtId="0" fontId="16" fillId="3" borderId="22" xfId="7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3" fontId="16" fillId="0" borderId="9" xfId="21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29" fillId="0" borderId="0" xfId="0" applyFont="1"/>
    <xf numFmtId="166" fontId="10" fillId="0" borderId="1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5" fontId="10" fillId="0" borderId="2" xfId="21" applyNumberFormat="1" applyFont="1" applyBorder="1" applyAlignment="1">
      <alignment horizontal="center" vertical="center"/>
    </xf>
    <xf numFmtId="166" fontId="10" fillId="0" borderId="14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5" fontId="10" fillId="0" borderId="11" xfId="2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12" xfId="21" applyNumberFormat="1" applyFont="1" applyBorder="1" applyAlignment="1">
      <alignment horizontal="center" vertical="center"/>
    </xf>
    <xf numFmtId="165" fontId="10" fillId="0" borderId="12" xfId="16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0" fillId="0" borderId="10" xfId="1" applyNumberFormat="1" applyFont="1" applyBorder="1" applyAlignment="1">
      <alignment horizontal="center" vertical="center"/>
    </xf>
    <xf numFmtId="165" fontId="10" fillId="0" borderId="13" xfId="21" applyNumberFormat="1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center" vertical="center"/>
    </xf>
    <xf numFmtId="165" fontId="9" fillId="2" borderId="2" xfId="2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27" xfId="7" applyFont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9" fillId="2" borderId="29" xfId="7" applyFont="1" applyFill="1" applyBorder="1" applyAlignment="1">
      <alignment horizontal="center" vertical="top"/>
    </xf>
    <xf numFmtId="0" fontId="9" fillId="2" borderId="19" xfId="7" applyFont="1" applyFill="1" applyBorder="1" applyAlignment="1">
      <alignment horizontal="center" vertical="top"/>
    </xf>
    <xf numFmtId="0" fontId="15" fillId="2" borderId="28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top" wrapText="1"/>
    </xf>
    <xf numFmtId="0" fontId="11" fillId="0" borderId="0" xfId="7" applyFont="1" applyAlignment="1">
      <alignment horizontal="center" vertical="center"/>
    </xf>
    <xf numFmtId="0" fontId="9" fillId="2" borderId="30" xfId="7" applyFont="1" applyFill="1" applyBorder="1" applyAlignment="1">
      <alignment horizontal="center" vertical="center"/>
    </xf>
    <xf numFmtId="0" fontId="9" fillId="2" borderId="25" xfId="7" applyFont="1" applyFill="1" applyBorder="1" applyAlignment="1">
      <alignment horizontal="center" vertical="center"/>
    </xf>
    <xf numFmtId="0" fontId="9" fillId="2" borderId="20" xfId="7" applyFont="1" applyFill="1" applyBorder="1" applyAlignment="1">
      <alignment horizontal="center" vertical="center"/>
    </xf>
    <xf numFmtId="0" fontId="13" fillId="2" borderId="23" xfId="7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24" fillId="2" borderId="17" xfId="7" applyFont="1" applyFill="1" applyBorder="1" applyAlignment="1">
      <alignment horizontal="center" wrapText="1"/>
    </xf>
    <xf numFmtId="0" fontId="24" fillId="2" borderId="28" xfId="7" applyFont="1" applyFill="1" applyBorder="1" applyAlignment="1">
      <alignment horizontal="center" wrapText="1"/>
    </xf>
    <xf numFmtId="0" fontId="13" fillId="2" borderId="31" xfId="7" applyFont="1" applyFill="1" applyBorder="1" applyAlignment="1">
      <alignment horizontal="center" vertical="top"/>
    </xf>
    <xf numFmtId="0" fontId="13" fillId="2" borderId="23" xfId="7" applyFont="1" applyFill="1" applyBorder="1" applyAlignment="1">
      <alignment horizontal="center" vertical="top"/>
    </xf>
    <xf numFmtId="0" fontId="9" fillId="2" borderId="30" xfId="7" applyFont="1" applyFill="1" applyBorder="1" applyAlignment="1">
      <alignment horizontal="center" wrapText="1"/>
    </xf>
    <xf numFmtId="0" fontId="9" fillId="2" borderId="31" xfId="7" applyFont="1" applyFill="1" applyBorder="1" applyAlignment="1">
      <alignment horizontal="center" wrapText="1"/>
    </xf>
    <xf numFmtId="0" fontId="11" fillId="3" borderId="29" xfId="7" applyFont="1" applyFill="1" applyBorder="1" applyAlignment="1">
      <alignment horizontal="center" vertical="center"/>
    </xf>
    <xf numFmtId="0" fontId="11" fillId="3" borderId="19" xfId="7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wrapText="1"/>
    </xf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18" xfId="7" applyFont="1" applyFill="1" applyBorder="1" applyAlignment="1">
      <alignment horizontal="center" vertical="top"/>
    </xf>
    <xf numFmtId="0" fontId="25" fillId="2" borderId="28" xfId="7" applyFont="1" applyFill="1" applyBorder="1" applyAlignment="1">
      <alignment horizontal="center" vertical="top" wrapText="1"/>
    </xf>
    <xf numFmtId="0" fontId="25" fillId="2" borderId="18" xfId="7" applyFont="1" applyFill="1" applyBorder="1" applyAlignment="1">
      <alignment horizontal="center" vertical="top" wrapText="1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wrapText="1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9" fillId="2" borderId="26" xfId="7" applyFont="1" applyFill="1" applyBorder="1" applyAlignment="1">
      <alignment horizontal="center" vertical="center"/>
    </xf>
    <xf numFmtId="0" fontId="9" fillId="2" borderId="24" xfId="7" applyFont="1" applyFill="1" applyBorder="1" applyAlignment="1">
      <alignment horizontal="center" vertical="center"/>
    </xf>
    <xf numFmtId="0" fontId="13" fillId="2" borderId="33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center" wrapText="1"/>
    </xf>
  </cellXfs>
  <cellStyles count="81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3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Normalny" xfId="0" builtinId="0"/>
    <cellStyle name="Normalny 10" xfId="37" xr:uid="{B0D514AF-8D8F-424B-9931-A7277BF01591}"/>
    <cellStyle name="Normalny 11" xfId="36" xr:uid="{411BF4DE-91A2-4917-80F8-F76216BED066}"/>
    <cellStyle name="Normalny 11 2" xfId="64" xr:uid="{7319A7AC-5657-4D63-B746-395CC0C2EB53}"/>
    <cellStyle name="Normalny 12" xfId="51" xr:uid="{51516F7C-DE1D-4AEF-B503-D60499114EE6}"/>
    <cellStyle name="Normalny 13" xfId="50" xr:uid="{6E307ED5-16B5-4881-A571-27F6AED2B587}"/>
    <cellStyle name="Normalny 14" xfId="76" xr:uid="{41724F90-FCA0-4BD0-A284-FBFF998A0506}"/>
    <cellStyle name="Normalny 15" xfId="77" xr:uid="{2FA38085-3203-461D-94E8-41B6F125C037}"/>
    <cellStyle name="Normalny 16" xfId="78" xr:uid="{5AB7640F-AD93-47EA-BEDE-8CCD3AD4B4F5}"/>
    <cellStyle name="Normalny 17" xfId="79" xr:uid="{E33F87FD-0E50-43BF-8B62-17D065B53693}"/>
    <cellStyle name="Normalny 18" xfId="80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9" xr:uid="{DE41CFB4-524C-4137-8676-F97CFD78D261}"/>
    <cellStyle name="Normalny 4 2 2 2" xfId="44" xr:uid="{427C3EC2-DDE1-4690-A38D-A21C9E6066B5}"/>
    <cellStyle name="Normalny 4 2 2 2 2" xfId="70" xr:uid="{DB85246D-5A23-4878-9353-F3BFE095F719}"/>
    <cellStyle name="Normalny 4 2 2 3" xfId="58" xr:uid="{35F5DA2E-CDBF-4CE3-A06D-C5AFFCFE2972}"/>
    <cellStyle name="Normalny 4 2 3" xfId="40" xr:uid="{AD1ECA8A-0EBB-497C-A492-FAC982AF1C70}"/>
    <cellStyle name="Normalny 4 2 3 2" xfId="66" xr:uid="{B8D70C4A-2BB4-436D-828C-B8A9DCEFAC40}"/>
    <cellStyle name="Normalny 4 2 4" xfId="54" xr:uid="{9A0A76C5-44B0-4B52-B05A-C346773166D3}"/>
    <cellStyle name="Normalny 4 2 5" xfId="25" xr:uid="{7121D75C-1C2D-43C0-BCA6-9D9978F53F32}"/>
    <cellStyle name="Normalny 4 3" xfId="30" xr:uid="{3D50B807-72D7-4874-9B1C-3A3009268A92}"/>
    <cellStyle name="Normalny 4 3 2" xfId="45" xr:uid="{D22EC19E-E413-4F66-B0B7-FACFA44DC663}"/>
    <cellStyle name="Normalny 4 3 2 2" xfId="71" xr:uid="{5829AB37-08B4-4E59-8655-6D4C22BF1F17}"/>
    <cellStyle name="Normalny 4 3 3" xfId="59" xr:uid="{AE752856-C9A8-4A03-A6D4-79928A3E9DF7}"/>
    <cellStyle name="Normalny 4 4" xfId="39" xr:uid="{2D1177F6-B1C8-4CB0-8642-B7E9B6E4CBCB}"/>
    <cellStyle name="Normalny 4 4 2" xfId="65" xr:uid="{65F6EA3E-1310-4794-A6B1-6668DE27299B}"/>
    <cellStyle name="Normalny 4 5" xfId="53" xr:uid="{15AE4F2E-F9B9-4E44-8C99-1BBF6316986F}"/>
    <cellStyle name="Normalny 4 6" xfId="24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1" xr:uid="{2495DDEB-CE66-4685-A067-4A674C753106}"/>
    <cellStyle name="Normalny 5 2 2 2" xfId="46" xr:uid="{1A5810FF-5B14-4859-A857-B100E90E6428}"/>
    <cellStyle name="Normalny 5 2 2 2 2" xfId="72" xr:uid="{0D09BE48-DD67-4355-8DB1-86EDC0E15F19}"/>
    <cellStyle name="Normalny 5 2 2 3" xfId="60" xr:uid="{A037C587-6E75-45FD-8759-ECCDFA527723}"/>
    <cellStyle name="Normalny 5 2 3" xfId="42" xr:uid="{CC35DD13-F83E-49F8-9BEC-63B02EA5B07E}"/>
    <cellStyle name="Normalny 5 2 3 2" xfId="68" xr:uid="{7F2D1EDC-1600-4780-9EEB-851FA008A182}"/>
    <cellStyle name="Normalny 5 2 4" xfId="56" xr:uid="{8F1AF815-A784-44EE-A8C5-A9D6B437ACBA}"/>
    <cellStyle name="Normalny 5 2 5" xfId="27" xr:uid="{9E0DC868-9C30-42A7-9DE4-B04781B4DA88}"/>
    <cellStyle name="Normalny 5 3" xfId="32" xr:uid="{1732D38B-EE8C-4B5F-8A72-87790F17DFE1}"/>
    <cellStyle name="Normalny 5 3 2" xfId="47" xr:uid="{CCD358CA-A6E6-4420-BFE6-C40178F56C8A}"/>
    <cellStyle name="Normalny 5 3 2 2" xfId="73" xr:uid="{E92D854A-E2F2-4796-85C0-32CBDAF941EF}"/>
    <cellStyle name="Normalny 5 3 3" xfId="61" xr:uid="{A7C62A30-0388-4708-90DC-8E6BBF2AF7C8}"/>
    <cellStyle name="Normalny 5 4" xfId="41" xr:uid="{7336C80B-0046-47B4-A9E4-5DD2E8A01E36}"/>
    <cellStyle name="Normalny 5 4 2" xfId="67" xr:uid="{F175998E-633B-4526-BB10-E87030BD091A}"/>
    <cellStyle name="Normalny 5 5" xfId="55" xr:uid="{9A8CA1B8-09F0-4501-84C0-8462D88477D5}"/>
    <cellStyle name="Normalny 5 6" xfId="26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3" xr:uid="{BD0F09CB-2825-43C6-9BFE-BD4646D4FBFE}"/>
    <cellStyle name="Normalny 7 2 2" xfId="48" xr:uid="{0D4161BA-9141-4911-B54A-F7FA1429576B}"/>
    <cellStyle name="Normalny 7 2 2 2" xfId="74" xr:uid="{4337AC39-E90A-4328-A294-A037B5CA1ADD}"/>
    <cellStyle name="Normalny 7 2 3" xfId="62" xr:uid="{4E76C5D0-31B2-4DA3-9405-1233053878D4}"/>
    <cellStyle name="Normalny 7 3" xfId="43" xr:uid="{2CA3765A-EB23-457F-9F95-B703D6A1988A}"/>
    <cellStyle name="Normalny 7 3 2" xfId="69" xr:uid="{D9AB8B45-4D89-4A5B-90AA-E91C3EA000F1}"/>
    <cellStyle name="Normalny 7 4" xfId="57" xr:uid="{CC8241EA-5D4A-4BC4-B13F-07912F33673F}"/>
    <cellStyle name="Normalny 7 5" xfId="28" xr:uid="{4CC2216E-F30A-40A8-BBF7-3E4BE00D8147}"/>
    <cellStyle name="Normalny 8" xfId="34" xr:uid="{B8AC3724-8851-4AE1-94F5-DF4BC0A3E21C}"/>
    <cellStyle name="Normalny 9" xfId="35" xr:uid="{9AAFB31F-5E50-4CA3-834B-5F375E23D6AE}"/>
    <cellStyle name="Normalny 9 2" xfId="49" xr:uid="{66A9FD8C-7699-42B3-826D-5C2B266D0E58}"/>
    <cellStyle name="Normalny 9 2 2" xfId="75" xr:uid="{0C52B265-0D6B-4DAB-B0D1-308B4189F8C2}"/>
    <cellStyle name="Normalny 9 3" xfId="63" xr:uid="{392AFE43-784C-421F-8E88-85B865E22D88}"/>
    <cellStyle name="Procentowy" xfId="16" builtinId="5"/>
    <cellStyle name="Procentowy 2" xfId="17" xr:uid="{00000000-0005-0000-0000-000012000000}"/>
    <cellStyle name="Procentowy 3" xfId="18" xr:uid="{00000000-0005-0000-0000-000013000000}"/>
    <cellStyle name="Procentowy 3 2" xfId="19" xr:uid="{00000000-0005-0000-0000-000014000000}"/>
    <cellStyle name="Procentowy 4" xfId="20" xr:uid="{00000000-0005-0000-0000-000015000000}"/>
    <cellStyle name="Procentowy 4 2" xfId="21" xr:uid="{00000000-0005-0000-0000-000016000000}"/>
    <cellStyle name="Procentowy 5" xfId="22" xr:uid="{00000000-0005-0000-0000-000017000000}"/>
    <cellStyle name="Procentowy 6" xfId="38" xr:uid="{AA7DAD75-A8B3-47EE-9EA2-23A474A767AD}"/>
    <cellStyle name="Procentowy 7" xfId="52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19</xdr:row>
      <xdr:rowOff>93133</xdr:rowOff>
    </xdr:from>
    <xdr:to>
      <xdr:col>17</xdr:col>
      <xdr:colOff>479060</xdr:colOff>
      <xdr:row>40</xdr:row>
      <xdr:rowOff>5057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71DE084-3C72-B414-2DB5-09F34D25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674533"/>
          <a:ext cx="6041660" cy="3645724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135467</xdr:colOff>
      <xdr:row>19</xdr:row>
      <xdr:rowOff>84666</xdr:rowOff>
    </xdr:from>
    <xdr:to>
      <xdr:col>8</xdr:col>
      <xdr:colOff>14094</xdr:colOff>
      <xdr:row>39</xdr:row>
      <xdr:rowOff>42333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D27F558-D40E-F93E-0694-AA0774F6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467" y="3666066"/>
          <a:ext cx="5898427" cy="3513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zoomScale="90" zoomScaleNormal="90" workbookViewId="0">
      <selection activeCell="B2" sqref="B2:H10"/>
    </sheetView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40">
        <v>46029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5.95" customHeight="1" x14ac:dyDescent="0.25">
      <c r="B2" s="87" t="s">
        <v>91</v>
      </c>
      <c r="C2" s="87"/>
      <c r="D2" s="87"/>
      <c r="E2" s="87"/>
      <c r="F2" s="87"/>
      <c r="G2" s="87"/>
      <c r="H2" s="87"/>
    </row>
    <row r="3" spans="1:256" ht="25.95" customHeight="1" x14ac:dyDescent="0.25">
      <c r="B3" s="6"/>
      <c r="C3" s="85" t="s">
        <v>149</v>
      </c>
      <c r="D3" s="86" t="s">
        <v>150</v>
      </c>
      <c r="E3" s="62" t="s">
        <v>138</v>
      </c>
      <c r="F3" s="85" t="s">
        <v>151</v>
      </c>
      <c r="G3" s="86" t="s">
        <v>152</v>
      </c>
      <c r="H3" s="62" t="s">
        <v>138</v>
      </c>
    </row>
    <row r="4" spans="1:256" ht="25.95" customHeight="1" x14ac:dyDescent="0.25">
      <c r="B4" s="63" t="s">
        <v>135</v>
      </c>
      <c r="C4" s="69">
        <v>67778</v>
      </c>
      <c r="D4" s="70">
        <v>55691</v>
      </c>
      <c r="E4" s="71">
        <v>0.21703686412526269</v>
      </c>
      <c r="F4" s="69">
        <v>597435</v>
      </c>
      <c r="G4" s="70">
        <v>551567</v>
      </c>
      <c r="H4" s="71">
        <v>8.3159434846537206E-2</v>
      </c>
    </row>
    <row r="5" spans="1:256" ht="25.95" customHeight="1" x14ac:dyDescent="0.25">
      <c r="B5" s="64" t="s">
        <v>136</v>
      </c>
      <c r="C5" s="72">
        <v>8507</v>
      </c>
      <c r="D5" s="73">
        <v>7051</v>
      </c>
      <c r="E5" s="74">
        <v>0.20649553254857467</v>
      </c>
      <c r="F5" s="72">
        <v>70156</v>
      </c>
      <c r="G5" s="73">
        <v>66850</v>
      </c>
      <c r="H5" s="74">
        <v>4.9454001495886413E-2</v>
      </c>
    </row>
    <row r="6" spans="1:256" ht="12" customHeight="1" x14ac:dyDescent="0.25">
      <c r="B6" s="67" t="s">
        <v>71</v>
      </c>
      <c r="C6" s="75"/>
      <c r="D6" s="76"/>
      <c r="E6" s="77"/>
      <c r="F6" s="75"/>
      <c r="G6" s="76"/>
      <c r="H6" s="77"/>
    </row>
    <row r="7" spans="1:256" ht="25.95" customHeight="1" x14ac:dyDescent="0.25">
      <c r="B7" s="65" t="s">
        <v>47</v>
      </c>
      <c r="C7" s="75">
        <f>C5-C8</f>
        <v>8075</v>
      </c>
      <c r="D7" s="76">
        <f>D5-D8</f>
        <v>6797</v>
      </c>
      <c r="E7" s="78">
        <f>C7/D7-1</f>
        <v>0.18802412829189352</v>
      </c>
      <c r="F7" s="75">
        <f>F5-F8</f>
        <v>67310</v>
      </c>
      <c r="G7" s="76">
        <f>G5-G8</f>
        <v>64478</v>
      </c>
      <c r="H7" s="78">
        <f>F7/G7-1</f>
        <v>4.3921957877105289E-2</v>
      </c>
    </row>
    <row r="8" spans="1:256" ht="25.95" customHeight="1" x14ac:dyDescent="0.25">
      <c r="B8" s="66" t="s">
        <v>48</v>
      </c>
      <c r="C8" s="79">
        <v>432</v>
      </c>
      <c r="D8" s="80">
        <v>254</v>
      </c>
      <c r="E8" s="81">
        <v>0.70078740157480324</v>
      </c>
      <c r="F8" s="79">
        <v>2846</v>
      </c>
      <c r="G8" s="80">
        <v>2372</v>
      </c>
      <c r="H8" s="81">
        <v>0.19983136593591899</v>
      </c>
    </row>
    <row r="9" spans="1:256" ht="25.95" customHeight="1" x14ac:dyDescent="0.25">
      <c r="B9" s="60" t="s">
        <v>137</v>
      </c>
      <c r="C9" s="82">
        <v>76285</v>
      </c>
      <c r="D9" s="83">
        <v>62742</v>
      </c>
      <c r="E9" s="84">
        <v>0.21585222020337258</v>
      </c>
      <c r="F9" s="82">
        <v>667591</v>
      </c>
      <c r="G9" s="83">
        <v>618417</v>
      </c>
      <c r="H9" s="84">
        <v>7.9515925338404347E-2</v>
      </c>
    </row>
    <row r="10" spans="1:256" x14ac:dyDescent="0.25">
      <c r="B10" s="68" t="s">
        <v>134</v>
      </c>
      <c r="C10" s="7"/>
      <c r="D10" s="7"/>
      <c r="E10" s="7"/>
      <c r="F10" s="7"/>
      <c r="G10" s="7"/>
      <c r="H10" s="7"/>
    </row>
    <row r="11" spans="1:256" x14ac:dyDescent="0.25">
      <c r="F11" s="8"/>
      <c r="G11" s="8"/>
    </row>
    <row r="28" spans="2:2" x14ac:dyDescent="0.25">
      <c r="B28" s="5"/>
    </row>
  </sheetData>
  <mergeCells count="1">
    <mergeCell ref="B2:H2"/>
  </mergeCells>
  <conditionalFormatting sqref="E4:E9 H4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tabSelected="1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40">
        <v>46029</v>
      </c>
    </row>
    <row r="2" spans="2:22" ht="14.4" customHeight="1" x14ac:dyDescent="0.3">
      <c r="B2" s="94" t="s">
        <v>177</v>
      </c>
      <c r="C2" s="94"/>
      <c r="D2" s="94"/>
      <c r="E2" s="94"/>
      <c r="F2" s="94"/>
      <c r="G2" s="94"/>
      <c r="H2" s="94"/>
      <c r="I2" s="94"/>
      <c r="J2" s="94"/>
      <c r="K2" s="94"/>
      <c r="L2" s="94"/>
      <c r="N2" s="34"/>
      <c r="O2" s="94" t="s">
        <v>120</v>
      </c>
      <c r="P2" s="94"/>
      <c r="Q2" s="94"/>
      <c r="R2" s="94"/>
      <c r="S2" s="94"/>
      <c r="T2" s="94"/>
      <c r="U2" s="94"/>
      <c r="V2" s="94"/>
    </row>
    <row r="3" spans="2:22" ht="14.4" customHeight="1" thickBot="1" x14ac:dyDescent="0.35">
      <c r="B3" s="88" t="s">
        <v>178</v>
      </c>
      <c r="C3" s="88"/>
      <c r="D3" s="88"/>
      <c r="E3" s="88"/>
      <c r="F3" s="88"/>
      <c r="G3" s="88"/>
      <c r="H3" s="88"/>
      <c r="I3" s="88"/>
      <c r="J3" s="88"/>
      <c r="K3" s="88"/>
      <c r="L3" s="88"/>
      <c r="N3" s="34"/>
      <c r="O3" s="88" t="s">
        <v>119</v>
      </c>
      <c r="P3" s="88"/>
      <c r="Q3" s="88"/>
      <c r="R3" s="88"/>
      <c r="S3" s="88"/>
      <c r="T3" s="88"/>
      <c r="U3" s="88"/>
      <c r="V3" s="88"/>
    </row>
    <row r="4" spans="2:22" ht="14.4" customHeight="1" x14ac:dyDescent="0.3">
      <c r="B4" s="119" t="s">
        <v>0</v>
      </c>
      <c r="C4" s="119" t="s">
        <v>1</v>
      </c>
      <c r="D4" s="95" t="s">
        <v>153</v>
      </c>
      <c r="E4" s="96"/>
      <c r="F4" s="96"/>
      <c r="G4" s="96"/>
      <c r="H4" s="96"/>
      <c r="I4" s="97"/>
      <c r="J4" s="95" t="s">
        <v>140</v>
      </c>
      <c r="K4" s="96"/>
      <c r="L4" s="97"/>
      <c r="O4" s="119" t="s">
        <v>0</v>
      </c>
      <c r="P4" s="119" t="s">
        <v>1</v>
      </c>
      <c r="Q4" s="95" t="s">
        <v>159</v>
      </c>
      <c r="R4" s="96"/>
      <c r="S4" s="96"/>
      <c r="T4" s="96"/>
      <c r="U4" s="96"/>
      <c r="V4" s="97"/>
    </row>
    <row r="5" spans="2:22" ht="14.4" customHeight="1" thickBot="1" x14ac:dyDescent="0.35">
      <c r="B5" s="120"/>
      <c r="C5" s="120"/>
      <c r="D5" s="98" t="s">
        <v>154</v>
      </c>
      <c r="E5" s="99"/>
      <c r="F5" s="99"/>
      <c r="G5" s="99"/>
      <c r="H5" s="99"/>
      <c r="I5" s="100"/>
      <c r="J5" s="98" t="s">
        <v>141</v>
      </c>
      <c r="K5" s="99"/>
      <c r="L5" s="100"/>
      <c r="O5" s="120"/>
      <c r="P5" s="120"/>
      <c r="Q5" s="98" t="s">
        <v>160</v>
      </c>
      <c r="R5" s="99"/>
      <c r="S5" s="99"/>
      <c r="T5" s="99"/>
      <c r="U5" s="99"/>
      <c r="V5" s="100"/>
    </row>
    <row r="6" spans="2:22" ht="14.4" customHeight="1" x14ac:dyDescent="0.3">
      <c r="B6" s="120"/>
      <c r="C6" s="120"/>
      <c r="D6" s="111">
        <v>2025</v>
      </c>
      <c r="E6" s="112"/>
      <c r="F6" s="111">
        <v>2024</v>
      </c>
      <c r="G6" s="112"/>
      <c r="H6" s="109" t="s">
        <v>4</v>
      </c>
      <c r="I6" s="109" t="s">
        <v>42</v>
      </c>
      <c r="J6" s="109">
        <v>2025</v>
      </c>
      <c r="K6" s="109" t="s">
        <v>155</v>
      </c>
      <c r="L6" s="101" t="s">
        <v>157</v>
      </c>
      <c r="O6" s="120"/>
      <c r="P6" s="120"/>
      <c r="Q6" s="111">
        <v>2025</v>
      </c>
      <c r="R6" s="112"/>
      <c r="S6" s="111">
        <v>2024</v>
      </c>
      <c r="T6" s="112"/>
      <c r="U6" s="109" t="s">
        <v>4</v>
      </c>
      <c r="V6" s="101" t="s">
        <v>59</v>
      </c>
    </row>
    <row r="7" spans="2:22" ht="14.4" customHeight="1" thickBot="1" x14ac:dyDescent="0.35">
      <c r="B7" s="115" t="s">
        <v>5</v>
      </c>
      <c r="C7" s="115" t="s">
        <v>6</v>
      </c>
      <c r="D7" s="113"/>
      <c r="E7" s="114"/>
      <c r="F7" s="113"/>
      <c r="G7" s="114"/>
      <c r="H7" s="110"/>
      <c r="I7" s="110"/>
      <c r="J7" s="110"/>
      <c r="K7" s="110"/>
      <c r="L7" s="102"/>
      <c r="O7" s="115" t="s">
        <v>5</v>
      </c>
      <c r="P7" s="115" t="s">
        <v>6</v>
      </c>
      <c r="Q7" s="113"/>
      <c r="R7" s="114"/>
      <c r="S7" s="113"/>
      <c r="T7" s="114"/>
      <c r="U7" s="110"/>
      <c r="V7" s="102"/>
    </row>
    <row r="8" spans="2:22" ht="14.4" customHeight="1" x14ac:dyDescent="0.3">
      <c r="B8" s="115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92" t="s">
        <v>43</v>
      </c>
      <c r="J8" s="92" t="s">
        <v>7</v>
      </c>
      <c r="K8" s="92" t="s">
        <v>156</v>
      </c>
      <c r="L8" s="117" t="s">
        <v>158</v>
      </c>
      <c r="O8" s="115"/>
      <c r="P8" s="115"/>
      <c r="Q8" s="9" t="s">
        <v>7</v>
      </c>
      <c r="R8" s="10" t="s">
        <v>2</v>
      </c>
      <c r="S8" s="9" t="s">
        <v>7</v>
      </c>
      <c r="T8" s="10" t="s">
        <v>2</v>
      </c>
      <c r="U8" s="92" t="s">
        <v>8</v>
      </c>
      <c r="V8" s="117" t="s">
        <v>60</v>
      </c>
    </row>
    <row r="9" spans="2:22" ht="14.4" customHeight="1" thickBot="1" x14ac:dyDescent="0.35">
      <c r="B9" s="116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93"/>
      <c r="J9" s="93" t="s">
        <v>9</v>
      </c>
      <c r="K9" s="93"/>
      <c r="L9" s="118"/>
      <c r="O9" s="116"/>
      <c r="P9" s="116"/>
      <c r="Q9" s="12" t="s">
        <v>9</v>
      </c>
      <c r="R9" s="13" t="s">
        <v>10</v>
      </c>
      <c r="S9" s="12" t="s">
        <v>9</v>
      </c>
      <c r="T9" s="13" t="s">
        <v>10</v>
      </c>
      <c r="U9" s="93"/>
      <c r="V9" s="118"/>
    </row>
    <row r="10" spans="2:22" ht="14.25" customHeight="1" thickBot="1" x14ac:dyDescent="0.35">
      <c r="B10" s="15">
        <v>1</v>
      </c>
      <c r="C10" s="16" t="s">
        <v>18</v>
      </c>
      <c r="D10" s="17">
        <v>9169</v>
      </c>
      <c r="E10" s="18">
        <v>0.13527988432824811</v>
      </c>
      <c r="F10" s="17">
        <v>10862</v>
      </c>
      <c r="G10" s="18">
        <v>0.19504049128225387</v>
      </c>
      <c r="H10" s="19">
        <v>-0.15586448167924871</v>
      </c>
      <c r="I10" s="35">
        <v>0</v>
      </c>
      <c r="J10" s="17">
        <v>6617</v>
      </c>
      <c r="K10" s="19">
        <v>0.38567326583043671</v>
      </c>
      <c r="L10" s="35">
        <v>0</v>
      </c>
      <c r="O10" s="15">
        <v>1</v>
      </c>
      <c r="P10" s="16" t="s">
        <v>18</v>
      </c>
      <c r="Q10" s="17">
        <v>92128</v>
      </c>
      <c r="R10" s="18">
        <v>0.15420589687581077</v>
      </c>
      <c r="S10" s="17">
        <v>103835</v>
      </c>
      <c r="T10" s="18">
        <v>0.18825455475037484</v>
      </c>
      <c r="U10" s="19">
        <v>-0.1127461838493764</v>
      </c>
      <c r="V10" s="35">
        <v>0</v>
      </c>
    </row>
    <row r="11" spans="2:22" ht="14.4" customHeight="1" thickBot="1" x14ac:dyDescent="0.35">
      <c r="B11" s="20">
        <v>2</v>
      </c>
      <c r="C11" s="21" t="s">
        <v>16</v>
      </c>
      <c r="D11" s="22">
        <v>7799</v>
      </c>
      <c r="E11" s="23">
        <v>0.11506683584643984</v>
      </c>
      <c r="F11" s="22">
        <v>6923</v>
      </c>
      <c r="G11" s="23">
        <v>0.12431092995277514</v>
      </c>
      <c r="H11" s="24">
        <v>0.12653473927488079</v>
      </c>
      <c r="I11" s="36">
        <v>0</v>
      </c>
      <c r="J11" s="22">
        <v>5886</v>
      </c>
      <c r="K11" s="24">
        <v>0.32500849473326543</v>
      </c>
      <c r="L11" s="36">
        <v>0</v>
      </c>
      <c r="O11" s="20">
        <v>2</v>
      </c>
      <c r="P11" s="21" t="s">
        <v>16</v>
      </c>
      <c r="Q11" s="22">
        <v>65513</v>
      </c>
      <c r="R11" s="23">
        <v>0.10965711751069154</v>
      </c>
      <c r="S11" s="22">
        <v>60136</v>
      </c>
      <c r="T11" s="23">
        <v>0.1090275524097707</v>
      </c>
      <c r="U11" s="24">
        <v>8.9413994944791853E-2</v>
      </c>
      <c r="V11" s="36">
        <v>0</v>
      </c>
    </row>
    <row r="12" spans="2:22" ht="14.4" customHeight="1" thickBot="1" x14ac:dyDescent="0.35">
      <c r="B12" s="15">
        <v>3</v>
      </c>
      <c r="C12" s="16" t="s">
        <v>17</v>
      </c>
      <c r="D12" s="17">
        <v>4506</v>
      </c>
      <c r="E12" s="18">
        <v>6.6481749240166421E-2</v>
      </c>
      <c r="F12" s="17">
        <v>4210</v>
      </c>
      <c r="G12" s="18">
        <v>7.5595697689034139E-2</v>
      </c>
      <c r="H12" s="19">
        <v>7.0308788598574923E-2</v>
      </c>
      <c r="I12" s="35">
        <v>0</v>
      </c>
      <c r="J12" s="17">
        <v>3854</v>
      </c>
      <c r="K12" s="19">
        <v>0.16917488323819407</v>
      </c>
      <c r="L12" s="35">
        <v>0</v>
      </c>
      <c r="O12" s="15">
        <v>3</v>
      </c>
      <c r="P12" s="16" t="s">
        <v>17</v>
      </c>
      <c r="Q12" s="17">
        <v>42932</v>
      </c>
      <c r="R12" s="18">
        <v>7.186053712956221E-2</v>
      </c>
      <c r="S12" s="17">
        <v>38403</v>
      </c>
      <c r="T12" s="18">
        <v>6.9625267646541575E-2</v>
      </c>
      <c r="U12" s="19">
        <v>0.11793349477905379</v>
      </c>
      <c r="V12" s="35">
        <v>0</v>
      </c>
    </row>
    <row r="13" spans="2:22" ht="14.4" customHeight="1" thickBot="1" x14ac:dyDescent="0.35">
      <c r="B13" s="20">
        <v>4</v>
      </c>
      <c r="C13" s="21" t="s">
        <v>30</v>
      </c>
      <c r="D13" s="22">
        <v>3729</v>
      </c>
      <c r="E13" s="23">
        <v>5.501785240048393E-2</v>
      </c>
      <c r="F13" s="22">
        <v>2831</v>
      </c>
      <c r="G13" s="23">
        <v>5.0834066545761433E-2</v>
      </c>
      <c r="H13" s="24">
        <v>0.31720240197809968</v>
      </c>
      <c r="I13" s="36">
        <v>4</v>
      </c>
      <c r="J13" s="22">
        <v>2468</v>
      </c>
      <c r="K13" s="24">
        <v>0.51094003241491093</v>
      </c>
      <c r="L13" s="36">
        <v>2</v>
      </c>
      <c r="O13" s="20">
        <v>4</v>
      </c>
      <c r="P13" s="21" t="s">
        <v>15</v>
      </c>
      <c r="Q13" s="22">
        <v>31306</v>
      </c>
      <c r="R13" s="23">
        <v>5.2400679571836264E-2</v>
      </c>
      <c r="S13" s="22">
        <v>27123</v>
      </c>
      <c r="T13" s="23">
        <v>4.9174442996045814E-2</v>
      </c>
      <c r="U13" s="24">
        <v>0.15422335287394473</v>
      </c>
      <c r="V13" s="36">
        <v>4</v>
      </c>
    </row>
    <row r="14" spans="2:22" ht="14.4" customHeight="1" thickBot="1" x14ac:dyDescent="0.35">
      <c r="B14" s="15">
        <v>5</v>
      </c>
      <c r="C14" s="16" t="s">
        <v>31</v>
      </c>
      <c r="D14" s="17">
        <v>3479</v>
      </c>
      <c r="E14" s="18">
        <v>5.1329339903803596E-2</v>
      </c>
      <c r="F14" s="17">
        <v>2851</v>
      </c>
      <c r="G14" s="18">
        <v>5.1193191000341171E-2</v>
      </c>
      <c r="H14" s="19">
        <v>0.22027358821466159</v>
      </c>
      <c r="I14" s="35">
        <v>2</v>
      </c>
      <c r="J14" s="17">
        <v>2816</v>
      </c>
      <c r="K14" s="19">
        <v>0.23544034090909083</v>
      </c>
      <c r="L14" s="35">
        <v>-1</v>
      </c>
      <c r="O14" s="15">
        <v>5</v>
      </c>
      <c r="P14" s="16" t="s">
        <v>21</v>
      </c>
      <c r="Q14" s="17">
        <v>30743</v>
      </c>
      <c r="R14" s="18">
        <v>5.1458317641249675E-2</v>
      </c>
      <c r="S14" s="17">
        <v>33350</v>
      </c>
      <c r="T14" s="18">
        <v>6.0464095930322155E-2</v>
      </c>
      <c r="U14" s="19">
        <v>-7.817091454272862E-2</v>
      </c>
      <c r="V14" s="35">
        <v>-1</v>
      </c>
    </row>
    <row r="15" spans="2:22" ht="14.4" customHeight="1" thickBot="1" x14ac:dyDescent="0.35">
      <c r="B15" s="20">
        <v>6</v>
      </c>
      <c r="C15" s="21" t="s">
        <v>22</v>
      </c>
      <c r="D15" s="22">
        <v>3308</v>
      </c>
      <c r="E15" s="23">
        <v>4.8806397356074241E-2</v>
      </c>
      <c r="F15" s="22">
        <v>2898</v>
      </c>
      <c r="G15" s="23">
        <v>5.2037133468603544E-2</v>
      </c>
      <c r="H15" s="24">
        <v>0.14147688060731545</v>
      </c>
      <c r="I15" s="36">
        <v>0</v>
      </c>
      <c r="J15" s="22">
        <v>2216</v>
      </c>
      <c r="K15" s="24">
        <v>0.4927797833935017</v>
      </c>
      <c r="L15" s="36">
        <v>1</v>
      </c>
      <c r="O15" s="20">
        <v>6</v>
      </c>
      <c r="P15" s="21" t="s">
        <v>31</v>
      </c>
      <c r="Q15" s="22">
        <v>30623</v>
      </c>
      <c r="R15" s="23">
        <v>5.1257458970431928E-2</v>
      </c>
      <c r="S15" s="22">
        <v>29160</v>
      </c>
      <c r="T15" s="23">
        <v>5.2867557341175236E-2</v>
      </c>
      <c r="U15" s="24">
        <v>5.017146776406034E-2</v>
      </c>
      <c r="V15" s="36">
        <v>0</v>
      </c>
    </row>
    <row r="16" spans="2:22" ht="14.4" customHeight="1" thickBot="1" x14ac:dyDescent="0.35">
      <c r="B16" s="15">
        <v>7</v>
      </c>
      <c r="C16" s="16" t="s">
        <v>23</v>
      </c>
      <c r="D16" s="17">
        <v>3158</v>
      </c>
      <c r="E16" s="18">
        <v>4.6593289858066038E-2</v>
      </c>
      <c r="F16" s="17">
        <v>3000</v>
      </c>
      <c r="G16" s="18">
        <v>5.3868668186960192E-2</v>
      </c>
      <c r="H16" s="19">
        <v>5.2666666666666639E-2</v>
      </c>
      <c r="I16" s="35">
        <v>-2</v>
      </c>
      <c r="J16" s="17">
        <v>2065</v>
      </c>
      <c r="K16" s="19">
        <v>0.52929782082324461</v>
      </c>
      <c r="L16" s="35">
        <v>1</v>
      </c>
      <c r="O16" s="15">
        <v>7</v>
      </c>
      <c r="P16" s="16" t="s">
        <v>30</v>
      </c>
      <c r="Q16" s="17">
        <v>30272</v>
      </c>
      <c r="R16" s="18">
        <v>5.0669947358290023E-2</v>
      </c>
      <c r="S16" s="17">
        <v>28785</v>
      </c>
      <c r="T16" s="18">
        <v>5.2187676202528434E-2</v>
      </c>
      <c r="U16" s="19">
        <v>5.1658850095535946E-2</v>
      </c>
      <c r="V16" s="35">
        <v>0</v>
      </c>
    </row>
    <row r="17" spans="2:22" ht="14.4" customHeight="1" thickBot="1" x14ac:dyDescent="0.35">
      <c r="B17" s="20">
        <v>8</v>
      </c>
      <c r="C17" s="21" t="s">
        <v>15</v>
      </c>
      <c r="D17" s="22">
        <v>3107</v>
      </c>
      <c r="E17" s="23">
        <v>4.5840833308743251E-2</v>
      </c>
      <c r="F17" s="22">
        <v>2460</v>
      </c>
      <c r="G17" s="23">
        <v>4.4172307913307354E-2</v>
      </c>
      <c r="H17" s="24">
        <v>0.26300813008130075</v>
      </c>
      <c r="I17" s="36">
        <v>2</v>
      </c>
      <c r="J17" s="22">
        <v>2707</v>
      </c>
      <c r="K17" s="24">
        <v>0.14776505356483183</v>
      </c>
      <c r="L17" s="36">
        <v>-3</v>
      </c>
      <c r="O17" s="20">
        <v>8</v>
      </c>
      <c r="P17" s="21" t="s">
        <v>22</v>
      </c>
      <c r="Q17" s="22">
        <v>29228</v>
      </c>
      <c r="R17" s="23">
        <v>4.8922476922175634E-2</v>
      </c>
      <c r="S17" s="22">
        <v>31007</v>
      </c>
      <c r="T17" s="23">
        <v>5.621619857605694E-2</v>
      </c>
      <c r="U17" s="24">
        <v>-5.7374141322927064E-2</v>
      </c>
      <c r="V17" s="36">
        <v>-3</v>
      </c>
    </row>
    <row r="18" spans="2:22" ht="14.4" customHeight="1" thickBot="1" x14ac:dyDescent="0.35">
      <c r="B18" s="15">
        <v>9</v>
      </c>
      <c r="C18" s="16" t="s">
        <v>28</v>
      </c>
      <c r="D18" s="17">
        <v>2717</v>
      </c>
      <c r="E18" s="18">
        <v>4.0086753813921919E-2</v>
      </c>
      <c r="F18" s="17">
        <v>2619</v>
      </c>
      <c r="G18" s="18">
        <v>4.7027347327216244E-2</v>
      </c>
      <c r="H18" s="19">
        <v>3.7418862161130217E-2</v>
      </c>
      <c r="I18" s="35">
        <v>0</v>
      </c>
      <c r="J18" s="17">
        <v>1950</v>
      </c>
      <c r="K18" s="19">
        <v>0.39333333333333331</v>
      </c>
      <c r="L18" s="35">
        <v>1</v>
      </c>
      <c r="O18" s="15">
        <v>9</v>
      </c>
      <c r="P18" s="16" t="s">
        <v>28</v>
      </c>
      <c r="Q18" s="17">
        <v>22420</v>
      </c>
      <c r="R18" s="18">
        <v>3.7527094997782187E-2</v>
      </c>
      <c r="S18" s="17">
        <v>19992</v>
      </c>
      <c r="T18" s="18">
        <v>3.6245823263538243E-2</v>
      </c>
      <c r="U18" s="19">
        <v>0.12144857943177279</v>
      </c>
      <c r="V18" s="35">
        <v>1</v>
      </c>
    </row>
    <row r="19" spans="2:22" ht="14.4" customHeight="1" thickBot="1" x14ac:dyDescent="0.35">
      <c r="B19" s="20">
        <v>10</v>
      </c>
      <c r="C19" s="21" t="s">
        <v>21</v>
      </c>
      <c r="D19" s="22">
        <v>2508</v>
      </c>
      <c r="E19" s="23">
        <v>3.7003157366697161E-2</v>
      </c>
      <c r="F19" s="22">
        <v>3006</v>
      </c>
      <c r="G19" s="23">
        <v>5.397640552333411E-2</v>
      </c>
      <c r="H19" s="24">
        <v>-0.16566866267465075</v>
      </c>
      <c r="I19" s="36">
        <v>-6</v>
      </c>
      <c r="J19" s="22">
        <v>1996</v>
      </c>
      <c r="K19" s="24">
        <v>0.25651302605210424</v>
      </c>
      <c r="L19" s="36">
        <v>-1</v>
      </c>
      <c r="O19" s="20">
        <v>10</v>
      </c>
      <c r="P19" s="21" t="s">
        <v>23</v>
      </c>
      <c r="Q19" s="22">
        <v>22199</v>
      </c>
      <c r="R19" s="23">
        <v>3.7157180279026168E-2</v>
      </c>
      <c r="S19" s="22">
        <v>21629</v>
      </c>
      <c r="T19" s="23">
        <v>3.9213731060777746E-2</v>
      </c>
      <c r="U19" s="24">
        <v>2.6353506865782084E-2</v>
      </c>
      <c r="V19" s="36">
        <v>-1</v>
      </c>
    </row>
    <row r="20" spans="2:22" ht="14.4" customHeight="1" thickBot="1" x14ac:dyDescent="0.35">
      <c r="B20" s="15">
        <v>11</v>
      </c>
      <c r="C20" s="16" t="s">
        <v>96</v>
      </c>
      <c r="D20" s="17">
        <v>2122</v>
      </c>
      <c r="E20" s="18">
        <v>3.1308094071822716E-2</v>
      </c>
      <c r="F20" s="17">
        <v>916</v>
      </c>
      <c r="G20" s="18">
        <v>1.6447900019751844E-2</v>
      </c>
      <c r="H20" s="19">
        <v>1.3165938864628819</v>
      </c>
      <c r="I20" s="35">
        <v>4</v>
      </c>
      <c r="J20" s="17">
        <v>1326</v>
      </c>
      <c r="K20" s="19">
        <v>0.60030165912518862</v>
      </c>
      <c r="L20" s="35">
        <v>0</v>
      </c>
      <c r="O20" s="15">
        <v>11</v>
      </c>
      <c r="P20" s="16" t="s">
        <v>32</v>
      </c>
      <c r="Q20" s="17">
        <v>15710</v>
      </c>
      <c r="R20" s="18">
        <v>2.6295747654556563E-2</v>
      </c>
      <c r="S20" s="17">
        <v>14950</v>
      </c>
      <c r="T20" s="18">
        <v>2.7104594727385793E-2</v>
      </c>
      <c r="U20" s="19">
        <v>5.0836120401337892E-2</v>
      </c>
      <c r="V20" s="35">
        <v>0</v>
      </c>
    </row>
    <row r="21" spans="2:22" ht="14.4" customHeight="1" thickBot="1" x14ac:dyDescent="0.35">
      <c r="B21" s="20">
        <v>12</v>
      </c>
      <c r="C21" s="21" t="s">
        <v>167</v>
      </c>
      <c r="D21" s="22">
        <v>1848</v>
      </c>
      <c r="E21" s="23">
        <v>2.7265484375461065E-2</v>
      </c>
      <c r="F21" s="22">
        <v>198</v>
      </c>
      <c r="G21" s="23">
        <v>3.5553321003393727E-3</v>
      </c>
      <c r="H21" s="24">
        <v>8.3333333333333339</v>
      </c>
      <c r="I21" s="36">
        <v>20</v>
      </c>
      <c r="J21" s="22">
        <v>611</v>
      </c>
      <c r="K21" s="24">
        <v>2.0245499181669393</v>
      </c>
      <c r="L21" s="36">
        <v>10</v>
      </c>
      <c r="O21" s="20">
        <v>12</v>
      </c>
      <c r="P21" s="21" t="s">
        <v>20</v>
      </c>
      <c r="Q21" s="22">
        <v>15522</v>
      </c>
      <c r="R21" s="23">
        <v>2.5981069070275427E-2</v>
      </c>
      <c r="S21" s="22">
        <v>14111</v>
      </c>
      <c r="T21" s="23">
        <v>2.5583473993186685E-2</v>
      </c>
      <c r="U21" s="24">
        <v>9.9992913330026134E-2</v>
      </c>
      <c r="V21" s="36">
        <v>1</v>
      </c>
    </row>
    <row r="22" spans="2:22" ht="14.25" customHeight="1" thickBot="1" x14ac:dyDescent="0.35">
      <c r="B22" s="15">
        <v>13</v>
      </c>
      <c r="C22" s="16" t="s">
        <v>129</v>
      </c>
      <c r="D22" s="17">
        <v>1633</v>
      </c>
      <c r="E22" s="18">
        <v>2.4093363628315972E-2</v>
      </c>
      <c r="F22" s="17">
        <v>182</v>
      </c>
      <c r="G22" s="18">
        <v>3.2680325366755848E-3</v>
      </c>
      <c r="H22" s="19">
        <v>7.9725274725274726</v>
      </c>
      <c r="I22" s="35">
        <v>20</v>
      </c>
      <c r="J22" s="17">
        <v>800</v>
      </c>
      <c r="K22" s="19">
        <v>1.0412499999999998</v>
      </c>
      <c r="L22" s="35">
        <v>3</v>
      </c>
      <c r="O22" s="15">
        <v>13</v>
      </c>
      <c r="P22" s="16" t="s">
        <v>96</v>
      </c>
      <c r="Q22" s="17">
        <v>15230</v>
      </c>
      <c r="R22" s="18">
        <v>2.5492312971285579E-2</v>
      </c>
      <c r="S22" s="17">
        <v>6763</v>
      </c>
      <c r="T22" s="18">
        <v>1.2261429708448837E-2</v>
      </c>
      <c r="U22" s="19">
        <v>1.251959189708709</v>
      </c>
      <c r="V22" s="35">
        <v>7</v>
      </c>
    </row>
    <row r="23" spans="2:22" ht="14.25" customHeight="1" thickBot="1" x14ac:dyDescent="0.35">
      <c r="B23" s="20">
        <v>14</v>
      </c>
      <c r="C23" s="21" t="s">
        <v>92</v>
      </c>
      <c r="D23" s="22">
        <v>1540</v>
      </c>
      <c r="E23" s="23">
        <v>2.2721236979550887E-2</v>
      </c>
      <c r="F23" s="22">
        <v>1006</v>
      </c>
      <c r="G23" s="23">
        <v>1.8063960065360651E-2</v>
      </c>
      <c r="H23" s="24">
        <v>0.53081510934393639</v>
      </c>
      <c r="I23" s="36">
        <v>-1</v>
      </c>
      <c r="J23" s="22">
        <v>1263</v>
      </c>
      <c r="K23" s="24">
        <v>0.21931908155186064</v>
      </c>
      <c r="L23" s="36">
        <v>-1</v>
      </c>
      <c r="O23" s="20">
        <v>14</v>
      </c>
      <c r="P23" s="21" t="s">
        <v>58</v>
      </c>
      <c r="Q23" s="22">
        <v>15034</v>
      </c>
      <c r="R23" s="23">
        <v>2.5164243808949927E-2</v>
      </c>
      <c r="S23" s="22">
        <v>14681</v>
      </c>
      <c r="T23" s="23">
        <v>2.6616893323929823E-2</v>
      </c>
      <c r="U23" s="24">
        <v>2.4044683604659056E-2</v>
      </c>
      <c r="V23" s="36">
        <v>-2</v>
      </c>
    </row>
    <row r="24" spans="2:22" ht="14.25" customHeight="1" thickBot="1" x14ac:dyDescent="0.35">
      <c r="B24" s="15">
        <v>15</v>
      </c>
      <c r="C24" s="16" t="s">
        <v>58</v>
      </c>
      <c r="D24" s="17">
        <v>1535</v>
      </c>
      <c r="E24" s="18">
        <v>2.2647466729617281E-2</v>
      </c>
      <c r="F24" s="17">
        <v>1644</v>
      </c>
      <c r="G24" s="18">
        <v>2.9520030166454186E-2</v>
      </c>
      <c r="H24" s="19">
        <v>-6.6301703163016978E-2</v>
      </c>
      <c r="I24" s="35">
        <v>-4</v>
      </c>
      <c r="J24" s="17">
        <v>959</v>
      </c>
      <c r="K24" s="19">
        <v>0.60062565172054216</v>
      </c>
      <c r="L24" s="35">
        <v>-1</v>
      </c>
      <c r="O24" s="15">
        <v>15</v>
      </c>
      <c r="P24" s="16" t="s">
        <v>92</v>
      </c>
      <c r="Q24" s="17">
        <v>13792</v>
      </c>
      <c r="R24" s="18">
        <v>2.3085356565986259E-2</v>
      </c>
      <c r="S24" s="17">
        <v>11554</v>
      </c>
      <c r="T24" s="18">
        <v>2.0947591135800366E-2</v>
      </c>
      <c r="U24" s="19">
        <v>0.1936991518088973</v>
      </c>
      <c r="V24" s="35">
        <v>-1</v>
      </c>
    </row>
    <row r="25" spans="2:22" ht="14.4" customHeight="1" thickBot="1" x14ac:dyDescent="0.35">
      <c r="B25" s="20">
        <v>16</v>
      </c>
      <c r="C25" s="21" t="s">
        <v>20</v>
      </c>
      <c r="D25" s="22">
        <v>1316</v>
      </c>
      <c r="E25" s="23">
        <v>1.9416329782525305E-2</v>
      </c>
      <c r="F25" s="22">
        <v>1160</v>
      </c>
      <c r="G25" s="23">
        <v>2.0829218365624607E-2</v>
      </c>
      <c r="H25" s="24">
        <v>0.13448275862068959</v>
      </c>
      <c r="I25" s="36">
        <v>-4</v>
      </c>
      <c r="J25" s="22">
        <v>1273</v>
      </c>
      <c r="K25" s="24">
        <v>3.3778476040848382E-2</v>
      </c>
      <c r="L25" s="36">
        <v>-4</v>
      </c>
      <c r="O25" s="20">
        <v>16</v>
      </c>
      <c r="P25" s="21" t="s">
        <v>24</v>
      </c>
      <c r="Q25" s="22">
        <v>10309</v>
      </c>
      <c r="R25" s="23">
        <v>1.7255433645501184E-2</v>
      </c>
      <c r="S25" s="22">
        <v>9386</v>
      </c>
      <c r="T25" s="23">
        <v>1.7016971646236993E-2</v>
      </c>
      <c r="U25" s="24">
        <v>9.8337950138504215E-2</v>
      </c>
      <c r="V25" s="36">
        <v>3</v>
      </c>
    </row>
    <row r="26" spans="2:22" ht="14.4" customHeight="1" thickBot="1" x14ac:dyDescent="0.35">
      <c r="B26" s="15">
        <v>17</v>
      </c>
      <c r="C26" s="16" t="s">
        <v>144</v>
      </c>
      <c r="D26" s="17">
        <v>1286</v>
      </c>
      <c r="E26" s="18">
        <v>1.8973708282923663E-2</v>
      </c>
      <c r="F26" s="17">
        <v>0</v>
      </c>
      <c r="G26" s="18">
        <v>0</v>
      </c>
      <c r="H26" s="19" t="s">
        <v>103</v>
      </c>
      <c r="I26" s="35" t="s">
        <v>103</v>
      </c>
      <c r="J26" s="17">
        <v>431</v>
      </c>
      <c r="K26" s="19">
        <v>1.9837587006960558</v>
      </c>
      <c r="L26" s="35">
        <v>10</v>
      </c>
      <c r="O26" s="15">
        <v>17</v>
      </c>
      <c r="P26" s="16" t="s">
        <v>26</v>
      </c>
      <c r="Q26" s="17">
        <v>9656</v>
      </c>
      <c r="R26" s="18">
        <v>1.6162427711801285E-2</v>
      </c>
      <c r="S26" s="17">
        <v>9654</v>
      </c>
      <c r="T26" s="18">
        <v>1.7502860033323242E-2</v>
      </c>
      <c r="U26" s="19">
        <v>2.0716801325870726E-4</v>
      </c>
      <c r="V26" s="35">
        <v>0</v>
      </c>
    </row>
    <row r="27" spans="2:22" ht="14.4" customHeight="1" thickBot="1" x14ac:dyDescent="0.35">
      <c r="B27" s="20">
        <v>18</v>
      </c>
      <c r="C27" s="21" t="s">
        <v>168</v>
      </c>
      <c r="D27" s="22">
        <v>1268</v>
      </c>
      <c r="E27" s="23">
        <v>1.8708135383162679E-2</v>
      </c>
      <c r="F27" s="22">
        <v>392</v>
      </c>
      <c r="G27" s="23">
        <v>7.0388393097627986E-3</v>
      </c>
      <c r="H27" s="24">
        <v>2.2346938775510203</v>
      </c>
      <c r="I27" s="36">
        <v>6</v>
      </c>
      <c r="J27" s="22">
        <v>454</v>
      </c>
      <c r="K27" s="24">
        <v>1.7929515418502202</v>
      </c>
      <c r="L27" s="36">
        <v>8</v>
      </c>
      <c r="O27" s="20">
        <v>18</v>
      </c>
      <c r="P27" s="21" t="s">
        <v>19</v>
      </c>
      <c r="Q27" s="22">
        <v>9522</v>
      </c>
      <c r="R27" s="23">
        <v>1.5938135529388133E-2</v>
      </c>
      <c r="S27" s="22">
        <v>10413</v>
      </c>
      <c r="T27" s="23">
        <v>1.8878939457944367E-2</v>
      </c>
      <c r="U27" s="24">
        <v>-8.5566119273984498E-2</v>
      </c>
      <c r="V27" s="36">
        <v>-2</v>
      </c>
    </row>
    <row r="28" spans="2:22" ht="14.4" customHeight="1" thickBot="1" x14ac:dyDescent="0.35">
      <c r="B28" s="15">
        <v>19</v>
      </c>
      <c r="C28" s="16" t="s">
        <v>27</v>
      </c>
      <c r="D28" s="17">
        <v>1096</v>
      </c>
      <c r="E28" s="18">
        <v>1.6170438785446606E-2</v>
      </c>
      <c r="F28" s="17">
        <v>464</v>
      </c>
      <c r="G28" s="18">
        <v>8.3316873462498421E-3</v>
      </c>
      <c r="H28" s="19">
        <v>1.3620689655172415</v>
      </c>
      <c r="I28" s="35">
        <v>3</v>
      </c>
      <c r="J28" s="17">
        <v>747</v>
      </c>
      <c r="K28" s="19">
        <v>0.46720214190093712</v>
      </c>
      <c r="L28" s="35">
        <v>-1</v>
      </c>
      <c r="O28" s="15">
        <v>19</v>
      </c>
      <c r="P28" s="16" t="s">
        <v>27</v>
      </c>
      <c r="Q28" s="17">
        <v>9166</v>
      </c>
      <c r="R28" s="18">
        <v>1.5342254805962154E-2</v>
      </c>
      <c r="S28" s="17">
        <v>6628</v>
      </c>
      <c r="T28" s="18">
        <v>1.2016672498535989E-2</v>
      </c>
      <c r="U28" s="19">
        <v>0.38292094146047062</v>
      </c>
      <c r="V28" s="35">
        <v>2</v>
      </c>
    </row>
    <row r="29" spans="2:22" ht="14.4" customHeight="1" thickBot="1" x14ac:dyDescent="0.35">
      <c r="B29" s="20">
        <v>20</v>
      </c>
      <c r="C29" s="21" t="s">
        <v>19</v>
      </c>
      <c r="D29" s="22">
        <v>991</v>
      </c>
      <c r="E29" s="23">
        <v>1.4621263536840862E-2</v>
      </c>
      <c r="F29" s="22">
        <v>711</v>
      </c>
      <c r="G29" s="23">
        <v>1.2766874360309566E-2</v>
      </c>
      <c r="H29" s="24">
        <v>0.39381153305203931</v>
      </c>
      <c r="I29" s="36">
        <v>-1</v>
      </c>
      <c r="J29" s="22">
        <v>796</v>
      </c>
      <c r="K29" s="24">
        <v>0.24497487437185939</v>
      </c>
      <c r="L29" s="36">
        <v>-3</v>
      </c>
      <c r="O29" s="20">
        <v>20</v>
      </c>
      <c r="P29" s="21" t="s">
        <v>29</v>
      </c>
      <c r="Q29" s="22">
        <v>7560</v>
      </c>
      <c r="R29" s="23">
        <v>1.265409626151799E-2</v>
      </c>
      <c r="S29" s="22">
        <v>9529</v>
      </c>
      <c r="T29" s="23">
        <v>1.7276232987107641E-2</v>
      </c>
      <c r="U29" s="24">
        <v>-0.20663238534998429</v>
      </c>
      <c r="V29" s="36">
        <v>-2</v>
      </c>
    </row>
    <row r="30" spans="2:22" ht="14.4" customHeight="1" thickBot="1" x14ac:dyDescent="0.35">
      <c r="B30" s="107" t="s">
        <v>40</v>
      </c>
      <c r="C30" s="108"/>
      <c r="D30" s="25">
        <f>SUM(D10:D29)</f>
        <v>58115</v>
      </c>
      <c r="E30" s="26">
        <f>D30/D32</f>
        <v>0.85743161497831155</v>
      </c>
      <c r="F30" s="25">
        <f>SUM(F10:F29)</f>
        <v>48333</v>
      </c>
      <c r="G30" s="26">
        <f>F30/F32</f>
        <v>0.86787811316011565</v>
      </c>
      <c r="H30" s="27">
        <f>D30/F30-1</f>
        <v>0.20238760267312195</v>
      </c>
      <c r="I30" s="37"/>
      <c r="J30" s="25">
        <f>SUM(J10:J29)</f>
        <v>41235</v>
      </c>
      <c r="K30" s="26">
        <f>E30/J30-1</f>
        <v>-0.99997920621765546</v>
      </c>
      <c r="L30" s="25"/>
      <c r="O30" s="107" t="s">
        <v>40</v>
      </c>
      <c r="P30" s="108"/>
      <c r="Q30" s="25">
        <f>SUM(Q10:Q29)</f>
        <v>518865</v>
      </c>
      <c r="R30" s="26">
        <f>Q30/Q32</f>
        <v>0.86848778528208093</v>
      </c>
      <c r="S30" s="25">
        <f>SUM(S10:S29)</f>
        <v>501089</v>
      </c>
      <c r="T30" s="26">
        <f>S30/S32</f>
        <v>0.90848255968903147</v>
      </c>
      <c r="U30" s="27">
        <f>Q30/S30-1</f>
        <v>3.547473602493767E-2</v>
      </c>
      <c r="V30" s="37"/>
    </row>
    <row r="31" spans="2:22" ht="14.4" customHeight="1" thickBot="1" x14ac:dyDescent="0.35">
      <c r="B31" s="107" t="s">
        <v>11</v>
      </c>
      <c r="C31" s="108"/>
      <c r="D31" s="25">
        <f>D32-SUM(D10:D29)</f>
        <v>9663</v>
      </c>
      <c r="E31" s="26">
        <f>D31/D32</f>
        <v>0.14256838502168845</v>
      </c>
      <c r="F31" s="25">
        <f>F32-SUM(F10:F29)</f>
        <v>7358</v>
      </c>
      <c r="G31" s="26">
        <f>F31/F32</f>
        <v>0.13212188683988435</v>
      </c>
      <c r="H31" s="27">
        <f>D31/F31-1</f>
        <v>0.31326447404185931</v>
      </c>
      <c r="I31" s="37"/>
      <c r="J31" s="25">
        <f>J32-SUM(J10:J29)</f>
        <v>7786</v>
      </c>
      <c r="K31" s="26">
        <f>E31/J31-1</f>
        <v>-0.99998168913626739</v>
      </c>
      <c r="L31" s="25"/>
      <c r="O31" s="107" t="s">
        <v>11</v>
      </c>
      <c r="P31" s="108"/>
      <c r="Q31" s="25">
        <f>Q32-SUM(Q10:Q29)</f>
        <v>78570</v>
      </c>
      <c r="R31" s="26">
        <f>Q31/Q32</f>
        <v>0.1315122147179191</v>
      </c>
      <c r="S31" s="25">
        <f>S32-SUM(S10:S29)</f>
        <v>50478</v>
      </c>
      <c r="T31" s="26">
        <f>S31/S32</f>
        <v>9.1517440310968562E-2</v>
      </c>
      <c r="U31" s="27">
        <f>Q31/S31-1</f>
        <v>0.55651967193628904</v>
      </c>
      <c r="V31" s="38"/>
    </row>
    <row r="32" spans="2:22" ht="14.4" customHeight="1" thickBot="1" x14ac:dyDescent="0.35">
      <c r="B32" s="90" t="s">
        <v>33</v>
      </c>
      <c r="C32" s="91"/>
      <c r="D32" s="28">
        <v>67778</v>
      </c>
      <c r="E32" s="29">
        <v>1</v>
      </c>
      <c r="F32" s="28">
        <v>55691</v>
      </c>
      <c r="G32" s="29">
        <v>1</v>
      </c>
      <c r="H32" s="30">
        <v>0.21703686412526269</v>
      </c>
      <c r="I32" s="39"/>
      <c r="J32" s="28">
        <v>49021</v>
      </c>
      <c r="K32" s="30">
        <v>0.38263193325309564</v>
      </c>
      <c r="L32" s="28"/>
      <c r="N32" s="31"/>
      <c r="O32" s="90" t="s">
        <v>33</v>
      </c>
      <c r="P32" s="91"/>
      <c r="Q32" s="28">
        <v>597435</v>
      </c>
      <c r="R32" s="29">
        <v>1</v>
      </c>
      <c r="S32" s="28">
        <v>551567</v>
      </c>
      <c r="T32" s="29">
        <v>1</v>
      </c>
      <c r="U32" s="30">
        <v>8.3159434846537206E-2</v>
      </c>
      <c r="V32" s="39"/>
    </row>
    <row r="33" spans="2:22" ht="14.4" customHeight="1" x14ac:dyDescent="0.3">
      <c r="B33" s="32" t="s">
        <v>64</v>
      </c>
      <c r="O33" s="32" t="s">
        <v>64</v>
      </c>
    </row>
    <row r="34" spans="2:22" x14ac:dyDescent="0.3">
      <c r="B34" s="33" t="s">
        <v>63</v>
      </c>
      <c r="O34" s="33" t="s">
        <v>63</v>
      </c>
    </row>
    <row r="36" spans="2:22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22" x14ac:dyDescent="0.3">
      <c r="B37" s="94" t="s">
        <v>179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N37" s="34"/>
      <c r="O37" s="94" t="s">
        <v>122</v>
      </c>
      <c r="P37" s="94"/>
      <c r="Q37" s="94"/>
      <c r="R37" s="94"/>
      <c r="S37" s="94"/>
      <c r="T37" s="94"/>
      <c r="U37" s="94"/>
      <c r="V37" s="94"/>
    </row>
    <row r="38" spans="2:22" ht="15" thickBot="1" x14ac:dyDescent="0.35">
      <c r="B38" s="89" t="s">
        <v>180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N38" s="34"/>
      <c r="O38" s="89" t="s">
        <v>121</v>
      </c>
      <c r="P38" s="89"/>
      <c r="Q38" s="89"/>
      <c r="R38" s="89"/>
      <c r="S38" s="89"/>
      <c r="T38" s="89"/>
      <c r="U38" s="89"/>
      <c r="V38" s="89"/>
    </row>
    <row r="39" spans="2:22" x14ac:dyDescent="0.3">
      <c r="B39" s="105" t="s">
        <v>0</v>
      </c>
      <c r="C39" s="119" t="s">
        <v>39</v>
      </c>
      <c r="D39" s="95" t="s">
        <v>153</v>
      </c>
      <c r="E39" s="96"/>
      <c r="F39" s="96"/>
      <c r="G39" s="96"/>
      <c r="H39" s="96"/>
      <c r="I39" s="97"/>
      <c r="J39" s="95" t="s">
        <v>140</v>
      </c>
      <c r="K39" s="96"/>
      <c r="L39" s="97"/>
      <c r="O39" s="105" t="s">
        <v>0</v>
      </c>
      <c r="P39" s="119" t="s">
        <v>39</v>
      </c>
      <c r="Q39" s="95" t="s">
        <v>159</v>
      </c>
      <c r="R39" s="96"/>
      <c r="S39" s="96"/>
      <c r="T39" s="96"/>
      <c r="U39" s="96"/>
      <c r="V39" s="97"/>
    </row>
    <row r="40" spans="2:22" ht="15" customHeight="1" thickBot="1" x14ac:dyDescent="0.35">
      <c r="B40" s="106"/>
      <c r="C40" s="120"/>
      <c r="D40" s="98" t="s">
        <v>154</v>
      </c>
      <c r="E40" s="99"/>
      <c r="F40" s="99"/>
      <c r="G40" s="99"/>
      <c r="H40" s="99"/>
      <c r="I40" s="100"/>
      <c r="J40" s="98" t="s">
        <v>141</v>
      </c>
      <c r="K40" s="99"/>
      <c r="L40" s="100"/>
      <c r="O40" s="106"/>
      <c r="P40" s="120"/>
      <c r="Q40" s="98" t="s">
        <v>160</v>
      </c>
      <c r="R40" s="99"/>
      <c r="S40" s="99"/>
      <c r="T40" s="99"/>
      <c r="U40" s="99"/>
      <c r="V40" s="100"/>
    </row>
    <row r="41" spans="2:22" ht="15" customHeight="1" x14ac:dyDescent="0.3">
      <c r="B41" s="106"/>
      <c r="C41" s="120"/>
      <c r="D41" s="111">
        <v>2025</v>
      </c>
      <c r="E41" s="112"/>
      <c r="F41" s="111">
        <v>2024</v>
      </c>
      <c r="G41" s="112"/>
      <c r="H41" s="109" t="s">
        <v>4</v>
      </c>
      <c r="I41" s="109" t="s">
        <v>42</v>
      </c>
      <c r="J41" s="109">
        <v>2025</v>
      </c>
      <c r="K41" s="109" t="s">
        <v>155</v>
      </c>
      <c r="L41" s="101" t="s">
        <v>157</v>
      </c>
      <c r="O41" s="106"/>
      <c r="P41" s="120"/>
      <c r="Q41" s="111">
        <v>2025</v>
      </c>
      <c r="R41" s="112"/>
      <c r="S41" s="111">
        <v>2024</v>
      </c>
      <c r="T41" s="112"/>
      <c r="U41" s="109" t="s">
        <v>4</v>
      </c>
      <c r="V41" s="101" t="s">
        <v>59</v>
      </c>
    </row>
    <row r="42" spans="2:22" ht="15" customHeight="1" thickBot="1" x14ac:dyDescent="0.35">
      <c r="B42" s="103" t="s">
        <v>5</v>
      </c>
      <c r="C42" s="115" t="s">
        <v>39</v>
      </c>
      <c r="D42" s="113"/>
      <c r="E42" s="114"/>
      <c r="F42" s="113"/>
      <c r="G42" s="114"/>
      <c r="H42" s="110"/>
      <c r="I42" s="110"/>
      <c r="J42" s="110"/>
      <c r="K42" s="110"/>
      <c r="L42" s="102"/>
      <c r="O42" s="103" t="s">
        <v>5</v>
      </c>
      <c r="P42" s="115" t="s">
        <v>39</v>
      </c>
      <c r="Q42" s="113"/>
      <c r="R42" s="114"/>
      <c r="S42" s="113"/>
      <c r="T42" s="114"/>
      <c r="U42" s="110"/>
      <c r="V42" s="102"/>
    </row>
    <row r="43" spans="2:22" ht="15" customHeight="1" x14ac:dyDescent="0.3">
      <c r="B43" s="103"/>
      <c r="C43" s="115"/>
      <c r="D43" s="9" t="s">
        <v>7</v>
      </c>
      <c r="E43" s="10" t="s">
        <v>2</v>
      </c>
      <c r="F43" s="9" t="s">
        <v>7</v>
      </c>
      <c r="G43" s="10" t="s">
        <v>2</v>
      </c>
      <c r="H43" s="92" t="s">
        <v>8</v>
      </c>
      <c r="I43" s="92" t="s">
        <v>43</v>
      </c>
      <c r="J43" s="92" t="s">
        <v>7</v>
      </c>
      <c r="K43" s="92" t="s">
        <v>156</v>
      </c>
      <c r="L43" s="117" t="s">
        <v>158</v>
      </c>
      <c r="O43" s="103"/>
      <c r="P43" s="115"/>
      <c r="Q43" s="9" t="s">
        <v>7</v>
      </c>
      <c r="R43" s="10" t="s">
        <v>2</v>
      </c>
      <c r="S43" s="9" t="s">
        <v>7</v>
      </c>
      <c r="T43" s="10" t="s">
        <v>2</v>
      </c>
      <c r="U43" s="92" t="s">
        <v>8</v>
      </c>
      <c r="V43" s="117" t="s">
        <v>60</v>
      </c>
    </row>
    <row r="44" spans="2:22" ht="15" customHeight="1" thickBot="1" x14ac:dyDescent="0.35">
      <c r="B44" s="104"/>
      <c r="C44" s="116"/>
      <c r="D44" s="12" t="s">
        <v>9</v>
      </c>
      <c r="E44" s="13" t="s">
        <v>10</v>
      </c>
      <c r="F44" s="12" t="s">
        <v>9</v>
      </c>
      <c r="G44" s="13" t="s">
        <v>10</v>
      </c>
      <c r="H44" s="93"/>
      <c r="I44" s="93"/>
      <c r="J44" s="93" t="s">
        <v>9</v>
      </c>
      <c r="K44" s="93"/>
      <c r="L44" s="118"/>
      <c r="O44" s="104"/>
      <c r="P44" s="116"/>
      <c r="Q44" s="12" t="s">
        <v>9</v>
      </c>
      <c r="R44" s="13" t="s">
        <v>10</v>
      </c>
      <c r="S44" s="12" t="s">
        <v>9</v>
      </c>
      <c r="T44" s="13" t="s">
        <v>10</v>
      </c>
      <c r="U44" s="93"/>
      <c r="V44" s="118"/>
    </row>
    <row r="45" spans="2:22" ht="15" thickBot="1" x14ac:dyDescent="0.35">
      <c r="B45" s="15">
        <v>1</v>
      </c>
      <c r="C45" s="16" t="s">
        <v>34</v>
      </c>
      <c r="D45" s="17">
        <v>2494</v>
      </c>
      <c r="E45" s="18">
        <v>3.6796600666883061E-2</v>
      </c>
      <c r="F45" s="17">
        <v>2087</v>
      </c>
      <c r="G45" s="18">
        <v>3.7474636835395307E-2</v>
      </c>
      <c r="H45" s="19">
        <v>0.19501677048394828</v>
      </c>
      <c r="I45" s="35">
        <v>1</v>
      </c>
      <c r="J45" s="17">
        <v>1894</v>
      </c>
      <c r="K45" s="19">
        <v>0.3167898627243928</v>
      </c>
      <c r="L45" s="35">
        <v>0</v>
      </c>
      <c r="O45" s="15">
        <v>1</v>
      </c>
      <c r="P45" s="16" t="s">
        <v>45</v>
      </c>
      <c r="Q45" s="17">
        <v>23487</v>
      </c>
      <c r="R45" s="18">
        <v>3.9313063345803312E-2</v>
      </c>
      <c r="S45" s="17">
        <v>29487</v>
      </c>
      <c r="T45" s="18">
        <v>5.3460413694075247E-2</v>
      </c>
      <c r="U45" s="19">
        <v>-0.20347949944043142</v>
      </c>
      <c r="V45" s="35">
        <v>0</v>
      </c>
    </row>
    <row r="46" spans="2:22" ht="15" customHeight="1" thickBot="1" x14ac:dyDescent="0.35">
      <c r="B46" s="20">
        <v>2</v>
      </c>
      <c r="C46" s="21" t="s">
        <v>45</v>
      </c>
      <c r="D46" s="22">
        <v>1998</v>
      </c>
      <c r="E46" s="23">
        <v>2.9478591873469268E-2</v>
      </c>
      <c r="F46" s="22">
        <v>3803</v>
      </c>
      <c r="G46" s="23">
        <v>6.8287515038336535E-2</v>
      </c>
      <c r="H46" s="24">
        <v>-0.47462529581909019</v>
      </c>
      <c r="I46" s="36">
        <v>-1</v>
      </c>
      <c r="J46" s="22">
        <v>1613</v>
      </c>
      <c r="K46" s="24">
        <v>0.23868567885926839</v>
      </c>
      <c r="L46" s="36">
        <v>0</v>
      </c>
      <c r="O46" s="20">
        <v>2</v>
      </c>
      <c r="P46" s="21" t="s">
        <v>34</v>
      </c>
      <c r="Q46" s="22">
        <v>21121</v>
      </c>
      <c r="R46" s="23">
        <v>3.5352799886180085E-2</v>
      </c>
      <c r="S46" s="22">
        <v>19268</v>
      </c>
      <c r="T46" s="23">
        <v>3.4933199411857491E-2</v>
      </c>
      <c r="U46" s="24">
        <v>9.6169815237699741E-2</v>
      </c>
      <c r="V46" s="36">
        <v>0</v>
      </c>
    </row>
    <row r="47" spans="2:22" ht="15" customHeight="1" thickBot="1" x14ac:dyDescent="0.35">
      <c r="B47" s="15">
        <v>3</v>
      </c>
      <c r="C47" s="16" t="s">
        <v>131</v>
      </c>
      <c r="D47" s="17">
        <v>1671</v>
      </c>
      <c r="E47" s="18">
        <v>2.4654017527811385E-2</v>
      </c>
      <c r="F47" s="17">
        <v>198</v>
      </c>
      <c r="G47" s="18">
        <v>3.5553321003393727E-3</v>
      </c>
      <c r="H47" s="19">
        <v>7.4393939393939394</v>
      </c>
      <c r="I47" s="35">
        <v>74</v>
      </c>
      <c r="J47" s="17">
        <v>575</v>
      </c>
      <c r="K47" s="19">
        <v>1.9060869565217393</v>
      </c>
      <c r="L47" s="35">
        <v>18</v>
      </c>
      <c r="O47" s="15">
        <v>3</v>
      </c>
      <c r="P47" s="16" t="s">
        <v>49</v>
      </c>
      <c r="Q47" s="17">
        <v>14239</v>
      </c>
      <c r="R47" s="18">
        <v>2.383355511478236E-2</v>
      </c>
      <c r="S47" s="17">
        <v>14516</v>
      </c>
      <c r="T47" s="18">
        <v>2.6317745622925229E-2</v>
      </c>
      <c r="U47" s="19">
        <v>-1.9082391843483038E-2</v>
      </c>
      <c r="V47" s="35">
        <v>1</v>
      </c>
    </row>
    <row r="48" spans="2:22" ht="15" thickBot="1" x14ac:dyDescent="0.35">
      <c r="B48" s="20">
        <v>4</v>
      </c>
      <c r="C48" s="21" t="s">
        <v>49</v>
      </c>
      <c r="D48" s="22">
        <v>1417</v>
      </c>
      <c r="E48" s="23">
        <v>2.0906488831184161E-2</v>
      </c>
      <c r="F48" s="22">
        <v>1495</v>
      </c>
      <c r="G48" s="23">
        <v>2.6844552979835162E-2</v>
      </c>
      <c r="H48" s="24">
        <v>-5.2173913043478293E-2</v>
      </c>
      <c r="I48" s="36">
        <v>-1</v>
      </c>
      <c r="J48" s="22">
        <v>829</v>
      </c>
      <c r="K48" s="24">
        <v>0.70928829915560909</v>
      </c>
      <c r="L48" s="36">
        <v>4</v>
      </c>
      <c r="O48" s="20">
        <v>4</v>
      </c>
      <c r="P48" s="21" t="s">
        <v>38</v>
      </c>
      <c r="Q48" s="22">
        <v>13764</v>
      </c>
      <c r="R48" s="23">
        <v>2.303848954279545E-2</v>
      </c>
      <c r="S48" s="22">
        <v>14133</v>
      </c>
      <c r="T48" s="23">
        <v>2.5623360353320631E-2</v>
      </c>
      <c r="U48" s="24">
        <v>-2.6109106346847821E-2</v>
      </c>
      <c r="V48" s="36">
        <v>2</v>
      </c>
    </row>
    <row r="49" spans="2:22" ht="15" customHeight="1" thickBot="1" x14ac:dyDescent="0.35">
      <c r="B49" s="15">
        <v>5</v>
      </c>
      <c r="C49" s="16" t="s">
        <v>102</v>
      </c>
      <c r="D49" s="17">
        <v>1375</v>
      </c>
      <c r="E49" s="18">
        <v>2.0286818731741863E-2</v>
      </c>
      <c r="F49" s="17">
        <v>668</v>
      </c>
      <c r="G49" s="18">
        <v>1.1994756782963136E-2</v>
      </c>
      <c r="H49" s="19">
        <v>1.058383233532934</v>
      </c>
      <c r="I49" s="35">
        <v>15</v>
      </c>
      <c r="J49" s="17">
        <v>884</v>
      </c>
      <c r="K49" s="19">
        <v>0.55542986425339369</v>
      </c>
      <c r="L49" s="35">
        <v>2</v>
      </c>
      <c r="O49" s="15">
        <v>5</v>
      </c>
      <c r="P49" s="16" t="s">
        <v>85</v>
      </c>
      <c r="Q49" s="17">
        <v>13435</v>
      </c>
      <c r="R49" s="18">
        <v>2.2487802020303465E-2</v>
      </c>
      <c r="S49" s="17">
        <v>15608</v>
      </c>
      <c r="T49" s="18">
        <v>2.8297559498664714E-2</v>
      </c>
      <c r="U49" s="19">
        <v>-0.13922347514095335</v>
      </c>
      <c r="V49" s="35">
        <v>-2</v>
      </c>
    </row>
    <row r="50" spans="2:22" ht="15" thickBot="1" x14ac:dyDescent="0.35">
      <c r="B50" s="20">
        <v>6</v>
      </c>
      <c r="C50" s="21" t="s">
        <v>85</v>
      </c>
      <c r="D50" s="22">
        <v>1302</v>
      </c>
      <c r="E50" s="23">
        <v>1.9209773082711205E-2</v>
      </c>
      <c r="F50" s="22">
        <v>1254</v>
      </c>
      <c r="G50" s="23">
        <v>2.2517103302149361E-2</v>
      </c>
      <c r="H50" s="24">
        <v>3.8277511961722466E-2</v>
      </c>
      <c r="I50" s="36">
        <v>-1</v>
      </c>
      <c r="J50" s="22">
        <v>1200</v>
      </c>
      <c r="K50" s="24">
        <v>8.4999999999999964E-2</v>
      </c>
      <c r="L50" s="36">
        <v>-3</v>
      </c>
      <c r="O50" s="20">
        <v>6</v>
      </c>
      <c r="P50" s="21" t="s">
        <v>46</v>
      </c>
      <c r="Q50" s="22">
        <v>11644</v>
      </c>
      <c r="R50" s="23">
        <v>1.9489986358348609E-2</v>
      </c>
      <c r="S50" s="22">
        <v>13179</v>
      </c>
      <c r="T50" s="23">
        <v>2.389374273660317E-2</v>
      </c>
      <c r="U50" s="24">
        <v>-0.11647317702405346</v>
      </c>
      <c r="V50" s="36">
        <v>1</v>
      </c>
    </row>
    <row r="51" spans="2:22" ht="15" thickBot="1" x14ac:dyDescent="0.35">
      <c r="B51" s="15">
        <v>7</v>
      </c>
      <c r="C51" s="16" t="s">
        <v>55</v>
      </c>
      <c r="D51" s="17">
        <v>1151</v>
      </c>
      <c r="E51" s="18">
        <v>1.6981911534716281E-2</v>
      </c>
      <c r="F51" s="17">
        <v>357</v>
      </c>
      <c r="G51" s="18">
        <v>6.4103715142482627E-3</v>
      </c>
      <c r="H51" s="19">
        <v>2.2240896358543418</v>
      </c>
      <c r="I51" s="35">
        <v>31</v>
      </c>
      <c r="J51" s="17">
        <v>513</v>
      </c>
      <c r="K51" s="19">
        <v>1.2436647173489277</v>
      </c>
      <c r="L51" s="35">
        <v>16</v>
      </c>
      <c r="O51" s="15">
        <v>7</v>
      </c>
      <c r="P51" s="16" t="s">
        <v>37</v>
      </c>
      <c r="Q51" s="17">
        <v>10545</v>
      </c>
      <c r="R51" s="18">
        <v>1.7650455698109416E-2</v>
      </c>
      <c r="S51" s="17">
        <v>14185</v>
      </c>
      <c r="T51" s="18">
        <v>2.5717637204546319E-2</v>
      </c>
      <c r="U51" s="19">
        <v>-0.25660909411350019</v>
      </c>
      <c r="V51" s="35">
        <v>-2</v>
      </c>
    </row>
    <row r="52" spans="2:22" ht="15" thickBot="1" x14ac:dyDescent="0.35">
      <c r="B52" s="20">
        <v>8</v>
      </c>
      <c r="C52" s="21" t="s">
        <v>95</v>
      </c>
      <c r="D52" s="22">
        <v>1094</v>
      </c>
      <c r="E52" s="23">
        <v>1.6140930685473162E-2</v>
      </c>
      <c r="F52" s="22">
        <v>1112</v>
      </c>
      <c r="G52" s="23">
        <v>1.9967319674633246E-2</v>
      </c>
      <c r="H52" s="24">
        <v>-1.6187050359712241E-2</v>
      </c>
      <c r="I52" s="36">
        <v>1</v>
      </c>
      <c r="J52" s="22">
        <v>812</v>
      </c>
      <c r="K52" s="24">
        <v>0.34729064039408875</v>
      </c>
      <c r="L52" s="36">
        <v>1</v>
      </c>
      <c r="O52" s="20">
        <v>8</v>
      </c>
      <c r="P52" s="21" t="s">
        <v>61</v>
      </c>
      <c r="Q52" s="22">
        <v>10032</v>
      </c>
      <c r="R52" s="23">
        <v>1.6791784880363553E-2</v>
      </c>
      <c r="S52" s="22">
        <v>9217</v>
      </c>
      <c r="T52" s="23">
        <v>1.6710571879753503E-2</v>
      </c>
      <c r="U52" s="24">
        <v>8.8423565151350747E-2</v>
      </c>
      <c r="V52" s="36">
        <v>2</v>
      </c>
    </row>
    <row r="53" spans="2:22" ht="15" thickBot="1" x14ac:dyDescent="0.35">
      <c r="B53" s="15">
        <v>9</v>
      </c>
      <c r="C53" s="16" t="s">
        <v>38</v>
      </c>
      <c r="D53" s="17">
        <v>1062</v>
      </c>
      <c r="E53" s="18">
        <v>1.566880108589808E-2</v>
      </c>
      <c r="F53" s="17">
        <v>1377</v>
      </c>
      <c r="G53" s="18">
        <v>2.4725718697814727E-2</v>
      </c>
      <c r="H53" s="19">
        <v>-0.22875816993464049</v>
      </c>
      <c r="I53" s="35">
        <v>-5</v>
      </c>
      <c r="J53" s="17">
        <v>962</v>
      </c>
      <c r="K53" s="19">
        <v>0.10395010395010384</v>
      </c>
      <c r="L53" s="35">
        <v>-4</v>
      </c>
      <c r="O53" s="15">
        <v>9</v>
      </c>
      <c r="P53" s="16" t="s">
        <v>55</v>
      </c>
      <c r="Q53" s="17">
        <v>9466</v>
      </c>
      <c r="R53" s="18">
        <v>1.5844401483006521E-2</v>
      </c>
      <c r="S53" s="17">
        <v>10390</v>
      </c>
      <c r="T53" s="18">
        <v>1.8837240081440696E-2</v>
      </c>
      <c r="U53" s="19">
        <v>-8.8931665062560117E-2</v>
      </c>
      <c r="V53" s="35">
        <v>0</v>
      </c>
    </row>
    <row r="54" spans="2:22" ht="15" thickBot="1" x14ac:dyDescent="0.35">
      <c r="B54" s="20">
        <v>10</v>
      </c>
      <c r="C54" s="21" t="s">
        <v>98</v>
      </c>
      <c r="D54" s="22">
        <v>1027</v>
      </c>
      <c r="E54" s="23">
        <v>1.5152409336362832E-2</v>
      </c>
      <c r="F54" s="22">
        <v>895</v>
      </c>
      <c r="G54" s="23">
        <v>1.6070819342443123E-2</v>
      </c>
      <c r="H54" s="24">
        <v>0.14748603351955314</v>
      </c>
      <c r="I54" s="36">
        <v>2</v>
      </c>
      <c r="J54" s="22">
        <v>745</v>
      </c>
      <c r="K54" s="24">
        <v>0.37852348993288598</v>
      </c>
      <c r="L54" s="36">
        <v>1</v>
      </c>
      <c r="O54" s="20">
        <v>10</v>
      </c>
      <c r="P54" s="21" t="s">
        <v>102</v>
      </c>
      <c r="Q54" s="22">
        <v>8660</v>
      </c>
      <c r="R54" s="23">
        <v>1.4495300744013994E-2</v>
      </c>
      <c r="S54" s="22">
        <v>4439</v>
      </c>
      <c r="T54" s="23">
        <v>8.0479796652083973E-3</v>
      </c>
      <c r="U54" s="24">
        <v>0.95088984005406618</v>
      </c>
      <c r="V54" s="36">
        <v>21</v>
      </c>
    </row>
    <row r="55" spans="2:22" ht="15" thickBot="1" x14ac:dyDescent="0.35">
      <c r="B55" s="15">
        <v>11</v>
      </c>
      <c r="C55" s="16" t="s">
        <v>46</v>
      </c>
      <c r="D55" s="17">
        <v>990</v>
      </c>
      <c r="E55" s="18">
        <v>1.4606509486854142E-2</v>
      </c>
      <c r="F55" s="17">
        <v>1239</v>
      </c>
      <c r="G55" s="18">
        <v>2.2247759961214558E-2</v>
      </c>
      <c r="H55" s="19">
        <v>-0.2009685230024213</v>
      </c>
      <c r="I55" s="35">
        <v>-5</v>
      </c>
      <c r="J55" s="17">
        <v>937</v>
      </c>
      <c r="K55" s="19">
        <v>5.6563500533618027E-2</v>
      </c>
      <c r="L55" s="35">
        <v>-5</v>
      </c>
      <c r="O55" s="15">
        <v>11</v>
      </c>
      <c r="P55" s="16" t="s">
        <v>36</v>
      </c>
      <c r="Q55" s="17">
        <v>8527</v>
      </c>
      <c r="R55" s="18">
        <v>1.4272682383857658E-2</v>
      </c>
      <c r="S55" s="17">
        <v>10394</v>
      </c>
      <c r="T55" s="18">
        <v>1.8844492146919595E-2</v>
      </c>
      <c r="U55" s="19">
        <v>-0.17962285934192801</v>
      </c>
      <c r="V55" s="35">
        <v>-3</v>
      </c>
    </row>
    <row r="56" spans="2:22" ht="15" thickBot="1" x14ac:dyDescent="0.35">
      <c r="B56" s="20">
        <v>12</v>
      </c>
      <c r="C56" s="21" t="s">
        <v>35</v>
      </c>
      <c r="D56" s="22">
        <v>983</v>
      </c>
      <c r="E56" s="23">
        <v>1.4503231136947093E-2</v>
      </c>
      <c r="F56" s="22">
        <v>541</v>
      </c>
      <c r="G56" s="23">
        <v>9.7143164963818217E-3</v>
      </c>
      <c r="H56" s="24">
        <v>0.81700554528650637</v>
      </c>
      <c r="I56" s="36">
        <v>17</v>
      </c>
      <c r="J56" s="22">
        <v>675</v>
      </c>
      <c r="K56" s="24">
        <v>0.4562962962962962</v>
      </c>
      <c r="L56" s="36">
        <v>2</v>
      </c>
      <c r="O56" s="20">
        <v>12</v>
      </c>
      <c r="P56" s="21" t="s">
        <v>41</v>
      </c>
      <c r="Q56" s="22">
        <v>7861</v>
      </c>
      <c r="R56" s="23">
        <v>1.3157916760819168E-2</v>
      </c>
      <c r="S56" s="22">
        <v>8307</v>
      </c>
      <c r="T56" s="23">
        <v>1.5060726983303933E-2</v>
      </c>
      <c r="U56" s="24">
        <v>-5.3689659323462147E-2</v>
      </c>
      <c r="V56" s="36">
        <v>-1</v>
      </c>
    </row>
    <row r="57" spans="2:22" ht="15" thickBot="1" x14ac:dyDescent="0.35">
      <c r="B57" s="15">
        <v>13</v>
      </c>
      <c r="C57" s="16" t="s">
        <v>57</v>
      </c>
      <c r="D57" s="17">
        <v>953</v>
      </c>
      <c r="E57" s="18">
        <v>1.4060609637345451E-2</v>
      </c>
      <c r="F57" s="17">
        <v>873</v>
      </c>
      <c r="G57" s="18">
        <v>1.5675782442405417E-2</v>
      </c>
      <c r="H57" s="19">
        <v>9.1638029782359576E-2</v>
      </c>
      <c r="I57" s="35">
        <v>0</v>
      </c>
      <c r="J57" s="17">
        <v>614</v>
      </c>
      <c r="K57" s="19">
        <v>0.55211726384364823</v>
      </c>
      <c r="L57" s="35">
        <v>6</v>
      </c>
      <c r="O57" s="15">
        <v>13</v>
      </c>
      <c r="P57" s="16" t="s">
        <v>57</v>
      </c>
      <c r="Q57" s="17">
        <v>7860</v>
      </c>
      <c r="R57" s="18">
        <v>1.3156242938562355E-2</v>
      </c>
      <c r="S57" s="17">
        <v>8083</v>
      </c>
      <c r="T57" s="18">
        <v>1.4654611316485577E-2</v>
      </c>
      <c r="U57" s="19">
        <v>-2.7588766547074095E-2</v>
      </c>
      <c r="V57" s="35">
        <v>-1</v>
      </c>
    </row>
    <row r="58" spans="2:22" ht="15" thickBot="1" x14ac:dyDescent="0.35">
      <c r="B58" s="20">
        <v>14</v>
      </c>
      <c r="C58" s="21" t="s">
        <v>171</v>
      </c>
      <c r="D58" s="22">
        <v>952</v>
      </c>
      <c r="E58" s="23">
        <v>1.4045855587358731E-2</v>
      </c>
      <c r="F58" s="22">
        <v>343</v>
      </c>
      <c r="G58" s="23">
        <v>6.1589843960424481E-3</v>
      </c>
      <c r="H58" s="24">
        <v>1.7755102040816326</v>
      </c>
      <c r="I58" s="36">
        <v>29</v>
      </c>
      <c r="J58" s="22">
        <v>316</v>
      </c>
      <c r="K58" s="24">
        <v>2.0126582278481013</v>
      </c>
      <c r="L58" s="36">
        <v>30</v>
      </c>
      <c r="O58" s="20">
        <v>14</v>
      </c>
      <c r="P58" s="21" t="s">
        <v>35</v>
      </c>
      <c r="Q58" s="22">
        <v>7766</v>
      </c>
      <c r="R58" s="23">
        <v>1.2998903646421787E-2</v>
      </c>
      <c r="S58" s="22">
        <v>6978</v>
      </c>
      <c r="T58" s="23">
        <v>1.2651228227939669E-2</v>
      </c>
      <c r="U58" s="24">
        <v>0.11292633992548007</v>
      </c>
      <c r="V58" s="36">
        <v>1</v>
      </c>
    </row>
    <row r="59" spans="2:22" ht="15" thickBot="1" x14ac:dyDescent="0.35">
      <c r="B59" s="15">
        <v>15</v>
      </c>
      <c r="C59" s="16" t="s">
        <v>172</v>
      </c>
      <c r="D59" s="17">
        <v>922</v>
      </c>
      <c r="E59" s="18">
        <v>1.3603234087757089E-2</v>
      </c>
      <c r="F59" s="17">
        <v>244</v>
      </c>
      <c r="G59" s="18">
        <v>4.3813183458727622E-3</v>
      </c>
      <c r="H59" s="19">
        <v>2.778688524590164</v>
      </c>
      <c r="I59" s="35">
        <v>51</v>
      </c>
      <c r="J59" s="17">
        <v>245</v>
      </c>
      <c r="K59" s="19">
        <v>2.7632653061224488</v>
      </c>
      <c r="L59" s="35">
        <v>50</v>
      </c>
      <c r="O59" s="15">
        <v>15</v>
      </c>
      <c r="P59" s="16" t="s">
        <v>98</v>
      </c>
      <c r="Q59" s="17">
        <v>7445</v>
      </c>
      <c r="R59" s="18">
        <v>1.2461606701984316E-2</v>
      </c>
      <c r="S59" s="17">
        <v>6056</v>
      </c>
      <c r="T59" s="18">
        <v>1.0979627135053403E-2</v>
      </c>
      <c r="U59" s="19">
        <v>0.22935931307793922</v>
      </c>
      <c r="V59" s="35">
        <v>4</v>
      </c>
    </row>
    <row r="60" spans="2:22" ht="15" thickBot="1" x14ac:dyDescent="0.35">
      <c r="B60" s="20">
        <v>16</v>
      </c>
      <c r="C60" s="21" t="s">
        <v>41</v>
      </c>
      <c r="D60" s="22">
        <v>884</v>
      </c>
      <c r="E60" s="23">
        <v>1.3042580188261679E-2</v>
      </c>
      <c r="F60" s="22">
        <v>983</v>
      </c>
      <c r="G60" s="23">
        <v>1.7650966942593955E-2</v>
      </c>
      <c r="H60" s="24">
        <v>-0.10071210579857581</v>
      </c>
      <c r="I60" s="36">
        <v>-5</v>
      </c>
      <c r="J60" s="22">
        <v>725</v>
      </c>
      <c r="K60" s="24">
        <v>0.21931034482758616</v>
      </c>
      <c r="L60" s="36">
        <v>-4</v>
      </c>
      <c r="O60" s="20">
        <v>16</v>
      </c>
      <c r="P60" s="21" t="s">
        <v>94</v>
      </c>
      <c r="Q60" s="22">
        <v>7412</v>
      </c>
      <c r="R60" s="23">
        <v>1.2406370567509437E-2</v>
      </c>
      <c r="S60" s="22">
        <v>7094</v>
      </c>
      <c r="T60" s="23">
        <v>1.2861538126827747E-2</v>
      </c>
      <c r="U60" s="24">
        <v>4.4826614040033741E-2</v>
      </c>
      <c r="V60" s="36">
        <v>-2</v>
      </c>
    </row>
    <row r="61" spans="2:22" ht="15" thickBot="1" x14ac:dyDescent="0.35">
      <c r="B61" s="15">
        <v>17</v>
      </c>
      <c r="C61" s="16" t="s">
        <v>94</v>
      </c>
      <c r="D61" s="17">
        <v>866</v>
      </c>
      <c r="E61" s="18">
        <v>1.2777007288500694E-2</v>
      </c>
      <c r="F61" s="17">
        <v>800</v>
      </c>
      <c r="G61" s="18">
        <v>1.4364978183189384E-2</v>
      </c>
      <c r="H61" s="19">
        <v>8.2500000000000018E-2</v>
      </c>
      <c r="I61" s="35">
        <v>-2</v>
      </c>
      <c r="J61" s="17">
        <v>626</v>
      </c>
      <c r="K61" s="19">
        <v>0.38338658146964866</v>
      </c>
      <c r="L61" s="35">
        <v>1</v>
      </c>
      <c r="O61" s="15">
        <v>17</v>
      </c>
      <c r="P61" s="16" t="s">
        <v>95</v>
      </c>
      <c r="Q61" s="17">
        <v>7337</v>
      </c>
      <c r="R61" s="18">
        <v>1.2280833898248345E-2</v>
      </c>
      <c r="S61" s="17">
        <v>6294</v>
      </c>
      <c r="T61" s="18">
        <v>1.1411125031047905E-2</v>
      </c>
      <c r="U61" s="19">
        <v>0.16571337782014628</v>
      </c>
      <c r="V61" s="35">
        <v>0</v>
      </c>
    </row>
    <row r="62" spans="2:22" x14ac:dyDescent="0.3">
      <c r="B62" s="20">
        <v>18</v>
      </c>
      <c r="C62" s="21" t="s">
        <v>130</v>
      </c>
      <c r="D62" s="22">
        <v>843</v>
      </c>
      <c r="E62" s="23">
        <v>1.2437664138806103E-2</v>
      </c>
      <c r="F62" s="22">
        <v>561</v>
      </c>
      <c r="G62" s="23">
        <v>1.0073440950961556E-2</v>
      </c>
      <c r="H62" s="24">
        <v>0.50267379679144386</v>
      </c>
      <c r="I62" s="36">
        <v>7</v>
      </c>
      <c r="J62" s="22">
        <v>634</v>
      </c>
      <c r="K62" s="24">
        <v>0.32965299684542582</v>
      </c>
      <c r="L62" s="36">
        <v>-2</v>
      </c>
      <c r="O62" s="20">
        <v>18</v>
      </c>
      <c r="P62" s="21" t="s">
        <v>131</v>
      </c>
      <c r="Q62" s="22">
        <v>7202</v>
      </c>
      <c r="R62" s="23">
        <v>1.205486789357838E-2</v>
      </c>
      <c r="S62" s="22">
        <v>505</v>
      </c>
      <c r="T62" s="23">
        <v>9.1557326671102516E-4</v>
      </c>
      <c r="U62" s="24">
        <v>13.261386138613862</v>
      </c>
      <c r="V62" s="36">
        <v>148</v>
      </c>
    </row>
    <row r="63" spans="2:22" ht="15" thickBot="1" x14ac:dyDescent="0.35">
      <c r="B63" s="15">
        <v>19</v>
      </c>
      <c r="C63" s="16" t="s">
        <v>36</v>
      </c>
      <c r="D63" s="17">
        <v>831</v>
      </c>
      <c r="E63" s="18">
        <v>1.2260615538965446E-2</v>
      </c>
      <c r="F63" s="17">
        <v>1146</v>
      </c>
      <c r="G63" s="18">
        <v>2.0577831247418792E-2</v>
      </c>
      <c r="H63" s="19">
        <v>-0.27486910994764402</v>
      </c>
      <c r="I63" s="35">
        <v>-11</v>
      </c>
      <c r="J63" s="17">
        <v>703</v>
      </c>
      <c r="K63" s="19">
        <v>0.18207681365576112</v>
      </c>
      <c r="L63" s="35">
        <v>-6</v>
      </c>
      <c r="O63" s="15">
        <v>19</v>
      </c>
      <c r="P63" s="16" t="s">
        <v>87</v>
      </c>
      <c r="Q63" s="17">
        <v>7191</v>
      </c>
      <c r="R63" s="18">
        <v>1.2036455848753421E-2</v>
      </c>
      <c r="S63" s="17">
        <v>6173</v>
      </c>
      <c r="T63" s="18">
        <v>1.1191750050311203E-2</v>
      </c>
      <c r="U63" s="19">
        <v>0.16491171229548041</v>
      </c>
      <c r="V63" s="35">
        <v>-1</v>
      </c>
    </row>
    <row r="64" spans="2:22" ht="15" thickBot="1" x14ac:dyDescent="0.35">
      <c r="B64" s="20">
        <v>20</v>
      </c>
      <c r="C64" s="21" t="s">
        <v>61</v>
      </c>
      <c r="D64" s="22">
        <v>821</v>
      </c>
      <c r="E64" s="23">
        <v>1.2113075039098233E-2</v>
      </c>
      <c r="F64" s="22">
        <v>1062</v>
      </c>
      <c r="G64" s="23">
        <v>1.9069508538183906E-2</v>
      </c>
      <c r="H64" s="24">
        <v>-0.22693032015065917</v>
      </c>
      <c r="I64" s="36">
        <v>-10</v>
      </c>
      <c r="J64" s="22">
        <v>976</v>
      </c>
      <c r="K64" s="24">
        <v>-0.15881147540983609</v>
      </c>
      <c r="L64" s="36">
        <v>-16</v>
      </c>
      <c r="O64" s="20">
        <v>20</v>
      </c>
      <c r="P64" s="21" t="s">
        <v>130</v>
      </c>
      <c r="Q64" s="22">
        <v>7040</v>
      </c>
      <c r="R64" s="23">
        <v>1.1783708687974424E-2</v>
      </c>
      <c r="S64" s="22">
        <v>7850</v>
      </c>
      <c r="T64" s="23">
        <v>1.4232178502339697E-2</v>
      </c>
      <c r="U64" s="24">
        <v>-0.10318471337579616</v>
      </c>
      <c r="V64" s="36">
        <v>-7</v>
      </c>
    </row>
    <row r="65" spans="2:22" ht="15" thickBot="1" x14ac:dyDescent="0.35">
      <c r="B65" s="107" t="s">
        <v>40</v>
      </c>
      <c r="C65" s="108"/>
      <c r="D65" s="25">
        <f>SUM(D45:D64)</f>
        <v>23636</v>
      </c>
      <c r="E65" s="26">
        <f>D65/D67</f>
        <v>0.34872672548614597</v>
      </c>
      <c r="F65" s="25">
        <f>SUM(F45:F64)</f>
        <v>21038</v>
      </c>
      <c r="G65" s="26">
        <f>F65/F67</f>
        <v>0.37776301377242283</v>
      </c>
      <c r="H65" s="27">
        <f>D65/F65-1</f>
        <v>0.12349082612415629</v>
      </c>
      <c r="I65" s="37"/>
      <c r="J65" s="25">
        <f>SUM(J45:J64)</f>
        <v>16478</v>
      </c>
      <c r="K65" s="26">
        <f>E65/J65-1</f>
        <v>-0.99997883682937938</v>
      </c>
      <c r="L65" s="25"/>
      <c r="O65" s="107" t="s">
        <v>40</v>
      </c>
      <c r="P65" s="108"/>
      <c r="Q65" s="25">
        <f>SUM(Q45:Q64)</f>
        <v>212034</v>
      </c>
      <c r="R65" s="26">
        <f>Q65/Q67</f>
        <v>0.35490722840141603</v>
      </c>
      <c r="S65" s="25">
        <f>SUM(S45:S64)</f>
        <v>212156</v>
      </c>
      <c r="T65" s="26">
        <f>S65/S67</f>
        <v>0.38464230093533514</v>
      </c>
      <c r="U65" s="27">
        <f>Q65/S65-1</f>
        <v>-5.7504854918077886E-4</v>
      </c>
      <c r="V65" s="37"/>
    </row>
    <row r="66" spans="2:22" ht="15" thickBot="1" x14ac:dyDescent="0.35">
      <c r="B66" s="107" t="s">
        <v>11</v>
      </c>
      <c r="C66" s="108"/>
      <c r="D66" s="25">
        <f>D67-SUM(D45:D64)</f>
        <v>44142</v>
      </c>
      <c r="E66" s="26">
        <f>D66/D67</f>
        <v>0.65127327451385408</v>
      </c>
      <c r="F66" s="25">
        <f>F67-SUM(F45:F64)</f>
        <v>34653</v>
      </c>
      <c r="G66" s="26">
        <f>F66/F67</f>
        <v>0.62223698622757717</v>
      </c>
      <c r="H66" s="27">
        <f>D66/F66-1</f>
        <v>0.27382910570513386</v>
      </c>
      <c r="I66" s="37"/>
      <c r="J66" s="25">
        <f>J67-SUM(J45:J64)</f>
        <v>32543</v>
      </c>
      <c r="K66" s="26">
        <f>E66/J66-1</f>
        <v>-0.99997998730066329</v>
      </c>
      <c r="L66" s="25"/>
      <c r="O66" s="107" t="s">
        <v>11</v>
      </c>
      <c r="P66" s="108"/>
      <c r="Q66" s="25">
        <f>Q67-SUM(Q45:Q64)</f>
        <v>385401</v>
      </c>
      <c r="R66" s="26">
        <f>Q66/Q67</f>
        <v>0.64509277159858391</v>
      </c>
      <c r="S66" s="25">
        <f>S67-SUM(S45:S64)</f>
        <v>339411</v>
      </c>
      <c r="T66" s="26">
        <f>S66/S67</f>
        <v>0.61535769906466486</v>
      </c>
      <c r="U66" s="27">
        <f>Q66/S66-1</f>
        <v>0.13549943873357084</v>
      </c>
      <c r="V66" s="38"/>
    </row>
    <row r="67" spans="2:22" ht="15" thickBot="1" x14ac:dyDescent="0.35">
      <c r="B67" s="90" t="s">
        <v>33</v>
      </c>
      <c r="C67" s="91"/>
      <c r="D67" s="28">
        <v>67778</v>
      </c>
      <c r="E67" s="29">
        <v>1</v>
      </c>
      <c r="F67" s="28">
        <v>55691</v>
      </c>
      <c r="G67" s="29">
        <v>1</v>
      </c>
      <c r="H67" s="30">
        <v>0.21703686412526269</v>
      </c>
      <c r="I67" s="39"/>
      <c r="J67" s="28">
        <v>49021</v>
      </c>
      <c r="K67" s="30">
        <v>0.38263193325309564</v>
      </c>
      <c r="L67" s="28"/>
      <c r="N67" s="31"/>
      <c r="O67" s="90" t="s">
        <v>33</v>
      </c>
      <c r="P67" s="91"/>
      <c r="Q67" s="28">
        <v>597435</v>
      </c>
      <c r="R67" s="29">
        <v>1</v>
      </c>
      <c r="S67" s="28">
        <v>551567</v>
      </c>
      <c r="T67" s="29">
        <v>1</v>
      </c>
      <c r="U67" s="30">
        <v>8.3159434846537206E-2</v>
      </c>
      <c r="V67" s="39"/>
    </row>
    <row r="68" spans="2:22" x14ac:dyDescent="0.3">
      <c r="B68" s="32" t="s">
        <v>64</v>
      </c>
      <c r="O68" s="32" t="s">
        <v>64</v>
      </c>
    </row>
    <row r="69" spans="2:22" x14ac:dyDescent="0.3">
      <c r="B69" s="33" t="s">
        <v>63</v>
      </c>
      <c r="O69" s="33" t="s">
        <v>63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zoomScale="90" zoomScaleNormal="90" workbookViewId="0"/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34"/>
      <c r="C1" s="34"/>
      <c r="D1" s="34"/>
      <c r="E1" s="34"/>
      <c r="F1" s="34"/>
      <c r="G1" s="34"/>
      <c r="H1" s="40">
        <v>46029</v>
      </c>
    </row>
    <row r="2" spans="1:8" ht="14.4" customHeight="1" x14ac:dyDescent="0.25">
      <c r="A2" s="34"/>
      <c r="B2" s="87" t="s">
        <v>66</v>
      </c>
      <c r="C2" s="87"/>
      <c r="D2" s="87"/>
      <c r="E2" s="87"/>
      <c r="F2" s="87"/>
      <c r="G2" s="87"/>
      <c r="H2" s="87"/>
    </row>
    <row r="3" spans="1:8" ht="14.4" customHeight="1" x14ac:dyDescent="0.25">
      <c r="A3" s="34"/>
      <c r="B3" s="121"/>
      <c r="C3" s="121"/>
      <c r="D3" s="121"/>
      <c r="E3" s="121"/>
      <c r="F3" s="121"/>
      <c r="G3" s="121"/>
      <c r="H3" s="121"/>
    </row>
    <row r="4" spans="1:8" ht="21" customHeight="1" x14ac:dyDescent="0.25">
      <c r="A4" s="34"/>
      <c r="B4" s="122" t="s">
        <v>67</v>
      </c>
      <c r="C4" s="124" t="s">
        <v>186</v>
      </c>
      <c r="D4" s="125"/>
      <c r="E4" s="124" t="s">
        <v>187</v>
      </c>
      <c r="F4" s="125"/>
      <c r="G4" s="126" t="s">
        <v>79</v>
      </c>
      <c r="H4" s="126" t="s">
        <v>80</v>
      </c>
    </row>
    <row r="5" spans="1:8" ht="21" customHeight="1" x14ac:dyDescent="0.25">
      <c r="A5" s="34"/>
      <c r="B5" s="123"/>
      <c r="C5" s="41" t="s">
        <v>81</v>
      </c>
      <c r="D5" s="42" t="s">
        <v>68</v>
      </c>
      <c r="E5" s="41" t="s">
        <v>81</v>
      </c>
      <c r="F5" s="42" t="s">
        <v>68</v>
      </c>
      <c r="G5" s="127"/>
      <c r="H5" s="127"/>
    </row>
    <row r="6" spans="1:8" x14ac:dyDescent="0.25">
      <c r="A6" s="34"/>
      <c r="B6" s="43" t="s">
        <v>69</v>
      </c>
      <c r="C6" s="50">
        <v>198209</v>
      </c>
      <c r="D6" s="44">
        <v>0.35935616162678335</v>
      </c>
      <c r="E6" s="50">
        <v>185299</v>
      </c>
      <c r="F6" s="44">
        <v>0.31015759036547907</v>
      </c>
      <c r="G6" s="45">
        <v>-6.5133268418689383E-2</v>
      </c>
      <c r="H6" s="46" t="s">
        <v>147</v>
      </c>
    </row>
    <row r="7" spans="1:8" x14ac:dyDescent="0.25">
      <c r="A7" s="34"/>
      <c r="B7" s="43" t="s">
        <v>70</v>
      </c>
      <c r="C7" s="50">
        <v>48178</v>
      </c>
      <c r="D7" s="44">
        <v>8.7347502660601525E-2</v>
      </c>
      <c r="E7" s="50">
        <v>42543</v>
      </c>
      <c r="F7" s="44">
        <v>7.1209420271661356E-2</v>
      </c>
      <c r="G7" s="47">
        <v>-0.11696209888330777</v>
      </c>
      <c r="H7" s="46" t="s">
        <v>181</v>
      </c>
    </row>
    <row r="8" spans="1:8" x14ac:dyDescent="0.25">
      <c r="A8" s="34"/>
      <c r="B8" s="43" t="s">
        <v>82</v>
      </c>
      <c r="C8" s="50">
        <v>305180</v>
      </c>
      <c r="D8" s="44">
        <v>0.55329633571261505</v>
      </c>
      <c r="E8" s="50">
        <v>369593</v>
      </c>
      <c r="F8" s="44">
        <v>0.6186329893628596</v>
      </c>
      <c r="G8" s="47">
        <v>0.21106560062913693</v>
      </c>
      <c r="H8" s="48" t="s">
        <v>182</v>
      </c>
    </row>
    <row r="9" spans="1:8" x14ac:dyDescent="0.25">
      <c r="A9" s="34"/>
      <c r="B9" s="49" t="s">
        <v>71</v>
      </c>
      <c r="C9" s="50"/>
      <c r="D9" s="44"/>
      <c r="E9" s="50"/>
      <c r="F9" s="44"/>
      <c r="G9" s="51"/>
      <c r="H9" s="52"/>
    </row>
    <row r="10" spans="1:8" x14ac:dyDescent="0.25">
      <c r="A10" s="34"/>
      <c r="B10" s="49" t="s">
        <v>72</v>
      </c>
      <c r="C10" s="50">
        <v>16564</v>
      </c>
      <c r="D10" s="44">
        <v>3.0030803148121624E-2</v>
      </c>
      <c r="E10" s="50">
        <v>43311</v>
      </c>
      <c r="F10" s="44">
        <v>7.2494915764894932E-2</v>
      </c>
      <c r="G10" s="47">
        <v>1.6147669645013281</v>
      </c>
      <c r="H10" s="48" t="s">
        <v>183</v>
      </c>
    </row>
    <row r="11" spans="1:8" x14ac:dyDescent="0.25">
      <c r="A11" s="34"/>
      <c r="B11" s="49" t="s">
        <v>73</v>
      </c>
      <c r="C11" s="50">
        <v>15491</v>
      </c>
      <c r="D11" s="44">
        <v>2.8085436583406911E-2</v>
      </c>
      <c r="E11" s="50">
        <v>33941</v>
      </c>
      <c r="F11" s="44">
        <v>5.6811201218542606E-2</v>
      </c>
      <c r="G11" s="47">
        <v>1.1910141372409786</v>
      </c>
      <c r="H11" s="48" t="s">
        <v>184</v>
      </c>
    </row>
    <row r="12" spans="1:8" x14ac:dyDescent="0.25">
      <c r="A12" s="34"/>
      <c r="B12" s="49" t="s">
        <v>74</v>
      </c>
      <c r="C12" s="50">
        <v>12</v>
      </c>
      <c r="D12" s="44">
        <v>2.1756196436697627E-5</v>
      </c>
      <c r="E12" s="50">
        <v>121</v>
      </c>
      <c r="F12" s="44">
        <v>2.0253249307456041E-4</v>
      </c>
      <c r="G12" s="47">
        <v>9.0833333333333339</v>
      </c>
      <c r="H12" s="48" t="s">
        <v>84</v>
      </c>
    </row>
    <row r="13" spans="1:8" x14ac:dyDescent="0.25">
      <c r="A13" s="34"/>
      <c r="B13" s="49" t="s">
        <v>75</v>
      </c>
      <c r="C13" s="50">
        <v>120983</v>
      </c>
      <c r="D13" s="44">
        <v>0.21934415945841576</v>
      </c>
      <c r="E13" s="50">
        <v>128594</v>
      </c>
      <c r="F13" s="44">
        <v>0.21524349929281009</v>
      </c>
      <c r="G13" s="47">
        <v>6.2909664994255321E-2</v>
      </c>
      <c r="H13" s="48" t="s">
        <v>185</v>
      </c>
    </row>
    <row r="14" spans="1:8" x14ac:dyDescent="0.25">
      <c r="A14" s="34"/>
      <c r="B14" s="49" t="s">
        <v>76</v>
      </c>
      <c r="C14" s="50">
        <v>135492</v>
      </c>
      <c r="D14" s="44">
        <v>0.24564921396675291</v>
      </c>
      <c r="E14" s="50">
        <v>144374</v>
      </c>
      <c r="F14" s="44">
        <v>0.24165641450534367</v>
      </c>
      <c r="G14" s="47">
        <v>6.5553685826469366E-2</v>
      </c>
      <c r="H14" s="48" t="s">
        <v>185</v>
      </c>
    </row>
    <row r="15" spans="1:8" x14ac:dyDescent="0.25">
      <c r="A15" s="34"/>
      <c r="B15" s="49" t="s">
        <v>77</v>
      </c>
      <c r="C15" s="50">
        <v>16567</v>
      </c>
      <c r="D15" s="44">
        <v>3.0036242197230799E-2</v>
      </c>
      <c r="E15" s="50">
        <v>19056</v>
      </c>
      <c r="F15" s="44">
        <v>3.1896356925858044E-2</v>
      </c>
      <c r="G15" s="47">
        <v>0.1502384257862015</v>
      </c>
      <c r="H15" s="46" t="s">
        <v>132</v>
      </c>
    </row>
    <row r="16" spans="1:8" x14ac:dyDescent="0.25">
      <c r="A16" s="34"/>
      <c r="B16" s="49" t="s">
        <v>78</v>
      </c>
      <c r="C16" s="50">
        <v>0</v>
      </c>
      <c r="D16" s="44">
        <v>0</v>
      </c>
      <c r="E16" s="50">
        <v>0</v>
      </c>
      <c r="F16" s="44">
        <v>0</v>
      </c>
      <c r="G16" s="47" t="s">
        <v>103</v>
      </c>
      <c r="H16" s="48" t="s">
        <v>84</v>
      </c>
    </row>
    <row r="17" spans="1:8" x14ac:dyDescent="0.25">
      <c r="A17" s="34"/>
      <c r="B17" s="53" t="s">
        <v>83</v>
      </c>
      <c r="C17" s="61">
        <v>0</v>
      </c>
      <c r="D17" s="54">
        <v>1.2872416225040428E-4</v>
      </c>
      <c r="E17" s="61">
        <v>0</v>
      </c>
      <c r="F17" s="54">
        <v>3.2806916233574235E-4</v>
      </c>
      <c r="G17" s="55"/>
      <c r="H17" s="56" t="s">
        <v>84</v>
      </c>
    </row>
    <row r="18" spans="1:8" x14ac:dyDescent="0.25">
      <c r="A18" s="34"/>
      <c r="B18" s="34" t="s">
        <v>64</v>
      </c>
      <c r="C18" s="34"/>
      <c r="D18" s="34"/>
      <c r="E18" s="34"/>
      <c r="F18" s="34"/>
      <c r="G18" s="34"/>
      <c r="H18" s="34"/>
    </row>
    <row r="19" spans="1:8" x14ac:dyDescent="0.25">
      <c r="B19" s="5" t="s">
        <v>63</v>
      </c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20.33203125" style="5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46029</v>
      </c>
    </row>
    <row r="2" spans="2:22" x14ac:dyDescent="0.25">
      <c r="D2" s="3"/>
      <c r="L2" s="4"/>
      <c r="O2" s="128" t="s">
        <v>115</v>
      </c>
      <c r="P2" s="128"/>
      <c r="Q2" s="128"/>
      <c r="R2" s="128"/>
      <c r="S2" s="128"/>
      <c r="T2" s="128"/>
      <c r="U2" s="128"/>
      <c r="V2" s="128"/>
    </row>
    <row r="3" spans="2:22" ht="14.4" customHeight="1" x14ac:dyDescent="0.25">
      <c r="B3" s="94" t="s">
        <v>173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31"/>
      <c r="N3" s="34"/>
      <c r="O3" s="128"/>
      <c r="P3" s="128"/>
      <c r="Q3" s="128"/>
      <c r="R3" s="128"/>
      <c r="S3" s="128"/>
      <c r="T3" s="128"/>
      <c r="U3" s="128"/>
      <c r="V3" s="128"/>
    </row>
    <row r="4" spans="2:22" ht="14.4" customHeight="1" thickBot="1" x14ac:dyDescent="0.3">
      <c r="B4" s="89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1"/>
      <c r="N4" s="34"/>
      <c r="O4" s="89" t="s">
        <v>116</v>
      </c>
      <c r="P4" s="89"/>
      <c r="Q4" s="89"/>
      <c r="R4" s="89"/>
      <c r="S4" s="89"/>
      <c r="T4" s="89"/>
      <c r="U4" s="89"/>
      <c r="V4" s="89"/>
    </row>
    <row r="5" spans="2:22" ht="14.4" customHeight="1" x14ac:dyDescent="0.25">
      <c r="B5" s="105" t="s">
        <v>0</v>
      </c>
      <c r="C5" s="119" t="s">
        <v>1</v>
      </c>
      <c r="D5" s="95" t="s">
        <v>153</v>
      </c>
      <c r="E5" s="96"/>
      <c r="F5" s="96"/>
      <c r="G5" s="96"/>
      <c r="H5" s="96"/>
      <c r="I5" s="97"/>
      <c r="J5" s="95" t="s">
        <v>140</v>
      </c>
      <c r="K5" s="96"/>
      <c r="L5" s="97"/>
      <c r="M5" s="31"/>
      <c r="N5" s="31"/>
      <c r="O5" s="105" t="s">
        <v>0</v>
      </c>
      <c r="P5" s="119" t="s">
        <v>1</v>
      </c>
      <c r="Q5" s="95" t="s">
        <v>159</v>
      </c>
      <c r="R5" s="96"/>
      <c r="S5" s="96"/>
      <c r="T5" s="96"/>
      <c r="U5" s="96"/>
      <c r="V5" s="97"/>
    </row>
    <row r="6" spans="2:22" ht="14.4" customHeight="1" thickBot="1" x14ac:dyDescent="0.3">
      <c r="B6" s="106"/>
      <c r="C6" s="120"/>
      <c r="D6" s="98" t="s">
        <v>154</v>
      </c>
      <c r="E6" s="99"/>
      <c r="F6" s="99"/>
      <c r="G6" s="99"/>
      <c r="H6" s="99"/>
      <c r="I6" s="100"/>
      <c r="J6" s="98" t="s">
        <v>141</v>
      </c>
      <c r="K6" s="99"/>
      <c r="L6" s="100"/>
      <c r="M6" s="31"/>
      <c r="N6" s="31"/>
      <c r="O6" s="106"/>
      <c r="P6" s="120"/>
      <c r="Q6" s="98" t="s">
        <v>160</v>
      </c>
      <c r="R6" s="99"/>
      <c r="S6" s="99"/>
      <c r="T6" s="99"/>
      <c r="U6" s="99"/>
      <c r="V6" s="100"/>
    </row>
    <row r="7" spans="2:22" ht="14.4" customHeight="1" x14ac:dyDescent="0.25">
      <c r="B7" s="106"/>
      <c r="C7" s="120"/>
      <c r="D7" s="111">
        <v>2025</v>
      </c>
      <c r="E7" s="112"/>
      <c r="F7" s="111">
        <v>2024</v>
      </c>
      <c r="G7" s="112"/>
      <c r="H7" s="109" t="s">
        <v>4</v>
      </c>
      <c r="I7" s="109" t="s">
        <v>42</v>
      </c>
      <c r="J7" s="109">
        <v>2025</v>
      </c>
      <c r="K7" s="109" t="s">
        <v>155</v>
      </c>
      <c r="L7" s="101" t="s">
        <v>157</v>
      </c>
      <c r="M7" s="31"/>
      <c r="N7" s="31"/>
      <c r="O7" s="106"/>
      <c r="P7" s="120"/>
      <c r="Q7" s="111">
        <v>2024</v>
      </c>
      <c r="R7" s="112"/>
      <c r="S7" s="111">
        <v>2023</v>
      </c>
      <c r="T7" s="112"/>
      <c r="U7" s="109" t="s">
        <v>4</v>
      </c>
      <c r="V7" s="101" t="s">
        <v>59</v>
      </c>
    </row>
    <row r="8" spans="2:22" ht="14.4" customHeight="1" thickBot="1" x14ac:dyDescent="0.3">
      <c r="B8" s="103" t="s">
        <v>5</v>
      </c>
      <c r="C8" s="115" t="s">
        <v>6</v>
      </c>
      <c r="D8" s="113"/>
      <c r="E8" s="114"/>
      <c r="F8" s="113"/>
      <c r="G8" s="114"/>
      <c r="H8" s="110"/>
      <c r="I8" s="110"/>
      <c r="J8" s="110"/>
      <c r="K8" s="110"/>
      <c r="L8" s="102"/>
      <c r="M8" s="31"/>
      <c r="N8" s="31"/>
      <c r="O8" s="103" t="s">
        <v>5</v>
      </c>
      <c r="P8" s="115" t="s">
        <v>6</v>
      </c>
      <c r="Q8" s="113"/>
      <c r="R8" s="114"/>
      <c r="S8" s="113"/>
      <c r="T8" s="114"/>
      <c r="U8" s="110"/>
      <c r="V8" s="102"/>
    </row>
    <row r="9" spans="2:22" ht="14.4" customHeight="1" x14ac:dyDescent="0.25">
      <c r="B9" s="103"/>
      <c r="C9" s="115"/>
      <c r="D9" s="9" t="s">
        <v>7</v>
      </c>
      <c r="E9" s="10" t="s">
        <v>2</v>
      </c>
      <c r="F9" s="9" t="s">
        <v>7</v>
      </c>
      <c r="G9" s="10" t="s">
        <v>2</v>
      </c>
      <c r="H9" s="92" t="s">
        <v>8</v>
      </c>
      <c r="I9" s="92" t="s">
        <v>43</v>
      </c>
      <c r="J9" s="92" t="s">
        <v>7</v>
      </c>
      <c r="K9" s="92" t="s">
        <v>156</v>
      </c>
      <c r="L9" s="117" t="s">
        <v>158</v>
      </c>
      <c r="M9" s="31"/>
      <c r="N9" s="31"/>
      <c r="O9" s="103"/>
      <c r="P9" s="115"/>
      <c r="Q9" s="9" t="s">
        <v>7</v>
      </c>
      <c r="R9" s="10" t="s">
        <v>2</v>
      </c>
      <c r="S9" s="9" t="s">
        <v>7</v>
      </c>
      <c r="T9" s="10" t="s">
        <v>2</v>
      </c>
      <c r="U9" s="92" t="s">
        <v>8</v>
      </c>
      <c r="V9" s="117" t="s">
        <v>60</v>
      </c>
    </row>
    <row r="10" spans="2:22" ht="14.4" customHeight="1" thickBot="1" x14ac:dyDescent="0.3">
      <c r="B10" s="104"/>
      <c r="C10" s="116"/>
      <c r="D10" s="12" t="s">
        <v>9</v>
      </c>
      <c r="E10" s="13" t="s">
        <v>10</v>
      </c>
      <c r="F10" s="12" t="s">
        <v>9</v>
      </c>
      <c r="G10" s="13" t="s">
        <v>10</v>
      </c>
      <c r="H10" s="93"/>
      <c r="I10" s="93"/>
      <c r="J10" s="93" t="s">
        <v>9</v>
      </c>
      <c r="K10" s="93"/>
      <c r="L10" s="118"/>
      <c r="M10" s="31"/>
      <c r="N10" s="31"/>
      <c r="O10" s="104"/>
      <c r="P10" s="116"/>
      <c r="Q10" s="12" t="s">
        <v>9</v>
      </c>
      <c r="R10" s="13" t="s">
        <v>10</v>
      </c>
      <c r="S10" s="12" t="s">
        <v>9</v>
      </c>
      <c r="T10" s="13" t="s">
        <v>10</v>
      </c>
      <c r="U10" s="93"/>
      <c r="V10" s="118"/>
    </row>
    <row r="11" spans="2:22" ht="14.4" customHeight="1" thickBot="1" x14ac:dyDescent="0.3">
      <c r="B11" s="15">
        <v>1</v>
      </c>
      <c r="C11" s="16" t="s">
        <v>18</v>
      </c>
      <c r="D11" s="17">
        <v>3071</v>
      </c>
      <c r="E11" s="18">
        <v>0.16279686174724342</v>
      </c>
      <c r="F11" s="17">
        <v>3165</v>
      </c>
      <c r="G11" s="18">
        <v>0.17788893884892087</v>
      </c>
      <c r="H11" s="19">
        <v>-2.9699842022116951E-2</v>
      </c>
      <c r="I11" s="35">
        <v>0</v>
      </c>
      <c r="J11" s="17">
        <v>2115</v>
      </c>
      <c r="K11" s="19">
        <v>0.4520094562647754</v>
      </c>
      <c r="L11" s="35">
        <v>0</v>
      </c>
      <c r="M11" s="31"/>
      <c r="N11" s="31"/>
      <c r="O11" s="15">
        <v>1</v>
      </c>
      <c r="P11" s="16" t="s">
        <v>18</v>
      </c>
      <c r="Q11" s="17">
        <v>30630</v>
      </c>
      <c r="R11" s="18">
        <v>0.1645871618789696</v>
      </c>
      <c r="S11" s="17">
        <v>35120</v>
      </c>
      <c r="T11" s="18">
        <v>0.2005298739265485</v>
      </c>
      <c r="U11" s="19">
        <v>-0.12784738041002275</v>
      </c>
      <c r="V11" s="35">
        <v>0</v>
      </c>
    </row>
    <row r="12" spans="2:22" ht="14.4" customHeight="1" thickBot="1" x14ac:dyDescent="0.3">
      <c r="B12" s="20">
        <v>2</v>
      </c>
      <c r="C12" s="21" t="s">
        <v>16</v>
      </c>
      <c r="D12" s="22">
        <v>1817</v>
      </c>
      <c r="E12" s="23">
        <v>9.6321034775233252E-2</v>
      </c>
      <c r="F12" s="22">
        <v>1632</v>
      </c>
      <c r="G12" s="23">
        <v>9.172661870503597E-2</v>
      </c>
      <c r="H12" s="24">
        <v>0.11335784313725483</v>
      </c>
      <c r="I12" s="36">
        <v>1</v>
      </c>
      <c r="J12" s="22">
        <v>1282</v>
      </c>
      <c r="K12" s="24">
        <v>0.41731669266770677</v>
      </c>
      <c r="L12" s="36">
        <v>1</v>
      </c>
      <c r="M12" s="31"/>
      <c r="N12" s="31"/>
      <c r="O12" s="20">
        <v>2</v>
      </c>
      <c r="P12" s="21" t="s">
        <v>17</v>
      </c>
      <c r="Q12" s="22">
        <v>15645</v>
      </c>
      <c r="R12" s="23">
        <v>8.4066802076280756E-2</v>
      </c>
      <c r="S12" s="22">
        <v>13238</v>
      </c>
      <c r="T12" s="23">
        <v>7.558697241001279E-2</v>
      </c>
      <c r="U12" s="24">
        <v>0.18182504910107267</v>
      </c>
      <c r="V12" s="36">
        <v>2</v>
      </c>
    </row>
    <row r="13" spans="2:22" ht="14.4" customHeight="1" thickBot="1" x14ac:dyDescent="0.3">
      <c r="B13" s="15">
        <v>3</v>
      </c>
      <c r="C13" s="16" t="s">
        <v>17</v>
      </c>
      <c r="D13" s="17">
        <v>1561</v>
      </c>
      <c r="E13" s="18">
        <v>8.2750212044105168E-2</v>
      </c>
      <c r="F13" s="17">
        <v>1696</v>
      </c>
      <c r="G13" s="18">
        <v>9.5323741007194249E-2</v>
      </c>
      <c r="H13" s="19">
        <v>-7.9599056603773533E-2</v>
      </c>
      <c r="I13" s="35">
        <v>-1</v>
      </c>
      <c r="J13" s="17">
        <v>1572</v>
      </c>
      <c r="K13" s="19">
        <v>-6.9974554707379344E-3</v>
      </c>
      <c r="L13" s="35">
        <v>-1</v>
      </c>
      <c r="M13" s="31"/>
      <c r="N13" s="31"/>
      <c r="O13" s="15">
        <v>3</v>
      </c>
      <c r="P13" s="16" t="s">
        <v>21</v>
      </c>
      <c r="Q13" s="17">
        <v>15331</v>
      </c>
      <c r="R13" s="18">
        <v>8.2379555297632481E-2</v>
      </c>
      <c r="S13" s="17">
        <v>16524</v>
      </c>
      <c r="T13" s="18">
        <v>9.4349534076374933E-2</v>
      </c>
      <c r="U13" s="19">
        <v>-7.219801500847256E-2</v>
      </c>
      <c r="V13" s="35">
        <v>0</v>
      </c>
    </row>
    <row r="14" spans="2:22" ht="14.4" customHeight="1" thickBot="1" x14ac:dyDescent="0.3">
      <c r="B14" s="20">
        <v>4</v>
      </c>
      <c r="C14" s="21" t="s">
        <v>28</v>
      </c>
      <c r="D14" s="22">
        <v>1086</v>
      </c>
      <c r="E14" s="23">
        <v>5.756997455470738E-2</v>
      </c>
      <c r="F14" s="22">
        <v>1357</v>
      </c>
      <c r="G14" s="23">
        <v>7.6270233812949645E-2</v>
      </c>
      <c r="H14" s="24">
        <v>-0.19970523212969782</v>
      </c>
      <c r="I14" s="36">
        <v>1</v>
      </c>
      <c r="J14" s="22">
        <v>1030</v>
      </c>
      <c r="K14" s="24">
        <v>5.4368932038834972E-2</v>
      </c>
      <c r="L14" s="36">
        <v>0</v>
      </c>
      <c r="M14" s="31"/>
      <c r="N14" s="31"/>
      <c r="O14" s="20">
        <v>4</v>
      </c>
      <c r="P14" s="21" t="s">
        <v>16</v>
      </c>
      <c r="Q14" s="22">
        <v>13926</v>
      </c>
      <c r="R14" s="23">
        <v>7.4829931972789115E-2</v>
      </c>
      <c r="S14" s="22">
        <v>16732</v>
      </c>
      <c r="T14" s="23">
        <v>9.5537182532431944E-2</v>
      </c>
      <c r="U14" s="24">
        <v>-0.16770260578532159</v>
      </c>
      <c r="V14" s="36">
        <v>-2</v>
      </c>
    </row>
    <row r="15" spans="2:22" ht="14.4" customHeight="1" thickBot="1" x14ac:dyDescent="0.3">
      <c r="B15" s="15">
        <v>5</v>
      </c>
      <c r="C15" s="16" t="s">
        <v>21</v>
      </c>
      <c r="D15" s="17">
        <v>1076</v>
      </c>
      <c r="E15" s="18">
        <v>5.7039864291772692E-2</v>
      </c>
      <c r="F15" s="17">
        <v>1504</v>
      </c>
      <c r="G15" s="18">
        <v>8.4532374100719426E-2</v>
      </c>
      <c r="H15" s="19">
        <v>-0.28457446808510634</v>
      </c>
      <c r="I15" s="35">
        <v>-1</v>
      </c>
      <c r="J15" s="17">
        <v>984</v>
      </c>
      <c r="K15" s="19">
        <v>9.3495934959349603E-2</v>
      </c>
      <c r="L15" s="35">
        <v>0</v>
      </c>
      <c r="M15" s="31"/>
      <c r="N15" s="31"/>
      <c r="O15" s="15">
        <v>5</v>
      </c>
      <c r="P15" s="16" t="s">
        <v>28</v>
      </c>
      <c r="Q15" s="17">
        <v>12163</v>
      </c>
      <c r="R15" s="18">
        <v>6.535663238439135E-2</v>
      </c>
      <c r="S15" s="17">
        <v>10919</v>
      </c>
      <c r="T15" s="18">
        <v>6.2345834094646446E-2</v>
      </c>
      <c r="U15" s="19">
        <v>0.11392984705559117</v>
      </c>
      <c r="V15" s="35">
        <v>1</v>
      </c>
    </row>
    <row r="16" spans="2:22" ht="14.4" customHeight="1" thickBot="1" x14ac:dyDescent="0.3">
      <c r="B16" s="20">
        <v>6</v>
      </c>
      <c r="C16" s="21" t="s">
        <v>23</v>
      </c>
      <c r="D16" s="22">
        <v>983</v>
      </c>
      <c r="E16" s="23">
        <v>5.2109838846480065E-2</v>
      </c>
      <c r="F16" s="22">
        <v>1234</v>
      </c>
      <c r="G16" s="23">
        <v>6.9357014388489208E-2</v>
      </c>
      <c r="H16" s="24">
        <v>-0.20340356564019446</v>
      </c>
      <c r="I16" s="36">
        <v>0</v>
      </c>
      <c r="J16" s="22">
        <v>846</v>
      </c>
      <c r="K16" s="24">
        <v>0.16193853427895988</v>
      </c>
      <c r="L16" s="36">
        <v>0</v>
      </c>
      <c r="M16" s="31"/>
      <c r="N16" s="31"/>
      <c r="O16" s="20">
        <v>6</v>
      </c>
      <c r="P16" s="21" t="s">
        <v>22</v>
      </c>
      <c r="Q16" s="22">
        <v>10233</v>
      </c>
      <c r="R16" s="23">
        <v>5.4985975432827162E-2</v>
      </c>
      <c r="S16" s="22">
        <v>11383</v>
      </c>
      <c r="T16" s="23">
        <v>6.4995203727388998E-2</v>
      </c>
      <c r="U16" s="24">
        <v>-0.10102784854607749</v>
      </c>
      <c r="V16" s="36">
        <v>-1</v>
      </c>
    </row>
    <row r="17" spans="2:22" ht="14.4" customHeight="1" thickBot="1" x14ac:dyDescent="0.3">
      <c r="B17" s="15">
        <v>7</v>
      </c>
      <c r="C17" s="16" t="s">
        <v>22</v>
      </c>
      <c r="D17" s="17">
        <v>850</v>
      </c>
      <c r="E17" s="18">
        <v>4.5059372349448686E-2</v>
      </c>
      <c r="F17" s="17">
        <v>1206</v>
      </c>
      <c r="G17" s="18">
        <v>6.7783273381294959E-2</v>
      </c>
      <c r="H17" s="19">
        <v>-0.29519071310116085</v>
      </c>
      <c r="I17" s="35">
        <v>0</v>
      </c>
      <c r="J17" s="17">
        <v>758</v>
      </c>
      <c r="K17" s="19">
        <v>0.12137203166226906</v>
      </c>
      <c r="L17" s="35">
        <v>1</v>
      </c>
      <c r="M17" s="31"/>
      <c r="N17" s="31"/>
      <c r="O17" s="15">
        <v>7</v>
      </c>
      <c r="P17" s="16" t="s">
        <v>96</v>
      </c>
      <c r="Q17" s="17">
        <v>8953</v>
      </c>
      <c r="R17" s="18">
        <v>4.8108026781012565E-2</v>
      </c>
      <c r="S17" s="17">
        <v>3971</v>
      </c>
      <c r="T17" s="18">
        <v>2.2673807783665265E-2</v>
      </c>
      <c r="U17" s="19">
        <v>1.2545958196927725</v>
      </c>
      <c r="V17" s="35">
        <v>6</v>
      </c>
    </row>
    <row r="18" spans="2:22" ht="14.4" customHeight="1" thickBot="1" x14ac:dyDescent="0.3">
      <c r="B18" s="20">
        <v>8</v>
      </c>
      <c r="C18" s="21" t="s">
        <v>96</v>
      </c>
      <c r="D18" s="22">
        <v>833</v>
      </c>
      <c r="E18" s="23">
        <v>4.4158184902459714E-2</v>
      </c>
      <c r="F18" s="22">
        <v>513</v>
      </c>
      <c r="G18" s="23">
        <v>2.8833183453237411E-2</v>
      </c>
      <c r="H18" s="24">
        <v>0.62378167641325533</v>
      </c>
      <c r="I18" s="36">
        <v>1</v>
      </c>
      <c r="J18" s="22">
        <v>785</v>
      </c>
      <c r="K18" s="24">
        <v>6.1146496815286611E-2</v>
      </c>
      <c r="L18" s="36">
        <v>-1</v>
      </c>
      <c r="M18" s="31"/>
      <c r="N18" s="31"/>
      <c r="O18" s="20">
        <v>8</v>
      </c>
      <c r="P18" s="21" t="s">
        <v>23</v>
      </c>
      <c r="Q18" s="22">
        <v>8339</v>
      </c>
      <c r="R18" s="23">
        <v>4.4808760787095246E-2</v>
      </c>
      <c r="S18" s="22">
        <v>8463</v>
      </c>
      <c r="T18" s="23">
        <v>4.8322446555819479E-2</v>
      </c>
      <c r="U18" s="24">
        <v>-1.46520146520146E-2</v>
      </c>
      <c r="V18" s="36">
        <v>-1</v>
      </c>
    </row>
    <row r="19" spans="2:22" ht="14.4" customHeight="1" thickBot="1" x14ac:dyDescent="0.3">
      <c r="B19" s="15">
        <v>9</v>
      </c>
      <c r="C19" s="16" t="s">
        <v>92</v>
      </c>
      <c r="D19" s="17">
        <v>611</v>
      </c>
      <c r="E19" s="18">
        <v>3.2389737065309586E-2</v>
      </c>
      <c r="F19" s="17">
        <v>358</v>
      </c>
      <c r="G19" s="18">
        <v>2.0121402877697842E-2</v>
      </c>
      <c r="H19" s="19">
        <v>0.7067039106145252</v>
      </c>
      <c r="I19" s="35">
        <v>5</v>
      </c>
      <c r="J19" s="17">
        <v>498</v>
      </c>
      <c r="K19" s="19">
        <v>0.22690763052208829</v>
      </c>
      <c r="L19" s="35">
        <v>0</v>
      </c>
      <c r="M19" s="31"/>
      <c r="N19" s="31"/>
      <c r="O19" s="15">
        <v>9</v>
      </c>
      <c r="P19" s="16" t="s">
        <v>29</v>
      </c>
      <c r="Q19" s="17">
        <v>4782</v>
      </c>
      <c r="R19" s="18">
        <v>2.5695586291388593E-2</v>
      </c>
      <c r="S19" s="17">
        <v>6124</v>
      </c>
      <c r="T19" s="18">
        <v>3.4967111273524573E-2</v>
      </c>
      <c r="U19" s="19">
        <v>-0.21913781841933377</v>
      </c>
      <c r="V19" s="35">
        <v>-1</v>
      </c>
    </row>
    <row r="20" spans="2:22" ht="14.4" customHeight="1" thickBot="1" x14ac:dyDescent="0.3">
      <c r="B20" s="20">
        <v>10</v>
      </c>
      <c r="C20" s="21" t="s">
        <v>127</v>
      </c>
      <c r="D20" s="22">
        <v>544</v>
      </c>
      <c r="E20" s="23">
        <v>2.883799830364716E-2</v>
      </c>
      <c r="F20" s="22">
        <v>147</v>
      </c>
      <c r="G20" s="23">
        <v>8.2621402877697848E-3</v>
      </c>
      <c r="H20" s="24">
        <v>2.7006802721088436</v>
      </c>
      <c r="I20" s="36">
        <v>13</v>
      </c>
      <c r="J20" s="22">
        <v>328</v>
      </c>
      <c r="K20" s="24">
        <v>0.65853658536585358</v>
      </c>
      <c r="L20" s="36">
        <v>0</v>
      </c>
      <c r="M20" s="31"/>
      <c r="N20" s="31"/>
      <c r="O20" s="20">
        <v>10</v>
      </c>
      <c r="P20" s="21" t="s">
        <v>92</v>
      </c>
      <c r="Q20" s="22">
        <v>4644</v>
      </c>
      <c r="R20" s="23">
        <v>2.4954057452364831E-2</v>
      </c>
      <c r="S20" s="22">
        <v>3214</v>
      </c>
      <c r="T20" s="23">
        <v>1.8351452585419332E-2</v>
      </c>
      <c r="U20" s="24">
        <v>0.44492843808338511</v>
      </c>
      <c r="V20" s="36">
        <v>6</v>
      </c>
    </row>
    <row r="21" spans="2:22" ht="14.4" customHeight="1" thickBot="1" x14ac:dyDescent="0.3">
      <c r="B21" s="15">
        <v>11</v>
      </c>
      <c r="C21" s="16" t="s">
        <v>144</v>
      </c>
      <c r="D21" s="17">
        <v>474</v>
      </c>
      <c r="E21" s="18">
        <v>2.5127226463104325E-2</v>
      </c>
      <c r="F21" s="17">
        <v>0</v>
      </c>
      <c r="G21" s="18">
        <v>0</v>
      </c>
      <c r="H21" s="19" t="s">
        <v>103</v>
      </c>
      <c r="I21" s="35" t="s">
        <v>103</v>
      </c>
      <c r="J21" s="17">
        <v>233</v>
      </c>
      <c r="K21" s="19">
        <v>1.0343347639484977</v>
      </c>
      <c r="L21" s="35">
        <v>9</v>
      </c>
      <c r="M21" s="31"/>
      <c r="N21" s="31"/>
      <c r="O21" s="15">
        <v>11</v>
      </c>
      <c r="P21" s="16" t="s">
        <v>58</v>
      </c>
      <c r="Q21" s="17">
        <v>4353</v>
      </c>
      <c r="R21" s="18">
        <v>2.3390398813553856E-2</v>
      </c>
      <c r="S21" s="17">
        <v>4201</v>
      </c>
      <c r="T21" s="18">
        <v>2.3987072903343686E-2</v>
      </c>
      <c r="U21" s="19">
        <v>3.6181861461556775E-2</v>
      </c>
      <c r="V21" s="35">
        <v>0</v>
      </c>
    </row>
    <row r="22" spans="2:22" ht="14.4" customHeight="1" thickBot="1" x14ac:dyDescent="0.3">
      <c r="B22" s="20">
        <v>12</v>
      </c>
      <c r="C22" s="21" t="s">
        <v>167</v>
      </c>
      <c r="D22" s="22">
        <v>447</v>
      </c>
      <c r="E22" s="23">
        <v>2.3695928753180662E-2</v>
      </c>
      <c r="F22" s="22">
        <v>79</v>
      </c>
      <c r="G22" s="23">
        <v>4.4401978417266189E-3</v>
      </c>
      <c r="H22" s="24">
        <v>4.6582278481012658</v>
      </c>
      <c r="I22" s="36">
        <v>16</v>
      </c>
      <c r="J22" s="22">
        <v>224</v>
      </c>
      <c r="K22" s="24">
        <v>0.99553571428571419</v>
      </c>
      <c r="L22" s="36">
        <v>10</v>
      </c>
      <c r="M22" s="31"/>
      <c r="N22" s="31"/>
      <c r="O22" s="20">
        <v>12</v>
      </c>
      <c r="P22" s="21" t="s">
        <v>31</v>
      </c>
      <c r="Q22" s="22">
        <v>4213</v>
      </c>
      <c r="R22" s="23">
        <v>2.2638123179761636E-2</v>
      </c>
      <c r="S22" s="22">
        <v>4910</v>
      </c>
      <c r="T22" s="23">
        <v>2.803535538096108E-2</v>
      </c>
      <c r="U22" s="24">
        <v>-0.14195519348268837</v>
      </c>
      <c r="V22" s="36">
        <v>-3</v>
      </c>
    </row>
    <row r="23" spans="2:22" ht="14.4" customHeight="1" thickBot="1" x14ac:dyDescent="0.3">
      <c r="B23" s="15">
        <v>13</v>
      </c>
      <c r="C23" s="16" t="s">
        <v>58</v>
      </c>
      <c r="D23" s="17">
        <v>445</v>
      </c>
      <c r="E23" s="18">
        <v>2.3589906700593723E-2</v>
      </c>
      <c r="F23" s="17">
        <v>511</v>
      </c>
      <c r="G23" s="18">
        <v>2.8720773381294962E-2</v>
      </c>
      <c r="H23" s="19">
        <v>-0.12915851272015655</v>
      </c>
      <c r="I23" s="35">
        <v>-3</v>
      </c>
      <c r="J23" s="17">
        <v>234</v>
      </c>
      <c r="K23" s="19">
        <v>0.90170940170940161</v>
      </c>
      <c r="L23" s="35">
        <v>6</v>
      </c>
      <c r="M23" s="31"/>
      <c r="N23" s="31"/>
      <c r="O23" s="15">
        <v>13</v>
      </c>
      <c r="P23" s="16" t="s">
        <v>32</v>
      </c>
      <c r="Q23" s="17">
        <v>3721</v>
      </c>
      <c r="R23" s="18">
        <v>1.9994411666720401E-2</v>
      </c>
      <c r="S23" s="17">
        <v>3001</v>
      </c>
      <c r="T23" s="18">
        <v>1.7135254887630184E-2</v>
      </c>
      <c r="U23" s="19">
        <v>0.23992002665778078</v>
      </c>
      <c r="V23" s="35">
        <v>4</v>
      </c>
    </row>
    <row r="24" spans="2:22" ht="14.4" customHeight="1" thickBot="1" x14ac:dyDescent="0.3">
      <c r="B24" s="20">
        <v>14</v>
      </c>
      <c r="C24" s="21" t="s">
        <v>129</v>
      </c>
      <c r="D24" s="22">
        <v>436</v>
      </c>
      <c r="E24" s="23">
        <v>2.3112807463952501E-2</v>
      </c>
      <c r="F24" s="22">
        <v>40</v>
      </c>
      <c r="G24" s="23">
        <v>2.2482014388489208E-3</v>
      </c>
      <c r="H24" s="24">
        <v>9.9</v>
      </c>
      <c r="I24" s="36">
        <v>18</v>
      </c>
      <c r="J24" s="22">
        <v>218</v>
      </c>
      <c r="K24" s="24">
        <v>1</v>
      </c>
      <c r="L24" s="36">
        <v>9</v>
      </c>
      <c r="M24" s="31"/>
      <c r="N24" s="31"/>
      <c r="O24" s="20">
        <v>14</v>
      </c>
      <c r="P24" s="21" t="s">
        <v>30</v>
      </c>
      <c r="Q24" s="22">
        <v>3665</v>
      </c>
      <c r="R24" s="23">
        <v>1.9693501413203512E-2</v>
      </c>
      <c r="S24" s="22">
        <v>4255</v>
      </c>
      <c r="T24" s="23">
        <v>2.4295404714050794E-2</v>
      </c>
      <c r="U24" s="24">
        <v>-0.13866039952996478</v>
      </c>
      <c r="V24" s="36">
        <v>-4</v>
      </c>
    </row>
    <row r="25" spans="2:22" ht="14.4" customHeight="1" thickBot="1" x14ac:dyDescent="0.3">
      <c r="B25" s="15">
        <v>15</v>
      </c>
      <c r="C25" s="16" t="s">
        <v>29</v>
      </c>
      <c r="D25" s="17">
        <v>410</v>
      </c>
      <c r="E25" s="18">
        <v>2.1734520780322307E-2</v>
      </c>
      <c r="F25" s="17">
        <v>559</v>
      </c>
      <c r="G25" s="18">
        <v>3.1418615107913668E-2</v>
      </c>
      <c r="H25" s="19">
        <v>-0.26654740608228977</v>
      </c>
      <c r="I25" s="35">
        <v>-7</v>
      </c>
      <c r="J25" s="17">
        <v>311</v>
      </c>
      <c r="K25" s="19">
        <v>0.31832797427652726</v>
      </c>
      <c r="L25" s="35">
        <v>-2</v>
      </c>
      <c r="M25" s="31"/>
      <c r="N25" s="31"/>
      <c r="O25" s="15">
        <v>15</v>
      </c>
      <c r="P25" s="16" t="s">
        <v>108</v>
      </c>
      <c r="Q25" s="17">
        <v>3516</v>
      </c>
      <c r="R25" s="18">
        <v>1.8892865202953218E-2</v>
      </c>
      <c r="S25" s="17">
        <v>550</v>
      </c>
      <c r="T25" s="18">
        <v>3.1404165905353555E-3</v>
      </c>
      <c r="U25" s="19">
        <v>5.3927272727272726</v>
      </c>
      <c r="V25" s="35">
        <v>16</v>
      </c>
    </row>
    <row r="26" spans="2:22" ht="14.4" customHeight="1" thickBot="1" x14ac:dyDescent="0.3">
      <c r="B26" s="20">
        <v>16</v>
      </c>
      <c r="C26" s="21" t="s">
        <v>30</v>
      </c>
      <c r="D26" s="22">
        <v>367</v>
      </c>
      <c r="E26" s="23">
        <v>1.9455046649703139E-2</v>
      </c>
      <c r="F26" s="22">
        <v>383</v>
      </c>
      <c r="G26" s="23">
        <v>2.1526528776978419E-2</v>
      </c>
      <c r="H26" s="24">
        <v>-4.1775456919060039E-2</v>
      </c>
      <c r="I26" s="36">
        <v>-4</v>
      </c>
      <c r="J26" s="22">
        <v>279</v>
      </c>
      <c r="K26" s="24">
        <v>0.31541218637992841</v>
      </c>
      <c r="L26" s="36">
        <v>-1</v>
      </c>
      <c r="M26" s="31"/>
      <c r="N26" s="31"/>
      <c r="O26" s="20">
        <v>16</v>
      </c>
      <c r="P26" s="21" t="s">
        <v>20</v>
      </c>
      <c r="Q26" s="22">
        <v>3499</v>
      </c>
      <c r="R26" s="23">
        <v>1.8801517447421305E-2</v>
      </c>
      <c r="S26" s="22">
        <v>3242</v>
      </c>
      <c r="T26" s="23">
        <v>1.8511328339119313E-2</v>
      </c>
      <c r="U26" s="24">
        <v>7.9272054287476967E-2</v>
      </c>
      <c r="V26" s="36">
        <v>-1</v>
      </c>
    </row>
    <row r="27" spans="2:22" ht="14.4" customHeight="1" thickBot="1" x14ac:dyDescent="0.3">
      <c r="B27" s="15">
        <v>17</v>
      </c>
      <c r="C27" s="16" t="s">
        <v>168</v>
      </c>
      <c r="D27" s="17">
        <v>357</v>
      </c>
      <c r="E27" s="18">
        <v>1.8924936386768447E-2</v>
      </c>
      <c r="F27" s="17">
        <v>66</v>
      </c>
      <c r="G27" s="18">
        <v>3.7095323741007193E-3</v>
      </c>
      <c r="H27" s="19">
        <v>4.4090909090909092</v>
      </c>
      <c r="I27" s="35">
        <v>12</v>
      </c>
      <c r="J27" s="17">
        <v>120</v>
      </c>
      <c r="K27" s="19">
        <v>1.9750000000000001</v>
      </c>
      <c r="L27" s="35">
        <v>14</v>
      </c>
      <c r="M27" s="31"/>
      <c r="N27" s="31"/>
      <c r="O27" s="15">
        <v>17</v>
      </c>
      <c r="P27" s="16" t="s">
        <v>15</v>
      </c>
      <c r="Q27" s="17">
        <v>3394</v>
      </c>
      <c r="R27" s="18">
        <v>1.8237310722077141E-2</v>
      </c>
      <c r="S27" s="17">
        <v>2892</v>
      </c>
      <c r="T27" s="18">
        <v>1.6512881417869541E-2</v>
      </c>
      <c r="U27" s="19">
        <v>0.17358229598893504</v>
      </c>
      <c r="V27" s="35">
        <v>2</v>
      </c>
    </row>
    <row r="28" spans="2:22" ht="14.4" customHeight="1" thickBot="1" x14ac:dyDescent="0.3">
      <c r="B28" s="20">
        <v>18</v>
      </c>
      <c r="C28" s="21" t="s">
        <v>97</v>
      </c>
      <c r="D28" s="22">
        <v>348</v>
      </c>
      <c r="E28" s="23">
        <v>1.8447837150127225E-2</v>
      </c>
      <c r="F28" s="22">
        <v>240</v>
      </c>
      <c r="G28" s="23">
        <v>1.3489208633093525E-2</v>
      </c>
      <c r="H28" s="24">
        <v>0.44999999999999996</v>
      </c>
      <c r="I28" s="36">
        <v>0</v>
      </c>
      <c r="J28" s="22">
        <v>260</v>
      </c>
      <c r="K28" s="24">
        <v>0.33846153846153837</v>
      </c>
      <c r="L28" s="36">
        <v>-1</v>
      </c>
      <c r="M28" s="31"/>
      <c r="N28" s="31"/>
      <c r="O28" s="20">
        <v>18</v>
      </c>
      <c r="P28" s="21" t="s">
        <v>127</v>
      </c>
      <c r="Q28" s="22">
        <v>3232</v>
      </c>
      <c r="R28" s="23">
        <v>1.7366820345831854E-2</v>
      </c>
      <c r="S28" s="22">
        <v>904</v>
      </c>
      <c r="T28" s="23">
        <v>5.1617029051708382E-3</v>
      </c>
      <c r="U28" s="24">
        <v>2.5752212389380529</v>
      </c>
      <c r="V28" s="36">
        <v>9</v>
      </c>
    </row>
    <row r="29" spans="2:22" ht="14.4" customHeight="1" thickBot="1" x14ac:dyDescent="0.3">
      <c r="B29" s="15">
        <v>19</v>
      </c>
      <c r="C29" s="16" t="s">
        <v>20</v>
      </c>
      <c r="D29" s="17">
        <v>309</v>
      </c>
      <c r="E29" s="18">
        <v>1.6380407124681935E-2</v>
      </c>
      <c r="F29" s="17">
        <v>314</v>
      </c>
      <c r="G29" s="18">
        <v>1.764838129496403E-2</v>
      </c>
      <c r="H29" s="19">
        <v>-1.5923566878980888E-2</v>
      </c>
      <c r="I29" s="35">
        <v>-4</v>
      </c>
      <c r="J29" s="17">
        <v>313</v>
      </c>
      <c r="K29" s="19">
        <v>-1.2779552715655007E-2</v>
      </c>
      <c r="L29" s="35">
        <v>-7</v>
      </c>
      <c r="O29" s="15">
        <v>19</v>
      </c>
      <c r="P29" s="16" t="s">
        <v>24</v>
      </c>
      <c r="Q29" s="17">
        <v>3204</v>
      </c>
      <c r="R29" s="18">
        <v>1.7216365219073413E-2</v>
      </c>
      <c r="S29" s="17">
        <v>2986</v>
      </c>
      <c r="T29" s="18">
        <v>1.7049607162433766E-2</v>
      </c>
      <c r="U29" s="19">
        <v>7.3007367716008131E-2</v>
      </c>
      <c r="V29" s="35">
        <v>-1</v>
      </c>
    </row>
    <row r="30" spans="2:22" ht="14.4" customHeight="1" thickBot="1" x14ac:dyDescent="0.3">
      <c r="B30" s="20">
        <v>20</v>
      </c>
      <c r="C30" s="21" t="s">
        <v>31</v>
      </c>
      <c r="D30" s="22">
        <v>288</v>
      </c>
      <c r="E30" s="23">
        <v>1.5267175572519083E-2</v>
      </c>
      <c r="F30" s="22">
        <v>390</v>
      </c>
      <c r="G30" s="23">
        <v>2.1919964028776977E-2</v>
      </c>
      <c r="H30" s="24">
        <v>-0.2615384615384615</v>
      </c>
      <c r="I30" s="36">
        <v>-9</v>
      </c>
      <c r="J30" s="22">
        <v>327</v>
      </c>
      <c r="K30" s="24">
        <v>-0.11926605504587151</v>
      </c>
      <c r="L30" s="36">
        <v>-9</v>
      </c>
      <c r="O30" s="20">
        <v>20</v>
      </c>
      <c r="P30" s="21" t="s">
        <v>97</v>
      </c>
      <c r="Q30" s="22">
        <v>3090</v>
      </c>
      <c r="R30" s="23">
        <v>1.6603797917271172E-2</v>
      </c>
      <c r="S30" s="22">
        <v>2173</v>
      </c>
      <c r="T30" s="23">
        <v>1.2407500456787868E-2</v>
      </c>
      <c r="U30" s="24">
        <v>0.42199723884031304</v>
      </c>
      <c r="V30" s="36">
        <v>0</v>
      </c>
    </row>
    <row r="31" spans="2:22" ht="14.4" customHeight="1" thickBot="1" x14ac:dyDescent="0.3">
      <c r="B31" s="107" t="s">
        <v>40</v>
      </c>
      <c r="C31" s="108"/>
      <c r="D31" s="25">
        <f>SUM(D11:D30)</f>
        <v>16313</v>
      </c>
      <c r="E31" s="26">
        <f>D31/D33</f>
        <v>0.86476887192536045</v>
      </c>
      <c r="F31" s="25">
        <f>SUM(F11:F30)</f>
        <v>15394</v>
      </c>
      <c r="G31" s="26">
        <f>F31/F33</f>
        <v>0.86522032374100721</v>
      </c>
      <c r="H31" s="27">
        <f>D31/F31-1</f>
        <v>5.969858386384308E-2</v>
      </c>
      <c r="I31" s="37"/>
      <c r="J31" s="25">
        <f>SUM(J11:J30)</f>
        <v>12717</v>
      </c>
      <c r="K31" s="26">
        <f>D31/J31-1</f>
        <v>0.28277109381143362</v>
      </c>
      <c r="L31" s="25"/>
      <c r="O31" s="107" t="s">
        <v>40</v>
      </c>
      <c r="P31" s="108"/>
      <c r="Q31" s="25">
        <f>SUM(Q11:Q30)</f>
        <v>160533</v>
      </c>
      <c r="R31" s="26">
        <f>Q31/Q33</f>
        <v>0.86260760228261923</v>
      </c>
      <c r="S31" s="25">
        <f>SUM(S11:S30)</f>
        <v>154802</v>
      </c>
      <c r="T31" s="26">
        <f>S31/S33</f>
        <v>0.8838959437237347</v>
      </c>
      <c r="U31" s="27">
        <f>Q31/S31-1</f>
        <v>3.7021485510523089E-2</v>
      </c>
      <c r="V31" s="37"/>
    </row>
    <row r="32" spans="2:22" ht="14.4" customHeight="1" thickBot="1" x14ac:dyDescent="0.3">
      <c r="B32" s="107" t="s">
        <v>11</v>
      </c>
      <c r="C32" s="108"/>
      <c r="D32" s="25">
        <f>D33-SUM(D11:D30)</f>
        <v>2551</v>
      </c>
      <c r="E32" s="26">
        <f>D32/D33</f>
        <v>0.13523112807463952</v>
      </c>
      <c r="F32" s="25">
        <f>F33-SUM(F11:F30)</f>
        <v>2398</v>
      </c>
      <c r="G32" s="26">
        <f>F32/F33</f>
        <v>0.13477967625899281</v>
      </c>
      <c r="H32" s="27">
        <f>D32/F32-1</f>
        <v>6.3803169307756535E-2</v>
      </c>
      <c r="I32" s="37"/>
      <c r="J32" s="25">
        <f>J33-SUM(J11:J30)</f>
        <v>2524</v>
      </c>
      <c r="K32" s="26">
        <f>D32/J32-1</f>
        <v>1.0697305863708317E-2</v>
      </c>
      <c r="L32" s="25"/>
      <c r="O32" s="107" t="s">
        <v>11</v>
      </c>
      <c r="P32" s="108"/>
      <c r="Q32" s="25">
        <f>Q33-SUM(Q11:Q30)</f>
        <v>25569</v>
      </c>
      <c r="R32" s="26">
        <f>Q32/Q33</f>
        <v>0.13739239771738079</v>
      </c>
      <c r="S32" s="25">
        <f>S33-SUM(S11:S30)</f>
        <v>20334</v>
      </c>
      <c r="T32" s="26">
        <f>S32/S33</f>
        <v>0.1161040562762653</v>
      </c>
      <c r="U32" s="27">
        <f>Q32/S32-1</f>
        <v>0.25745057539097083</v>
      </c>
      <c r="V32" s="37"/>
    </row>
    <row r="33" spans="2:23" ht="14.4" customHeight="1" thickBot="1" x14ac:dyDescent="0.3">
      <c r="B33" s="90" t="s">
        <v>33</v>
      </c>
      <c r="C33" s="91"/>
      <c r="D33" s="28">
        <v>18864</v>
      </c>
      <c r="E33" s="29">
        <v>1</v>
      </c>
      <c r="F33" s="28">
        <v>17792</v>
      </c>
      <c r="G33" s="29">
        <v>0.9961218525179858</v>
      </c>
      <c r="H33" s="30">
        <v>6.0251798561151038E-2</v>
      </c>
      <c r="I33" s="39"/>
      <c r="J33" s="28">
        <v>15241</v>
      </c>
      <c r="K33" s="30">
        <v>0.23771406075716817</v>
      </c>
      <c r="L33" s="28"/>
      <c r="M33" s="31"/>
      <c r="N33" s="31"/>
      <c r="O33" s="90" t="s">
        <v>33</v>
      </c>
      <c r="P33" s="91"/>
      <c r="Q33" s="28">
        <v>186102</v>
      </c>
      <c r="R33" s="29">
        <v>1</v>
      </c>
      <c r="S33" s="28">
        <v>175136</v>
      </c>
      <c r="T33" s="29">
        <v>1</v>
      </c>
      <c r="U33" s="30">
        <v>6.2614196966928493E-2</v>
      </c>
      <c r="V33" s="39"/>
    </row>
    <row r="34" spans="2:23" ht="14.4" customHeight="1" x14ac:dyDescent="0.25">
      <c r="B34" s="32" t="s">
        <v>64</v>
      </c>
      <c r="O34" s="32" t="s">
        <v>64</v>
      </c>
    </row>
    <row r="35" spans="2:23" x14ac:dyDescent="0.25">
      <c r="B35" s="33" t="s">
        <v>63</v>
      </c>
      <c r="O35" s="33" t="s">
        <v>63</v>
      </c>
    </row>
    <row r="37" spans="2:23" x14ac:dyDescent="0.25">
      <c r="W37" s="4"/>
    </row>
    <row r="38" spans="2:23" ht="15" customHeight="1" x14ac:dyDescent="0.25">
      <c r="O38" s="128" t="s">
        <v>109</v>
      </c>
      <c r="P38" s="128"/>
      <c r="Q38" s="128"/>
      <c r="R38" s="128"/>
      <c r="S38" s="128"/>
      <c r="T38" s="128"/>
      <c r="U38" s="128"/>
      <c r="V38" s="128"/>
    </row>
    <row r="39" spans="2:23" ht="15" customHeight="1" x14ac:dyDescent="0.25">
      <c r="B39" s="94" t="s">
        <v>175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31"/>
      <c r="N39" s="34"/>
      <c r="O39" s="128"/>
      <c r="P39" s="128"/>
      <c r="Q39" s="128"/>
      <c r="R39" s="128"/>
      <c r="S39" s="128"/>
      <c r="T39" s="128"/>
      <c r="U39" s="128"/>
      <c r="V39" s="128"/>
    </row>
    <row r="40" spans="2:23" ht="14.4" thickBot="1" x14ac:dyDescent="0.3">
      <c r="B40" s="89" t="s">
        <v>176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1"/>
      <c r="N40" s="34"/>
      <c r="O40" s="89" t="s">
        <v>123</v>
      </c>
      <c r="P40" s="89"/>
      <c r="Q40" s="89"/>
      <c r="R40" s="89"/>
      <c r="S40" s="89"/>
      <c r="T40" s="89"/>
      <c r="U40" s="89"/>
      <c r="V40" s="89"/>
    </row>
    <row r="41" spans="2:23" x14ac:dyDescent="0.25">
      <c r="B41" s="105" t="s">
        <v>0</v>
      </c>
      <c r="C41" s="119" t="s">
        <v>39</v>
      </c>
      <c r="D41" s="95" t="s">
        <v>153</v>
      </c>
      <c r="E41" s="96"/>
      <c r="F41" s="96"/>
      <c r="G41" s="96"/>
      <c r="H41" s="96"/>
      <c r="I41" s="97"/>
      <c r="J41" s="95" t="s">
        <v>140</v>
      </c>
      <c r="K41" s="96"/>
      <c r="L41" s="97"/>
      <c r="M41" s="31"/>
      <c r="N41" s="31"/>
      <c r="O41" s="105" t="s">
        <v>0</v>
      </c>
      <c r="P41" s="119" t="s">
        <v>39</v>
      </c>
      <c r="Q41" s="95" t="s">
        <v>159</v>
      </c>
      <c r="R41" s="96"/>
      <c r="S41" s="96"/>
      <c r="T41" s="96"/>
      <c r="U41" s="96"/>
      <c r="V41" s="97"/>
    </row>
    <row r="42" spans="2:23" ht="14.4" thickBot="1" x14ac:dyDescent="0.3">
      <c r="B42" s="106"/>
      <c r="C42" s="120"/>
      <c r="D42" s="98" t="s">
        <v>154</v>
      </c>
      <c r="E42" s="99"/>
      <c r="F42" s="99"/>
      <c r="G42" s="99"/>
      <c r="H42" s="99"/>
      <c r="I42" s="100"/>
      <c r="J42" s="98" t="s">
        <v>141</v>
      </c>
      <c r="K42" s="99"/>
      <c r="L42" s="100"/>
      <c r="M42" s="31"/>
      <c r="N42" s="31"/>
      <c r="O42" s="106"/>
      <c r="P42" s="120"/>
      <c r="Q42" s="98" t="s">
        <v>160</v>
      </c>
      <c r="R42" s="99"/>
      <c r="S42" s="99"/>
      <c r="T42" s="99"/>
      <c r="U42" s="99"/>
      <c r="V42" s="100"/>
    </row>
    <row r="43" spans="2:23" ht="15" customHeight="1" x14ac:dyDescent="0.25">
      <c r="B43" s="106"/>
      <c r="C43" s="120"/>
      <c r="D43" s="111">
        <v>2025</v>
      </c>
      <c r="E43" s="112"/>
      <c r="F43" s="111">
        <v>2024</v>
      </c>
      <c r="G43" s="112"/>
      <c r="H43" s="109" t="s">
        <v>4</v>
      </c>
      <c r="I43" s="109" t="s">
        <v>42</v>
      </c>
      <c r="J43" s="109">
        <v>2025</v>
      </c>
      <c r="K43" s="109" t="s">
        <v>155</v>
      </c>
      <c r="L43" s="101" t="s">
        <v>157</v>
      </c>
      <c r="M43" s="31"/>
      <c r="N43" s="31"/>
      <c r="O43" s="106"/>
      <c r="P43" s="120"/>
      <c r="Q43" s="111">
        <v>2024</v>
      </c>
      <c r="R43" s="112"/>
      <c r="S43" s="111">
        <v>2023</v>
      </c>
      <c r="T43" s="112"/>
      <c r="U43" s="109" t="s">
        <v>4</v>
      </c>
      <c r="V43" s="101" t="s">
        <v>59</v>
      </c>
    </row>
    <row r="44" spans="2:23" ht="15" customHeight="1" thickBot="1" x14ac:dyDescent="0.3">
      <c r="B44" s="103" t="s">
        <v>5</v>
      </c>
      <c r="C44" s="115" t="s">
        <v>39</v>
      </c>
      <c r="D44" s="113"/>
      <c r="E44" s="114"/>
      <c r="F44" s="113"/>
      <c r="G44" s="114"/>
      <c r="H44" s="110"/>
      <c r="I44" s="110"/>
      <c r="J44" s="110"/>
      <c r="K44" s="110"/>
      <c r="L44" s="102"/>
      <c r="M44" s="31"/>
      <c r="N44" s="31"/>
      <c r="O44" s="103" t="s">
        <v>5</v>
      </c>
      <c r="P44" s="115" t="s">
        <v>39</v>
      </c>
      <c r="Q44" s="113"/>
      <c r="R44" s="114"/>
      <c r="S44" s="113"/>
      <c r="T44" s="114"/>
      <c r="U44" s="110"/>
      <c r="V44" s="102"/>
    </row>
    <row r="45" spans="2:23" ht="15" customHeight="1" x14ac:dyDescent="0.25">
      <c r="B45" s="103"/>
      <c r="C45" s="115"/>
      <c r="D45" s="9" t="s">
        <v>7</v>
      </c>
      <c r="E45" s="10" t="s">
        <v>2</v>
      </c>
      <c r="F45" s="9" t="s">
        <v>7</v>
      </c>
      <c r="G45" s="10" t="s">
        <v>2</v>
      </c>
      <c r="H45" s="92" t="s">
        <v>8</v>
      </c>
      <c r="I45" s="92" t="s">
        <v>43</v>
      </c>
      <c r="J45" s="92" t="s">
        <v>7</v>
      </c>
      <c r="K45" s="92" t="s">
        <v>156</v>
      </c>
      <c r="L45" s="117" t="s">
        <v>158</v>
      </c>
      <c r="M45" s="31"/>
      <c r="N45" s="31"/>
      <c r="O45" s="103"/>
      <c r="P45" s="115"/>
      <c r="Q45" s="9" t="s">
        <v>7</v>
      </c>
      <c r="R45" s="10" t="s">
        <v>2</v>
      </c>
      <c r="S45" s="9" t="s">
        <v>7</v>
      </c>
      <c r="T45" s="10" t="s">
        <v>2</v>
      </c>
      <c r="U45" s="92" t="s">
        <v>8</v>
      </c>
      <c r="V45" s="117" t="s">
        <v>60</v>
      </c>
    </row>
    <row r="46" spans="2:23" ht="15" customHeight="1" thickBot="1" x14ac:dyDescent="0.3">
      <c r="B46" s="104"/>
      <c r="C46" s="116"/>
      <c r="D46" s="12" t="s">
        <v>9</v>
      </c>
      <c r="E46" s="13" t="s">
        <v>10</v>
      </c>
      <c r="F46" s="12" t="s">
        <v>9</v>
      </c>
      <c r="G46" s="13" t="s">
        <v>10</v>
      </c>
      <c r="H46" s="93"/>
      <c r="I46" s="93"/>
      <c r="J46" s="93" t="s">
        <v>9</v>
      </c>
      <c r="K46" s="93"/>
      <c r="L46" s="118"/>
      <c r="M46" s="31"/>
      <c r="N46" s="31"/>
      <c r="O46" s="104"/>
      <c r="P46" s="116"/>
      <c r="Q46" s="12" t="s">
        <v>9</v>
      </c>
      <c r="R46" s="13" t="s">
        <v>10</v>
      </c>
      <c r="S46" s="12" t="s">
        <v>9</v>
      </c>
      <c r="T46" s="13" t="s">
        <v>10</v>
      </c>
      <c r="U46" s="93"/>
      <c r="V46" s="118"/>
    </row>
    <row r="47" spans="2:23" ht="14.4" thickBot="1" x14ac:dyDescent="0.3">
      <c r="B47" s="15">
        <v>1</v>
      </c>
      <c r="C47" s="16" t="s">
        <v>85</v>
      </c>
      <c r="D47" s="17">
        <v>657</v>
      </c>
      <c r="E47" s="18">
        <v>3.4828244274809163E-2</v>
      </c>
      <c r="F47" s="17">
        <v>713</v>
      </c>
      <c r="G47" s="18">
        <v>4.0074190647482015E-2</v>
      </c>
      <c r="H47" s="19">
        <v>-7.8541374474053294E-2</v>
      </c>
      <c r="I47" s="35">
        <v>3</v>
      </c>
      <c r="J47" s="17">
        <v>605</v>
      </c>
      <c r="K47" s="19">
        <v>8.5950413223140565E-2</v>
      </c>
      <c r="L47" s="35">
        <v>1</v>
      </c>
      <c r="M47" s="31"/>
      <c r="N47" s="31"/>
      <c r="O47" s="15">
        <v>1</v>
      </c>
      <c r="P47" s="16" t="s">
        <v>38</v>
      </c>
      <c r="Q47" s="17">
        <v>7649</v>
      </c>
      <c r="R47" s="18">
        <v>4.110111659197644E-2</v>
      </c>
      <c r="S47" s="17">
        <v>8001</v>
      </c>
      <c r="T47" s="18">
        <v>4.5684496619769782E-2</v>
      </c>
      <c r="U47" s="19">
        <v>-4.3994500687414062E-2</v>
      </c>
      <c r="V47" s="35">
        <v>1</v>
      </c>
    </row>
    <row r="48" spans="2:23" ht="14.4" thickBot="1" x14ac:dyDescent="0.3">
      <c r="B48" s="20">
        <v>2</v>
      </c>
      <c r="C48" s="21" t="s">
        <v>49</v>
      </c>
      <c r="D48" s="22">
        <v>580</v>
      </c>
      <c r="E48" s="23">
        <v>3.0746395250212045E-2</v>
      </c>
      <c r="F48" s="22">
        <v>729</v>
      </c>
      <c r="G48" s="23">
        <v>4.0973471223021585E-2</v>
      </c>
      <c r="H48" s="24">
        <v>-0.20438957475994513</v>
      </c>
      <c r="I48" s="36">
        <v>1</v>
      </c>
      <c r="J48" s="22">
        <v>379</v>
      </c>
      <c r="K48" s="24">
        <v>0.53034300791556732</v>
      </c>
      <c r="L48" s="36">
        <v>4</v>
      </c>
      <c r="M48" s="31"/>
      <c r="N48" s="31"/>
      <c r="O48" s="20">
        <v>2</v>
      </c>
      <c r="P48" s="21" t="s">
        <v>85</v>
      </c>
      <c r="Q48" s="22">
        <v>6838</v>
      </c>
      <c r="R48" s="23">
        <v>3.6743291313365789E-2</v>
      </c>
      <c r="S48" s="22">
        <v>8950</v>
      </c>
      <c r="T48" s="23">
        <v>5.1103142700529874E-2</v>
      </c>
      <c r="U48" s="24">
        <v>-0.23597765363128487</v>
      </c>
      <c r="V48" s="36">
        <v>-1</v>
      </c>
    </row>
    <row r="49" spans="2:22" ht="14.4" thickBot="1" x14ac:dyDescent="0.3">
      <c r="B49" s="15">
        <v>3</v>
      </c>
      <c r="C49" s="16" t="s">
        <v>102</v>
      </c>
      <c r="D49" s="17">
        <v>531</v>
      </c>
      <c r="E49" s="18">
        <v>2.8148854961832059E-2</v>
      </c>
      <c r="F49" s="17">
        <v>366</v>
      </c>
      <c r="G49" s="18">
        <v>2.0571043165467626E-2</v>
      </c>
      <c r="H49" s="19">
        <v>0.45081967213114749</v>
      </c>
      <c r="I49" s="35">
        <v>10</v>
      </c>
      <c r="J49" s="17">
        <v>495</v>
      </c>
      <c r="K49" s="19">
        <v>7.2727272727272751E-2</v>
      </c>
      <c r="L49" s="35">
        <v>0</v>
      </c>
      <c r="M49" s="31"/>
      <c r="N49" s="31"/>
      <c r="O49" s="15">
        <v>3</v>
      </c>
      <c r="P49" s="16" t="s">
        <v>49</v>
      </c>
      <c r="Q49" s="17">
        <v>6751</v>
      </c>
      <c r="R49" s="18">
        <v>3.6275805740937764E-2</v>
      </c>
      <c r="S49" s="17">
        <v>6892</v>
      </c>
      <c r="T49" s="18">
        <v>3.9352274803581215E-2</v>
      </c>
      <c r="U49" s="19">
        <v>-2.0458502611723772E-2</v>
      </c>
      <c r="V49" s="35">
        <v>0</v>
      </c>
    </row>
    <row r="50" spans="2:22" ht="14.4" thickBot="1" x14ac:dyDescent="0.3">
      <c r="B50" s="20">
        <v>4</v>
      </c>
      <c r="C50" s="21" t="s">
        <v>61</v>
      </c>
      <c r="D50" s="22">
        <v>522</v>
      </c>
      <c r="E50" s="23">
        <v>2.7671755725190841E-2</v>
      </c>
      <c r="F50" s="22">
        <v>642</v>
      </c>
      <c r="G50" s="23">
        <v>3.6083633093525178E-2</v>
      </c>
      <c r="H50" s="24">
        <v>-0.18691588785046731</v>
      </c>
      <c r="I50" s="36">
        <v>1</v>
      </c>
      <c r="J50" s="22">
        <v>687</v>
      </c>
      <c r="K50" s="24">
        <v>-0.24017467248908297</v>
      </c>
      <c r="L50" s="36">
        <v>-3</v>
      </c>
      <c r="M50" s="31"/>
      <c r="N50" s="31"/>
      <c r="O50" s="20">
        <v>4</v>
      </c>
      <c r="P50" s="21" t="s">
        <v>61</v>
      </c>
      <c r="Q50" s="22">
        <v>6418</v>
      </c>
      <c r="R50" s="23">
        <v>3.4486464411989125E-2</v>
      </c>
      <c r="S50" s="22">
        <v>5106</v>
      </c>
      <c r="T50" s="23">
        <v>2.9154485656860955E-2</v>
      </c>
      <c r="U50" s="24">
        <v>0.25695260477869164</v>
      </c>
      <c r="V50" s="36">
        <v>2</v>
      </c>
    </row>
    <row r="51" spans="2:22" ht="14.4" thickBot="1" x14ac:dyDescent="0.3">
      <c r="B51" s="15">
        <v>5</v>
      </c>
      <c r="C51" s="16" t="s">
        <v>57</v>
      </c>
      <c r="D51" s="17">
        <v>495</v>
      </c>
      <c r="E51" s="18">
        <v>2.6240458015267174E-2</v>
      </c>
      <c r="F51" s="17">
        <v>554</v>
      </c>
      <c r="G51" s="18">
        <v>3.1137589928057555E-2</v>
      </c>
      <c r="H51" s="19">
        <v>-0.10649819494584833</v>
      </c>
      <c r="I51" s="35">
        <v>2</v>
      </c>
      <c r="J51" s="17">
        <v>342</v>
      </c>
      <c r="K51" s="19">
        <v>0.44736842105263164</v>
      </c>
      <c r="L51" s="35">
        <v>3</v>
      </c>
      <c r="M51" s="31"/>
      <c r="N51" s="31"/>
      <c r="O51" s="15">
        <v>5</v>
      </c>
      <c r="P51" s="16" t="s">
        <v>102</v>
      </c>
      <c r="Q51" s="17">
        <v>4691</v>
      </c>
      <c r="R51" s="18">
        <v>2.5206607129423648E-2</v>
      </c>
      <c r="S51" s="17">
        <v>2557</v>
      </c>
      <c r="T51" s="18">
        <v>1.4600082221816189E-2</v>
      </c>
      <c r="U51" s="19">
        <v>0.83457176378568643</v>
      </c>
      <c r="V51" s="35">
        <v>12</v>
      </c>
    </row>
    <row r="52" spans="2:22" ht="14.4" thickBot="1" x14ac:dyDescent="0.3">
      <c r="B52" s="20">
        <v>6</v>
      </c>
      <c r="C52" s="21" t="s">
        <v>38</v>
      </c>
      <c r="D52" s="22">
        <v>476</v>
      </c>
      <c r="E52" s="23">
        <v>2.5233248515691264E-2</v>
      </c>
      <c r="F52" s="22">
        <v>746</v>
      </c>
      <c r="G52" s="23">
        <v>4.1928956834532377E-2</v>
      </c>
      <c r="H52" s="24">
        <v>-0.36193029490616624</v>
      </c>
      <c r="I52" s="36">
        <v>-4</v>
      </c>
      <c r="J52" s="22">
        <v>494</v>
      </c>
      <c r="K52" s="24">
        <v>-3.6437246963562764E-2</v>
      </c>
      <c r="L52" s="36">
        <v>-2</v>
      </c>
      <c r="M52" s="31"/>
      <c r="N52" s="31"/>
      <c r="O52" s="20">
        <v>6</v>
      </c>
      <c r="P52" s="21" t="s">
        <v>36</v>
      </c>
      <c r="Q52" s="22">
        <v>4434</v>
      </c>
      <c r="R52" s="23">
        <v>2.3825644001676499E-2</v>
      </c>
      <c r="S52" s="22">
        <v>5743</v>
      </c>
      <c r="T52" s="23">
        <v>3.2791659053535538E-2</v>
      </c>
      <c r="U52" s="24">
        <v>-0.22792965349120664</v>
      </c>
      <c r="V52" s="36">
        <v>-2</v>
      </c>
    </row>
    <row r="53" spans="2:22" ht="14.4" thickBot="1" x14ac:dyDescent="0.3">
      <c r="B53" s="15">
        <v>7</v>
      </c>
      <c r="C53" s="16" t="s">
        <v>95</v>
      </c>
      <c r="D53" s="17">
        <v>467</v>
      </c>
      <c r="E53" s="18">
        <v>2.4756149279050042E-2</v>
      </c>
      <c r="F53" s="17">
        <v>754</v>
      </c>
      <c r="G53" s="18">
        <v>4.2378597122302158E-2</v>
      </c>
      <c r="H53" s="19">
        <v>-0.38063660477453576</v>
      </c>
      <c r="I53" s="35">
        <v>-6</v>
      </c>
      <c r="J53" s="17">
        <v>467</v>
      </c>
      <c r="K53" s="19">
        <v>0</v>
      </c>
      <c r="L53" s="35">
        <v>-2</v>
      </c>
      <c r="M53" s="31"/>
      <c r="N53" s="31"/>
      <c r="O53" s="15">
        <v>7</v>
      </c>
      <c r="P53" s="16" t="s">
        <v>95</v>
      </c>
      <c r="Q53" s="17">
        <v>4423</v>
      </c>
      <c r="R53" s="18">
        <v>2.3766536630449968E-2</v>
      </c>
      <c r="S53" s="17">
        <v>4255</v>
      </c>
      <c r="T53" s="18">
        <v>2.4295404714050794E-2</v>
      </c>
      <c r="U53" s="19">
        <v>3.9482961222091717E-2</v>
      </c>
      <c r="V53" s="35">
        <v>3</v>
      </c>
    </row>
    <row r="54" spans="2:22" ht="14.4" thickBot="1" x14ac:dyDescent="0.3">
      <c r="B54" s="20">
        <v>8</v>
      </c>
      <c r="C54" s="21" t="s">
        <v>55</v>
      </c>
      <c r="D54" s="22">
        <v>433</v>
      </c>
      <c r="E54" s="23">
        <v>2.2953774385072095E-2</v>
      </c>
      <c r="F54" s="22">
        <v>105</v>
      </c>
      <c r="G54" s="23">
        <v>5.901528776978417E-3</v>
      </c>
      <c r="H54" s="24">
        <v>3.1238095238095234</v>
      </c>
      <c r="I54" s="36">
        <v>38</v>
      </c>
      <c r="J54" s="22">
        <v>120</v>
      </c>
      <c r="K54" s="24">
        <v>2.6083333333333334</v>
      </c>
      <c r="L54" s="36">
        <v>28</v>
      </c>
      <c r="M54" s="31"/>
      <c r="N54" s="31"/>
      <c r="O54" s="20">
        <v>8</v>
      </c>
      <c r="P54" s="21" t="s">
        <v>46</v>
      </c>
      <c r="Q54" s="22">
        <v>3962</v>
      </c>
      <c r="R54" s="23">
        <v>2.1289400436319869E-2</v>
      </c>
      <c r="S54" s="22">
        <v>4536</v>
      </c>
      <c r="T54" s="23">
        <v>2.589987209939704E-2</v>
      </c>
      <c r="U54" s="24">
        <v>-0.12654320987654322</v>
      </c>
      <c r="V54" s="36">
        <v>0</v>
      </c>
    </row>
    <row r="55" spans="2:22" ht="14.4" thickBot="1" x14ac:dyDescent="0.3">
      <c r="B55" s="15">
        <v>9</v>
      </c>
      <c r="C55" s="16" t="s">
        <v>65</v>
      </c>
      <c r="D55" s="17">
        <v>410</v>
      </c>
      <c r="E55" s="18">
        <v>2.1734520780322307E-2</v>
      </c>
      <c r="F55" s="17">
        <v>472</v>
      </c>
      <c r="G55" s="18">
        <v>2.6528776978417268E-2</v>
      </c>
      <c r="H55" s="19">
        <v>-0.13135593220338981</v>
      </c>
      <c r="I55" s="35">
        <v>0</v>
      </c>
      <c r="J55" s="17">
        <v>332</v>
      </c>
      <c r="K55" s="19">
        <v>0.23493975903614461</v>
      </c>
      <c r="L55" s="35">
        <v>0</v>
      </c>
      <c r="M55" s="31"/>
      <c r="N55" s="31"/>
      <c r="O55" s="15">
        <v>9</v>
      </c>
      <c r="P55" s="16" t="s">
        <v>57</v>
      </c>
      <c r="Q55" s="17">
        <v>3863</v>
      </c>
      <c r="R55" s="18">
        <v>2.0757434095281083E-2</v>
      </c>
      <c r="S55" s="17">
        <v>4995</v>
      </c>
      <c r="T55" s="18">
        <v>2.8520692490407454E-2</v>
      </c>
      <c r="U55" s="19">
        <v>-0.22662662662662658</v>
      </c>
      <c r="V55" s="35">
        <v>-2</v>
      </c>
    </row>
    <row r="56" spans="2:22" ht="14.4" thickBot="1" x14ac:dyDescent="0.3">
      <c r="B56" s="20">
        <v>10</v>
      </c>
      <c r="C56" s="21" t="s">
        <v>100</v>
      </c>
      <c r="D56" s="22">
        <v>400</v>
      </c>
      <c r="E56" s="23">
        <v>2.1204410517387615E-2</v>
      </c>
      <c r="F56" s="22">
        <v>310</v>
      </c>
      <c r="G56" s="23">
        <v>1.7423561151079136E-2</v>
      </c>
      <c r="H56" s="24">
        <v>0.29032258064516125</v>
      </c>
      <c r="I56" s="36">
        <v>4</v>
      </c>
      <c r="J56" s="22">
        <v>302</v>
      </c>
      <c r="K56" s="24">
        <v>0.32450331125827825</v>
      </c>
      <c r="L56" s="36">
        <v>2</v>
      </c>
      <c r="M56" s="31"/>
      <c r="N56" s="31"/>
      <c r="O56" s="20">
        <v>10</v>
      </c>
      <c r="P56" s="21" t="s">
        <v>65</v>
      </c>
      <c r="Q56" s="22">
        <v>3705</v>
      </c>
      <c r="R56" s="23">
        <v>1.9908437308572717E-2</v>
      </c>
      <c r="S56" s="22">
        <v>3636</v>
      </c>
      <c r="T56" s="23">
        <v>2.0761008587611911E-2</v>
      </c>
      <c r="U56" s="24">
        <v>1.8976897689769068E-2</v>
      </c>
      <c r="V56" s="36">
        <v>1</v>
      </c>
    </row>
    <row r="57" spans="2:22" ht="14.4" thickBot="1" x14ac:dyDescent="0.3">
      <c r="B57" s="15">
        <v>11</v>
      </c>
      <c r="C57" s="16" t="s">
        <v>111</v>
      </c>
      <c r="D57" s="17">
        <v>380</v>
      </c>
      <c r="E57" s="18">
        <v>2.0144189991518235E-2</v>
      </c>
      <c r="F57" s="17">
        <v>158</v>
      </c>
      <c r="G57" s="18">
        <v>8.8803956834532377E-3</v>
      </c>
      <c r="H57" s="19">
        <v>1.4050632911392404</v>
      </c>
      <c r="I57" s="35">
        <v>21</v>
      </c>
      <c r="J57" s="17">
        <v>216</v>
      </c>
      <c r="K57" s="19">
        <v>0.7592592592592593</v>
      </c>
      <c r="L57" s="35">
        <v>9</v>
      </c>
      <c r="M57" s="31"/>
      <c r="N57" s="31"/>
      <c r="O57" s="15">
        <v>11</v>
      </c>
      <c r="P57" s="16" t="s">
        <v>110</v>
      </c>
      <c r="Q57" s="17">
        <v>3426</v>
      </c>
      <c r="R57" s="18">
        <v>1.8409259438372506E-2</v>
      </c>
      <c r="S57" s="17">
        <v>1105</v>
      </c>
      <c r="T57" s="18">
        <v>6.3093824228028506E-3</v>
      </c>
      <c r="U57" s="19">
        <v>2.1004524886877829</v>
      </c>
      <c r="V57" s="35">
        <v>30</v>
      </c>
    </row>
    <row r="58" spans="2:22" ht="14.4" thickBot="1" x14ac:dyDescent="0.3">
      <c r="B58" s="20">
        <v>12</v>
      </c>
      <c r="C58" s="21" t="s">
        <v>131</v>
      </c>
      <c r="D58" s="22">
        <v>374</v>
      </c>
      <c r="E58" s="23">
        <v>1.9826123833757422E-2</v>
      </c>
      <c r="F58" s="22">
        <v>79</v>
      </c>
      <c r="G58" s="23">
        <v>4.4401978417266189E-3</v>
      </c>
      <c r="H58" s="24">
        <v>3.7341772151898738</v>
      </c>
      <c r="I58" s="36">
        <v>45</v>
      </c>
      <c r="J58" s="22">
        <v>222</v>
      </c>
      <c r="K58" s="24">
        <v>0.68468468468468457</v>
      </c>
      <c r="L58" s="36">
        <v>6</v>
      </c>
      <c r="M58" s="31"/>
      <c r="N58" s="31"/>
      <c r="O58" s="20">
        <v>12</v>
      </c>
      <c r="P58" s="21" t="s">
        <v>55</v>
      </c>
      <c r="Q58" s="22">
        <v>3292</v>
      </c>
      <c r="R58" s="23">
        <v>1.7689224188885664E-2</v>
      </c>
      <c r="S58" s="22">
        <v>3501</v>
      </c>
      <c r="T58" s="23">
        <v>1.9990179060844143E-2</v>
      </c>
      <c r="U58" s="24">
        <v>-5.9697229363039117E-2</v>
      </c>
      <c r="V58" s="36">
        <v>0</v>
      </c>
    </row>
    <row r="59" spans="2:22" ht="14.4" thickBot="1" x14ac:dyDescent="0.3">
      <c r="B59" s="15">
        <v>13</v>
      </c>
      <c r="C59" s="16" t="s">
        <v>130</v>
      </c>
      <c r="D59" s="17">
        <v>355</v>
      </c>
      <c r="E59" s="18">
        <v>1.8818914334181511E-2</v>
      </c>
      <c r="F59" s="17">
        <v>212</v>
      </c>
      <c r="G59" s="18">
        <v>1.1915467625899281E-2</v>
      </c>
      <c r="H59" s="19">
        <v>0.67452830188679247</v>
      </c>
      <c r="I59" s="35">
        <v>10</v>
      </c>
      <c r="J59" s="17">
        <v>260</v>
      </c>
      <c r="K59" s="19">
        <v>0.36538461538461542</v>
      </c>
      <c r="L59" s="35">
        <v>1</v>
      </c>
      <c r="M59" s="31"/>
      <c r="N59" s="31"/>
      <c r="O59" s="15">
        <v>13</v>
      </c>
      <c r="P59" s="16" t="s">
        <v>111</v>
      </c>
      <c r="Q59" s="17">
        <v>3258</v>
      </c>
      <c r="R59" s="18">
        <v>1.7506528677821841E-2</v>
      </c>
      <c r="S59" s="17">
        <v>1831</v>
      </c>
      <c r="T59" s="18">
        <v>1.0454732322309519E-2</v>
      </c>
      <c r="U59" s="19">
        <v>0.77935554341889679</v>
      </c>
      <c r="V59" s="35">
        <v>15</v>
      </c>
    </row>
    <row r="60" spans="2:22" ht="14.4" thickBot="1" x14ac:dyDescent="0.3">
      <c r="B60" s="20" t="s">
        <v>103</v>
      </c>
      <c r="C60" s="21" t="s">
        <v>34</v>
      </c>
      <c r="D60" s="22">
        <v>355</v>
      </c>
      <c r="E60" s="23">
        <v>1.8818914334181511E-2</v>
      </c>
      <c r="F60" s="22">
        <v>302</v>
      </c>
      <c r="G60" s="23">
        <v>1.6973920863309351E-2</v>
      </c>
      <c r="H60" s="24">
        <v>0.17549668874172175</v>
      </c>
      <c r="I60" s="36">
        <v>2</v>
      </c>
      <c r="J60" s="22">
        <v>251</v>
      </c>
      <c r="K60" s="24">
        <v>0.41434262948207179</v>
      </c>
      <c r="L60" s="36">
        <v>3</v>
      </c>
      <c r="M60" s="31"/>
      <c r="N60" s="31"/>
      <c r="O60" s="20">
        <v>14</v>
      </c>
      <c r="P60" s="21" t="s">
        <v>100</v>
      </c>
      <c r="Q60" s="22">
        <v>3250</v>
      </c>
      <c r="R60" s="23">
        <v>1.7463541498747997E-2</v>
      </c>
      <c r="S60" s="22">
        <v>2724</v>
      </c>
      <c r="T60" s="23">
        <v>1.5553626895669651E-2</v>
      </c>
      <c r="U60" s="24">
        <v>0.19309838472834073</v>
      </c>
      <c r="V60" s="36">
        <v>1</v>
      </c>
    </row>
    <row r="61" spans="2:22" ht="14.4" thickBot="1" x14ac:dyDescent="0.3">
      <c r="B61" s="15">
        <v>15</v>
      </c>
      <c r="C61" s="16" t="s">
        <v>35</v>
      </c>
      <c r="D61" s="17">
        <v>354</v>
      </c>
      <c r="E61" s="18">
        <v>1.8765903307888042E-2</v>
      </c>
      <c r="F61" s="17">
        <v>226</v>
      </c>
      <c r="G61" s="18">
        <v>1.2702338129496404E-2</v>
      </c>
      <c r="H61" s="19">
        <v>0.5663716814159292</v>
      </c>
      <c r="I61" s="35">
        <v>5</v>
      </c>
      <c r="J61" s="17">
        <v>233</v>
      </c>
      <c r="K61" s="19">
        <v>0.5193133047210301</v>
      </c>
      <c r="L61" s="35">
        <v>2</v>
      </c>
      <c r="M61" s="31"/>
      <c r="N61" s="31"/>
      <c r="O61" s="15">
        <v>15</v>
      </c>
      <c r="P61" s="16" t="s">
        <v>37</v>
      </c>
      <c r="Q61" s="17">
        <v>3063</v>
      </c>
      <c r="R61" s="18">
        <v>1.645871618789696E-2</v>
      </c>
      <c r="S61" s="17">
        <v>5139</v>
      </c>
      <c r="T61" s="18">
        <v>2.9342910652293074E-2</v>
      </c>
      <c r="U61" s="19">
        <v>-0.40396964389959134</v>
      </c>
      <c r="V61" s="35">
        <v>-10</v>
      </c>
    </row>
    <row r="62" spans="2:22" ht="14.4" thickBot="1" x14ac:dyDescent="0.3">
      <c r="B62" s="20">
        <v>16</v>
      </c>
      <c r="C62" s="21" t="s">
        <v>104</v>
      </c>
      <c r="D62" s="22">
        <v>340</v>
      </c>
      <c r="E62" s="23">
        <v>1.8023748939779476E-2</v>
      </c>
      <c r="F62" s="22">
        <v>465</v>
      </c>
      <c r="G62" s="23">
        <v>2.6135341726618706E-2</v>
      </c>
      <c r="H62" s="24">
        <v>-0.26881720430107525</v>
      </c>
      <c r="I62" s="36">
        <v>-6</v>
      </c>
      <c r="J62" s="22">
        <v>305</v>
      </c>
      <c r="K62" s="24">
        <v>0.11475409836065564</v>
      </c>
      <c r="L62" s="36">
        <v>-5</v>
      </c>
      <c r="M62" s="31"/>
      <c r="N62" s="31"/>
      <c r="O62" s="20">
        <v>16</v>
      </c>
      <c r="P62" s="21" t="s">
        <v>112</v>
      </c>
      <c r="Q62" s="22">
        <v>2936</v>
      </c>
      <c r="R62" s="23">
        <v>1.577629472009973E-2</v>
      </c>
      <c r="S62" s="22">
        <v>550</v>
      </c>
      <c r="T62" s="23">
        <v>3.1404165905353555E-3</v>
      </c>
      <c r="U62" s="24">
        <v>4.3381818181818179</v>
      </c>
      <c r="V62" s="36">
        <v>53</v>
      </c>
    </row>
    <row r="63" spans="2:22" ht="14.4" thickBot="1" x14ac:dyDescent="0.3">
      <c r="B63" s="15">
        <v>17</v>
      </c>
      <c r="C63" s="16" t="s">
        <v>46</v>
      </c>
      <c r="D63" s="17">
        <v>318</v>
      </c>
      <c r="E63" s="18">
        <v>1.6857506361323157E-2</v>
      </c>
      <c r="F63" s="17">
        <v>401</v>
      </c>
      <c r="G63" s="18">
        <v>2.253821942446043E-2</v>
      </c>
      <c r="H63" s="19">
        <v>-0.20698254364089774</v>
      </c>
      <c r="I63" s="35">
        <v>-5</v>
      </c>
      <c r="J63" s="17">
        <v>370</v>
      </c>
      <c r="K63" s="19">
        <v>-0.14054054054054055</v>
      </c>
      <c r="L63" s="35">
        <v>-10</v>
      </c>
      <c r="M63" s="31"/>
      <c r="N63" s="31"/>
      <c r="O63" s="15">
        <v>17</v>
      </c>
      <c r="P63" s="16" t="s">
        <v>104</v>
      </c>
      <c r="Q63" s="17">
        <v>2923</v>
      </c>
      <c r="R63" s="18">
        <v>1.570644055410474E-2</v>
      </c>
      <c r="S63" s="17">
        <v>1873</v>
      </c>
      <c r="T63" s="18">
        <v>1.0694545952859492E-2</v>
      </c>
      <c r="U63" s="19">
        <v>0.56059797116924726</v>
      </c>
      <c r="V63" s="35">
        <v>8</v>
      </c>
    </row>
    <row r="64" spans="2:22" ht="14.4" thickBot="1" x14ac:dyDescent="0.3">
      <c r="B64" s="20">
        <v>18</v>
      </c>
      <c r="C64" s="21" t="s">
        <v>45</v>
      </c>
      <c r="D64" s="22">
        <v>307</v>
      </c>
      <c r="E64" s="23">
        <v>1.6274385072094995E-2</v>
      </c>
      <c r="F64" s="22">
        <v>473</v>
      </c>
      <c r="G64" s="23">
        <v>2.658498201438849E-2</v>
      </c>
      <c r="H64" s="24">
        <v>-0.35095137420718814</v>
      </c>
      <c r="I64" s="36">
        <v>-10</v>
      </c>
      <c r="J64" s="22">
        <v>183</v>
      </c>
      <c r="K64" s="24">
        <v>0.67759562841530063</v>
      </c>
      <c r="L64" s="36">
        <v>5</v>
      </c>
      <c r="M64" s="31"/>
      <c r="N64" s="31"/>
      <c r="O64" s="20">
        <v>18</v>
      </c>
      <c r="P64" s="21" t="s">
        <v>130</v>
      </c>
      <c r="Q64" s="22">
        <v>2682</v>
      </c>
      <c r="R64" s="23">
        <v>1.4411451784505272E-2</v>
      </c>
      <c r="S64" s="22">
        <v>2282</v>
      </c>
      <c r="T64" s="23">
        <v>1.3029873926548511E-2</v>
      </c>
      <c r="U64" s="24">
        <v>0.17528483786152504</v>
      </c>
      <c r="V64" s="36">
        <v>3</v>
      </c>
    </row>
    <row r="65" spans="2:22" ht="14.4" thickBot="1" x14ac:dyDescent="0.3">
      <c r="B65" s="15">
        <v>19</v>
      </c>
      <c r="C65" s="16" t="s">
        <v>139</v>
      </c>
      <c r="D65" s="17">
        <v>276</v>
      </c>
      <c r="E65" s="18">
        <v>1.4631043256997456E-2</v>
      </c>
      <c r="F65" s="17">
        <v>248</v>
      </c>
      <c r="G65" s="18">
        <v>1.3938848920863309E-2</v>
      </c>
      <c r="H65" s="19">
        <v>0.11290322580645151</v>
      </c>
      <c r="I65" s="35">
        <v>-1</v>
      </c>
      <c r="J65" s="17">
        <v>254</v>
      </c>
      <c r="K65" s="19">
        <v>8.6614173228346525E-2</v>
      </c>
      <c r="L65" s="35">
        <v>-4</v>
      </c>
      <c r="O65" s="15">
        <v>19</v>
      </c>
      <c r="P65" s="16" t="s">
        <v>45</v>
      </c>
      <c r="Q65" s="17">
        <v>2675</v>
      </c>
      <c r="R65" s="18">
        <v>1.4373838002815661E-2</v>
      </c>
      <c r="S65" s="17">
        <v>4315</v>
      </c>
      <c r="T65" s="18">
        <v>2.4637995614836469E-2</v>
      </c>
      <c r="U65" s="19">
        <v>-0.38006952491309387</v>
      </c>
      <c r="V65" s="35">
        <v>-10</v>
      </c>
    </row>
    <row r="66" spans="2:22" ht="14.4" thickBot="1" x14ac:dyDescent="0.3">
      <c r="B66" s="20">
        <v>20</v>
      </c>
      <c r="C66" s="21" t="s">
        <v>172</v>
      </c>
      <c r="D66" s="22">
        <v>262</v>
      </c>
      <c r="E66" s="23">
        <v>1.3888888888888888E-2</v>
      </c>
      <c r="F66" s="22">
        <v>32</v>
      </c>
      <c r="G66" s="23">
        <v>1.7985611510791368E-3</v>
      </c>
      <c r="H66" s="24">
        <v>7.1875</v>
      </c>
      <c r="I66" s="36">
        <v>77</v>
      </c>
      <c r="J66" s="22">
        <v>60</v>
      </c>
      <c r="K66" s="24">
        <v>3.3666666666666663</v>
      </c>
      <c r="L66" s="36">
        <v>46</v>
      </c>
      <c r="O66" s="20">
        <v>20</v>
      </c>
      <c r="P66" s="21" t="s">
        <v>34</v>
      </c>
      <c r="Q66" s="22">
        <v>2609</v>
      </c>
      <c r="R66" s="23">
        <v>1.4019193775456471E-2</v>
      </c>
      <c r="S66" s="22">
        <v>3127</v>
      </c>
      <c r="T66" s="23">
        <v>1.7854695779280103E-2</v>
      </c>
      <c r="U66" s="24">
        <v>-0.16565398145187082</v>
      </c>
      <c r="V66" s="36">
        <v>-7</v>
      </c>
    </row>
    <row r="67" spans="2:22" ht="14.4" thickBot="1" x14ac:dyDescent="0.3">
      <c r="B67" s="107" t="s">
        <v>40</v>
      </c>
      <c r="C67" s="108"/>
      <c r="D67" s="25">
        <f>SUM(D47:D66)</f>
        <v>8292</v>
      </c>
      <c r="E67" s="26">
        <f>D67/D69</f>
        <v>0.43956743002544529</v>
      </c>
      <c r="F67" s="25">
        <f>SUM(F47:F66)</f>
        <v>7987</v>
      </c>
      <c r="G67" s="26">
        <f>F67/F69</f>
        <v>0.44890962230215825</v>
      </c>
      <c r="H67" s="27">
        <f>D67/F67-1</f>
        <v>3.8187053962689399E-2</v>
      </c>
      <c r="I67" s="37"/>
      <c r="J67" s="25">
        <f>SUM(J47:J66)</f>
        <v>6577</v>
      </c>
      <c r="K67" s="26">
        <f>D67/J67-1</f>
        <v>0.26075718412650151</v>
      </c>
      <c r="L67" s="25"/>
      <c r="O67" s="107" t="s">
        <v>40</v>
      </c>
      <c r="P67" s="108"/>
      <c r="Q67" s="25">
        <f>SUM(Q47:Q66)</f>
        <v>82848</v>
      </c>
      <c r="R67" s="26">
        <f>Q67/Q69</f>
        <v>0.44517522648869973</v>
      </c>
      <c r="S67" s="25">
        <f>SUM(S47:S66)</f>
        <v>81118</v>
      </c>
      <c r="T67" s="26">
        <f>S67/S69</f>
        <v>0.46317147816553994</v>
      </c>
      <c r="U67" s="27">
        <f>Q67/S67-1</f>
        <v>2.1326955792795754E-2</v>
      </c>
      <c r="V67" s="37"/>
    </row>
    <row r="68" spans="2:22" ht="14.4" thickBot="1" x14ac:dyDescent="0.3">
      <c r="B68" s="107" t="s">
        <v>11</v>
      </c>
      <c r="C68" s="108"/>
      <c r="D68" s="25">
        <f>D69-SUM(D47:D66)</f>
        <v>10572</v>
      </c>
      <c r="E68" s="26">
        <f>D68/D69</f>
        <v>0.56043256997455471</v>
      </c>
      <c r="F68" s="25">
        <f>F69-SUM(F47:F66)</f>
        <v>9805</v>
      </c>
      <c r="G68" s="26">
        <f>F68/F69</f>
        <v>0.55109037769784175</v>
      </c>
      <c r="H68" s="27">
        <f>D68/F68-1</f>
        <v>7.8225395206527271E-2</v>
      </c>
      <c r="I68" s="37"/>
      <c r="J68" s="25">
        <f>J69-SUM(J47:J66)</f>
        <v>8664</v>
      </c>
      <c r="K68" s="26">
        <f>D68/J68-1</f>
        <v>0.22022160664819945</v>
      </c>
      <c r="L68" s="25"/>
      <c r="O68" s="107" t="s">
        <v>11</v>
      </c>
      <c r="P68" s="108"/>
      <c r="Q68" s="25">
        <f>Q69-SUM(Q47:Q66)</f>
        <v>103254</v>
      </c>
      <c r="R68" s="26">
        <f>Q68/Q69</f>
        <v>0.55482477351130022</v>
      </c>
      <c r="S68" s="25">
        <f>S69-SUM(S47:S66)</f>
        <v>94018</v>
      </c>
      <c r="T68" s="26">
        <f>S68/S69</f>
        <v>0.53682852183446006</v>
      </c>
      <c r="U68" s="27">
        <f>Q68/S68-1</f>
        <v>9.8236507902742076E-2</v>
      </c>
      <c r="V68" s="37"/>
    </row>
    <row r="69" spans="2:22" ht="14.4" thickBot="1" x14ac:dyDescent="0.3">
      <c r="B69" s="90" t="s">
        <v>33</v>
      </c>
      <c r="C69" s="91"/>
      <c r="D69" s="28">
        <v>18864</v>
      </c>
      <c r="E69" s="29">
        <v>1</v>
      </c>
      <c r="F69" s="28">
        <v>17792</v>
      </c>
      <c r="G69" s="29">
        <v>1</v>
      </c>
      <c r="H69" s="30">
        <v>6.0251798561151038E-2</v>
      </c>
      <c r="I69" s="39"/>
      <c r="J69" s="28">
        <v>15241</v>
      </c>
      <c r="K69" s="30">
        <v>0.23771406075716817</v>
      </c>
      <c r="L69" s="28"/>
      <c r="M69" s="31"/>
      <c r="O69" s="90" t="s">
        <v>33</v>
      </c>
      <c r="P69" s="91"/>
      <c r="Q69" s="28">
        <v>186102</v>
      </c>
      <c r="R69" s="29">
        <v>1</v>
      </c>
      <c r="S69" s="28">
        <v>175136</v>
      </c>
      <c r="T69" s="29">
        <v>1</v>
      </c>
      <c r="U69" s="30">
        <v>6.2614196966928493E-2</v>
      </c>
      <c r="V69" s="39"/>
    </row>
    <row r="70" spans="2:22" x14ac:dyDescent="0.25">
      <c r="B70" s="32" t="s">
        <v>64</v>
      </c>
    </row>
    <row r="71" spans="2:22" ht="15" customHeight="1" x14ac:dyDescent="0.25">
      <c r="B71" s="33" t="s">
        <v>63</v>
      </c>
      <c r="O71" s="32" t="s">
        <v>64</v>
      </c>
    </row>
    <row r="72" spans="2:22" x14ac:dyDescent="0.25">
      <c r="O72" s="33" t="s">
        <v>63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46029</v>
      </c>
    </row>
    <row r="2" spans="2:22" ht="15" customHeight="1" x14ac:dyDescent="0.25">
      <c r="D2" s="3"/>
      <c r="L2" s="4"/>
      <c r="O2" s="128" t="s">
        <v>114</v>
      </c>
      <c r="P2" s="128"/>
      <c r="Q2" s="128"/>
      <c r="R2" s="128"/>
      <c r="S2" s="128"/>
      <c r="T2" s="128"/>
      <c r="U2" s="128"/>
      <c r="V2" s="128"/>
    </row>
    <row r="3" spans="2:22" ht="14.4" customHeight="1" x14ac:dyDescent="0.25">
      <c r="B3" s="129" t="s">
        <v>165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31"/>
      <c r="N3" s="34"/>
      <c r="O3" s="128"/>
      <c r="P3" s="128"/>
      <c r="Q3" s="128"/>
      <c r="R3" s="128"/>
      <c r="S3" s="128"/>
      <c r="T3" s="128"/>
      <c r="U3" s="128"/>
      <c r="V3" s="128"/>
    </row>
    <row r="4" spans="2:22" ht="14.4" customHeight="1" thickBot="1" x14ac:dyDescent="0.3">
      <c r="B4" s="130" t="s">
        <v>166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31"/>
      <c r="N4" s="34"/>
      <c r="O4" s="89" t="s">
        <v>124</v>
      </c>
      <c r="P4" s="89"/>
      <c r="Q4" s="89"/>
      <c r="R4" s="89"/>
      <c r="S4" s="89"/>
      <c r="T4" s="89"/>
      <c r="U4" s="89"/>
      <c r="V4" s="89"/>
    </row>
    <row r="5" spans="2:22" ht="14.4" customHeight="1" x14ac:dyDescent="0.25">
      <c r="B5" s="105" t="s">
        <v>0</v>
      </c>
      <c r="C5" s="119" t="s">
        <v>1</v>
      </c>
      <c r="D5" s="95" t="s">
        <v>153</v>
      </c>
      <c r="E5" s="96"/>
      <c r="F5" s="96"/>
      <c r="G5" s="96"/>
      <c r="H5" s="96"/>
      <c r="I5" s="97"/>
      <c r="J5" s="95" t="s">
        <v>140</v>
      </c>
      <c r="K5" s="96"/>
      <c r="L5" s="97"/>
      <c r="M5" s="31"/>
      <c r="N5" s="31"/>
      <c r="O5" s="105" t="s">
        <v>0</v>
      </c>
      <c r="P5" s="119" t="s">
        <v>1</v>
      </c>
      <c r="Q5" s="95" t="s">
        <v>159</v>
      </c>
      <c r="R5" s="96"/>
      <c r="S5" s="96"/>
      <c r="T5" s="96"/>
      <c r="U5" s="96"/>
      <c r="V5" s="97"/>
    </row>
    <row r="6" spans="2:22" ht="14.4" customHeight="1" thickBot="1" x14ac:dyDescent="0.3">
      <c r="B6" s="106"/>
      <c r="C6" s="120"/>
      <c r="D6" s="98" t="s">
        <v>154</v>
      </c>
      <c r="E6" s="99"/>
      <c r="F6" s="99"/>
      <c r="G6" s="99"/>
      <c r="H6" s="99"/>
      <c r="I6" s="100"/>
      <c r="J6" s="98" t="s">
        <v>141</v>
      </c>
      <c r="K6" s="99"/>
      <c r="L6" s="100"/>
      <c r="M6" s="31"/>
      <c r="N6" s="31"/>
      <c r="O6" s="106"/>
      <c r="P6" s="120"/>
      <c r="Q6" s="98" t="s">
        <v>160</v>
      </c>
      <c r="R6" s="99"/>
      <c r="S6" s="99"/>
      <c r="T6" s="99"/>
      <c r="U6" s="99"/>
      <c r="V6" s="100"/>
    </row>
    <row r="7" spans="2:22" ht="14.4" customHeight="1" x14ac:dyDescent="0.25">
      <c r="B7" s="106"/>
      <c r="C7" s="120"/>
      <c r="D7" s="111">
        <v>2025</v>
      </c>
      <c r="E7" s="112"/>
      <c r="F7" s="111">
        <v>2024</v>
      </c>
      <c r="G7" s="112"/>
      <c r="H7" s="109" t="s">
        <v>4</v>
      </c>
      <c r="I7" s="109" t="s">
        <v>42</v>
      </c>
      <c r="J7" s="109">
        <v>2025</v>
      </c>
      <c r="K7" s="109" t="s">
        <v>155</v>
      </c>
      <c r="L7" s="101" t="s">
        <v>157</v>
      </c>
      <c r="M7" s="31"/>
      <c r="N7" s="31"/>
      <c r="O7" s="106"/>
      <c r="P7" s="120"/>
      <c r="Q7" s="111">
        <v>2024</v>
      </c>
      <c r="R7" s="112"/>
      <c r="S7" s="111">
        <v>2023</v>
      </c>
      <c r="T7" s="112"/>
      <c r="U7" s="109" t="s">
        <v>4</v>
      </c>
      <c r="V7" s="101" t="s">
        <v>59</v>
      </c>
    </row>
    <row r="8" spans="2:22" ht="14.4" customHeight="1" thickBot="1" x14ac:dyDescent="0.3">
      <c r="B8" s="103" t="s">
        <v>5</v>
      </c>
      <c r="C8" s="115" t="s">
        <v>6</v>
      </c>
      <c r="D8" s="113"/>
      <c r="E8" s="114"/>
      <c r="F8" s="113"/>
      <c r="G8" s="114"/>
      <c r="H8" s="110"/>
      <c r="I8" s="110"/>
      <c r="J8" s="110"/>
      <c r="K8" s="110"/>
      <c r="L8" s="102"/>
      <c r="M8" s="31"/>
      <c r="N8" s="31"/>
      <c r="O8" s="103" t="s">
        <v>5</v>
      </c>
      <c r="P8" s="115" t="s">
        <v>6</v>
      </c>
      <c r="Q8" s="113"/>
      <c r="R8" s="114"/>
      <c r="S8" s="113"/>
      <c r="T8" s="114"/>
      <c r="U8" s="110"/>
      <c r="V8" s="102"/>
    </row>
    <row r="9" spans="2:22" ht="14.4" customHeight="1" x14ac:dyDescent="0.25">
      <c r="B9" s="103"/>
      <c r="C9" s="115"/>
      <c r="D9" s="9" t="s">
        <v>7</v>
      </c>
      <c r="E9" s="10" t="s">
        <v>2</v>
      </c>
      <c r="F9" s="9" t="s">
        <v>7</v>
      </c>
      <c r="G9" s="10" t="s">
        <v>2</v>
      </c>
      <c r="H9" s="92" t="s">
        <v>8</v>
      </c>
      <c r="I9" s="92" t="s">
        <v>43</v>
      </c>
      <c r="J9" s="92" t="s">
        <v>7</v>
      </c>
      <c r="K9" s="92" t="s">
        <v>156</v>
      </c>
      <c r="L9" s="117" t="s">
        <v>158</v>
      </c>
      <c r="M9" s="31"/>
      <c r="N9" s="31"/>
      <c r="O9" s="103"/>
      <c r="P9" s="115"/>
      <c r="Q9" s="9" t="s">
        <v>7</v>
      </c>
      <c r="R9" s="10" t="s">
        <v>2</v>
      </c>
      <c r="S9" s="9" t="s">
        <v>7</v>
      </c>
      <c r="T9" s="10" t="s">
        <v>2</v>
      </c>
      <c r="U9" s="92" t="s">
        <v>8</v>
      </c>
      <c r="V9" s="117" t="s">
        <v>60</v>
      </c>
    </row>
    <row r="10" spans="2:22" ht="14.4" customHeight="1" thickBot="1" x14ac:dyDescent="0.3">
      <c r="B10" s="104"/>
      <c r="C10" s="116"/>
      <c r="D10" s="12" t="s">
        <v>9</v>
      </c>
      <c r="E10" s="13" t="s">
        <v>10</v>
      </c>
      <c r="F10" s="12" t="s">
        <v>9</v>
      </c>
      <c r="G10" s="13" t="s">
        <v>10</v>
      </c>
      <c r="H10" s="93"/>
      <c r="I10" s="93"/>
      <c r="J10" s="93" t="s">
        <v>9</v>
      </c>
      <c r="K10" s="93"/>
      <c r="L10" s="118"/>
      <c r="M10" s="31"/>
      <c r="N10" s="31"/>
      <c r="O10" s="104"/>
      <c r="P10" s="116"/>
      <c r="Q10" s="12" t="s">
        <v>9</v>
      </c>
      <c r="R10" s="13" t="s">
        <v>10</v>
      </c>
      <c r="S10" s="12" t="s">
        <v>9</v>
      </c>
      <c r="T10" s="13" t="s">
        <v>10</v>
      </c>
      <c r="U10" s="93"/>
      <c r="V10" s="118"/>
    </row>
    <row r="11" spans="2:22" ht="14.4" customHeight="1" thickBot="1" x14ac:dyDescent="0.3">
      <c r="B11" s="15">
        <v>1</v>
      </c>
      <c r="C11" s="16" t="s">
        <v>18</v>
      </c>
      <c r="D11" s="17">
        <v>6098</v>
      </c>
      <c r="E11" s="18">
        <v>0.12466778427444085</v>
      </c>
      <c r="F11" s="17">
        <v>7697</v>
      </c>
      <c r="G11" s="18">
        <v>0.20309242987941634</v>
      </c>
      <c r="H11" s="19">
        <v>-0.20774327660127323</v>
      </c>
      <c r="I11" s="35">
        <v>0</v>
      </c>
      <c r="J11" s="17">
        <v>4502</v>
      </c>
      <c r="K11" s="19">
        <v>0.35450910706352734</v>
      </c>
      <c r="L11" s="35">
        <v>1</v>
      </c>
      <c r="M11" s="31"/>
      <c r="N11" s="31"/>
      <c r="O11" s="15">
        <v>1</v>
      </c>
      <c r="P11" s="16" t="s">
        <v>18</v>
      </c>
      <c r="Q11" s="17">
        <v>61498</v>
      </c>
      <c r="R11" s="18">
        <v>0.14950903525853748</v>
      </c>
      <c r="S11" s="17">
        <v>68715</v>
      </c>
      <c r="T11" s="18">
        <v>0.18254341433091323</v>
      </c>
      <c r="U11" s="19">
        <v>-0.10502801426180597</v>
      </c>
      <c r="V11" s="35">
        <v>0</v>
      </c>
    </row>
    <row r="12" spans="2:22" ht="14.4" customHeight="1" thickBot="1" x14ac:dyDescent="0.3">
      <c r="B12" s="20">
        <v>2</v>
      </c>
      <c r="C12" s="21" t="s">
        <v>16</v>
      </c>
      <c r="D12" s="22">
        <v>5982</v>
      </c>
      <c r="E12" s="23">
        <v>0.12229627509506481</v>
      </c>
      <c r="F12" s="22">
        <v>5291</v>
      </c>
      <c r="G12" s="23">
        <v>0.13960790522177366</v>
      </c>
      <c r="H12" s="24">
        <v>0.13059913059913053</v>
      </c>
      <c r="I12" s="36">
        <v>0</v>
      </c>
      <c r="J12" s="22">
        <v>4604</v>
      </c>
      <c r="K12" s="24">
        <v>0.29930495221546471</v>
      </c>
      <c r="L12" s="36">
        <v>-1</v>
      </c>
      <c r="M12" s="31"/>
      <c r="N12" s="31"/>
      <c r="O12" s="20">
        <v>2</v>
      </c>
      <c r="P12" s="21" t="s">
        <v>16</v>
      </c>
      <c r="Q12" s="22">
        <v>51587</v>
      </c>
      <c r="R12" s="23">
        <v>0.12541420211847823</v>
      </c>
      <c r="S12" s="22">
        <v>43404</v>
      </c>
      <c r="T12" s="23">
        <v>0.1153039999362433</v>
      </c>
      <c r="U12" s="24">
        <v>0.18853101096673108</v>
      </c>
      <c r="V12" s="36">
        <v>0</v>
      </c>
    </row>
    <row r="13" spans="2:22" ht="14.4" customHeight="1" thickBot="1" x14ac:dyDescent="0.3">
      <c r="B13" s="15">
        <v>3</v>
      </c>
      <c r="C13" s="16" t="s">
        <v>30</v>
      </c>
      <c r="D13" s="17">
        <v>3362</v>
      </c>
      <c r="E13" s="18">
        <v>6.8732878112605797E-2</v>
      </c>
      <c r="F13" s="17">
        <v>2448</v>
      </c>
      <c r="G13" s="18">
        <v>6.4592733317501774E-2</v>
      </c>
      <c r="H13" s="19">
        <v>0.37336601307189543</v>
      </c>
      <c r="I13" s="35">
        <v>2</v>
      </c>
      <c r="J13" s="17">
        <v>2189</v>
      </c>
      <c r="K13" s="19">
        <v>0.5358611238008224</v>
      </c>
      <c r="L13" s="35">
        <v>3</v>
      </c>
      <c r="M13" s="31"/>
      <c r="N13" s="31"/>
      <c r="O13" s="15">
        <v>3</v>
      </c>
      <c r="P13" s="16" t="s">
        <v>15</v>
      </c>
      <c r="Q13" s="17">
        <v>27912</v>
      </c>
      <c r="R13" s="18">
        <v>6.7857429382033541E-2</v>
      </c>
      <c r="S13" s="17">
        <v>24231</v>
      </c>
      <c r="T13" s="18">
        <v>6.4370362695952241E-2</v>
      </c>
      <c r="U13" s="19">
        <v>0.15191283892534346</v>
      </c>
      <c r="V13" s="35">
        <v>3</v>
      </c>
    </row>
    <row r="14" spans="2:22" ht="14.4" customHeight="1" thickBot="1" x14ac:dyDescent="0.3">
      <c r="B14" s="20">
        <v>4</v>
      </c>
      <c r="C14" s="21" t="s">
        <v>31</v>
      </c>
      <c r="D14" s="22">
        <v>3191</v>
      </c>
      <c r="E14" s="23">
        <v>6.5236946477491106E-2</v>
      </c>
      <c r="F14" s="22">
        <v>2461</v>
      </c>
      <c r="G14" s="23">
        <v>6.4935750283648647E-2</v>
      </c>
      <c r="H14" s="24">
        <v>0.29662738724095905</v>
      </c>
      <c r="I14" s="36">
        <v>0</v>
      </c>
      <c r="J14" s="22">
        <v>2489</v>
      </c>
      <c r="K14" s="24">
        <v>0.28204098031337876</v>
      </c>
      <c r="L14" s="36">
        <v>-1</v>
      </c>
      <c r="M14" s="31"/>
      <c r="N14" s="31"/>
      <c r="O14" s="20">
        <v>4</v>
      </c>
      <c r="P14" s="21" t="s">
        <v>17</v>
      </c>
      <c r="Q14" s="22">
        <v>27287</v>
      </c>
      <c r="R14" s="23">
        <v>6.6337979204197081E-2</v>
      </c>
      <c r="S14" s="22">
        <v>25165</v>
      </c>
      <c r="T14" s="23">
        <v>6.6851561109472921E-2</v>
      </c>
      <c r="U14" s="24">
        <v>8.4323465130140995E-2</v>
      </c>
      <c r="V14" s="36">
        <v>-1</v>
      </c>
    </row>
    <row r="15" spans="2:22" ht="14.4" customHeight="1" thickBot="1" x14ac:dyDescent="0.3">
      <c r="B15" s="15">
        <v>5</v>
      </c>
      <c r="C15" s="16" t="s">
        <v>17</v>
      </c>
      <c r="D15" s="17">
        <v>2945</v>
      </c>
      <c r="E15" s="18">
        <v>6.0207711493641902E-2</v>
      </c>
      <c r="F15" s="17">
        <v>2514</v>
      </c>
      <c r="G15" s="18">
        <v>6.6334204068708935E-2</v>
      </c>
      <c r="H15" s="19">
        <v>0.17143993635640409</v>
      </c>
      <c r="I15" s="35">
        <v>-2</v>
      </c>
      <c r="J15" s="17">
        <v>2282</v>
      </c>
      <c r="K15" s="19">
        <v>0.29053461875547759</v>
      </c>
      <c r="L15" s="35">
        <v>0</v>
      </c>
      <c r="M15" s="31"/>
      <c r="N15" s="31"/>
      <c r="O15" s="15">
        <v>5</v>
      </c>
      <c r="P15" s="16" t="s">
        <v>30</v>
      </c>
      <c r="Q15" s="17">
        <v>26607</v>
      </c>
      <c r="R15" s="18">
        <v>6.4684817410711026E-2</v>
      </c>
      <c r="S15" s="17">
        <v>24530</v>
      </c>
      <c r="T15" s="18">
        <v>6.5164664971800942E-2</v>
      </c>
      <c r="U15" s="19">
        <v>8.4671830411740645E-2</v>
      </c>
      <c r="V15" s="35">
        <v>-1</v>
      </c>
    </row>
    <row r="16" spans="2:22" ht="14.4" customHeight="1" thickBot="1" x14ac:dyDescent="0.3">
      <c r="B16" s="20">
        <v>6</v>
      </c>
      <c r="C16" s="21" t="s">
        <v>15</v>
      </c>
      <c r="D16" s="22">
        <v>2886</v>
      </c>
      <c r="E16" s="23">
        <v>5.9001512859304085E-2</v>
      </c>
      <c r="F16" s="22">
        <v>2182</v>
      </c>
      <c r="G16" s="23">
        <v>5.7574078471727484E-2</v>
      </c>
      <c r="H16" s="24">
        <v>0.32263978001833182</v>
      </c>
      <c r="I16" s="36">
        <v>0</v>
      </c>
      <c r="J16" s="22">
        <v>2467</v>
      </c>
      <c r="K16" s="24">
        <v>0.16984191325496556</v>
      </c>
      <c r="L16" s="36">
        <v>-2</v>
      </c>
      <c r="M16" s="31"/>
      <c r="N16" s="31"/>
      <c r="O16" s="20">
        <v>6</v>
      </c>
      <c r="P16" s="21" t="s">
        <v>31</v>
      </c>
      <c r="Q16" s="22">
        <v>26410</v>
      </c>
      <c r="R16" s="23">
        <v>6.4205886714656976E-2</v>
      </c>
      <c r="S16" s="22">
        <v>24250</v>
      </c>
      <c r="T16" s="23">
        <v>6.4420836753614874E-2</v>
      </c>
      <c r="U16" s="24">
        <v>8.9072164948453603E-2</v>
      </c>
      <c r="V16" s="36">
        <v>-1</v>
      </c>
    </row>
    <row r="17" spans="2:22" ht="14.4" customHeight="1" thickBot="1" x14ac:dyDescent="0.3">
      <c r="B17" s="15">
        <v>7</v>
      </c>
      <c r="C17" s="16" t="s">
        <v>22</v>
      </c>
      <c r="D17" s="17">
        <v>2458</v>
      </c>
      <c r="E17" s="18">
        <v>5.0251461749192462E-2</v>
      </c>
      <c r="F17" s="17">
        <v>1692</v>
      </c>
      <c r="G17" s="18">
        <v>4.4644977440037995E-2</v>
      </c>
      <c r="H17" s="19">
        <v>0.45271867612293137</v>
      </c>
      <c r="I17" s="35">
        <v>1</v>
      </c>
      <c r="J17" s="17">
        <v>1458</v>
      </c>
      <c r="K17" s="19">
        <v>0.68587105624142652</v>
      </c>
      <c r="L17" s="35">
        <v>0</v>
      </c>
      <c r="M17" s="31"/>
      <c r="N17" s="31"/>
      <c r="O17" s="15">
        <v>7</v>
      </c>
      <c r="P17" s="16" t="s">
        <v>22</v>
      </c>
      <c r="Q17" s="17">
        <v>18995</v>
      </c>
      <c r="R17" s="18">
        <v>4.6179129804805354E-2</v>
      </c>
      <c r="S17" s="17">
        <v>19624</v>
      </c>
      <c r="T17" s="18">
        <v>5.2131731977440754E-2</v>
      </c>
      <c r="U17" s="19">
        <v>-3.2052588666938497E-2</v>
      </c>
      <c r="V17" s="35">
        <v>0</v>
      </c>
    </row>
    <row r="18" spans="2:22" ht="14.4" customHeight="1" thickBot="1" x14ac:dyDescent="0.3">
      <c r="B18" s="20">
        <v>8</v>
      </c>
      <c r="C18" s="21" t="s">
        <v>23</v>
      </c>
      <c r="D18" s="22">
        <v>2175</v>
      </c>
      <c r="E18" s="23">
        <v>4.4465797113300898E-2</v>
      </c>
      <c r="F18" s="22">
        <v>1766</v>
      </c>
      <c r="G18" s="23">
        <v>4.6597535555027839E-2</v>
      </c>
      <c r="H18" s="24">
        <v>0.23159682899207246</v>
      </c>
      <c r="I18" s="36">
        <v>-1</v>
      </c>
      <c r="J18" s="22">
        <v>1219</v>
      </c>
      <c r="K18" s="24">
        <v>0.78424938474159145</v>
      </c>
      <c r="L18" s="36">
        <v>0</v>
      </c>
      <c r="M18" s="31"/>
      <c r="N18" s="31"/>
      <c r="O18" s="20">
        <v>8</v>
      </c>
      <c r="P18" s="21" t="s">
        <v>21</v>
      </c>
      <c r="Q18" s="22">
        <v>15412</v>
      </c>
      <c r="R18" s="23">
        <v>3.746842582530456E-2</v>
      </c>
      <c r="S18" s="22">
        <v>16826</v>
      </c>
      <c r="T18" s="23">
        <v>4.4698762854281399E-2</v>
      </c>
      <c r="U18" s="24">
        <v>-8.4036610008320412E-2</v>
      </c>
      <c r="V18" s="36">
        <v>0</v>
      </c>
    </row>
    <row r="19" spans="2:22" ht="14.4" customHeight="1" thickBot="1" x14ac:dyDescent="0.3">
      <c r="B19" s="15">
        <v>9</v>
      </c>
      <c r="C19" s="16" t="s">
        <v>28</v>
      </c>
      <c r="D19" s="17">
        <v>1631</v>
      </c>
      <c r="E19" s="18">
        <v>3.3344236823813225E-2</v>
      </c>
      <c r="F19" s="17">
        <v>1262</v>
      </c>
      <c r="G19" s="18">
        <v>3.329903163671865E-2</v>
      </c>
      <c r="H19" s="19">
        <v>0.29239302694136282</v>
      </c>
      <c r="I19" s="35">
        <v>1</v>
      </c>
      <c r="J19" s="17">
        <v>920</v>
      </c>
      <c r="K19" s="19">
        <v>0.77282608695652177</v>
      </c>
      <c r="L19" s="35">
        <v>2</v>
      </c>
      <c r="M19" s="31"/>
      <c r="N19" s="31"/>
      <c r="O19" s="15">
        <v>9</v>
      </c>
      <c r="P19" s="16" t="s">
        <v>23</v>
      </c>
      <c r="Q19" s="17">
        <v>13860</v>
      </c>
      <c r="R19" s="18">
        <v>3.369532714370109E-2</v>
      </c>
      <c r="S19" s="17">
        <v>13166</v>
      </c>
      <c r="T19" s="18">
        <v>3.4975865430849212E-2</v>
      </c>
      <c r="U19" s="19">
        <v>5.2711529697706316E-2</v>
      </c>
      <c r="V19" s="35">
        <v>0</v>
      </c>
    </row>
    <row r="20" spans="2:22" ht="14.4" customHeight="1" thickBot="1" x14ac:dyDescent="0.3">
      <c r="B20" s="20">
        <v>10</v>
      </c>
      <c r="C20" s="21" t="s">
        <v>21</v>
      </c>
      <c r="D20" s="22">
        <v>1432</v>
      </c>
      <c r="E20" s="23">
        <v>2.9275871938504314E-2</v>
      </c>
      <c r="F20" s="22">
        <v>1502</v>
      </c>
      <c r="G20" s="23">
        <v>3.9631652550199216E-2</v>
      </c>
      <c r="H20" s="24">
        <v>-4.6604527296937426E-2</v>
      </c>
      <c r="I20" s="36">
        <v>-1</v>
      </c>
      <c r="J20" s="22">
        <v>1012</v>
      </c>
      <c r="K20" s="24">
        <v>0.41501976284584985</v>
      </c>
      <c r="L20" s="36">
        <v>-1</v>
      </c>
      <c r="M20" s="31"/>
      <c r="N20" s="31"/>
      <c r="O20" s="20">
        <v>10</v>
      </c>
      <c r="P20" s="21" t="s">
        <v>20</v>
      </c>
      <c r="Q20" s="22">
        <v>12023</v>
      </c>
      <c r="R20" s="23">
        <v>2.9229359181004198E-2</v>
      </c>
      <c r="S20" s="22">
        <v>10869</v>
      </c>
      <c r="T20" s="23">
        <v>2.8873817512372786E-2</v>
      </c>
      <c r="U20" s="24">
        <v>0.10617352102309319</v>
      </c>
      <c r="V20" s="36">
        <v>1</v>
      </c>
    </row>
    <row r="21" spans="2:22" ht="14.4" customHeight="1" thickBot="1" x14ac:dyDescent="0.3">
      <c r="B21" s="15">
        <v>11</v>
      </c>
      <c r="C21" s="16" t="s">
        <v>167</v>
      </c>
      <c r="D21" s="17">
        <v>1401</v>
      </c>
      <c r="E21" s="18">
        <v>2.8642106554360714E-2</v>
      </c>
      <c r="F21" s="17">
        <v>119</v>
      </c>
      <c r="G21" s="18">
        <v>3.1399245362674476E-3</v>
      </c>
      <c r="H21" s="19">
        <v>10.77310924369748</v>
      </c>
      <c r="I21" s="35">
        <v>21</v>
      </c>
      <c r="J21" s="17">
        <v>387</v>
      </c>
      <c r="K21" s="19">
        <v>2.6201550387596901</v>
      </c>
      <c r="L21" s="35">
        <v>11</v>
      </c>
      <c r="M21" s="31"/>
      <c r="N21" s="31"/>
      <c r="O21" s="15">
        <v>11</v>
      </c>
      <c r="P21" s="16" t="s">
        <v>32</v>
      </c>
      <c r="Q21" s="17">
        <v>11989</v>
      </c>
      <c r="R21" s="18">
        <v>2.9146701091329896E-2</v>
      </c>
      <c r="S21" s="17">
        <v>11949</v>
      </c>
      <c r="T21" s="18">
        <v>3.1742869211090478E-2</v>
      </c>
      <c r="U21" s="19">
        <v>3.3475604653108171E-3</v>
      </c>
      <c r="V21" s="35">
        <v>-1</v>
      </c>
    </row>
    <row r="22" spans="2:22" ht="14.4" customHeight="1" thickBot="1" x14ac:dyDescent="0.3">
      <c r="B22" s="20">
        <v>12</v>
      </c>
      <c r="C22" s="21" t="s">
        <v>96</v>
      </c>
      <c r="D22" s="22">
        <v>1289</v>
      </c>
      <c r="E22" s="23">
        <v>2.635237355358384E-2</v>
      </c>
      <c r="F22" s="22">
        <v>403</v>
      </c>
      <c r="G22" s="23">
        <v>1.0633525950552785E-2</v>
      </c>
      <c r="H22" s="24">
        <v>2.1985111662531018</v>
      </c>
      <c r="I22" s="36">
        <v>6</v>
      </c>
      <c r="J22" s="22">
        <v>541</v>
      </c>
      <c r="K22" s="24">
        <v>1.3826247689463957</v>
      </c>
      <c r="L22" s="36">
        <v>8</v>
      </c>
      <c r="M22" s="31"/>
      <c r="N22" s="31"/>
      <c r="O22" s="20">
        <v>12</v>
      </c>
      <c r="P22" s="21" t="s">
        <v>58</v>
      </c>
      <c r="Q22" s="22">
        <v>10681</v>
      </c>
      <c r="R22" s="23">
        <v>2.5966795759153775E-2</v>
      </c>
      <c r="S22" s="22">
        <v>10480</v>
      </c>
      <c r="T22" s="23">
        <v>2.7840427594964284E-2</v>
      </c>
      <c r="U22" s="24">
        <v>1.9179389312977024E-2</v>
      </c>
      <c r="V22" s="36">
        <v>0</v>
      </c>
    </row>
    <row r="23" spans="2:22" ht="14.4" customHeight="1" thickBot="1" x14ac:dyDescent="0.3">
      <c r="B23" s="15">
        <v>13</v>
      </c>
      <c r="C23" s="16" t="s">
        <v>129</v>
      </c>
      <c r="D23" s="17">
        <v>1197</v>
      </c>
      <c r="E23" s="18">
        <v>2.4471521445802839E-2</v>
      </c>
      <c r="F23" s="17">
        <v>142</v>
      </c>
      <c r="G23" s="18">
        <v>3.7468007071426689E-3</v>
      </c>
      <c r="H23" s="19">
        <v>7.429577464788732</v>
      </c>
      <c r="I23" s="35">
        <v>18</v>
      </c>
      <c r="J23" s="17">
        <v>582</v>
      </c>
      <c r="K23" s="19">
        <v>1.0567010309278349</v>
      </c>
      <c r="L23" s="35">
        <v>5</v>
      </c>
      <c r="M23" s="31"/>
      <c r="N23" s="31"/>
      <c r="O23" s="15">
        <v>13</v>
      </c>
      <c r="P23" s="16" t="s">
        <v>28</v>
      </c>
      <c r="Q23" s="17">
        <v>10257</v>
      </c>
      <c r="R23" s="18">
        <v>2.4936000758509529E-2</v>
      </c>
      <c r="S23" s="17">
        <v>9073</v>
      </c>
      <c r="T23" s="18">
        <v>2.4102690798579289E-2</v>
      </c>
      <c r="U23" s="19">
        <v>0.13049707924611487</v>
      </c>
      <c r="V23" s="35">
        <v>0</v>
      </c>
    </row>
    <row r="24" spans="2:22" ht="14.4" customHeight="1" thickBot="1" x14ac:dyDescent="0.3">
      <c r="B24" s="20">
        <v>14</v>
      </c>
      <c r="C24" s="21" t="s">
        <v>58</v>
      </c>
      <c r="D24" s="22">
        <v>1090</v>
      </c>
      <c r="E24" s="23">
        <v>2.2284008668274933E-2</v>
      </c>
      <c r="F24" s="22">
        <v>1133</v>
      </c>
      <c r="G24" s="23">
        <v>2.9895247895722843E-2</v>
      </c>
      <c r="H24" s="24">
        <v>-3.7952338923212703E-2</v>
      </c>
      <c r="I24" s="36">
        <v>-3</v>
      </c>
      <c r="J24" s="22">
        <v>725</v>
      </c>
      <c r="K24" s="24">
        <v>0.50344827586206886</v>
      </c>
      <c r="L24" s="36">
        <v>-1</v>
      </c>
      <c r="M24" s="31"/>
      <c r="N24" s="31"/>
      <c r="O24" s="20">
        <v>14</v>
      </c>
      <c r="P24" s="21" t="s">
        <v>92</v>
      </c>
      <c r="Q24" s="22">
        <v>9148</v>
      </c>
      <c r="R24" s="23">
        <v>2.2239888362956536E-2</v>
      </c>
      <c r="S24" s="22">
        <v>8340</v>
      </c>
      <c r="T24" s="23">
        <v>2.2155454784542186E-2</v>
      </c>
      <c r="U24" s="24">
        <v>9.6882494004796094E-2</v>
      </c>
      <c r="V24" s="36">
        <v>0</v>
      </c>
    </row>
    <row r="25" spans="2:22" ht="14.4" customHeight="1" thickBot="1" x14ac:dyDescent="0.3">
      <c r="B25" s="15">
        <v>15</v>
      </c>
      <c r="C25" s="16" t="s">
        <v>20</v>
      </c>
      <c r="D25" s="17">
        <v>1007</v>
      </c>
      <c r="E25" s="18">
        <v>2.0587152962342068E-2</v>
      </c>
      <c r="F25" s="17">
        <v>846</v>
      </c>
      <c r="G25" s="18">
        <v>2.2322488720018997E-2</v>
      </c>
      <c r="H25" s="19">
        <v>0.19030732860520105</v>
      </c>
      <c r="I25" s="35">
        <v>-3</v>
      </c>
      <c r="J25" s="17">
        <v>960</v>
      </c>
      <c r="K25" s="19">
        <v>4.8958333333333437E-2</v>
      </c>
      <c r="L25" s="35">
        <v>-5</v>
      </c>
      <c r="M25" s="31"/>
      <c r="N25" s="31"/>
      <c r="O25" s="15">
        <v>15</v>
      </c>
      <c r="P25" s="16" t="s">
        <v>26</v>
      </c>
      <c r="Q25" s="17">
        <v>7996</v>
      </c>
      <c r="R25" s="18">
        <v>1.9439237795168391E-2</v>
      </c>
      <c r="S25" s="17">
        <v>8136</v>
      </c>
      <c r="T25" s="18">
        <v>2.1613522797006623E-2</v>
      </c>
      <c r="U25" s="19">
        <v>-1.7207472959685388E-2</v>
      </c>
      <c r="V25" s="35">
        <v>0</v>
      </c>
    </row>
    <row r="26" spans="2:22" ht="14.4" customHeight="1" thickBot="1" x14ac:dyDescent="0.3">
      <c r="B26" s="20">
        <v>16</v>
      </c>
      <c r="C26" s="21" t="s">
        <v>92</v>
      </c>
      <c r="D26" s="22">
        <v>929</v>
      </c>
      <c r="E26" s="23">
        <v>1.8992517479658175E-2</v>
      </c>
      <c r="F26" s="22">
        <v>648</v>
      </c>
      <c r="G26" s="23">
        <v>1.7098076466397532E-2</v>
      </c>
      <c r="H26" s="24">
        <v>0.43364197530864201</v>
      </c>
      <c r="I26" s="36">
        <v>-1</v>
      </c>
      <c r="J26" s="22">
        <v>765</v>
      </c>
      <c r="K26" s="24">
        <v>0.21437908496732017</v>
      </c>
      <c r="L26" s="36">
        <v>-4</v>
      </c>
      <c r="M26" s="31"/>
      <c r="N26" s="31"/>
      <c r="O26" s="20">
        <v>16</v>
      </c>
      <c r="P26" s="21" t="s">
        <v>19</v>
      </c>
      <c r="Q26" s="22">
        <v>7290</v>
      </c>
      <c r="R26" s="23">
        <v>1.772286687428434E-2</v>
      </c>
      <c r="S26" s="22">
        <v>6315</v>
      </c>
      <c r="T26" s="23">
        <v>1.6775982849446511E-2</v>
      </c>
      <c r="U26" s="24">
        <v>0.154394299287411</v>
      </c>
      <c r="V26" s="36">
        <v>2</v>
      </c>
    </row>
    <row r="27" spans="2:22" ht="14.4" customHeight="1" thickBot="1" x14ac:dyDescent="0.3">
      <c r="B27" s="15">
        <v>17</v>
      </c>
      <c r="C27" s="16" t="s">
        <v>168</v>
      </c>
      <c r="D27" s="17">
        <v>911</v>
      </c>
      <c r="E27" s="18">
        <v>1.8624524675961891E-2</v>
      </c>
      <c r="F27" s="17">
        <v>326</v>
      </c>
      <c r="G27" s="18">
        <v>8.6018100741444368E-3</v>
      </c>
      <c r="H27" s="19">
        <v>1.794478527607362</v>
      </c>
      <c r="I27" s="35">
        <v>3</v>
      </c>
      <c r="J27" s="17">
        <v>334</v>
      </c>
      <c r="K27" s="19">
        <v>1.7275449101796405</v>
      </c>
      <c r="L27" s="35">
        <v>6</v>
      </c>
      <c r="M27" s="31"/>
      <c r="N27" s="31"/>
      <c r="O27" s="15">
        <v>17</v>
      </c>
      <c r="P27" s="16" t="s">
        <v>24</v>
      </c>
      <c r="Q27" s="17">
        <v>7105</v>
      </c>
      <c r="R27" s="18">
        <v>1.7273109621644751E-2</v>
      </c>
      <c r="S27" s="17">
        <v>6400</v>
      </c>
      <c r="T27" s="18">
        <v>1.7001787844252998E-2</v>
      </c>
      <c r="U27" s="19">
        <v>0.11015624999999996</v>
      </c>
      <c r="V27" s="35">
        <v>0</v>
      </c>
    </row>
    <row r="28" spans="2:22" ht="14.4" customHeight="1" thickBot="1" x14ac:dyDescent="0.3">
      <c r="B28" s="20">
        <v>18</v>
      </c>
      <c r="C28" s="21" t="s">
        <v>27</v>
      </c>
      <c r="D28" s="22">
        <v>874</v>
      </c>
      <c r="E28" s="23">
        <v>1.7868095023919534E-2</v>
      </c>
      <c r="F28" s="22">
        <v>292</v>
      </c>
      <c r="G28" s="23">
        <v>7.7046887780680227E-3</v>
      </c>
      <c r="H28" s="24">
        <v>1.993150684931507</v>
      </c>
      <c r="I28" s="36">
        <v>4</v>
      </c>
      <c r="J28" s="22">
        <v>557</v>
      </c>
      <c r="K28" s="24">
        <v>0.56912028725314179</v>
      </c>
      <c r="L28" s="36">
        <v>1</v>
      </c>
      <c r="M28" s="31"/>
      <c r="N28" s="31"/>
      <c r="O28" s="20">
        <v>18</v>
      </c>
      <c r="P28" s="21" t="s">
        <v>27</v>
      </c>
      <c r="Q28" s="22">
        <v>6606</v>
      </c>
      <c r="R28" s="23">
        <v>1.6059980599660129E-2</v>
      </c>
      <c r="S28" s="22">
        <v>5059</v>
      </c>
      <c r="T28" s="23">
        <v>1.3439381985011862E-2</v>
      </c>
      <c r="U28" s="24">
        <v>0.30579165843051981</v>
      </c>
      <c r="V28" s="36">
        <v>1</v>
      </c>
    </row>
    <row r="29" spans="2:22" ht="14.4" customHeight="1" thickBot="1" x14ac:dyDescent="0.3">
      <c r="B29" s="15">
        <v>19</v>
      </c>
      <c r="C29" s="16" t="s">
        <v>19</v>
      </c>
      <c r="D29" s="17">
        <v>832</v>
      </c>
      <c r="E29" s="18">
        <v>1.7009445148628205E-2</v>
      </c>
      <c r="F29" s="17">
        <v>517</v>
      </c>
      <c r="G29" s="18">
        <v>1.3641520884456054E-2</v>
      </c>
      <c r="H29" s="19">
        <v>0.60928433268858795</v>
      </c>
      <c r="I29" s="35">
        <v>-3</v>
      </c>
      <c r="J29" s="17">
        <v>634</v>
      </c>
      <c r="K29" s="19">
        <v>0.3123028391167193</v>
      </c>
      <c r="L29" s="35">
        <v>-5</v>
      </c>
      <c r="O29" s="15">
        <v>19</v>
      </c>
      <c r="P29" s="16" t="s">
        <v>96</v>
      </c>
      <c r="Q29" s="17">
        <v>6277</v>
      </c>
      <c r="R29" s="18">
        <v>1.5260142026047023E-2</v>
      </c>
      <c r="S29" s="17">
        <v>2792</v>
      </c>
      <c r="T29" s="18">
        <v>7.4170299470553702E-3</v>
      </c>
      <c r="U29" s="19">
        <v>1.2482091690544412</v>
      </c>
      <c r="V29" s="35">
        <v>5</v>
      </c>
    </row>
    <row r="30" spans="2:22" ht="14.4" customHeight="1" thickBot="1" x14ac:dyDescent="0.3">
      <c r="B30" s="20">
        <v>20</v>
      </c>
      <c r="C30" s="21" t="s">
        <v>144</v>
      </c>
      <c r="D30" s="22">
        <v>812</v>
      </c>
      <c r="E30" s="23">
        <v>1.6600564255632333E-2</v>
      </c>
      <c r="F30" s="22">
        <v>0</v>
      </c>
      <c r="G30" s="23">
        <v>0</v>
      </c>
      <c r="H30" s="24" t="s">
        <v>103</v>
      </c>
      <c r="I30" s="36" t="s">
        <v>103</v>
      </c>
      <c r="J30" s="22">
        <v>198</v>
      </c>
      <c r="K30" s="24">
        <v>3.1010101010101012</v>
      </c>
      <c r="L30" s="36">
        <v>7</v>
      </c>
      <c r="O30" s="20">
        <v>20</v>
      </c>
      <c r="P30" s="21" t="s">
        <v>167</v>
      </c>
      <c r="Q30" s="22">
        <v>4885</v>
      </c>
      <c r="R30" s="23">
        <v>1.1876022589969684E-2</v>
      </c>
      <c r="S30" s="22">
        <v>323</v>
      </c>
      <c r="T30" s="23">
        <v>8.5805898026464341E-4</v>
      </c>
      <c r="U30" s="24">
        <v>14.123839009287925</v>
      </c>
      <c r="V30" s="36">
        <v>17</v>
      </c>
    </row>
    <row r="31" spans="2:22" ht="14.4" customHeight="1" thickBot="1" x14ac:dyDescent="0.3">
      <c r="B31" s="107" t="s">
        <v>40</v>
      </c>
      <c r="C31" s="108"/>
      <c r="D31" s="25">
        <f>SUM(D11:D30)</f>
        <v>42502</v>
      </c>
      <c r="E31" s="26">
        <f>D31/D33</f>
        <v>0.86891278570552399</v>
      </c>
      <c r="F31" s="25">
        <f>SUM(F11:F30)</f>
        <v>33241</v>
      </c>
      <c r="G31" s="26">
        <f>F31/F33</f>
        <v>0.87709438243753135</v>
      </c>
      <c r="H31" s="27">
        <f>D31/F31-1</f>
        <v>0.27860172678318951</v>
      </c>
      <c r="I31" s="37"/>
      <c r="J31" s="25">
        <f>SUM(J11:J30)</f>
        <v>28825</v>
      </c>
      <c r="K31" s="26">
        <f>D31/J31-1</f>
        <v>0.47448395490026019</v>
      </c>
      <c r="L31" s="25"/>
      <c r="O31" s="107" t="s">
        <v>40</v>
      </c>
      <c r="P31" s="108"/>
      <c r="Q31" s="25">
        <f>SUM(Q11:Q30)</f>
        <v>363825</v>
      </c>
      <c r="R31" s="26">
        <f>Q31/Q33</f>
        <v>0.88450233752215357</v>
      </c>
      <c r="S31" s="25">
        <f>SUM(S11:S30)</f>
        <v>339647</v>
      </c>
      <c r="T31" s="26">
        <f>S31/S33</f>
        <v>0.90228222436515593</v>
      </c>
      <c r="U31" s="27">
        <f>Q31/S31-1</f>
        <v>7.1185672183178506E-2</v>
      </c>
      <c r="V31" s="37"/>
    </row>
    <row r="32" spans="2:22" ht="14.4" customHeight="1" thickBot="1" x14ac:dyDescent="0.3">
      <c r="B32" s="107" t="s">
        <v>11</v>
      </c>
      <c r="C32" s="108"/>
      <c r="D32" s="25">
        <f>D33-SUM(D11:D30)</f>
        <v>6412</v>
      </c>
      <c r="E32" s="26">
        <f>D32/D33</f>
        <v>0.13108721429447601</v>
      </c>
      <c r="F32" s="25">
        <f>F33-SUM(F11:F30)</f>
        <v>4658</v>
      </c>
      <c r="G32" s="26">
        <f>F32/F33</f>
        <v>0.12290561756246866</v>
      </c>
      <c r="H32" s="27">
        <f>D32/F32-1</f>
        <v>0.37655646200085879</v>
      </c>
      <c r="I32" s="37"/>
      <c r="J32" s="25">
        <f>J33-SUM(J11:J30)</f>
        <v>4955</v>
      </c>
      <c r="K32" s="26">
        <f>D32/J32-1</f>
        <v>0.29404641775983853</v>
      </c>
      <c r="L32" s="25"/>
      <c r="O32" s="107" t="s">
        <v>11</v>
      </c>
      <c r="P32" s="108"/>
      <c r="Q32" s="25">
        <f>Q33-SUM(Q11:Q30)</f>
        <v>47508</v>
      </c>
      <c r="R32" s="26">
        <f>Q32/Q33</f>
        <v>0.11549766247784642</v>
      </c>
      <c r="S32" s="25">
        <f>S33-SUM(S11:S30)</f>
        <v>36784</v>
      </c>
      <c r="T32" s="26">
        <f>S32/S33</f>
        <v>9.7717775634844101E-2</v>
      </c>
      <c r="U32" s="27">
        <f>Q32/S32-1</f>
        <v>0.2915397999130056</v>
      </c>
      <c r="V32" s="37"/>
    </row>
    <row r="33" spans="2:22" ht="14.4" customHeight="1" thickBot="1" x14ac:dyDescent="0.3">
      <c r="B33" s="90" t="s">
        <v>33</v>
      </c>
      <c r="C33" s="91"/>
      <c r="D33" s="28">
        <v>48914</v>
      </c>
      <c r="E33" s="29">
        <v>1</v>
      </c>
      <c r="F33" s="28">
        <v>37899</v>
      </c>
      <c r="G33" s="29">
        <v>0.97770389720045381</v>
      </c>
      <c r="H33" s="30">
        <v>0.29064091400828529</v>
      </c>
      <c r="I33" s="39"/>
      <c r="J33" s="28">
        <v>33780</v>
      </c>
      <c r="K33" s="30">
        <v>0.44801657785672</v>
      </c>
      <c r="L33" s="28"/>
      <c r="M33" s="31"/>
      <c r="N33" s="31"/>
      <c r="O33" s="90" t="s">
        <v>33</v>
      </c>
      <c r="P33" s="91"/>
      <c r="Q33" s="28">
        <v>411333</v>
      </c>
      <c r="R33" s="29">
        <v>1</v>
      </c>
      <c r="S33" s="28">
        <v>376431</v>
      </c>
      <c r="T33" s="29">
        <v>1</v>
      </c>
      <c r="U33" s="30">
        <v>9.2718187396893414E-2</v>
      </c>
      <c r="V33" s="39"/>
    </row>
    <row r="34" spans="2:22" ht="14.4" customHeight="1" x14ac:dyDescent="0.25">
      <c r="B34" s="32" t="s">
        <v>64</v>
      </c>
      <c r="O34" s="32" t="s">
        <v>64</v>
      </c>
    </row>
    <row r="35" spans="2:22" x14ac:dyDescent="0.25">
      <c r="B35" s="33" t="s">
        <v>63</v>
      </c>
      <c r="O35" s="33" t="s">
        <v>63</v>
      </c>
    </row>
    <row r="38" spans="2:22" ht="15" customHeight="1" x14ac:dyDescent="0.25">
      <c r="O38" s="128" t="s">
        <v>113</v>
      </c>
      <c r="P38" s="128"/>
      <c r="Q38" s="128"/>
      <c r="R38" s="128"/>
      <c r="S38" s="128"/>
      <c r="T38" s="128"/>
      <c r="U38" s="128"/>
      <c r="V38" s="128"/>
    </row>
    <row r="39" spans="2:22" ht="15" customHeight="1" x14ac:dyDescent="0.25">
      <c r="B39" s="94" t="s">
        <v>169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31"/>
      <c r="N39" s="34"/>
      <c r="O39" s="128"/>
      <c r="P39" s="128"/>
      <c r="Q39" s="128"/>
      <c r="R39" s="128"/>
      <c r="S39" s="128"/>
      <c r="T39" s="128"/>
      <c r="U39" s="128"/>
      <c r="V39" s="128"/>
    </row>
    <row r="40" spans="2:22" ht="14.4" thickBot="1" x14ac:dyDescent="0.3">
      <c r="B40" s="89" t="s">
        <v>170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1"/>
      <c r="N40" s="34"/>
      <c r="O40" s="89" t="s">
        <v>123</v>
      </c>
      <c r="P40" s="89"/>
      <c r="Q40" s="89"/>
      <c r="R40" s="89"/>
      <c r="S40" s="89"/>
      <c r="T40" s="89"/>
      <c r="U40" s="89"/>
      <c r="V40" s="89"/>
    </row>
    <row r="41" spans="2:22" ht="15" customHeight="1" x14ac:dyDescent="0.25">
      <c r="B41" s="105" t="s">
        <v>0</v>
      </c>
      <c r="C41" s="119" t="s">
        <v>39</v>
      </c>
      <c r="D41" s="95" t="s">
        <v>153</v>
      </c>
      <c r="E41" s="96"/>
      <c r="F41" s="96"/>
      <c r="G41" s="96"/>
      <c r="H41" s="96"/>
      <c r="I41" s="97"/>
      <c r="J41" s="95" t="s">
        <v>140</v>
      </c>
      <c r="K41" s="96"/>
      <c r="L41" s="97"/>
      <c r="M41" s="31"/>
      <c r="N41" s="31"/>
      <c r="O41" s="105" t="s">
        <v>0</v>
      </c>
      <c r="P41" s="119" t="s">
        <v>39</v>
      </c>
      <c r="Q41" s="95" t="s">
        <v>159</v>
      </c>
      <c r="R41" s="96"/>
      <c r="S41" s="96"/>
      <c r="T41" s="96"/>
      <c r="U41" s="96"/>
      <c r="V41" s="97"/>
    </row>
    <row r="42" spans="2:22" ht="15" customHeight="1" thickBot="1" x14ac:dyDescent="0.3">
      <c r="B42" s="106"/>
      <c r="C42" s="120"/>
      <c r="D42" s="98" t="s">
        <v>154</v>
      </c>
      <c r="E42" s="99"/>
      <c r="F42" s="99"/>
      <c r="G42" s="99"/>
      <c r="H42" s="99"/>
      <c r="I42" s="100"/>
      <c r="J42" s="98" t="s">
        <v>141</v>
      </c>
      <c r="K42" s="99"/>
      <c r="L42" s="100"/>
      <c r="M42" s="31"/>
      <c r="N42" s="31"/>
      <c r="O42" s="106"/>
      <c r="P42" s="120"/>
      <c r="Q42" s="98" t="s">
        <v>160</v>
      </c>
      <c r="R42" s="99"/>
      <c r="S42" s="99"/>
      <c r="T42" s="99"/>
      <c r="U42" s="99"/>
      <c r="V42" s="100"/>
    </row>
    <row r="43" spans="2:22" ht="15" customHeight="1" x14ac:dyDescent="0.25">
      <c r="B43" s="106"/>
      <c r="C43" s="120"/>
      <c r="D43" s="111">
        <v>2025</v>
      </c>
      <c r="E43" s="112"/>
      <c r="F43" s="111">
        <v>2024</v>
      </c>
      <c r="G43" s="112"/>
      <c r="H43" s="109" t="s">
        <v>4</v>
      </c>
      <c r="I43" s="109" t="s">
        <v>42</v>
      </c>
      <c r="J43" s="109">
        <v>2025</v>
      </c>
      <c r="K43" s="109" t="s">
        <v>155</v>
      </c>
      <c r="L43" s="101" t="s">
        <v>157</v>
      </c>
      <c r="M43" s="31"/>
      <c r="N43" s="31"/>
      <c r="O43" s="106"/>
      <c r="P43" s="120"/>
      <c r="Q43" s="111">
        <v>2024</v>
      </c>
      <c r="R43" s="112"/>
      <c r="S43" s="111">
        <v>2023</v>
      </c>
      <c r="T43" s="112"/>
      <c r="U43" s="109" t="s">
        <v>4</v>
      </c>
      <c r="V43" s="101" t="s">
        <v>59</v>
      </c>
    </row>
    <row r="44" spans="2:22" ht="15" customHeight="1" thickBot="1" x14ac:dyDescent="0.3">
      <c r="B44" s="103" t="s">
        <v>5</v>
      </c>
      <c r="C44" s="115" t="s">
        <v>39</v>
      </c>
      <c r="D44" s="113"/>
      <c r="E44" s="114"/>
      <c r="F44" s="113"/>
      <c r="G44" s="114"/>
      <c r="H44" s="110"/>
      <c r="I44" s="110"/>
      <c r="J44" s="110"/>
      <c r="K44" s="110"/>
      <c r="L44" s="102"/>
      <c r="M44" s="31"/>
      <c r="N44" s="31"/>
      <c r="O44" s="103" t="s">
        <v>5</v>
      </c>
      <c r="P44" s="115" t="s">
        <v>39</v>
      </c>
      <c r="Q44" s="113"/>
      <c r="R44" s="114"/>
      <c r="S44" s="113"/>
      <c r="T44" s="114"/>
      <c r="U44" s="110"/>
      <c r="V44" s="102"/>
    </row>
    <row r="45" spans="2:22" ht="15" customHeight="1" x14ac:dyDescent="0.25">
      <c r="B45" s="103"/>
      <c r="C45" s="115"/>
      <c r="D45" s="9" t="s">
        <v>7</v>
      </c>
      <c r="E45" s="10" t="s">
        <v>2</v>
      </c>
      <c r="F45" s="9" t="s">
        <v>7</v>
      </c>
      <c r="G45" s="10" t="s">
        <v>2</v>
      </c>
      <c r="H45" s="92" t="s">
        <v>8</v>
      </c>
      <c r="I45" s="92" t="s">
        <v>43</v>
      </c>
      <c r="J45" s="92" t="s">
        <v>7</v>
      </c>
      <c r="K45" s="92" t="s">
        <v>156</v>
      </c>
      <c r="L45" s="117" t="s">
        <v>158</v>
      </c>
      <c r="M45" s="31"/>
      <c r="N45" s="31"/>
      <c r="O45" s="103"/>
      <c r="P45" s="115"/>
      <c r="Q45" s="9" t="s">
        <v>7</v>
      </c>
      <c r="R45" s="10" t="s">
        <v>2</v>
      </c>
      <c r="S45" s="9" t="s">
        <v>7</v>
      </c>
      <c r="T45" s="10" t="s">
        <v>2</v>
      </c>
      <c r="U45" s="92" t="s">
        <v>8</v>
      </c>
      <c r="V45" s="117" t="s">
        <v>60</v>
      </c>
    </row>
    <row r="46" spans="2:22" ht="15" customHeight="1" thickBot="1" x14ac:dyDescent="0.3">
      <c r="B46" s="104"/>
      <c r="C46" s="116"/>
      <c r="D46" s="12" t="s">
        <v>9</v>
      </c>
      <c r="E46" s="13" t="s">
        <v>10</v>
      </c>
      <c r="F46" s="12" t="s">
        <v>9</v>
      </c>
      <c r="G46" s="13" t="s">
        <v>10</v>
      </c>
      <c r="H46" s="93"/>
      <c r="I46" s="93"/>
      <c r="J46" s="93" t="s">
        <v>9</v>
      </c>
      <c r="K46" s="93"/>
      <c r="L46" s="118"/>
      <c r="M46" s="31"/>
      <c r="N46" s="31"/>
      <c r="O46" s="104"/>
      <c r="P46" s="116"/>
      <c r="Q46" s="12" t="s">
        <v>9</v>
      </c>
      <c r="R46" s="13" t="s">
        <v>10</v>
      </c>
      <c r="S46" s="12" t="s">
        <v>9</v>
      </c>
      <c r="T46" s="13" t="s">
        <v>10</v>
      </c>
      <c r="U46" s="93"/>
      <c r="V46" s="118"/>
    </row>
    <row r="47" spans="2:22" ht="14.4" thickBot="1" x14ac:dyDescent="0.3">
      <c r="B47" s="15">
        <v>1</v>
      </c>
      <c r="C47" s="16" t="s">
        <v>34</v>
      </c>
      <c r="D47" s="17">
        <v>2139</v>
      </c>
      <c r="E47" s="18">
        <v>4.3729811505908329E-2</v>
      </c>
      <c r="F47" s="17">
        <v>1785</v>
      </c>
      <c r="G47" s="18">
        <v>4.7098868044011713E-2</v>
      </c>
      <c r="H47" s="19">
        <v>0.1983193277310924</v>
      </c>
      <c r="I47" s="35">
        <v>1</v>
      </c>
      <c r="J47" s="17">
        <v>1643</v>
      </c>
      <c r="K47" s="19">
        <v>0.30188679245283012</v>
      </c>
      <c r="L47" s="35">
        <v>0</v>
      </c>
      <c r="M47" s="31"/>
      <c r="N47" s="31"/>
      <c r="O47" s="15">
        <v>1</v>
      </c>
      <c r="P47" s="16" t="s">
        <v>45</v>
      </c>
      <c r="Q47" s="17">
        <v>20812</v>
      </c>
      <c r="R47" s="18">
        <v>5.0596475361811478E-2</v>
      </c>
      <c r="S47" s="17">
        <v>25172</v>
      </c>
      <c r="T47" s="18">
        <v>6.687015681492757E-2</v>
      </c>
      <c r="U47" s="19">
        <v>-0.17320832671221997</v>
      </c>
      <c r="V47" s="35">
        <v>0</v>
      </c>
    </row>
    <row r="48" spans="2:22" ht="14.4" thickBot="1" x14ac:dyDescent="0.3">
      <c r="B48" s="20">
        <v>2</v>
      </c>
      <c r="C48" s="21" t="s">
        <v>45</v>
      </c>
      <c r="D48" s="22">
        <v>1691</v>
      </c>
      <c r="E48" s="23">
        <v>3.4570879502800834E-2</v>
      </c>
      <c r="F48" s="22">
        <v>3330</v>
      </c>
      <c r="G48" s="23">
        <v>8.786511517454286E-2</v>
      </c>
      <c r="H48" s="24">
        <v>-0.49219219219219223</v>
      </c>
      <c r="I48" s="36">
        <v>-1</v>
      </c>
      <c r="J48" s="22">
        <v>1430</v>
      </c>
      <c r="K48" s="24">
        <v>0.18251748251748245</v>
      </c>
      <c r="L48" s="36">
        <v>0</v>
      </c>
      <c r="M48" s="31"/>
      <c r="N48" s="31"/>
      <c r="O48" s="20">
        <v>2</v>
      </c>
      <c r="P48" s="21" t="s">
        <v>34</v>
      </c>
      <c r="Q48" s="22">
        <v>18512</v>
      </c>
      <c r="R48" s="23">
        <v>4.5004898707373342E-2</v>
      </c>
      <c r="S48" s="22">
        <v>16141</v>
      </c>
      <c r="T48" s="23">
        <v>4.287904024907619E-2</v>
      </c>
      <c r="U48" s="24">
        <v>0.14689300539000061</v>
      </c>
      <c r="V48" s="36">
        <v>0</v>
      </c>
    </row>
    <row r="49" spans="2:22" ht="14.4" thickBot="1" x14ac:dyDescent="0.3">
      <c r="B49" s="15">
        <v>3</v>
      </c>
      <c r="C49" s="16" t="s">
        <v>131</v>
      </c>
      <c r="D49" s="17">
        <v>1297</v>
      </c>
      <c r="E49" s="18">
        <v>2.6515925910782188E-2</v>
      </c>
      <c r="F49" s="17">
        <v>119</v>
      </c>
      <c r="G49" s="18">
        <v>3.1399245362674476E-3</v>
      </c>
      <c r="H49" s="19">
        <v>9.8991596638655466</v>
      </c>
      <c r="I49" s="35">
        <v>83</v>
      </c>
      <c r="J49" s="17">
        <v>353</v>
      </c>
      <c r="K49" s="19">
        <v>2.6742209631728047</v>
      </c>
      <c r="L49" s="35">
        <v>20</v>
      </c>
      <c r="M49" s="31"/>
      <c r="N49" s="31"/>
      <c r="O49" s="15">
        <v>3</v>
      </c>
      <c r="P49" s="16" t="s">
        <v>46</v>
      </c>
      <c r="Q49" s="17">
        <v>7682</v>
      </c>
      <c r="R49" s="18">
        <v>1.867586602582336E-2</v>
      </c>
      <c r="S49" s="17">
        <v>8643</v>
      </c>
      <c r="T49" s="18">
        <v>2.2960383177793541E-2</v>
      </c>
      <c r="U49" s="19">
        <v>-0.11118824482239964</v>
      </c>
      <c r="V49" s="35">
        <v>1</v>
      </c>
    </row>
    <row r="50" spans="2:22" ht="14.4" thickBot="1" x14ac:dyDescent="0.3">
      <c r="B50" s="20">
        <v>4</v>
      </c>
      <c r="C50" s="21" t="s">
        <v>98</v>
      </c>
      <c r="D50" s="22">
        <v>855</v>
      </c>
      <c r="E50" s="23">
        <v>1.7479658175573457E-2</v>
      </c>
      <c r="F50" s="22">
        <v>769</v>
      </c>
      <c r="G50" s="23">
        <v>2.0290772843610649E-2</v>
      </c>
      <c r="H50" s="24">
        <v>0.1118335500650196</v>
      </c>
      <c r="I50" s="36">
        <v>2</v>
      </c>
      <c r="J50" s="22">
        <v>626</v>
      </c>
      <c r="K50" s="24">
        <v>0.36581469648562304</v>
      </c>
      <c r="L50" s="36">
        <v>0</v>
      </c>
      <c r="M50" s="31"/>
      <c r="N50" s="31"/>
      <c r="O50" s="20">
        <v>4</v>
      </c>
      <c r="P50" s="21" t="s">
        <v>49</v>
      </c>
      <c r="Q50" s="22">
        <v>7488</v>
      </c>
      <c r="R50" s="23">
        <v>1.8204228690622926E-2</v>
      </c>
      <c r="S50" s="22">
        <v>7624</v>
      </c>
      <c r="T50" s="23">
        <v>2.0253379769466381E-2</v>
      </c>
      <c r="U50" s="24">
        <v>-1.7838405036726179E-2</v>
      </c>
      <c r="V50" s="36">
        <v>1</v>
      </c>
    </row>
    <row r="51" spans="2:22" ht="14.4" thickBot="1" x14ac:dyDescent="0.3">
      <c r="B51" s="15">
        <v>5</v>
      </c>
      <c r="C51" s="16" t="s">
        <v>102</v>
      </c>
      <c r="D51" s="17">
        <v>844</v>
      </c>
      <c r="E51" s="18">
        <v>1.7254773684425725E-2</v>
      </c>
      <c r="F51" s="17">
        <v>302</v>
      </c>
      <c r="G51" s="18">
        <v>7.9685479827963802E-3</v>
      </c>
      <c r="H51" s="19">
        <v>1.7947019867549669</v>
      </c>
      <c r="I51" s="35">
        <v>29</v>
      </c>
      <c r="J51" s="17">
        <v>389</v>
      </c>
      <c r="K51" s="19">
        <v>1.1696658097686377</v>
      </c>
      <c r="L51" s="35">
        <v>15</v>
      </c>
      <c r="M51" s="31"/>
      <c r="N51" s="31"/>
      <c r="O51" s="15">
        <v>5</v>
      </c>
      <c r="P51" s="16" t="s">
        <v>37</v>
      </c>
      <c r="Q51" s="17">
        <v>7482</v>
      </c>
      <c r="R51" s="18">
        <v>1.8189641968915697E-2</v>
      </c>
      <c r="S51" s="17">
        <v>9046</v>
      </c>
      <c r="T51" s="18">
        <v>2.4030964506111346E-2</v>
      </c>
      <c r="U51" s="19">
        <v>-0.17289409683838164</v>
      </c>
      <c r="V51" s="35">
        <v>-2</v>
      </c>
    </row>
    <row r="52" spans="2:22" ht="14.4" thickBot="1" x14ac:dyDescent="0.3">
      <c r="B52" s="20">
        <v>6</v>
      </c>
      <c r="C52" s="21" t="s">
        <v>49</v>
      </c>
      <c r="D52" s="22">
        <v>837</v>
      </c>
      <c r="E52" s="23">
        <v>1.7111665371877173E-2</v>
      </c>
      <c r="F52" s="22">
        <v>766</v>
      </c>
      <c r="G52" s="23">
        <v>2.0211615082192141E-2</v>
      </c>
      <c r="H52" s="24">
        <v>9.2689295039164454E-2</v>
      </c>
      <c r="I52" s="36">
        <v>1</v>
      </c>
      <c r="J52" s="22">
        <v>450</v>
      </c>
      <c r="K52" s="24">
        <v>0.8600000000000001</v>
      </c>
      <c r="L52" s="36">
        <v>6</v>
      </c>
      <c r="M52" s="31"/>
      <c r="N52" s="31"/>
      <c r="O52" s="20">
        <v>6</v>
      </c>
      <c r="P52" s="21" t="s">
        <v>41</v>
      </c>
      <c r="Q52" s="22">
        <v>7302</v>
      </c>
      <c r="R52" s="23">
        <v>1.7752040317698798E-2</v>
      </c>
      <c r="S52" s="22">
        <v>7360</v>
      </c>
      <c r="T52" s="23">
        <v>1.9552056020890947E-2</v>
      </c>
      <c r="U52" s="24">
        <v>-7.8804347826086918E-3</v>
      </c>
      <c r="V52" s="36">
        <v>0</v>
      </c>
    </row>
    <row r="53" spans="2:22" ht="14.4" thickBot="1" x14ac:dyDescent="0.3">
      <c r="B53" s="15">
        <v>7</v>
      </c>
      <c r="C53" s="16" t="s">
        <v>41</v>
      </c>
      <c r="D53" s="17">
        <v>822</v>
      </c>
      <c r="E53" s="18">
        <v>1.6805004702130269E-2</v>
      </c>
      <c r="F53" s="17">
        <v>888</v>
      </c>
      <c r="G53" s="18">
        <v>2.3430697379878098E-2</v>
      </c>
      <c r="H53" s="19">
        <v>-7.4324324324324342E-2</v>
      </c>
      <c r="I53" s="35">
        <v>-4</v>
      </c>
      <c r="J53" s="17">
        <v>682</v>
      </c>
      <c r="K53" s="19">
        <v>0.20527859237536661</v>
      </c>
      <c r="L53" s="35">
        <v>-4</v>
      </c>
      <c r="M53" s="31"/>
      <c r="N53" s="31"/>
      <c r="O53" s="15">
        <v>7</v>
      </c>
      <c r="P53" s="16" t="s">
        <v>85</v>
      </c>
      <c r="Q53" s="17">
        <v>6597</v>
      </c>
      <c r="R53" s="18">
        <v>1.6038100517099283E-2</v>
      </c>
      <c r="S53" s="17">
        <v>6658</v>
      </c>
      <c r="T53" s="18">
        <v>1.7687172416724448E-2</v>
      </c>
      <c r="U53" s="19">
        <v>-9.161910483628688E-3</v>
      </c>
      <c r="V53" s="35">
        <v>1</v>
      </c>
    </row>
    <row r="54" spans="2:22" ht="14.4" thickBot="1" x14ac:dyDescent="0.3">
      <c r="B54" s="20">
        <v>8</v>
      </c>
      <c r="C54" s="21" t="s">
        <v>171</v>
      </c>
      <c r="D54" s="22">
        <v>783</v>
      </c>
      <c r="E54" s="23">
        <v>1.6007686960788324E-2</v>
      </c>
      <c r="F54" s="22">
        <v>148</v>
      </c>
      <c r="G54" s="23">
        <v>3.905116229979683E-3</v>
      </c>
      <c r="H54" s="24">
        <v>4.2905405405405403</v>
      </c>
      <c r="I54" s="36">
        <v>62</v>
      </c>
      <c r="J54" s="22">
        <v>215</v>
      </c>
      <c r="K54" s="24">
        <v>2.6418604651162791</v>
      </c>
      <c r="L54" s="36">
        <v>41</v>
      </c>
      <c r="M54" s="31"/>
      <c r="N54" s="31"/>
      <c r="O54" s="20">
        <v>8</v>
      </c>
      <c r="P54" s="21" t="s">
        <v>94</v>
      </c>
      <c r="Q54" s="22">
        <v>6218</v>
      </c>
      <c r="R54" s="23">
        <v>1.5116705929259263E-2</v>
      </c>
      <c r="S54" s="22">
        <v>5742</v>
      </c>
      <c r="T54" s="23">
        <v>1.5253791531515735E-2</v>
      </c>
      <c r="U54" s="24">
        <v>8.2897944966910497E-2</v>
      </c>
      <c r="V54" s="36">
        <v>2</v>
      </c>
    </row>
    <row r="55" spans="2:22" ht="14.4" thickBot="1" x14ac:dyDescent="0.3">
      <c r="B55" s="15">
        <v>9</v>
      </c>
      <c r="C55" s="16" t="s">
        <v>94</v>
      </c>
      <c r="D55" s="17">
        <v>743</v>
      </c>
      <c r="E55" s="18">
        <v>1.5189925174796582E-2</v>
      </c>
      <c r="F55" s="17">
        <v>652</v>
      </c>
      <c r="G55" s="18">
        <v>1.7203620148288874E-2</v>
      </c>
      <c r="H55" s="19">
        <v>0.13957055214723924</v>
      </c>
      <c r="I55" s="35">
        <v>-1</v>
      </c>
      <c r="J55" s="17">
        <v>524</v>
      </c>
      <c r="K55" s="19">
        <v>0.41793893129770998</v>
      </c>
      <c r="L55" s="35">
        <v>1</v>
      </c>
      <c r="M55" s="31"/>
      <c r="N55" s="31"/>
      <c r="O55" s="15">
        <v>9</v>
      </c>
      <c r="P55" s="16" t="s">
        <v>55</v>
      </c>
      <c r="Q55" s="17">
        <v>6174</v>
      </c>
      <c r="R55" s="18">
        <v>1.5009736636739575E-2</v>
      </c>
      <c r="S55" s="17">
        <v>6889</v>
      </c>
      <c r="T55" s="18">
        <v>1.8300830696727954E-2</v>
      </c>
      <c r="U55" s="19">
        <v>-0.10378864857018433</v>
      </c>
      <c r="V55" s="35">
        <v>-2</v>
      </c>
    </row>
    <row r="56" spans="2:22" ht="14.4" thickBot="1" x14ac:dyDescent="0.3">
      <c r="B56" s="20">
        <v>10</v>
      </c>
      <c r="C56" s="21" t="s">
        <v>55</v>
      </c>
      <c r="D56" s="22">
        <v>718</v>
      </c>
      <c r="E56" s="23">
        <v>1.4678824058551743E-2</v>
      </c>
      <c r="F56" s="22">
        <v>252</v>
      </c>
      <c r="G56" s="23">
        <v>6.6492519591545953E-3</v>
      </c>
      <c r="H56" s="24">
        <v>1.8492063492063493</v>
      </c>
      <c r="I56" s="36">
        <v>32</v>
      </c>
      <c r="J56" s="22">
        <v>393</v>
      </c>
      <c r="K56" s="24">
        <v>0.82697201017811706</v>
      </c>
      <c r="L56" s="36">
        <v>6</v>
      </c>
      <c r="M56" s="31"/>
      <c r="N56" s="31"/>
      <c r="O56" s="20">
        <v>10</v>
      </c>
      <c r="P56" s="21" t="s">
        <v>38</v>
      </c>
      <c r="Q56" s="22">
        <v>6115</v>
      </c>
      <c r="R56" s="23">
        <v>1.4866300539951815E-2</v>
      </c>
      <c r="S56" s="22">
        <v>6132</v>
      </c>
      <c r="T56" s="23">
        <v>1.6289837978274904E-2</v>
      </c>
      <c r="U56" s="24">
        <v>-2.7723418134376621E-3</v>
      </c>
      <c r="V56" s="36">
        <v>-1</v>
      </c>
    </row>
    <row r="57" spans="2:22" ht="14.4" thickBot="1" x14ac:dyDescent="0.3">
      <c r="B57" s="15">
        <v>11</v>
      </c>
      <c r="C57" s="16" t="s">
        <v>46</v>
      </c>
      <c r="D57" s="17">
        <v>672</v>
      </c>
      <c r="E57" s="18">
        <v>1.3738398004661243E-2</v>
      </c>
      <c r="F57" s="17">
        <v>838</v>
      </c>
      <c r="G57" s="18">
        <v>2.2111401356236314E-2</v>
      </c>
      <c r="H57" s="19">
        <v>-0.19809069212410502</v>
      </c>
      <c r="I57" s="35">
        <v>-7</v>
      </c>
      <c r="J57" s="17">
        <v>567</v>
      </c>
      <c r="K57" s="19">
        <v>0.18518518518518512</v>
      </c>
      <c r="L57" s="35">
        <v>-3</v>
      </c>
      <c r="M57" s="31"/>
      <c r="N57" s="31"/>
      <c r="O57" s="15">
        <v>11</v>
      </c>
      <c r="P57" s="16" t="s">
        <v>98</v>
      </c>
      <c r="Q57" s="17">
        <v>6100</v>
      </c>
      <c r="R57" s="18">
        <v>1.482983373568374E-2</v>
      </c>
      <c r="S57" s="17">
        <v>4773</v>
      </c>
      <c r="T57" s="18">
        <v>1.2679614590721805E-2</v>
      </c>
      <c r="U57" s="19">
        <v>0.27802220825476631</v>
      </c>
      <c r="V57" s="35">
        <v>3</v>
      </c>
    </row>
    <row r="58" spans="2:22" ht="14.4" thickBot="1" x14ac:dyDescent="0.3">
      <c r="B58" s="20">
        <v>12</v>
      </c>
      <c r="C58" s="21" t="s">
        <v>172</v>
      </c>
      <c r="D58" s="22">
        <v>660</v>
      </c>
      <c r="E58" s="23">
        <v>1.349306946886372E-2</v>
      </c>
      <c r="F58" s="22">
        <v>212</v>
      </c>
      <c r="G58" s="23">
        <v>5.593815140241167E-3</v>
      </c>
      <c r="H58" s="24">
        <v>2.1132075471698113</v>
      </c>
      <c r="I58" s="36">
        <v>42</v>
      </c>
      <c r="J58" s="22">
        <v>185</v>
      </c>
      <c r="K58" s="24">
        <v>2.5675675675675675</v>
      </c>
      <c r="L58" s="36">
        <v>44</v>
      </c>
      <c r="M58" s="31"/>
      <c r="N58" s="31"/>
      <c r="O58" s="20">
        <v>12</v>
      </c>
      <c r="P58" s="21" t="s">
        <v>87</v>
      </c>
      <c r="Q58" s="22">
        <v>5628</v>
      </c>
      <c r="R58" s="23">
        <v>1.3682344961381654E-2</v>
      </c>
      <c r="S58" s="22">
        <v>5041</v>
      </c>
      <c r="T58" s="23">
        <v>1.33915644566999E-2</v>
      </c>
      <c r="U58" s="24">
        <v>0.11644514977187059</v>
      </c>
      <c r="V58" s="36">
        <v>1</v>
      </c>
    </row>
    <row r="59" spans="2:22" ht="14.4" thickBot="1" x14ac:dyDescent="0.3">
      <c r="B59" s="15">
        <v>13</v>
      </c>
      <c r="C59" s="16" t="s">
        <v>146</v>
      </c>
      <c r="D59" s="17">
        <v>651</v>
      </c>
      <c r="E59" s="18">
        <v>1.3309073067015578E-2</v>
      </c>
      <c r="F59" s="17">
        <v>214</v>
      </c>
      <c r="G59" s="18">
        <v>5.6465869811868387E-3</v>
      </c>
      <c r="H59" s="19">
        <v>2.042056074766355</v>
      </c>
      <c r="I59" s="35">
        <v>40</v>
      </c>
      <c r="J59" s="17">
        <v>392</v>
      </c>
      <c r="K59" s="19">
        <v>0.66071428571428581</v>
      </c>
      <c r="L59" s="35">
        <v>5</v>
      </c>
      <c r="M59" s="31"/>
      <c r="N59" s="31"/>
      <c r="O59" s="15">
        <v>13</v>
      </c>
      <c r="P59" s="16" t="s">
        <v>107</v>
      </c>
      <c r="Q59" s="17">
        <v>5422</v>
      </c>
      <c r="R59" s="18">
        <v>1.318153418276676E-2</v>
      </c>
      <c r="S59" s="17">
        <v>3638</v>
      </c>
      <c r="T59" s="18">
        <v>9.6644537777175639E-3</v>
      </c>
      <c r="U59" s="19">
        <v>0.49037932930181416</v>
      </c>
      <c r="V59" s="35">
        <v>13</v>
      </c>
    </row>
    <row r="60" spans="2:22" ht="14.4" thickBot="1" x14ac:dyDescent="0.3">
      <c r="B60" s="20">
        <v>14</v>
      </c>
      <c r="C60" s="21" t="s">
        <v>85</v>
      </c>
      <c r="D60" s="22">
        <v>645</v>
      </c>
      <c r="E60" s="23">
        <v>1.3186408799116818E-2</v>
      </c>
      <c r="F60" s="22">
        <v>541</v>
      </c>
      <c r="G60" s="23">
        <v>1.4274782975804111E-2</v>
      </c>
      <c r="H60" s="24">
        <v>0.19223659889094269</v>
      </c>
      <c r="I60" s="36">
        <v>-1</v>
      </c>
      <c r="J60" s="22">
        <v>595</v>
      </c>
      <c r="K60" s="24">
        <v>8.4033613445378075E-2</v>
      </c>
      <c r="L60" s="36">
        <v>-8</v>
      </c>
      <c r="M60" s="31"/>
      <c r="N60" s="31"/>
      <c r="O60" s="20">
        <v>14</v>
      </c>
      <c r="P60" s="21" t="s">
        <v>35</v>
      </c>
      <c r="Q60" s="22">
        <v>5412</v>
      </c>
      <c r="R60" s="23">
        <v>1.3157222979921378E-2</v>
      </c>
      <c r="S60" s="22">
        <v>4157</v>
      </c>
      <c r="T60" s="23">
        <v>1.1043192510712455E-2</v>
      </c>
      <c r="U60" s="24">
        <v>0.30190040894876113</v>
      </c>
      <c r="V60" s="36">
        <v>5</v>
      </c>
    </row>
    <row r="61" spans="2:22" ht="14.4" thickBot="1" x14ac:dyDescent="0.3">
      <c r="B61" s="15">
        <v>15</v>
      </c>
      <c r="C61" s="16" t="s">
        <v>35</v>
      </c>
      <c r="D61" s="17">
        <v>629</v>
      </c>
      <c r="E61" s="18">
        <v>1.2859304084720122E-2</v>
      </c>
      <c r="F61" s="17">
        <v>315</v>
      </c>
      <c r="G61" s="18">
        <v>8.3115649489432439E-3</v>
      </c>
      <c r="H61" s="19">
        <v>0.99682539682539684</v>
      </c>
      <c r="I61" s="35">
        <v>16</v>
      </c>
      <c r="J61" s="17">
        <v>442</v>
      </c>
      <c r="K61" s="19">
        <v>0.42307692307692313</v>
      </c>
      <c r="L61" s="35">
        <v>-2</v>
      </c>
      <c r="M61" s="31"/>
      <c r="N61" s="31"/>
      <c r="O61" s="15">
        <v>15</v>
      </c>
      <c r="P61" s="16" t="s">
        <v>101</v>
      </c>
      <c r="Q61" s="17">
        <v>5128</v>
      </c>
      <c r="R61" s="18">
        <v>1.2466784819112495E-2</v>
      </c>
      <c r="S61" s="17">
        <v>4497</v>
      </c>
      <c r="T61" s="18">
        <v>1.1946412489938395E-2</v>
      </c>
      <c r="U61" s="19">
        <v>0.14031576606626639</v>
      </c>
      <c r="V61" s="35">
        <v>1</v>
      </c>
    </row>
    <row r="62" spans="2:22" ht="14.4" thickBot="1" x14ac:dyDescent="0.3">
      <c r="B62" s="20">
        <v>16</v>
      </c>
      <c r="C62" s="21" t="s">
        <v>95</v>
      </c>
      <c r="D62" s="22">
        <v>627</v>
      </c>
      <c r="E62" s="23">
        <v>1.2818415995420534E-2</v>
      </c>
      <c r="F62" s="22">
        <v>358</v>
      </c>
      <c r="G62" s="23">
        <v>9.4461595292751784E-3</v>
      </c>
      <c r="H62" s="24">
        <v>0.75139664804469275</v>
      </c>
      <c r="I62" s="36">
        <v>9</v>
      </c>
      <c r="J62" s="22">
        <v>345</v>
      </c>
      <c r="K62" s="24">
        <v>0.81739130434782603</v>
      </c>
      <c r="L62" s="36">
        <v>9</v>
      </c>
      <c r="M62" s="31"/>
      <c r="N62" s="31"/>
      <c r="O62" s="20">
        <v>16</v>
      </c>
      <c r="P62" s="21" t="s">
        <v>131</v>
      </c>
      <c r="Q62" s="22">
        <v>4742</v>
      </c>
      <c r="R62" s="23">
        <v>1.1528372389280705E-2</v>
      </c>
      <c r="S62" s="22">
        <v>323</v>
      </c>
      <c r="T62" s="23">
        <v>8.5805898026464341E-4</v>
      </c>
      <c r="U62" s="24">
        <v>13.681114551083592</v>
      </c>
      <c r="V62" s="36">
        <v>163</v>
      </c>
    </row>
    <row r="63" spans="2:22" ht="14.4" thickBot="1" x14ac:dyDescent="0.3">
      <c r="B63" s="15">
        <v>17</v>
      </c>
      <c r="C63" s="16" t="s">
        <v>37</v>
      </c>
      <c r="D63" s="17">
        <v>608</v>
      </c>
      <c r="E63" s="18">
        <v>1.2429979147074458E-2</v>
      </c>
      <c r="F63" s="17">
        <v>805</v>
      </c>
      <c r="G63" s="18">
        <v>2.1240665980632734E-2</v>
      </c>
      <c r="H63" s="19">
        <v>-0.24472049689440989</v>
      </c>
      <c r="I63" s="35">
        <v>-12</v>
      </c>
      <c r="J63" s="17">
        <v>612</v>
      </c>
      <c r="K63" s="19">
        <v>-6.5359477124182774E-3</v>
      </c>
      <c r="L63" s="35">
        <v>-12</v>
      </c>
      <c r="M63" s="31"/>
      <c r="N63" s="31"/>
      <c r="O63" s="15">
        <v>17</v>
      </c>
      <c r="P63" s="16" t="s">
        <v>93</v>
      </c>
      <c r="Q63" s="17">
        <v>4610</v>
      </c>
      <c r="R63" s="18">
        <v>1.1207464511721646E-2</v>
      </c>
      <c r="S63" s="17">
        <v>3801</v>
      </c>
      <c r="T63" s="18">
        <v>1.0097468061875881E-2</v>
      </c>
      <c r="U63" s="19">
        <v>0.21283872665088133</v>
      </c>
      <c r="V63" s="35">
        <v>8</v>
      </c>
    </row>
    <row r="64" spans="2:22" ht="14.4" thickBot="1" x14ac:dyDescent="0.3">
      <c r="B64" s="20">
        <v>18</v>
      </c>
      <c r="C64" s="21" t="s">
        <v>38</v>
      </c>
      <c r="D64" s="22">
        <v>586</v>
      </c>
      <c r="E64" s="23">
        <v>1.1980210164778999E-2</v>
      </c>
      <c r="F64" s="22">
        <v>631</v>
      </c>
      <c r="G64" s="23">
        <v>1.6649515818359325E-2</v>
      </c>
      <c r="H64" s="24">
        <v>-7.1315372424722634E-2</v>
      </c>
      <c r="I64" s="36">
        <v>-9</v>
      </c>
      <c r="J64" s="22">
        <v>468</v>
      </c>
      <c r="K64" s="24">
        <v>0.25213675213675213</v>
      </c>
      <c r="L64" s="36">
        <v>-7</v>
      </c>
      <c r="M64" s="31"/>
      <c r="N64" s="31"/>
      <c r="O64" s="20">
        <v>18</v>
      </c>
      <c r="P64" s="21" t="s">
        <v>133</v>
      </c>
      <c r="Q64" s="22">
        <v>4549</v>
      </c>
      <c r="R64" s="23">
        <v>1.105916617436481E-2</v>
      </c>
      <c r="S64" s="22">
        <v>3965</v>
      </c>
      <c r="T64" s="23">
        <v>1.0533138875384864E-2</v>
      </c>
      <c r="U64" s="24">
        <v>0.1472887767969735</v>
      </c>
      <c r="V64" s="36">
        <v>6</v>
      </c>
    </row>
    <row r="65" spans="2:22" ht="14.4" thickBot="1" x14ac:dyDescent="0.3">
      <c r="B65" s="15">
        <v>19</v>
      </c>
      <c r="C65" s="16" t="s">
        <v>107</v>
      </c>
      <c r="D65" s="17">
        <v>580</v>
      </c>
      <c r="E65" s="18">
        <v>1.1857545896880239E-2</v>
      </c>
      <c r="F65" s="17">
        <v>348</v>
      </c>
      <c r="G65" s="18">
        <v>9.1823003245468226E-3</v>
      </c>
      <c r="H65" s="19">
        <v>0.66666666666666674</v>
      </c>
      <c r="I65" s="35">
        <v>8</v>
      </c>
      <c r="J65" s="17">
        <v>536</v>
      </c>
      <c r="K65" s="19">
        <v>8.2089552238805874E-2</v>
      </c>
      <c r="L65" s="35">
        <v>-10</v>
      </c>
      <c r="O65" s="15">
        <v>19</v>
      </c>
      <c r="P65" s="16" t="s">
        <v>130</v>
      </c>
      <c r="Q65" s="17">
        <v>4358</v>
      </c>
      <c r="R65" s="18">
        <v>1.059482220001799E-2</v>
      </c>
      <c r="S65" s="17">
        <v>5568</v>
      </c>
      <c r="T65" s="18">
        <v>1.4791555424500108E-2</v>
      </c>
      <c r="U65" s="19">
        <v>-0.21731321839080464</v>
      </c>
      <c r="V65" s="35">
        <v>-8</v>
      </c>
    </row>
    <row r="66" spans="2:22" ht="14.4" thickBot="1" x14ac:dyDescent="0.3">
      <c r="B66" s="20">
        <v>20</v>
      </c>
      <c r="C66" s="21" t="s">
        <v>36</v>
      </c>
      <c r="D66" s="22">
        <v>579</v>
      </c>
      <c r="E66" s="23">
        <v>1.1837101852230445E-2</v>
      </c>
      <c r="F66" s="22">
        <v>523</v>
      </c>
      <c r="G66" s="23">
        <v>1.3799836407293068E-2</v>
      </c>
      <c r="H66" s="24">
        <v>0.10707456978967489</v>
      </c>
      <c r="I66" s="36">
        <v>-6</v>
      </c>
      <c r="J66" s="22">
        <v>377</v>
      </c>
      <c r="K66" s="24">
        <v>0.53580901856763918</v>
      </c>
      <c r="L66" s="36">
        <v>1</v>
      </c>
      <c r="O66" s="20">
        <v>20</v>
      </c>
      <c r="P66" s="21" t="s">
        <v>145</v>
      </c>
      <c r="Q66" s="22">
        <v>4291</v>
      </c>
      <c r="R66" s="23">
        <v>1.0431937140953923E-2</v>
      </c>
      <c r="S66" s="22">
        <v>3203</v>
      </c>
      <c r="T66" s="23">
        <v>8.5088635101784917E-3</v>
      </c>
      <c r="U66" s="24">
        <v>0.33968154854823607</v>
      </c>
      <c r="V66" s="36">
        <v>11</v>
      </c>
    </row>
    <row r="67" spans="2:22" ht="14.4" thickBot="1" x14ac:dyDescent="0.3">
      <c r="B67" s="107" t="s">
        <v>40</v>
      </c>
      <c r="C67" s="108"/>
      <c r="D67" s="25">
        <f>SUM(D47:D66)</f>
        <v>16966</v>
      </c>
      <c r="E67" s="26">
        <f>D67/D69</f>
        <v>0.34685366152839675</v>
      </c>
      <c r="F67" s="25">
        <f>SUM(F47:F66)</f>
        <v>13796</v>
      </c>
      <c r="G67" s="26">
        <f>F67/F69</f>
        <v>0.36402015884324124</v>
      </c>
      <c r="H67" s="27">
        <f>D67/F67-1</f>
        <v>0.22977674688315464</v>
      </c>
      <c r="I67" s="37"/>
      <c r="J67" s="25">
        <f>SUM(J47:J66)</f>
        <v>11224</v>
      </c>
      <c r="K67" s="26">
        <f>D67/J67-1</f>
        <v>0.51158232359230227</v>
      </c>
      <c r="L67" s="25"/>
      <c r="O67" s="107" t="s">
        <v>40</v>
      </c>
      <c r="P67" s="108"/>
      <c r="Q67" s="25">
        <f>SUM(Q47:Q66)</f>
        <v>144622</v>
      </c>
      <c r="R67" s="26">
        <f>Q67/Q69</f>
        <v>0.35159347779050065</v>
      </c>
      <c r="S67" s="25">
        <f>SUM(S47:S66)</f>
        <v>138373</v>
      </c>
      <c r="T67" s="26">
        <f>S67/S69</f>
        <v>0.36759193583950311</v>
      </c>
      <c r="U67" s="27">
        <f>Q67/S67-1</f>
        <v>4.5160544325843821E-2</v>
      </c>
      <c r="V67" s="37"/>
    </row>
    <row r="68" spans="2:22" ht="14.4" thickBot="1" x14ac:dyDescent="0.3">
      <c r="B68" s="107" t="s">
        <v>11</v>
      </c>
      <c r="C68" s="108"/>
      <c r="D68" s="25">
        <f>D69-SUM(D47:D66)</f>
        <v>31948</v>
      </c>
      <c r="E68" s="26">
        <f>D68/D69</f>
        <v>0.65314633847160319</v>
      </c>
      <c r="F68" s="25">
        <f>F69-SUM(F47:F66)</f>
        <v>24103</v>
      </c>
      <c r="G68" s="26">
        <f>F68/F69</f>
        <v>0.63597984115675876</v>
      </c>
      <c r="H68" s="27">
        <f>D68/F68-1</f>
        <v>0.32547815624611043</v>
      </c>
      <c r="I68" s="37"/>
      <c r="J68" s="25">
        <f>J69-SUM(J47:J66)</f>
        <v>22556</v>
      </c>
      <c r="K68" s="26">
        <f>D68/J68-1</f>
        <v>0.41638588402198962</v>
      </c>
      <c r="L68" s="57"/>
      <c r="O68" s="107" t="s">
        <v>11</v>
      </c>
      <c r="P68" s="108"/>
      <c r="Q68" s="25">
        <f>Q69-SUM(Q47:Q66)</f>
        <v>266711</v>
      </c>
      <c r="R68" s="26">
        <f>Q68/Q69</f>
        <v>0.64840652220949935</v>
      </c>
      <c r="S68" s="25">
        <f>S69-SUM(S47:S66)</f>
        <v>238058</v>
      </c>
      <c r="T68" s="26">
        <f>S68/S69</f>
        <v>0.63240806416049689</v>
      </c>
      <c r="U68" s="27">
        <f>Q68/S68-1</f>
        <v>0.1203614245267961</v>
      </c>
      <c r="V68" s="37"/>
    </row>
    <row r="69" spans="2:22" ht="14.4" thickBot="1" x14ac:dyDescent="0.3">
      <c r="B69" s="90" t="s">
        <v>33</v>
      </c>
      <c r="C69" s="91"/>
      <c r="D69" s="28">
        <v>48914</v>
      </c>
      <c r="E69" s="29">
        <v>1</v>
      </c>
      <c r="F69" s="28">
        <v>37899</v>
      </c>
      <c r="G69" s="29">
        <v>1</v>
      </c>
      <c r="H69" s="30">
        <v>0.29064091400828529</v>
      </c>
      <c r="I69" s="39"/>
      <c r="J69" s="28">
        <v>33780</v>
      </c>
      <c r="K69" s="30">
        <v>0.44801657785672</v>
      </c>
      <c r="L69" s="28"/>
      <c r="M69" s="31"/>
      <c r="O69" s="90" t="s">
        <v>33</v>
      </c>
      <c r="P69" s="91"/>
      <c r="Q69" s="28">
        <v>411333</v>
      </c>
      <c r="R69" s="29">
        <v>1</v>
      </c>
      <c r="S69" s="28">
        <v>376431</v>
      </c>
      <c r="T69" s="29">
        <v>1</v>
      </c>
      <c r="U69" s="30">
        <v>9.2718187396893414E-2</v>
      </c>
      <c r="V69" s="39"/>
    </row>
    <row r="70" spans="2:22" x14ac:dyDescent="0.25">
      <c r="B70" s="32" t="s">
        <v>64</v>
      </c>
      <c r="O70" s="32" t="s">
        <v>64</v>
      </c>
    </row>
    <row r="71" spans="2:22" x14ac:dyDescent="0.25">
      <c r="B71" s="33" t="s">
        <v>63</v>
      </c>
      <c r="O71" s="33" t="s">
        <v>63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40"/>
      <c r="V1" s="40">
        <v>46029</v>
      </c>
    </row>
    <row r="2" spans="2:22" ht="14.4" customHeight="1" x14ac:dyDescent="0.3">
      <c r="B2" s="94" t="s">
        <v>161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/>
      <c r="N2" s="34"/>
      <c r="O2" s="94" t="s">
        <v>118</v>
      </c>
      <c r="P2" s="94"/>
      <c r="Q2" s="94"/>
      <c r="R2" s="94"/>
      <c r="S2" s="94"/>
      <c r="T2" s="94"/>
      <c r="U2" s="94"/>
      <c r="V2" s="94"/>
    </row>
    <row r="3" spans="2:22" ht="14.4" customHeight="1" thickBot="1" x14ac:dyDescent="0.35">
      <c r="B3" s="89" t="s">
        <v>162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/>
      <c r="N3" s="34"/>
      <c r="O3" s="89" t="s">
        <v>125</v>
      </c>
      <c r="P3" s="89"/>
      <c r="Q3" s="89"/>
      <c r="R3" s="89"/>
      <c r="S3" s="89"/>
      <c r="T3" s="89"/>
      <c r="U3" s="89"/>
      <c r="V3" s="89"/>
    </row>
    <row r="4" spans="2:22" ht="14.4" customHeight="1" x14ac:dyDescent="0.3">
      <c r="B4" s="105" t="s">
        <v>0</v>
      </c>
      <c r="C4" s="119" t="s">
        <v>39</v>
      </c>
      <c r="D4" s="95" t="s">
        <v>153</v>
      </c>
      <c r="E4" s="96"/>
      <c r="F4" s="96"/>
      <c r="G4" s="96"/>
      <c r="H4" s="96"/>
      <c r="I4" s="97"/>
      <c r="J4" s="95" t="s">
        <v>140</v>
      </c>
      <c r="K4" s="96"/>
      <c r="L4" s="97"/>
      <c r="M4"/>
      <c r="O4" s="105" t="s">
        <v>0</v>
      </c>
      <c r="P4" s="119" t="s">
        <v>39</v>
      </c>
      <c r="Q4" s="95" t="s">
        <v>159</v>
      </c>
      <c r="R4" s="96"/>
      <c r="S4" s="96"/>
      <c r="T4" s="96"/>
      <c r="U4" s="96"/>
      <c r="V4" s="97"/>
    </row>
    <row r="5" spans="2:22" ht="14.4" customHeight="1" thickBot="1" x14ac:dyDescent="0.35">
      <c r="B5" s="106"/>
      <c r="C5" s="120"/>
      <c r="D5" s="98" t="s">
        <v>154</v>
      </c>
      <c r="E5" s="99"/>
      <c r="F5" s="99"/>
      <c r="G5" s="99"/>
      <c r="H5" s="99"/>
      <c r="I5" s="100"/>
      <c r="J5" s="98" t="s">
        <v>141</v>
      </c>
      <c r="K5" s="99"/>
      <c r="L5" s="100"/>
      <c r="M5"/>
      <c r="O5" s="106"/>
      <c r="P5" s="120"/>
      <c r="Q5" s="98" t="s">
        <v>160</v>
      </c>
      <c r="R5" s="99"/>
      <c r="S5" s="99"/>
      <c r="T5" s="99"/>
      <c r="U5" s="99"/>
      <c r="V5" s="100"/>
    </row>
    <row r="6" spans="2:22" ht="14.4" customHeight="1" x14ac:dyDescent="0.3">
      <c r="B6" s="106"/>
      <c r="C6" s="120"/>
      <c r="D6" s="111">
        <v>2025</v>
      </c>
      <c r="E6" s="112"/>
      <c r="F6" s="111">
        <v>2024</v>
      </c>
      <c r="G6" s="112"/>
      <c r="H6" s="109" t="s">
        <v>4</v>
      </c>
      <c r="I6" s="109" t="s">
        <v>42</v>
      </c>
      <c r="J6" s="109">
        <v>2025</v>
      </c>
      <c r="K6" s="109" t="s">
        <v>155</v>
      </c>
      <c r="L6" s="101" t="s">
        <v>157</v>
      </c>
      <c r="M6"/>
      <c r="O6" s="106"/>
      <c r="P6" s="120"/>
      <c r="Q6" s="111">
        <v>2025</v>
      </c>
      <c r="R6" s="112"/>
      <c r="S6" s="111">
        <v>2024</v>
      </c>
      <c r="T6" s="112"/>
      <c r="U6" s="109" t="s">
        <v>4</v>
      </c>
      <c r="V6" s="101" t="s">
        <v>59</v>
      </c>
    </row>
    <row r="7" spans="2:22" ht="14.4" customHeight="1" thickBot="1" x14ac:dyDescent="0.35">
      <c r="B7" s="103" t="s">
        <v>5</v>
      </c>
      <c r="C7" s="115" t="s">
        <v>39</v>
      </c>
      <c r="D7" s="113"/>
      <c r="E7" s="114"/>
      <c r="F7" s="113"/>
      <c r="G7" s="114"/>
      <c r="H7" s="110"/>
      <c r="I7" s="110"/>
      <c r="J7" s="110"/>
      <c r="K7" s="110"/>
      <c r="L7" s="102"/>
      <c r="M7"/>
      <c r="O7" s="103" t="s">
        <v>5</v>
      </c>
      <c r="P7" s="115" t="s">
        <v>39</v>
      </c>
      <c r="Q7" s="113"/>
      <c r="R7" s="114"/>
      <c r="S7" s="113"/>
      <c r="T7" s="114"/>
      <c r="U7" s="110"/>
      <c r="V7" s="102"/>
    </row>
    <row r="8" spans="2:22" ht="14.4" customHeight="1" x14ac:dyDescent="0.3">
      <c r="B8" s="103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92" t="s">
        <v>43</v>
      </c>
      <c r="J8" s="92" t="s">
        <v>7</v>
      </c>
      <c r="K8" s="92" t="s">
        <v>156</v>
      </c>
      <c r="L8" s="117" t="s">
        <v>158</v>
      </c>
      <c r="M8"/>
      <c r="O8" s="103"/>
      <c r="P8" s="115"/>
      <c r="Q8" s="9" t="s">
        <v>7</v>
      </c>
      <c r="R8" s="10" t="s">
        <v>2</v>
      </c>
      <c r="S8" s="9" t="s">
        <v>7</v>
      </c>
      <c r="T8" s="10" t="s">
        <v>2</v>
      </c>
      <c r="U8" s="92" t="s">
        <v>8</v>
      </c>
      <c r="V8" s="117" t="s">
        <v>60</v>
      </c>
    </row>
    <row r="9" spans="2:22" ht="14.4" customHeight="1" thickBot="1" x14ac:dyDescent="0.35">
      <c r="B9" s="104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93"/>
      <c r="J9" s="93" t="s">
        <v>9</v>
      </c>
      <c r="K9" s="93"/>
      <c r="L9" s="118"/>
      <c r="M9"/>
      <c r="O9" s="104"/>
      <c r="P9" s="116"/>
      <c r="Q9" s="12" t="s">
        <v>9</v>
      </c>
      <c r="R9" s="13" t="s">
        <v>10</v>
      </c>
      <c r="S9" s="12" t="s">
        <v>9</v>
      </c>
      <c r="T9" s="13" t="s">
        <v>10</v>
      </c>
      <c r="U9" s="93"/>
      <c r="V9" s="118"/>
    </row>
    <row r="10" spans="2:22" ht="14.4" customHeight="1" thickBot="1" x14ac:dyDescent="0.35">
      <c r="B10" s="20">
        <v>1</v>
      </c>
      <c r="C10" s="21" t="s">
        <v>23</v>
      </c>
      <c r="D10" s="22">
        <v>1536</v>
      </c>
      <c r="E10" s="23">
        <v>0.18055718819795463</v>
      </c>
      <c r="F10" s="22">
        <v>1083</v>
      </c>
      <c r="G10" s="23">
        <v>0.15359523471847966</v>
      </c>
      <c r="H10" s="24">
        <v>0.4182825484764543</v>
      </c>
      <c r="I10" s="36">
        <v>0</v>
      </c>
      <c r="J10" s="22">
        <v>935</v>
      </c>
      <c r="K10" s="24">
        <v>0.64278074866310164</v>
      </c>
      <c r="L10" s="36">
        <v>2</v>
      </c>
      <c r="M10"/>
      <c r="O10" s="20">
        <v>1</v>
      </c>
      <c r="P10" s="21" t="s">
        <v>18</v>
      </c>
      <c r="Q10" s="22">
        <v>11957</v>
      </c>
      <c r="R10" s="23">
        <v>0.17038588691290471</v>
      </c>
      <c r="S10" s="22">
        <v>7331</v>
      </c>
      <c r="T10" s="23">
        <v>0.10966342557965594</v>
      </c>
      <c r="U10" s="24">
        <v>0.63101896057836582</v>
      </c>
      <c r="V10" s="36">
        <v>3</v>
      </c>
    </row>
    <row r="11" spans="2:22" ht="14.4" customHeight="1" thickBot="1" x14ac:dyDescent="0.35">
      <c r="B11" s="20">
        <v>2</v>
      </c>
      <c r="C11" s="21" t="s">
        <v>20</v>
      </c>
      <c r="D11" s="22">
        <v>1342</v>
      </c>
      <c r="E11" s="23">
        <v>0.1577524391677442</v>
      </c>
      <c r="F11" s="22">
        <v>752</v>
      </c>
      <c r="G11" s="23">
        <v>0.10665153878882427</v>
      </c>
      <c r="H11" s="24">
        <v>0.78457446808510634</v>
      </c>
      <c r="I11" s="36">
        <v>3</v>
      </c>
      <c r="J11" s="22">
        <v>1003</v>
      </c>
      <c r="K11" s="24">
        <v>0.33798604187437697</v>
      </c>
      <c r="L11" s="36">
        <v>0</v>
      </c>
      <c r="M11"/>
      <c r="O11" s="20">
        <v>2</v>
      </c>
      <c r="P11" s="21" t="s">
        <v>20</v>
      </c>
      <c r="Q11" s="22">
        <v>11215</v>
      </c>
      <c r="R11" s="23">
        <v>0.15981247150022801</v>
      </c>
      <c r="S11" s="22">
        <v>9538</v>
      </c>
      <c r="T11" s="23">
        <v>0.14267763649962603</v>
      </c>
      <c r="U11" s="24">
        <v>0.17582302369469494</v>
      </c>
      <c r="V11" s="36">
        <v>0</v>
      </c>
    </row>
    <row r="12" spans="2:22" ht="14.4" customHeight="1" thickBot="1" x14ac:dyDescent="0.35">
      <c r="B12" s="15">
        <v>3</v>
      </c>
      <c r="C12" s="16" t="s">
        <v>18</v>
      </c>
      <c r="D12" s="17">
        <v>1311</v>
      </c>
      <c r="E12" s="18">
        <v>0.15410838133301988</v>
      </c>
      <c r="F12" s="17">
        <v>871</v>
      </c>
      <c r="G12" s="18">
        <v>0.12352857750673664</v>
      </c>
      <c r="H12" s="19">
        <v>0.505166475315729</v>
      </c>
      <c r="I12" s="35">
        <v>0</v>
      </c>
      <c r="J12" s="17">
        <v>1055</v>
      </c>
      <c r="K12" s="19">
        <v>0.24265402843601902</v>
      </c>
      <c r="L12" s="35">
        <v>-2</v>
      </c>
      <c r="M12"/>
      <c r="O12" s="15">
        <v>3</v>
      </c>
      <c r="P12" s="16" t="s">
        <v>23</v>
      </c>
      <c r="Q12" s="17">
        <v>10844</v>
      </c>
      <c r="R12" s="18">
        <v>0.15452576379388966</v>
      </c>
      <c r="S12" s="17">
        <v>13064</v>
      </c>
      <c r="T12" s="18">
        <v>0.19542258788332087</v>
      </c>
      <c r="U12" s="19">
        <v>-0.16993263931414571</v>
      </c>
      <c r="V12" s="35">
        <v>-2</v>
      </c>
    </row>
    <row r="13" spans="2:22" ht="14.4" customHeight="1" thickBot="1" x14ac:dyDescent="0.35">
      <c r="B13" s="20">
        <v>4</v>
      </c>
      <c r="C13" s="21" t="s">
        <v>17</v>
      </c>
      <c r="D13" s="22">
        <v>981</v>
      </c>
      <c r="E13" s="23">
        <v>0.11531679793111556</v>
      </c>
      <c r="F13" s="22">
        <v>656</v>
      </c>
      <c r="G13" s="23">
        <v>9.3036448730676499E-2</v>
      </c>
      <c r="H13" s="24">
        <v>0.49542682926829262</v>
      </c>
      <c r="I13" s="36">
        <v>3</v>
      </c>
      <c r="J13" s="22">
        <v>576</v>
      </c>
      <c r="K13" s="24">
        <v>0.703125</v>
      </c>
      <c r="L13" s="36">
        <v>0</v>
      </c>
      <c r="M13"/>
      <c r="O13" s="20">
        <v>4</v>
      </c>
      <c r="P13" s="21" t="s">
        <v>17</v>
      </c>
      <c r="Q13" s="22">
        <v>7588</v>
      </c>
      <c r="R13" s="23">
        <v>0.1081281349749202</v>
      </c>
      <c r="S13" s="22">
        <v>6100</v>
      </c>
      <c r="T13" s="23">
        <v>9.1249065071054597E-2</v>
      </c>
      <c r="U13" s="24">
        <v>0.24393442622950823</v>
      </c>
      <c r="V13" s="36">
        <v>2</v>
      </c>
    </row>
    <row r="14" spans="2:22" ht="14.4" customHeight="1" thickBot="1" x14ac:dyDescent="0.35">
      <c r="B14" s="15">
        <v>5</v>
      </c>
      <c r="C14" s="16" t="s">
        <v>30</v>
      </c>
      <c r="D14" s="17">
        <v>665</v>
      </c>
      <c r="E14" s="18">
        <v>7.8170918067473852E-2</v>
      </c>
      <c r="F14" s="17">
        <v>998</v>
      </c>
      <c r="G14" s="18">
        <v>0.14154020706282797</v>
      </c>
      <c r="H14" s="19">
        <v>-0.33366733466933862</v>
      </c>
      <c r="I14" s="35">
        <v>-3</v>
      </c>
      <c r="J14" s="17">
        <v>535</v>
      </c>
      <c r="K14" s="19">
        <v>0.2429906542056075</v>
      </c>
      <c r="L14" s="35">
        <v>0</v>
      </c>
      <c r="M14"/>
      <c r="O14" s="15">
        <v>5</v>
      </c>
      <c r="P14" s="16" t="s">
        <v>25</v>
      </c>
      <c r="Q14" s="17">
        <v>6706</v>
      </c>
      <c r="R14" s="18">
        <v>9.555973552211583E-2</v>
      </c>
      <c r="S14" s="17">
        <v>7501</v>
      </c>
      <c r="T14" s="18">
        <v>0.11220643231114436</v>
      </c>
      <c r="U14" s="19">
        <v>-0.1059858685508599</v>
      </c>
      <c r="V14" s="35">
        <v>-2</v>
      </c>
    </row>
    <row r="15" spans="2:22" ht="14.4" customHeight="1" thickBot="1" x14ac:dyDescent="0.35">
      <c r="B15" s="20">
        <v>6</v>
      </c>
      <c r="C15" s="21" t="s">
        <v>44</v>
      </c>
      <c r="D15" s="22">
        <v>643</v>
      </c>
      <c r="E15" s="23">
        <v>7.5584812507346888E-2</v>
      </c>
      <c r="F15" s="22">
        <v>814</v>
      </c>
      <c r="G15" s="23">
        <v>0.11544461778471139</v>
      </c>
      <c r="H15" s="24">
        <v>-0.21007371007371012</v>
      </c>
      <c r="I15" s="36">
        <v>-2</v>
      </c>
      <c r="J15" s="22">
        <v>347</v>
      </c>
      <c r="K15" s="24">
        <v>0.85302593659942372</v>
      </c>
      <c r="L15" s="36">
        <v>1</v>
      </c>
      <c r="M15"/>
      <c r="O15" s="20">
        <v>6</v>
      </c>
      <c r="P15" s="21" t="s">
        <v>30</v>
      </c>
      <c r="Q15" s="22">
        <v>5703</v>
      </c>
      <c r="R15" s="23">
        <v>8.1267099863201089E-2</v>
      </c>
      <c r="S15" s="22">
        <v>6617</v>
      </c>
      <c r="T15" s="23">
        <v>9.8982797307404641E-2</v>
      </c>
      <c r="U15" s="24">
        <v>-0.13812906150823634</v>
      </c>
      <c r="V15" s="36">
        <v>-1</v>
      </c>
    </row>
    <row r="16" spans="2:22" ht="14.4" customHeight="1" thickBot="1" x14ac:dyDescent="0.35">
      <c r="B16" s="15">
        <v>7</v>
      </c>
      <c r="C16" s="16" t="s">
        <v>25</v>
      </c>
      <c r="D16" s="17">
        <v>594</v>
      </c>
      <c r="E16" s="18">
        <v>6.9824850123427762E-2</v>
      </c>
      <c r="F16" s="17">
        <v>663</v>
      </c>
      <c r="G16" s="18">
        <v>9.4029215714083111E-2</v>
      </c>
      <c r="H16" s="19">
        <v>-0.10407239819004521</v>
      </c>
      <c r="I16" s="35">
        <v>-1</v>
      </c>
      <c r="J16" s="17">
        <v>501</v>
      </c>
      <c r="K16" s="19">
        <v>0.18562874251497008</v>
      </c>
      <c r="L16" s="35">
        <v>-1</v>
      </c>
      <c r="M16"/>
      <c r="O16" s="15">
        <v>7</v>
      </c>
      <c r="P16" s="16" t="s">
        <v>44</v>
      </c>
      <c r="Q16" s="17">
        <v>4188</v>
      </c>
      <c r="R16" s="18">
        <v>5.9678522571819423E-2</v>
      </c>
      <c r="S16" s="17">
        <v>5504</v>
      </c>
      <c r="T16" s="18">
        <v>8.233358264771877E-2</v>
      </c>
      <c r="U16" s="19">
        <v>-0.23909883720930236</v>
      </c>
      <c r="V16" s="35">
        <v>0</v>
      </c>
    </row>
    <row r="17" spans="2:22" ht="14.4" customHeight="1" thickBot="1" x14ac:dyDescent="0.35">
      <c r="B17" s="20">
        <v>8</v>
      </c>
      <c r="C17" s="21" t="s">
        <v>19</v>
      </c>
      <c r="D17" s="22">
        <v>380</v>
      </c>
      <c r="E17" s="23">
        <v>4.4669096038556483E-2</v>
      </c>
      <c r="F17" s="22">
        <v>355</v>
      </c>
      <c r="G17" s="23">
        <v>5.0347468444192314E-2</v>
      </c>
      <c r="H17" s="24">
        <v>7.0422535211267512E-2</v>
      </c>
      <c r="I17" s="36">
        <v>0</v>
      </c>
      <c r="J17" s="22">
        <v>224</v>
      </c>
      <c r="K17" s="24">
        <v>0.6964285714285714</v>
      </c>
      <c r="L17" s="36">
        <v>0</v>
      </c>
      <c r="M17"/>
      <c r="O17" s="20">
        <v>8</v>
      </c>
      <c r="P17" s="21" t="s">
        <v>19</v>
      </c>
      <c r="Q17" s="22">
        <v>3165</v>
      </c>
      <c r="R17" s="23">
        <v>4.5100889192886455E-2</v>
      </c>
      <c r="S17" s="22">
        <v>2935</v>
      </c>
      <c r="T17" s="23">
        <v>4.3904263275991028E-2</v>
      </c>
      <c r="U17" s="24">
        <v>7.8364565587734303E-2</v>
      </c>
      <c r="V17" s="36">
        <v>0</v>
      </c>
    </row>
    <row r="18" spans="2:22" ht="14.4" customHeight="1" thickBot="1" x14ac:dyDescent="0.35">
      <c r="B18" s="15">
        <v>9</v>
      </c>
      <c r="C18" s="16" t="s">
        <v>26</v>
      </c>
      <c r="D18" s="17">
        <v>201</v>
      </c>
      <c r="E18" s="18">
        <v>2.362760079934172E-2</v>
      </c>
      <c r="F18" s="17">
        <v>189</v>
      </c>
      <c r="G18" s="18">
        <v>2.6804708551978442E-2</v>
      </c>
      <c r="H18" s="19">
        <v>6.3492063492063489E-2</v>
      </c>
      <c r="I18" s="35">
        <v>1</v>
      </c>
      <c r="J18" s="17">
        <v>157</v>
      </c>
      <c r="K18" s="19">
        <v>0.28025477707006363</v>
      </c>
      <c r="L18" s="35">
        <v>1</v>
      </c>
      <c r="M18"/>
      <c r="O18" s="15">
        <v>9</v>
      </c>
      <c r="P18" s="16" t="s">
        <v>26</v>
      </c>
      <c r="Q18" s="17">
        <v>2086</v>
      </c>
      <c r="R18" s="18">
        <v>2.9725262197902416E-2</v>
      </c>
      <c r="S18" s="17">
        <v>2018</v>
      </c>
      <c r="T18" s="18">
        <v>3.018698578908003E-2</v>
      </c>
      <c r="U18" s="19">
        <v>3.3696729435084283E-2</v>
      </c>
      <c r="V18" s="35">
        <v>0</v>
      </c>
    </row>
    <row r="19" spans="2:22" ht="14.4" customHeight="1" thickBot="1" x14ac:dyDescent="0.35">
      <c r="B19" s="20">
        <v>10</v>
      </c>
      <c r="C19" s="21" t="s">
        <v>86</v>
      </c>
      <c r="D19" s="22">
        <v>191</v>
      </c>
      <c r="E19" s="23">
        <v>2.2452098272011285E-2</v>
      </c>
      <c r="F19" s="22">
        <v>68</v>
      </c>
      <c r="G19" s="23">
        <v>9.644022124521345E-3</v>
      </c>
      <c r="H19" s="24">
        <v>1.8088235294117645</v>
      </c>
      <c r="I19" s="36">
        <v>2</v>
      </c>
      <c r="J19" s="22">
        <v>53</v>
      </c>
      <c r="K19" s="24">
        <v>2.6037735849056602</v>
      </c>
      <c r="L19" s="36">
        <v>2</v>
      </c>
      <c r="M19"/>
      <c r="O19" s="20">
        <v>10</v>
      </c>
      <c r="P19" s="21" t="s">
        <v>27</v>
      </c>
      <c r="Q19" s="22">
        <v>2019</v>
      </c>
      <c r="R19" s="23">
        <v>2.8770519835841314E-2</v>
      </c>
      <c r="S19" s="22">
        <v>1761</v>
      </c>
      <c r="T19" s="23">
        <v>2.6342557965594614E-2</v>
      </c>
      <c r="U19" s="24">
        <v>0.14650766609880739</v>
      </c>
      <c r="V19" s="36">
        <v>0</v>
      </c>
    </row>
    <row r="20" spans="2:22" ht="14.4" customHeight="1" thickBot="1" x14ac:dyDescent="0.35">
      <c r="B20" s="15">
        <v>11</v>
      </c>
      <c r="C20" s="16" t="s">
        <v>50</v>
      </c>
      <c r="D20" s="17">
        <v>147</v>
      </c>
      <c r="E20" s="18">
        <v>1.7279887151757375E-2</v>
      </c>
      <c r="F20" s="17">
        <v>121</v>
      </c>
      <c r="G20" s="18">
        <v>1.7160686427457099E-2</v>
      </c>
      <c r="H20" s="19">
        <v>0.21487603305785119</v>
      </c>
      <c r="I20" s="35">
        <v>0</v>
      </c>
      <c r="J20" s="17">
        <v>121</v>
      </c>
      <c r="K20" s="19">
        <v>0.21487603305785119</v>
      </c>
      <c r="L20" s="35">
        <v>0</v>
      </c>
      <c r="M20"/>
      <c r="O20" s="15">
        <v>11</v>
      </c>
      <c r="P20" s="16" t="s">
        <v>50</v>
      </c>
      <c r="Q20" s="17">
        <v>1276</v>
      </c>
      <c r="R20" s="18">
        <v>1.8182854537163704E-2</v>
      </c>
      <c r="S20" s="17">
        <v>988</v>
      </c>
      <c r="T20" s="18">
        <v>1.4779356768885565E-2</v>
      </c>
      <c r="U20" s="19">
        <v>0.29149797570850211</v>
      </c>
      <c r="V20" s="35">
        <v>0</v>
      </c>
    </row>
    <row r="21" spans="2:22" ht="14.4" customHeight="1" thickBot="1" x14ac:dyDescent="0.35">
      <c r="B21" s="20">
        <v>12</v>
      </c>
      <c r="C21" s="21" t="s">
        <v>27</v>
      </c>
      <c r="D21" s="22">
        <v>144</v>
      </c>
      <c r="E21" s="23">
        <v>1.6927236393558247E-2</v>
      </c>
      <c r="F21" s="22">
        <v>213</v>
      </c>
      <c r="G21" s="23">
        <v>3.0208481066515389E-2</v>
      </c>
      <c r="H21" s="24">
        <v>-0.323943661971831</v>
      </c>
      <c r="I21" s="36">
        <v>-3</v>
      </c>
      <c r="J21" s="22">
        <v>180</v>
      </c>
      <c r="K21" s="24">
        <v>-0.19999999999999996</v>
      </c>
      <c r="L21" s="36">
        <v>-3</v>
      </c>
      <c r="M21"/>
      <c r="O21" s="20">
        <v>12</v>
      </c>
      <c r="P21" s="21" t="s">
        <v>86</v>
      </c>
      <c r="Q21" s="22">
        <v>604</v>
      </c>
      <c r="R21" s="23">
        <v>8.6069311445508435E-3</v>
      </c>
      <c r="S21" s="22">
        <v>608</v>
      </c>
      <c r="T21" s="23">
        <v>9.0949887808526551E-3</v>
      </c>
      <c r="U21" s="24">
        <v>-6.5789473684210176E-3</v>
      </c>
      <c r="V21" s="36">
        <v>1</v>
      </c>
    </row>
    <row r="22" spans="2:22" ht="14.4" customHeight="1" thickBot="1" x14ac:dyDescent="0.35">
      <c r="B22" s="15">
        <v>13</v>
      </c>
      <c r="C22" s="16" t="s">
        <v>128</v>
      </c>
      <c r="D22" s="17">
        <v>75</v>
      </c>
      <c r="E22" s="18">
        <v>8.8162689549782531E-3</v>
      </c>
      <c r="F22" s="17">
        <v>17</v>
      </c>
      <c r="G22" s="18">
        <v>2.4110055311303362E-3</v>
      </c>
      <c r="H22" s="19">
        <v>3.4117647058823533</v>
      </c>
      <c r="I22" s="35">
        <v>4</v>
      </c>
      <c r="J22" s="17">
        <v>53</v>
      </c>
      <c r="K22" s="19">
        <v>0.41509433962264142</v>
      </c>
      <c r="L22" s="35">
        <v>-1</v>
      </c>
      <c r="M22"/>
      <c r="O22" s="15">
        <v>13</v>
      </c>
      <c r="P22" s="16" t="s">
        <v>128</v>
      </c>
      <c r="Q22" s="17">
        <v>391</v>
      </c>
      <c r="R22" s="18">
        <v>5.5717054263565895E-3</v>
      </c>
      <c r="S22" s="17">
        <v>87</v>
      </c>
      <c r="T22" s="18">
        <v>1.3014210919970082E-3</v>
      </c>
      <c r="U22" s="19">
        <v>3.4942528735632186</v>
      </c>
      <c r="V22" s="35">
        <v>7</v>
      </c>
    </row>
    <row r="23" spans="2:22" ht="14.4" customHeight="1" thickBot="1" x14ac:dyDescent="0.35">
      <c r="B23" s="20">
        <v>14</v>
      </c>
      <c r="C23" s="21" t="s">
        <v>143</v>
      </c>
      <c r="D23" s="22">
        <v>61</v>
      </c>
      <c r="E23" s="23">
        <v>7.1705654167156458E-3</v>
      </c>
      <c r="F23" s="22">
        <v>0</v>
      </c>
      <c r="G23" s="23">
        <v>0</v>
      </c>
      <c r="H23" s="24" t="s">
        <v>103</v>
      </c>
      <c r="I23" s="36" t="s">
        <v>103</v>
      </c>
      <c r="J23" s="22">
        <v>24</v>
      </c>
      <c r="K23" s="24">
        <v>1.5416666666666665</v>
      </c>
      <c r="L23" s="36">
        <v>1</v>
      </c>
      <c r="M23"/>
      <c r="O23" s="20">
        <v>14</v>
      </c>
      <c r="P23" s="21" t="s">
        <v>16</v>
      </c>
      <c r="Q23" s="22">
        <v>280</v>
      </c>
      <c r="R23" s="23">
        <v>3.9899680802553579E-3</v>
      </c>
      <c r="S23" s="22">
        <v>378</v>
      </c>
      <c r="T23" s="23">
        <v>5.6544502617801046E-3</v>
      </c>
      <c r="U23" s="24">
        <v>-0.2592592592592593</v>
      </c>
      <c r="V23" s="36">
        <v>0</v>
      </c>
    </row>
    <row r="24" spans="2:22" ht="14.4" customHeight="1" thickBot="1" x14ac:dyDescent="0.35">
      <c r="B24" s="15">
        <v>15</v>
      </c>
      <c r="C24" s="16" t="s">
        <v>106</v>
      </c>
      <c r="D24" s="17">
        <v>26</v>
      </c>
      <c r="E24" s="18">
        <v>3.0563065710591279E-3</v>
      </c>
      <c r="F24" s="17">
        <v>30</v>
      </c>
      <c r="G24" s="18">
        <v>4.2547156431711813E-3</v>
      </c>
      <c r="H24" s="19">
        <v>-0.1333333333333333</v>
      </c>
      <c r="I24" s="35">
        <v>-1</v>
      </c>
      <c r="J24" s="17">
        <v>4</v>
      </c>
      <c r="K24" s="19">
        <v>5.5</v>
      </c>
      <c r="L24" s="35">
        <v>10</v>
      </c>
      <c r="M24"/>
      <c r="O24" s="15">
        <v>15</v>
      </c>
      <c r="P24" s="16" t="s">
        <v>106</v>
      </c>
      <c r="Q24" s="17">
        <v>200</v>
      </c>
      <c r="R24" s="18">
        <v>2.8499772001823985E-3</v>
      </c>
      <c r="S24" s="17">
        <v>209</v>
      </c>
      <c r="T24" s="18">
        <v>3.1264023934181001E-3</v>
      </c>
      <c r="U24" s="19">
        <v>-4.3062200956937802E-2</v>
      </c>
      <c r="V24" s="35">
        <v>0</v>
      </c>
    </row>
    <row r="25" spans="2:22" ht="15" thickBot="1" x14ac:dyDescent="0.35">
      <c r="B25" s="107" t="s">
        <v>40</v>
      </c>
      <c r="C25" s="108"/>
      <c r="D25" s="25">
        <f>SUM(D11:D24)</f>
        <v>6761</v>
      </c>
      <c r="E25" s="26">
        <f>D25/D27</f>
        <v>0.79475725872810632</v>
      </c>
      <c r="F25" s="25">
        <f>SUM(F11:F24)</f>
        <v>5747</v>
      </c>
      <c r="G25" s="26">
        <f>F25/F27</f>
        <v>0.81506169337682599</v>
      </c>
      <c r="H25" s="27">
        <f>D25/F25-1</f>
        <v>0.17643988167739688</v>
      </c>
      <c r="I25" s="37"/>
      <c r="J25" s="25">
        <f>SUM(J11:J24)</f>
        <v>4833</v>
      </c>
      <c r="K25" s="26">
        <f>E25/J25-1</f>
        <v>-0.99983555612275432</v>
      </c>
      <c r="L25" s="25"/>
      <c r="M25"/>
      <c r="O25" s="107" t="s">
        <v>40</v>
      </c>
      <c r="P25" s="108"/>
      <c r="Q25" s="25">
        <f>SUM(Q11:Q24)</f>
        <v>56265</v>
      </c>
      <c r="R25" s="26">
        <f>Q25/Q27</f>
        <v>0.80176983584131323</v>
      </c>
      <c r="S25" s="25">
        <f>SUM(S11:S24)</f>
        <v>57308</v>
      </c>
      <c r="T25" s="26">
        <f>S25/S27</f>
        <v>0.8572625280478684</v>
      </c>
      <c r="U25" s="27">
        <f>Q25/S25-1</f>
        <v>-1.8199902282403868E-2</v>
      </c>
      <c r="V25" s="37"/>
    </row>
    <row r="26" spans="2:22" ht="15" thickBot="1" x14ac:dyDescent="0.35">
      <c r="B26" s="107" t="s">
        <v>11</v>
      </c>
      <c r="C26" s="108"/>
      <c r="D26" s="25">
        <f>D27-SUM(D11:D24)</f>
        <v>1746</v>
      </c>
      <c r="E26" s="26">
        <f>D26/D27</f>
        <v>0.20524274127189374</v>
      </c>
      <c r="F26" s="25">
        <f>F27-SUM(F11:F24)</f>
        <v>1304</v>
      </c>
      <c r="G26" s="26">
        <f>F26/F27</f>
        <v>0.18493830662317401</v>
      </c>
      <c r="H26" s="27">
        <f>D26/F26-1</f>
        <v>0.33895705521472386</v>
      </c>
      <c r="I26" s="37"/>
      <c r="J26" s="25">
        <f>J27-SUM(J11:J24)</f>
        <v>1120</v>
      </c>
      <c r="K26" s="26">
        <f>E26/J26-1</f>
        <v>-0.99981674755243577</v>
      </c>
      <c r="L26" s="25"/>
      <c r="M26"/>
      <c r="O26" s="107" t="s">
        <v>11</v>
      </c>
      <c r="P26" s="108"/>
      <c r="Q26" s="25">
        <f>Q27-SUM(Q11:Q24)</f>
        <v>13911</v>
      </c>
      <c r="R26" s="26">
        <f>Q26/Q27</f>
        <v>0.19823016415868672</v>
      </c>
      <c r="S26" s="25">
        <f>S27-SUM(S11:S24)</f>
        <v>9542</v>
      </c>
      <c r="T26" s="26">
        <f>S26/S27</f>
        <v>0.14273747195213163</v>
      </c>
      <c r="U26" s="27">
        <f>Q26/S26-1</f>
        <v>0.45787046740725224</v>
      </c>
      <c r="V26" s="38"/>
    </row>
    <row r="27" spans="2:22" ht="15" thickBot="1" x14ac:dyDescent="0.35">
      <c r="B27" s="90" t="s">
        <v>33</v>
      </c>
      <c r="C27" s="91"/>
      <c r="D27" s="28">
        <v>8507</v>
      </c>
      <c r="E27" s="29">
        <v>1</v>
      </c>
      <c r="F27" s="28">
        <v>7051</v>
      </c>
      <c r="G27" s="29">
        <v>1</v>
      </c>
      <c r="H27" s="30">
        <v>0.20649553254857467</v>
      </c>
      <c r="I27" s="39"/>
      <c r="J27" s="28">
        <v>5953</v>
      </c>
      <c r="K27" s="30">
        <v>0.42902738115236017</v>
      </c>
      <c r="L27" s="28"/>
      <c r="M27"/>
      <c r="N27" s="31"/>
      <c r="O27" s="90" t="s">
        <v>33</v>
      </c>
      <c r="P27" s="91"/>
      <c r="Q27" s="28">
        <v>70176</v>
      </c>
      <c r="R27" s="29">
        <v>1</v>
      </c>
      <c r="S27" s="28">
        <v>66850</v>
      </c>
      <c r="T27" s="29">
        <v>1</v>
      </c>
      <c r="U27" s="30">
        <v>4.9753178758414451E-2</v>
      </c>
      <c r="V27" s="39"/>
    </row>
    <row r="28" spans="2:22" ht="15" thickBot="1" x14ac:dyDescent="0.35">
      <c r="B28" s="32" t="s">
        <v>64</v>
      </c>
      <c r="M28"/>
      <c r="O28" s="32" t="s">
        <v>64</v>
      </c>
    </row>
    <row r="29" spans="2:22" ht="14.4" x14ac:dyDescent="0.3">
      <c r="B29" s="33" t="s">
        <v>63</v>
      </c>
      <c r="M29"/>
      <c r="O29" s="33" t="s">
        <v>63</v>
      </c>
    </row>
    <row r="30" spans="2:22" x14ac:dyDescent="0.25">
      <c r="B30" s="58"/>
    </row>
    <row r="31" spans="2:22" x14ac:dyDescent="0.25">
      <c r="B31" s="59"/>
    </row>
    <row r="32" spans="2:22" ht="15" customHeight="1" x14ac:dyDescent="0.25">
      <c r="B32" s="94" t="s">
        <v>163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34"/>
      <c r="O32" s="94" t="s">
        <v>117</v>
      </c>
      <c r="P32" s="94"/>
      <c r="Q32" s="94"/>
      <c r="R32" s="94"/>
      <c r="S32" s="94"/>
      <c r="T32" s="94"/>
      <c r="U32" s="94"/>
      <c r="V32" s="94"/>
    </row>
    <row r="33" spans="2:22" ht="15" customHeight="1" thickBot="1" x14ac:dyDescent="0.3">
      <c r="B33" s="89" t="s">
        <v>164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34"/>
      <c r="O33" s="89" t="s">
        <v>126</v>
      </c>
      <c r="P33" s="89"/>
      <c r="Q33" s="89"/>
      <c r="R33" s="89"/>
      <c r="S33" s="89"/>
      <c r="T33" s="89"/>
      <c r="U33" s="89"/>
      <c r="V33" s="89"/>
    </row>
    <row r="34" spans="2:22" x14ac:dyDescent="0.25">
      <c r="B34" s="105" t="s">
        <v>0</v>
      </c>
      <c r="C34" s="119" t="s">
        <v>39</v>
      </c>
      <c r="D34" s="95" t="s">
        <v>153</v>
      </c>
      <c r="E34" s="96"/>
      <c r="F34" s="96"/>
      <c r="G34" s="96"/>
      <c r="H34" s="96"/>
      <c r="I34" s="97"/>
      <c r="J34" s="95" t="s">
        <v>140</v>
      </c>
      <c r="K34" s="96"/>
      <c r="L34" s="97"/>
      <c r="O34" s="105" t="s">
        <v>0</v>
      </c>
      <c r="P34" s="119" t="s">
        <v>39</v>
      </c>
      <c r="Q34" s="95" t="s">
        <v>148</v>
      </c>
      <c r="R34" s="96"/>
      <c r="S34" s="96"/>
      <c r="T34" s="96"/>
      <c r="U34" s="96"/>
      <c r="V34" s="97"/>
    </row>
    <row r="35" spans="2:22" ht="15" customHeight="1" thickBot="1" x14ac:dyDescent="0.3">
      <c r="B35" s="106"/>
      <c r="C35" s="120"/>
      <c r="D35" s="98" t="s">
        <v>154</v>
      </c>
      <c r="E35" s="99"/>
      <c r="F35" s="99"/>
      <c r="G35" s="99"/>
      <c r="H35" s="99"/>
      <c r="I35" s="100"/>
      <c r="J35" s="98" t="s">
        <v>141</v>
      </c>
      <c r="K35" s="99"/>
      <c r="L35" s="100"/>
      <c r="O35" s="106"/>
      <c r="P35" s="120"/>
      <c r="Q35" s="98" t="s">
        <v>142</v>
      </c>
      <c r="R35" s="99"/>
      <c r="S35" s="99"/>
      <c r="T35" s="99"/>
      <c r="U35" s="99"/>
      <c r="V35" s="100"/>
    </row>
    <row r="36" spans="2:22" ht="15" customHeight="1" x14ac:dyDescent="0.25">
      <c r="B36" s="106"/>
      <c r="C36" s="120"/>
      <c r="D36" s="111">
        <v>2025</v>
      </c>
      <c r="E36" s="112"/>
      <c r="F36" s="111">
        <v>2024</v>
      </c>
      <c r="G36" s="112"/>
      <c r="H36" s="109" t="s">
        <v>4</v>
      </c>
      <c r="I36" s="109" t="s">
        <v>42</v>
      </c>
      <c r="J36" s="109">
        <v>2025</v>
      </c>
      <c r="K36" s="109" t="s">
        <v>155</v>
      </c>
      <c r="L36" s="101" t="s">
        <v>157</v>
      </c>
      <c r="O36" s="106"/>
      <c r="P36" s="120"/>
      <c r="Q36" s="111">
        <v>2025</v>
      </c>
      <c r="R36" s="112"/>
      <c r="S36" s="111">
        <v>2024</v>
      </c>
      <c r="T36" s="112"/>
      <c r="U36" s="109" t="s">
        <v>4</v>
      </c>
      <c r="V36" s="101" t="s">
        <v>59</v>
      </c>
    </row>
    <row r="37" spans="2:22" ht="14.4" customHeight="1" thickBot="1" x14ac:dyDescent="0.3">
      <c r="B37" s="103" t="s">
        <v>5</v>
      </c>
      <c r="C37" s="115" t="s">
        <v>39</v>
      </c>
      <c r="D37" s="113"/>
      <c r="E37" s="114"/>
      <c r="F37" s="113"/>
      <c r="G37" s="114"/>
      <c r="H37" s="110"/>
      <c r="I37" s="110"/>
      <c r="J37" s="110"/>
      <c r="K37" s="110"/>
      <c r="L37" s="102"/>
      <c r="O37" s="103" t="s">
        <v>5</v>
      </c>
      <c r="P37" s="115" t="s">
        <v>39</v>
      </c>
      <c r="Q37" s="113"/>
      <c r="R37" s="114"/>
      <c r="S37" s="113"/>
      <c r="T37" s="114"/>
      <c r="U37" s="110"/>
      <c r="V37" s="102"/>
    </row>
    <row r="38" spans="2:22" ht="15" customHeight="1" x14ac:dyDescent="0.25">
      <c r="B38" s="103"/>
      <c r="C38" s="115"/>
      <c r="D38" s="9" t="s">
        <v>7</v>
      </c>
      <c r="E38" s="10" t="s">
        <v>2</v>
      </c>
      <c r="F38" s="9" t="s">
        <v>7</v>
      </c>
      <c r="G38" s="10" t="s">
        <v>2</v>
      </c>
      <c r="H38" s="92" t="s">
        <v>8</v>
      </c>
      <c r="I38" s="92" t="s">
        <v>43</v>
      </c>
      <c r="J38" s="92" t="s">
        <v>7</v>
      </c>
      <c r="K38" s="92" t="s">
        <v>156</v>
      </c>
      <c r="L38" s="117" t="s">
        <v>158</v>
      </c>
      <c r="O38" s="103"/>
      <c r="P38" s="115"/>
      <c r="Q38" s="9" t="s">
        <v>7</v>
      </c>
      <c r="R38" s="10" t="s">
        <v>2</v>
      </c>
      <c r="S38" s="9" t="s">
        <v>7</v>
      </c>
      <c r="T38" s="10" t="s">
        <v>2</v>
      </c>
      <c r="U38" s="92" t="s">
        <v>8</v>
      </c>
      <c r="V38" s="117" t="s">
        <v>60</v>
      </c>
    </row>
    <row r="39" spans="2:22" ht="14.25" customHeight="1" thickBot="1" x14ac:dyDescent="0.3">
      <c r="B39" s="104"/>
      <c r="C39" s="116"/>
      <c r="D39" s="12" t="s">
        <v>9</v>
      </c>
      <c r="E39" s="13" t="s">
        <v>10</v>
      </c>
      <c r="F39" s="12" t="s">
        <v>9</v>
      </c>
      <c r="G39" s="13" t="s">
        <v>10</v>
      </c>
      <c r="H39" s="93"/>
      <c r="I39" s="93"/>
      <c r="J39" s="93" t="s">
        <v>9</v>
      </c>
      <c r="K39" s="93"/>
      <c r="L39" s="118"/>
      <c r="O39" s="104"/>
      <c r="P39" s="116"/>
      <c r="Q39" s="12" t="s">
        <v>9</v>
      </c>
      <c r="R39" s="13" t="s">
        <v>10</v>
      </c>
      <c r="S39" s="12" t="s">
        <v>9</v>
      </c>
      <c r="T39" s="13" t="s">
        <v>10</v>
      </c>
      <c r="U39" s="93"/>
      <c r="V39" s="118"/>
    </row>
    <row r="40" spans="2:22" ht="14.4" thickBot="1" x14ac:dyDescent="0.3">
      <c r="B40" s="15">
        <v>1</v>
      </c>
      <c r="C40" s="16" t="s">
        <v>51</v>
      </c>
      <c r="D40" s="17">
        <v>1093</v>
      </c>
      <c r="E40" s="18">
        <v>0.12848242623721642</v>
      </c>
      <c r="F40" s="17">
        <v>705</v>
      </c>
      <c r="G40" s="18">
        <v>9.9985817614522757E-2</v>
      </c>
      <c r="H40" s="19">
        <v>0.55035460992907792</v>
      </c>
      <c r="I40" s="35">
        <v>2</v>
      </c>
      <c r="J40" s="17">
        <v>673</v>
      </c>
      <c r="K40" s="19">
        <v>0.62407132243684993</v>
      </c>
      <c r="L40" s="35">
        <v>0</v>
      </c>
      <c r="O40" s="15">
        <v>1</v>
      </c>
      <c r="P40" s="16" t="s">
        <v>51</v>
      </c>
      <c r="Q40" s="17">
        <v>7524</v>
      </c>
      <c r="R40" s="18">
        <v>0.10721614227086183</v>
      </c>
      <c r="S40" s="17">
        <v>9086</v>
      </c>
      <c r="T40" s="18">
        <v>0.13591623036649214</v>
      </c>
      <c r="U40" s="19">
        <v>-0.1719128329297821</v>
      </c>
      <c r="V40" s="35">
        <v>0</v>
      </c>
    </row>
    <row r="41" spans="2:22" ht="14.4" thickBot="1" x14ac:dyDescent="0.3">
      <c r="B41" s="20">
        <v>2</v>
      </c>
      <c r="C41" s="21" t="s">
        <v>52</v>
      </c>
      <c r="D41" s="22">
        <v>643</v>
      </c>
      <c r="E41" s="23">
        <v>7.5584812507346888E-2</v>
      </c>
      <c r="F41" s="22">
        <v>814</v>
      </c>
      <c r="G41" s="23">
        <v>0.11544461778471139</v>
      </c>
      <c r="H41" s="24">
        <v>-0.21007371007371012</v>
      </c>
      <c r="I41" s="36">
        <v>-1</v>
      </c>
      <c r="J41" s="22">
        <v>347</v>
      </c>
      <c r="K41" s="24">
        <v>0.85302593659942372</v>
      </c>
      <c r="L41" s="36">
        <v>5</v>
      </c>
      <c r="O41" s="20">
        <v>2</v>
      </c>
      <c r="P41" s="21" t="s">
        <v>88</v>
      </c>
      <c r="Q41" s="22">
        <v>4815</v>
      </c>
      <c r="R41" s="23">
        <v>6.8613201094391243E-2</v>
      </c>
      <c r="S41" s="22">
        <v>5260</v>
      </c>
      <c r="T41" s="23">
        <v>7.8683620044876584E-2</v>
      </c>
      <c r="U41" s="24">
        <v>-8.4600760456273738E-2</v>
      </c>
      <c r="V41" s="36">
        <v>2</v>
      </c>
    </row>
    <row r="42" spans="2:22" ht="14.4" thickBot="1" x14ac:dyDescent="0.3">
      <c r="B42" s="15">
        <v>3</v>
      </c>
      <c r="C42" s="16" t="s">
        <v>62</v>
      </c>
      <c r="D42" s="17">
        <v>549</v>
      </c>
      <c r="E42" s="18">
        <v>6.4535088750440811E-2</v>
      </c>
      <c r="F42" s="17">
        <v>350</v>
      </c>
      <c r="G42" s="18">
        <v>4.9638349170330449E-2</v>
      </c>
      <c r="H42" s="19">
        <v>0.56857142857142851</v>
      </c>
      <c r="I42" s="35">
        <v>3</v>
      </c>
      <c r="J42" s="17">
        <v>403</v>
      </c>
      <c r="K42" s="19">
        <v>0.36228287841191076</v>
      </c>
      <c r="L42" s="35">
        <v>0</v>
      </c>
      <c r="O42" s="15">
        <v>3</v>
      </c>
      <c r="P42" s="16" t="s">
        <v>62</v>
      </c>
      <c r="Q42" s="17">
        <v>4673</v>
      </c>
      <c r="R42" s="18">
        <v>6.6589717282261748E-2</v>
      </c>
      <c r="S42" s="17">
        <v>3752</v>
      </c>
      <c r="T42" s="18">
        <v>5.6125654450261783E-2</v>
      </c>
      <c r="U42" s="19">
        <v>0.2454690831556503</v>
      </c>
      <c r="V42" s="35">
        <v>2</v>
      </c>
    </row>
    <row r="43" spans="2:22" ht="14.4" thickBot="1" x14ac:dyDescent="0.3">
      <c r="B43" s="20">
        <v>4</v>
      </c>
      <c r="C43" s="21" t="s">
        <v>53</v>
      </c>
      <c r="D43" s="22">
        <v>528</v>
      </c>
      <c r="E43" s="23">
        <v>6.2066533443046905E-2</v>
      </c>
      <c r="F43" s="22">
        <v>230</v>
      </c>
      <c r="G43" s="23">
        <v>3.2619486597645721E-2</v>
      </c>
      <c r="H43" s="24">
        <v>1.2956521739130435</v>
      </c>
      <c r="I43" s="36">
        <v>5</v>
      </c>
      <c r="J43" s="22">
        <v>373</v>
      </c>
      <c r="K43" s="24">
        <v>0.41554959785522794</v>
      </c>
      <c r="L43" s="36">
        <v>0</v>
      </c>
      <c r="O43" s="20">
        <v>4</v>
      </c>
      <c r="P43" s="21" t="s">
        <v>56</v>
      </c>
      <c r="Q43" s="22">
        <v>4289</v>
      </c>
      <c r="R43" s="23">
        <v>6.1117761057911536E-2</v>
      </c>
      <c r="S43" s="22">
        <v>5333</v>
      </c>
      <c r="T43" s="23">
        <v>7.9775617053103959E-2</v>
      </c>
      <c r="U43" s="24">
        <v>-0.19576223513969626</v>
      </c>
      <c r="V43" s="36">
        <v>-1</v>
      </c>
    </row>
    <row r="44" spans="2:22" ht="14.4" thickBot="1" x14ac:dyDescent="0.3">
      <c r="B44" s="15">
        <v>5</v>
      </c>
      <c r="C44" s="16" t="s">
        <v>56</v>
      </c>
      <c r="D44" s="17">
        <v>485</v>
      </c>
      <c r="E44" s="18">
        <v>5.7011872575526035E-2</v>
      </c>
      <c r="F44" s="17">
        <v>721</v>
      </c>
      <c r="G44" s="18">
        <v>0.10225499929088072</v>
      </c>
      <c r="H44" s="19">
        <v>-0.32732316227461855</v>
      </c>
      <c r="I44" s="35">
        <v>-3</v>
      </c>
      <c r="J44" s="17">
        <v>371</v>
      </c>
      <c r="K44" s="19">
        <v>0.30727762803234504</v>
      </c>
      <c r="L44" s="35">
        <v>0</v>
      </c>
      <c r="O44" s="15">
        <v>5</v>
      </c>
      <c r="P44" s="16" t="s">
        <v>52</v>
      </c>
      <c r="Q44" s="17">
        <v>4188</v>
      </c>
      <c r="R44" s="18">
        <v>5.9678522571819423E-2</v>
      </c>
      <c r="S44" s="17">
        <v>5504</v>
      </c>
      <c r="T44" s="18">
        <v>8.233358264771877E-2</v>
      </c>
      <c r="U44" s="19">
        <v>-0.23909883720930236</v>
      </c>
      <c r="V44" s="35">
        <v>-3</v>
      </c>
    </row>
    <row r="45" spans="2:22" ht="14.4" thickBot="1" x14ac:dyDescent="0.3">
      <c r="B45" s="20">
        <v>6</v>
      </c>
      <c r="C45" s="21" t="s">
        <v>105</v>
      </c>
      <c r="D45" s="22">
        <v>474</v>
      </c>
      <c r="E45" s="23">
        <v>5.571881979546256E-2</v>
      </c>
      <c r="F45" s="22">
        <v>239</v>
      </c>
      <c r="G45" s="23">
        <v>3.389590129059708E-2</v>
      </c>
      <c r="H45" s="24">
        <v>0.98326359832635979</v>
      </c>
      <c r="I45" s="36">
        <v>2</v>
      </c>
      <c r="J45" s="22">
        <v>419</v>
      </c>
      <c r="K45" s="24">
        <v>0.13126491646778038</v>
      </c>
      <c r="L45" s="36">
        <v>-4</v>
      </c>
      <c r="O45" s="20">
        <v>6</v>
      </c>
      <c r="P45" s="21" t="s">
        <v>53</v>
      </c>
      <c r="Q45" s="22">
        <v>4145</v>
      </c>
      <c r="R45" s="23">
        <v>5.9065777473780209E-2</v>
      </c>
      <c r="S45" s="22">
        <v>3713</v>
      </c>
      <c r="T45" s="23">
        <v>5.5542258788332084E-2</v>
      </c>
      <c r="U45" s="24">
        <v>0.11634796660382429</v>
      </c>
      <c r="V45" s="36">
        <v>0</v>
      </c>
    </row>
    <row r="46" spans="2:22" ht="14.4" thickBot="1" x14ac:dyDescent="0.3">
      <c r="B46" s="15">
        <v>7</v>
      </c>
      <c r="C46" s="16" t="s">
        <v>90</v>
      </c>
      <c r="D46" s="17">
        <v>468</v>
      </c>
      <c r="E46" s="18">
        <v>5.5013518279064297E-2</v>
      </c>
      <c r="F46" s="17">
        <v>441</v>
      </c>
      <c r="G46" s="18">
        <v>6.2544319954616373E-2</v>
      </c>
      <c r="H46" s="19">
        <v>6.1224489795918435E-2</v>
      </c>
      <c r="I46" s="35">
        <v>-3</v>
      </c>
      <c r="J46" s="17">
        <v>224</v>
      </c>
      <c r="K46" s="19">
        <v>1.0892857142857144</v>
      </c>
      <c r="L46" s="35">
        <v>2</v>
      </c>
      <c r="O46" s="15">
        <v>7</v>
      </c>
      <c r="P46" s="16" t="s">
        <v>90</v>
      </c>
      <c r="Q46" s="17">
        <v>3727</v>
      </c>
      <c r="R46" s="18">
        <v>5.3109325125398996E-2</v>
      </c>
      <c r="S46" s="17">
        <v>2740</v>
      </c>
      <c r="T46" s="18">
        <v>4.098728496634256E-2</v>
      </c>
      <c r="U46" s="19">
        <v>0.36021897810218984</v>
      </c>
      <c r="V46" s="35">
        <v>0</v>
      </c>
    </row>
    <row r="47" spans="2:22" ht="14.4" thickBot="1" x14ac:dyDescent="0.3">
      <c r="B47" s="20">
        <v>8</v>
      </c>
      <c r="C47" s="21" t="s">
        <v>88</v>
      </c>
      <c r="D47" s="22">
        <v>435</v>
      </c>
      <c r="E47" s="23">
        <v>5.1134359938873872E-2</v>
      </c>
      <c r="F47" s="22">
        <v>362</v>
      </c>
      <c r="G47" s="23">
        <v>5.134023542759892E-2</v>
      </c>
      <c r="H47" s="24">
        <v>0.20165745856353601</v>
      </c>
      <c r="I47" s="36">
        <v>-3</v>
      </c>
      <c r="J47" s="22">
        <v>370</v>
      </c>
      <c r="K47" s="24">
        <v>0.17567567567567566</v>
      </c>
      <c r="L47" s="36">
        <v>-2</v>
      </c>
      <c r="O47" s="20">
        <v>8</v>
      </c>
      <c r="P47" s="21" t="s">
        <v>105</v>
      </c>
      <c r="Q47" s="22">
        <v>3674</v>
      </c>
      <c r="R47" s="23">
        <v>5.2354081167350658E-2</v>
      </c>
      <c r="S47" s="22">
        <v>586</v>
      </c>
      <c r="T47" s="23">
        <v>8.7658937920718025E-3</v>
      </c>
      <c r="U47" s="24">
        <v>5.2696245733788398</v>
      </c>
      <c r="V47" s="36">
        <v>22</v>
      </c>
    </row>
    <row r="48" spans="2:22" ht="14.4" thickBot="1" x14ac:dyDescent="0.3">
      <c r="B48" s="15">
        <v>9</v>
      </c>
      <c r="C48" s="16" t="s">
        <v>99</v>
      </c>
      <c r="D48" s="17">
        <v>394</v>
      </c>
      <c r="E48" s="18">
        <v>4.6314799576819089E-2</v>
      </c>
      <c r="F48" s="17">
        <v>218</v>
      </c>
      <c r="G48" s="18">
        <v>3.0917600340377251E-2</v>
      </c>
      <c r="H48" s="19">
        <v>0.80733944954128445</v>
      </c>
      <c r="I48" s="35">
        <v>1</v>
      </c>
      <c r="J48" s="17">
        <v>294</v>
      </c>
      <c r="K48" s="19">
        <v>0.34013605442176864</v>
      </c>
      <c r="L48" s="35">
        <v>-1</v>
      </c>
      <c r="O48" s="15">
        <v>9</v>
      </c>
      <c r="P48" s="16" t="s">
        <v>99</v>
      </c>
      <c r="Q48" s="17">
        <v>2779</v>
      </c>
      <c r="R48" s="18">
        <v>3.9600433196534425E-2</v>
      </c>
      <c r="S48" s="17">
        <v>1962</v>
      </c>
      <c r="T48" s="18">
        <v>2.9349289454001497E-2</v>
      </c>
      <c r="U48" s="19">
        <v>0.41641182466870541</v>
      </c>
      <c r="V48" s="35">
        <v>0</v>
      </c>
    </row>
    <row r="49" spans="2:22" ht="14.4" thickBot="1" x14ac:dyDescent="0.3">
      <c r="B49" s="20">
        <v>10</v>
      </c>
      <c r="C49" s="21" t="s">
        <v>89</v>
      </c>
      <c r="D49" s="22">
        <v>292</v>
      </c>
      <c r="E49" s="23">
        <v>3.4324673798048669E-2</v>
      </c>
      <c r="F49" s="22">
        <v>197</v>
      </c>
      <c r="G49" s="23">
        <v>2.7939299390157425E-2</v>
      </c>
      <c r="H49" s="24">
        <v>0.48223350253807107</v>
      </c>
      <c r="I49" s="36">
        <v>2</v>
      </c>
      <c r="J49" s="22">
        <v>212</v>
      </c>
      <c r="K49" s="24">
        <v>0.37735849056603765</v>
      </c>
      <c r="L49" s="36">
        <v>0</v>
      </c>
      <c r="O49" s="20">
        <v>10</v>
      </c>
      <c r="P49" s="21" t="s">
        <v>89</v>
      </c>
      <c r="Q49" s="22">
        <v>2557</v>
      </c>
      <c r="R49" s="23">
        <v>3.6436958504331964E-2</v>
      </c>
      <c r="S49" s="22">
        <v>2024</v>
      </c>
      <c r="T49" s="23">
        <v>3.0276738967838446E-2</v>
      </c>
      <c r="U49" s="24">
        <v>0.26333992094861669</v>
      </c>
      <c r="V49" s="36">
        <v>-2</v>
      </c>
    </row>
    <row r="50" spans="2:22" ht="14.4" thickBot="1" x14ac:dyDescent="0.3">
      <c r="B50" s="107" t="s">
        <v>54</v>
      </c>
      <c r="C50" s="108"/>
      <c r="D50" s="25">
        <f>SUM(D40:D49)</f>
        <v>5361</v>
      </c>
      <c r="E50" s="26">
        <f>D50/D52</f>
        <v>0.63018690490184559</v>
      </c>
      <c r="F50" s="25">
        <f>SUM(F40:F49)</f>
        <v>4277</v>
      </c>
      <c r="G50" s="26">
        <f>F50/F52</f>
        <v>0.6065806268614381</v>
      </c>
      <c r="H50" s="27">
        <f>D50/F50-1</f>
        <v>0.25344867898059387</v>
      </c>
      <c r="I50" s="37"/>
      <c r="J50" s="25">
        <f>SUM(J40:J49)</f>
        <v>3686</v>
      </c>
      <c r="K50" s="26">
        <f>D50/J50-1</f>
        <v>0.45442213781877383</v>
      </c>
      <c r="L50" s="25"/>
      <c r="O50" s="107" t="s">
        <v>54</v>
      </c>
      <c r="P50" s="108"/>
      <c r="Q50" s="25">
        <f>SUM(Q40:Q49)</f>
        <v>42371</v>
      </c>
      <c r="R50" s="26">
        <f>Q50/Q52</f>
        <v>0.60378191974464201</v>
      </c>
      <c r="S50" s="25">
        <f>SUM(S40:S49)</f>
        <v>39960</v>
      </c>
      <c r="T50" s="26">
        <f>S50/S52</f>
        <v>0.59775617053103969</v>
      </c>
      <c r="U50" s="27">
        <f>Q50/S50-1</f>
        <v>6.0335335335335305E-2</v>
      </c>
      <c r="V50" s="37"/>
    </row>
    <row r="51" spans="2:22" ht="14.4" thickBot="1" x14ac:dyDescent="0.3">
      <c r="B51" s="107" t="s">
        <v>11</v>
      </c>
      <c r="C51" s="108"/>
      <c r="D51" s="25">
        <f>D52-D50</f>
        <v>3146</v>
      </c>
      <c r="E51" s="26">
        <f>D51/D52</f>
        <v>0.36981309509815447</v>
      </c>
      <c r="F51" s="25">
        <f>F52-F50</f>
        <v>2774</v>
      </c>
      <c r="G51" s="26">
        <f>F51/F52</f>
        <v>0.3934193731385619</v>
      </c>
      <c r="H51" s="27">
        <f>D51/F51-1</f>
        <v>0.13410237923576074</v>
      </c>
      <c r="I51" s="38"/>
      <c r="J51" s="25">
        <f>J52-SUM(J40:J49)</f>
        <v>2267</v>
      </c>
      <c r="K51" s="27">
        <f>D51/J51-1</f>
        <v>0.38773709748566398</v>
      </c>
      <c r="L51" s="57"/>
      <c r="O51" s="107" t="s">
        <v>11</v>
      </c>
      <c r="P51" s="108"/>
      <c r="Q51" s="25">
        <f>Q52-Q50</f>
        <v>27805</v>
      </c>
      <c r="R51" s="26">
        <f>Q51/Q52</f>
        <v>0.39621808025535793</v>
      </c>
      <c r="S51" s="25">
        <f>S52-S50</f>
        <v>26890</v>
      </c>
      <c r="T51" s="26">
        <f>S51/S52</f>
        <v>0.40224382946896037</v>
      </c>
      <c r="U51" s="27">
        <f>Q51/S51-1</f>
        <v>3.4027519523986527E-2</v>
      </c>
      <c r="V51" s="38"/>
    </row>
    <row r="52" spans="2:22" ht="14.4" thickBot="1" x14ac:dyDescent="0.3">
      <c r="B52" s="90" t="s">
        <v>33</v>
      </c>
      <c r="C52" s="91"/>
      <c r="D52" s="28">
        <v>8507</v>
      </c>
      <c r="E52" s="29">
        <v>1</v>
      </c>
      <c r="F52" s="28">
        <v>7051</v>
      </c>
      <c r="G52" s="29">
        <v>1</v>
      </c>
      <c r="H52" s="30">
        <v>0.20649553254857467</v>
      </c>
      <c r="I52" s="39"/>
      <c r="J52" s="28">
        <v>5953</v>
      </c>
      <c r="K52" s="30">
        <v>0.42902738115236017</v>
      </c>
      <c r="L52" s="28"/>
      <c r="O52" s="90" t="s">
        <v>33</v>
      </c>
      <c r="P52" s="91"/>
      <c r="Q52" s="28">
        <v>70176</v>
      </c>
      <c r="R52" s="29">
        <v>1</v>
      </c>
      <c r="S52" s="28">
        <v>66850</v>
      </c>
      <c r="T52" s="29">
        <v>1</v>
      </c>
      <c r="U52" s="30">
        <v>4.9753178758414451E-2</v>
      </c>
      <c r="V52" s="39"/>
    </row>
    <row r="53" spans="2:22" x14ac:dyDescent="0.25">
      <c r="B53" s="32" t="s">
        <v>64</v>
      </c>
      <c r="O53" s="32" t="s">
        <v>64</v>
      </c>
    </row>
    <row r="54" spans="2:22" x14ac:dyDescent="0.25">
      <c r="B54" s="33" t="s">
        <v>63</v>
      </c>
      <c r="O54" s="33" t="s">
        <v>63</v>
      </c>
    </row>
    <row r="62" spans="2:22" ht="15" customHeight="1" x14ac:dyDescent="0.25"/>
    <row r="64" spans="2:22" ht="15" customHeight="1" x14ac:dyDescent="0.25"/>
  </sheetData>
  <mergeCells count="84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B33:L33"/>
    <mergeCell ref="C34:C36"/>
    <mergeCell ref="D34:I34"/>
    <mergeCell ref="J34:L34"/>
    <mergeCell ref="D36:E37"/>
    <mergeCell ref="F36:G37"/>
    <mergeCell ref="D35:I35"/>
    <mergeCell ref="J35:L35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  <mergeCell ref="B4:B6"/>
    <mergeCell ref="C4:C6"/>
    <mergeCell ref="B7:B9"/>
    <mergeCell ref="C7:C9"/>
    <mergeCell ref="O52:P52"/>
    <mergeCell ref="O37:O39"/>
    <mergeCell ref="P37:P39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40">
        <v>46029</v>
      </c>
    </row>
    <row r="2" spans="2:15" ht="14.4" customHeight="1" x14ac:dyDescent="0.25">
      <c r="B2" s="94" t="s">
        <v>13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 x14ac:dyDescent="0.3">
      <c r="B3" s="89" t="s">
        <v>14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5" ht="14.4" customHeight="1" x14ac:dyDescent="0.25">
      <c r="B4" s="105" t="s">
        <v>0</v>
      </c>
      <c r="C4" s="119" t="s">
        <v>1</v>
      </c>
      <c r="D4" s="95" t="s">
        <v>153</v>
      </c>
      <c r="E4" s="96"/>
      <c r="F4" s="96"/>
      <c r="G4" s="96"/>
      <c r="H4" s="133"/>
      <c r="I4" s="134" t="s">
        <v>140</v>
      </c>
      <c r="J4" s="133"/>
      <c r="K4" s="134" t="s">
        <v>159</v>
      </c>
      <c r="L4" s="96"/>
      <c r="M4" s="96"/>
      <c r="N4" s="96"/>
      <c r="O4" s="97"/>
    </row>
    <row r="5" spans="2:15" ht="14.4" customHeight="1" thickBot="1" x14ac:dyDescent="0.3">
      <c r="B5" s="106"/>
      <c r="C5" s="120"/>
      <c r="D5" s="98" t="s">
        <v>154</v>
      </c>
      <c r="E5" s="99"/>
      <c r="F5" s="99"/>
      <c r="G5" s="99"/>
      <c r="H5" s="135"/>
      <c r="I5" s="136" t="s">
        <v>141</v>
      </c>
      <c r="J5" s="135"/>
      <c r="K5" s="136" t="s">
        <v>160</v>
      </c>
      <c r="L5" s="99"/>
      <c r="M5" s="99"/>
      <c r="N5" s="99"/>
      <c r="O5" s="100"/>
    </row>
    <row r="6" spans="2:15" ht="14.4" customHeight="1" x14ac:dyDescent="0.25">
      <c r="B6" s="106"/>
      <c r="C6" s="120"/>
      <c r="D6" s="111">
        <v>2025</v>
      </c>
      <c r="E6" s="112"/>
      <c r="F6" s="111">
        <v>2024</v>
      </c>
      <c r="G6" s="112"/>
      <c r="H6" s="109" t="s">
        <v>4</v>
      </c>
      <c r="I6" s="131">
        <v>2024</v>
      </c>
      <c r="J6" s="131" t="s">
        <v>155</v>
      </c>
      <c r="K6" s="111">
        <v>2025</v>
      </c>
      <c r="L6" s="112"/>
      <c r="M6" s="111">
        <v>2024</v>
      </c>
      <c r="N6" s="112"/>
      <c r="O6" s="109" t="s">
        <v>4</v>
      </c>
    </row>
    <row r="7" spans="2:15" ht="14.4" customHeight="1" thickBot="1" x14ac:dyDescent="0.3">
      <c r="B7" s="103" t="s">
        <v>5</v>
      </c>
      <c r="C7" s="115" t="s">
        <v>6</v>
      </c>
      <c r="D7" s="113"/>
      <c r="E7" s="114"/>
      <c r="F7" s="113"/>
      <c r="G7" s="114"/>
      <c r="H7" s="110"/>
      <c r="I7" s="132"/>
      <c r="J7" s="132"/>
      <c r="K7" s="113"/>
      <c r="L7" s="114"/>
      <c r="M7" s="113"/>
      <c r="N7" s="114"/>
      <c r="O7" s="110"/>
    </row>
    <row r="8" spans="2:15" ht="14.4" customHeight="1" x14ac:dyDescent="0.25">
      <c r="B8" s="103"/>
      <c r="C8" s="115"/>
      <c r="D8" s="9" t="s">
        <v>7</v>
      </c>
      <c r="E8" s="10" t="s">
        <v>2</v>
      </c>
      <c r="F8" s="9" t="s">
        <v>7</v>
      </c>
      <c r="G8" s="10" t="s">
        <v>2</v>
      </c>
      <c r="H8" s="92" t="s">
        <v>8</v>
      </c>
      <c r="I8" s="11" t="s">
        <v>7</v>
      </c>
      <c r="J8" s="137" t="s">
        <v>156</v>
      </c>
      <c r="K8" s="9" t="s">
        <v>7</v>
      </c>
      <c r="L8" s="10" t="s">
        <v>2</v>
      </c>
      <c r="M8" s="9" t="s">
        <v>7</v>
      </c>
      <c r="N8" s="10" t="s">
        <v>2</v>
      </c>
      <c r="O8" s="92" t="s">
        <v>8</v>
      </c>
    </row>
    <row r="9" spans="2:15" ht="14.4" customHeight="1" thickBot="1" x14ac:dyDescent="0.3">
      <c r="B9" s="104"/>
      <c r="C9" s="116"/>
      <c r="D9" s="12" t="s">
        <v>9</v>
      </c>
      <c r="E9" s="13" t="s">
        <v>10</v>
      </c>
      <c r="F9" s="12" t="s">
        <v>9</v>
      </c>
      <c r="G9" s="13" t="s">
        <v>10</v>
      </c>
      <c r="H9" s="93"/>
      <c r="I9" s="14" t="s">
        <v>9</v>
      </c>
      <c r="J9" s="138"/>
      <c r="K9" s="12" t="s">
        <v>9</v>
      </c>
      <c r="L9" s="13" t="s">
        <v>10</v>
      </c>
      <c r="M9" s="12" t="s">
        <v>9</v>
      </c>
      <c r="N9" s="13" t="s">
        <v>10</v>
      </c>
      <c r="O9" s="93"/>
    </row>
    <row r="10" spans="2:15" ht="14.4" customHeight="1" thickBot="1" x14ac:dyDescent="0.3">
      <c r="B10" s="15">
        <v>1</v>
      </c>
      <c r="C10" s="16" t="s">
        <v>18</v>
      </c>
      <c r="D10" s="17">
        <v>10480</v>
      </c>
      <c r="E10" s="18">
        <v>0.1373795634790588</v>
      </c>
      <c r="F10" s="17">
        <v>11733</v>
      </c>
      <c r="G10" s="18">
        <v>0.18700392081859041</v>
      </c>
      <c r="H10" s="19">
        <v>-0.10679280661382429</v>
      </c>
      <c r="I10" s="17">
        <v>7672</v>
      </c>
      <c r="J10" s="19">
        <v>0.36600625651720553</v>
      </c>
      <c r="K10" s="17">
        <v>104065</v>
      </c>
      <c r="L10" s="18">
        <v>0.15588137047982972</v>
      </c>
      <c r="M10" s="17">
        <v>111166</v>
      </c>
      <c r="N10" s="18">
        <v>0.17975896522896362</v>
      </c>
      <c r="O10" s="19">
        <v>-6.3877444542396078E-2</v>
      </c>
    </row>
    <row r="11" spans="2:15" ht="14.4" customHeight="1" thickBot="1" x14ac:dyDescent="0.3">
      <c r="B11" s="20">
        <v>2</v>
      </c>
      <c r="C11" s="21" t="s">
        <v>16</v>
      </c>
      <c r="D11" s="22">
        <v>7819</v>
      </c>
      <c r="E11" s="23">
        <v>0.1024972143933932</v>
      </c>
      <c r="F11" s="22">
        <v>6949</v>
      </c>
      <c r="G11" s="23">
        <v>0.11075515603582926</v>
      </c>
      <c r="H11" s="24">
        <v>0.12519787019715056</v>
      </c>
      <c r="I11" s="22">
        <v>5926</v>
      </c>
      <c r="J11" s="24">
        <v>0.31943975700303739</v>
      </c>
      <c r="K11" s="22">
        <v>65793</v>
      </c>
      <c r="L11" s="23">
        <v>9.8552856464511951E-2</v>
      </c>
      <c r="M11" s="22">
        <v>60514</v>
      </c>
      <c r="N11" s="23">
        <v>9.7853066781799336E-2</v>
      </c>
      <c r="O11" s="24">
        <v>8.7236011501470756E-2</v>
      </c>
    </row>
    <row r="12" spans="2:15" ht="14.4" customHeight="1" thickBot="1" x14ac:dyDescent="0.3">
      <c r="B12" s="15">
        <v>3</v>
      </c>
      <c r="C12" s="16" t="s">
        <v>17</v>
      </c>
      <c r="D12" s="17">
        <v>5487</v>
      </c>
      <c r="E12" s="18">
        <v>7.1927639771907984E-2</v>
      </c>
      <c r="F12" s="17">
        <v>4866</v>
      </c>
      <c r="G12" s="18">
        <v>7.7555704312900445E-2</v>
      </c>
      <c r="H12" s="19">
        <v>0.1276202219482121</v>
      </c>
      <c r="I12" s="17">
        <v>4430</v>
      </c>
      <c r="J12" s="19">
        <v>0.2386004514672686</v>
      </c>
      <c r="K12" s="17">
        <v>50520</v>
      </c>
      <c r="L12" s="18">
        <v>7.5675076506423841E-2</v>
      </c>
      <c r="M12" s="17">
        <v>44503</v>
      </c>
      <c r="N12" s="18">
        <v>7.1962769458148793E-2</v>
      </c>
      <c r="O12" s="19">
        <v>0.13520436824483739</v>
      </c>
    </row>
    <row r="13" spans="2:15" ht="14.4" customHeight="1" thickBot="1" x14ac:dyDescent="0.3">
      <c r="B13" s="20">
        <v>4</v>
      </c>
      <c r="C13" s="21" t="s">
        <v>30</v>
      </c>
      <c r="D13" s="22">
        <v>4394</v>
      </c>
      <c r="E13" s="23">
        <v>5.7599790260208429E-2</v>
      </c>
      <c r="F13" s="22">
        <v>3829</v>
      </c>
      <c r="G13" s="23">
        <v>6.1027700742724171E-2</v>
      </c>
      <c r="H13" s="24">
        <v>0.14755810916688428</v>
      </c>
      <c r="I13" s="22">
        <v>3003</v>
      </c>
      <c r="J13" s="24">
        <v>0.46320346320346317</v>
      </c>
      <c r="K13" s="22">
        <v>35975</v>
      </c>
      <c r="L13" s="23">
        <v>5.3887784586670581E-2</v>
      </c>
      <c r="M13" s="22">
        <v>35402</v>
      </c>
      <c r="N13" s="23">
        <v>5.7246162379106652E-2</v>
      </c>
      <c r="O13" s="24">
        <v>1.6185526241455195E-2</v>
      </c>
    </row>
    <row r="14" spans="2:15" ht="14.4" customHeight="1" thickBot="1" x14ac:dyDescent="0.3">
      <c r="B14" s="15">
        <v>5</v>
      </c>
      <c r="C14" s="16" t="s">
        <v>23</v>
      </c>
      <c r="D14" s="17">
        <v>4694</v>
      </c>
      <c r="E14" s="18">
        <v>6.1532411352166222E-2</v>
      </c>
      <c r="F14" s="17">
        <v>4083</v>
      </c>
      <c r="G14" s="18">
        <v>6.5076025628765424E-2</v>
      </c>
      <c r="H14" s="19">
        <v>0.14964486896889539</v>
      </c>
      <c r="I14" s="17">
        <v>3000</v>
      </c>
      <c r="J14" s="19">
        <v>0.56466666666666665</v>
      </c>
      <c r="K14" s="17">
        <v>33043</v>
      </c>
      <c r="L14" s="18">
        <v>4.9495873970739568E-2</v>
      </c>
      <c r="M14" s="17">
        <v>34693</v>
      </c>
      <c r="N14" s="18">
        <v>5.6099686780926139E-2</v>
      </c>
      <c r="O14" s="19">
        <v>-4.7560026518317811E-2</v>
      </c>
    </row>
    <row r="15" spans="2:15" ht="14.4" customHeight="1" thickBot="1" x14ac:dyDescent="0.3">
      <c r="B15" s="20">
        <v>6</v>
      </c>
      <c r="C15" s="21" t="s">
        <v>15</v>
      </c>
      <c r="D15" s="22">
        <v>3107</v>
      </c>
      <c r="E15" s="23">
        <v>4.072884577570951E-2</v>
      </c>
      <c r="F15" s="22">
        <v>2460</v>
      </c>
      <c r="G15" s="23">
        <v>3.9208185904179016E-2</v>
      </c>
      <c r="H15" s="24">
        <v>0.26300813008130075</v>
      </c>
      <c r="I15" s="22">
        <v>2707</v>
      </c>
      <c r="J15" s="24">
        <v>0.14776505356483183</v>
      </c>
      <c r="K15" s="22">
        <v>31306</v>
      </c>
      <c r="L15" s="23">
        <v>4.6893981494657656E-2</v>
      </c>
      <c r="M15" s="22">
        <v>27124</v>
      </c>
      <c r="N15" s="23">
        <v>4.3860372531802971E-2</v>
      </c>
      <c r="O15" s="24">
        <v>0.15418079929213979</v>
      </c>
    </row>
    <row r="16" spans="2:15" ht="14.4" customHeight="1" thickBot="1" x14ac:dyDescent="0.3">
      <c r="B16" s="15">
        <v>7</v>
      </c>
      <c r="C16" s="16" t="s">
        <v>21</v>
      </c>
      <c r="D16" s="17">
        <v>2531</v>
      </c>
      <c r="E16" s="18">
        <v>3.3178213279150555E-2</v>
      </c>
      <c r="F16" s="17">
        <v>3007</v>
      </c>
      <c r="G16" s="18">
        <v>4.7926428867425326E-2</v>
      </c>
      <c r="H16" s="19">
        <v>-0.15829730628533423</v>
      </c>
      <c r="I16" s="17">
        <v>1996</v>
      </c>
      <c r="J16" s="19">
        <v>0.26803607214428848</v>
      </c>
      <c r="K16" s="17">
        <v>30772</v>
      </c>
      <c r="L16" s="18">
        <v>4.6094090543461488E-2</v>
      </c>
      <c r="M16" s="17">
        <v>33365</v>
      </c>
      <c r="N16" s="18">
        <v>5.3952268453163484E-2</v>
      </c>
      <c r="O16" s="19">
        <v>-7.7716169638843091E-2</v>
      </c>
    </row>
    <row r="17" spans="2:16" ht="14.4" customHeight="1" thickBot="1" x14ac:dyDescent="0.3">
      <c r="B17" s="20">
        <v>8</v>
      </c>
      <c r="C17" s="21" t="s">
        <v>31</v>
      </c>
      <c r="D17" s="22">
        <v>3479</v>
      </c>
      <c r="E17" s="23">
        <v>4.5605295929737173E-2</v>
      </c>
      <c r="F17" s="22">
        <v>2851</v>
      </c>
      <c r="G17" s="23">
        <v>4.5440056102770077E-2</v>
      </c>
      <c r="H17" s="24">
        <v>0.22027358821466159</v>
      </c>
      <c r="I17" s="22">
        <v>2817</v>
      </c>
      <c r="J17" s="24">
        <v>0.23500177493787722</v>
      </c>
      <c r="K17" s="22">
        <v>30624</v>
      </c>
      <c r="L17" s="23">
        <v>4.5872397920283525E-2</v>
      </c>
      <c r="M17" s="22">
        <v>29160</v>
      </c>
      <c r="N17" s="23">
        <v>4.7152649425872835E-2</v>
      </c>
      <c r="O17" s="24">
        <v>5.0205761316872488E-2</v>
      </c>
    </row>
    <row r="18" spans="2:16" ht="14.4" customHeight="1" thickBot="1" x14ac:dyDescent="0.3">
      <c r="B18" s="15">
        <v>9</v>
      </c>
      <c r="C18" s="16" t="s">
        <v>22</v>
      </c>
      <c r="D18" s="17">
        <v>3308</v>
      </c>
      <c r="E18" s="18">
        <v>4.336370190732123E-2</v>
      </c>
      <c r="F18" s="17">
        <v>2898</v>
      </c>
      <c r="G18" s="18">
        <v>4.6189155589557232E-2</v>
      </c>
      <c r="H18" s="19">
        <v>0.14147688060731545</v>
      </c>
      <c r="I18" s="17">
        <v>2216</v>
      </c>
      <c r="J18" s="19">
        <v>0.4927797833935017</v>
      </c>
      <c r="K18" s="17">
        <v>29229</v>
      </c>
      <c r="L18" s="18">
        <v>4.3782795154518259E-2</v>
      </c>
      <c r="M18" s="17">
        <v>31009</v>
      </c>
      <c r="N18" s="18">
        <v>5.0142541359632739E-2</v>
      </c>
      <c r="O18" s="19">
        <v>-5.7402689541745988E-2</v>
      </c>
    </row>
    <row r="19" spans="2:16" ht="14.4" customHeight="1" thickBot="1" x14ac:dyDescent="0.3">
      <c r="B19" s="20">
        <v>10</v>
      </c>
      <c r="C19" s="21" t="s">
        <v>20</v>
      </c>
      <c r="D19" s="22">
        <v>2658</v>
      </c>
      <c r="E19" s="23">
        <v>3.484302287474602E-2</v>
      </c>
      <c r="F19" s="22">
        <v>1912</v>
      </c>
      <c r="G19" s="23">
        <v>3.0474004653979789E-2</v>
      </c>
      <c r="H19" s="24">
        <v>0.39016736401673646</v>
      </c>
      <c r="I19" s="22">
        <v>2276</v>
      </c>
      <c r="J19" s="24">
        <v>0.16783831282952555</v>
      </c>
      <c r="K19" s="22">
        <v>26737</v>
      </c>
      <c r="L19" s="23">
        <v>4.0049970715602817E-2</v>
      </c>
      <c r="M19" s="22">
        <v>23649</v>
      </c>
      <c r="N19" s="23">
        <v>3.8241186772032462E-2</v>
      </c>
      <c r="O19" s="24">
        <v>0.13057634572286347</v>
      </c>
    </row>
    <row r="20" spans="2:16" ht="14.4" customHeight="1" thickBot="1" x14ac:dyDescent="0.3">
      <c r="B20" s="15">
        <v>11</v>
      </c>
      <c r="C20" s="16" t="s">
        <v>28</v>
      </c>
      <c r="D20" s="17">
        <v>2720</v>
      </c>
      <c r="E20" s="18">
        <v>3.5655764567083963E-2</v>
      </c>
      <c r="F20" s="17">
        <v>2619</v>
      </c>
      <c r="G20" s="18">
        <v>4.1742373529693032E-2</v>
      </c>
      <c r="H20" s="19">
        <v>3.8564337533409709E-2</v>
      </c>
      <c r="I20" s="17">
        <v>1951</v>
      </c>
      <c r="J20" s="19">
        <v>0.39415684264479744</v>
      </c>
      <c r="K20" s="17">
        <v>22430</v>
      </c>
      <c r="L20" s="18">
        <v>3.3598415796498159E-2</v>
      </c>
      <c r="M20" s="17">
        <v>20006</v>
      </c>
      <c r="N20" s="18">
        <v>3.2350339657544989E-2</v>
      </c>
      <c r="O20" s="19">
        <v>0.12116365090472847</v>
      </c>
    </row>
    <row r="21" spans="2:16" ht="14.4" customHeight="1" thickBot="1" x14ac:dyDescent="0.3">
      <c r="B21" s="20">
        <v>12</v>
      </c>
      <c r="C21" s="21" t="s">
        <v>32</v>
      </c>
      <c r="D21" s="22">
        <v>510</v>
      </c>
      <c r="E21" s="23">
        <v>6.6854558563282426E-3</v>
      </c>
      <c r="F21" s="22">
        <v>942</v>
      </c>
      <c r="G21" s="23">
        <v>1.501386630964904E-2</v>
      </c>
      <c r="H21" s="24">
        <v>-0.45859872611464969</v>
      </c>
      <c r="I21" s="22">
        <v>736</v>
      </c>
      <c r="J21" s="24">
        <v>-0.30706521739130432</v>
      </c>
      <c r="K21" s="22">
        <v>15711</v>
      </c>
      <c r="L21" s="23">
        <v>2.3533870288844516E-2</v>
      </c>
      <c r="M21" s="22">
        <v>14950</v>
      </c>
      <c r="N21" s="23">
        <v>2.4174626506063061E-2</v>
      </c>
      <c r="O21" s="24">
        <v>5.0903010033444884E-2</v>
      </c>
    </row>
    <row r="22" spans="2:16" ht="14.4" customHeight="1" thickBot="1" x14ac:dyDescent="0.3">
      <c r="B22" s="15">
        <v>13</v>
      </c>
      <c r="C22" s="16" t="s">
        <v>96</v>
      </c>
      <c r="D22" s="17">
        <v>2122</v>
      </c>
      <c r="E22" s="18">
        <v>2.7816739857114768E-2</v>
      </c>
      <c r="F22" s="17">
        <v>916</v>
      </c>
      <c r="G22" s="18">
        <v>1.4599470848873163E-2</v>
      </c>
      <c r="H22" s="19">
        <v>1.3165938864628819</v>
      </c>
      <c r="I22" s="17">
        <v>1326</v>
      </c>
      <c r="J22" s="19">
        <v>0.60030165912518862</v>
      </c>
      <c r="K22" s="17">
        <v>15230</v>
      </c>
      <c r="L22" s="18">
        <v>2.2813369263516136E-2</v>
      </c>
      <c r="M22" s="17">
        <v>6763</v>
      </c>
      <c r="N22" s="18">
        <v>1.0935986559231069E-2</v>
      </c>
      <c r="O22" s="19">
        <v>1.251959189708709</v>
      </c>
    </row>
    <row r="23" spans="2:16" ht="14.4" customHeight="1" thickBot="1" x14ac:dyDescent="0.3">
      <c r="B23" s="20">
        <v>14</v>
      </c>
      <c r="C23" s="21" t="s">
        <v>58</v>
      </c>
      <c r="D23" s="22">
        <v>1535</v>
      </c>
      <c r="E23" s="23">
        <v>2.0121911253850693E-2</v>
      </c>
      <c r="F23" s="22">
        <v>1644</v>
      </c>
      <c r="G23" s="23">
        <v>2.6202543750597686E-2</v>
      </c>
      <c r="H23" s="24">
        <v>-6.6301703163016978E-2</v>
      </c>
      <c r="I23" s="22">
        <v>959</v>
      </c>
      <c r="J23" s="24">
        <v>0.60062565172054216</v>
      </c>
      <c r="K23" s="22">
        <v>15034</v>
      </c>
      <c r="L23" s="23">
        <v>2.2519776330118292E-2</v>
      </c>
      <c r="M23" s="22">
        <v>14681</v>
      </c>
      <c r="N23" s="23">
        <v>2.3739644932141257E-2</v>
      </c>
      <c r="O23" s="24">
        <v>2.4044683604659056E-2</v>
      </c>
    </row>
    <row r="24" spans="2:16" ht="14.4" customHeight="1" thickBot="1" x14ac:dyDescent="0.3">
      <c r="B24" s="15">
        <v>15</v>
      </c>
      <c r="C24" s="16" t="s">
        <v>92</v>
      </c>
      <c r="D24" s="17">
        <v>1540</v>
      </c>
      <c r="E24" s="18">
        <v>2.0187454938716654E-2</v>
      </c>
      <c r="F24" s="17">
        <v>1006</v>
      </c>
      <c r="G24" s="18">
        <v>1.6033916674635811E-2</v>
      </c>
      <c r="H24" s="19">
        <v>0.53081510934393639</v>
      </c>
      <c r="I24" s="17">
        <v>1263</v>
      </c>
      <c r="J24" s="19">
        <v>0.21931908155186064</v>
      </c>
      <c r="K24" s="17">
        <v>13792</v>
      </c>
      <c r="L24" s="18">
        <v>2.0659355803178892E-2</v>
      </c>
      <c r="M24" s="17">
        <v>11554</v>
      </c>
      <c r="N24" s="18">
        <v>1.8683186264284456E-2</v>
      </c>
      <c r="O24" s="19">
        <v>0.1936991518088973</v>
      </c>
    </row>
    <row r="25" spans="2:16" ht="14.4" customHeight="1" thickBot="1" x14ac:dyDescent="0.3">
      <c r="B25" s="20">
        <v>16</v>
      </c>
      <c r="C25" s="21" t="s">
        <v>19</v>
      </c>
      <c r="D25" s="22">
        <v>1371</v>
      </c>
      <c r="E25" s="23">
        <v>1.7972078390247101E-2</v>
      </c>
      <c r="F25" s="22">
        <v>1066</v>
      </c>
      <c r="G25" s="23">
        <v>1.6990213891810907E-2</v>
      </c>
      <c r="H25" s="24">
        <v>0.28611632270168852</v>
      </c>
      <c r="I25" s="22">
        <v>1020</v>
      </c>
      <c r="J25" s="24">
        <v>0.34411764705882364</v>
      </c>
      <c r="K25" s="22">
        <v>12687</v>
      </c>
      <c r="L25" s="23">
        <v>1.9004150744992069E-2</v>
      </c>
      <c r="M25" s="22">
        <v>13348</v>
      </c>
      <c r="N25" s="23">
        <v>2.1584141445012021E-2</v>
      </c>
      <c r="O25" s="24">
        <v>-4.9520527419838145E-2</v>
      </c>
    </row>
    <row r="26" spans="2:16" ht="14.4" customHeight="1" thickBot="1" x14ac:dyDescent="0.3">
      <c r="B26" s="15">
        <v>17</v>
      </c>
      <c r="C26" s="16" t="s">
        <v>26</v>
      </c>
      <c r="D26" s="17">
        <v>861</v>
      </c>
      <c r="E26" s="18">
        <v>1.1286622533918857E-2</v>
      </c>
      <c r="F26" s="17">
        <v>1049</v>
      </c>
      <c r="G26" s="18">
        <v>1.6719263013611298E-2</v>
      </c>
      <c r="H26" s="19">
        <v>-0.17921830314585319</v>
      </c>
      <c r="I26" s="17">
        <v>896</v>
      </c>
      <c r="J26" s="19">
        <v>-3.90625E-2</v>
      </c>
      <c r="K26" s="17">
        <v>11742</v>
      </c>
      <c r="L26" s="18">
        <v>1.7588613387538178E-2</v>
      </c>
      <c r="M26" s="17">
        <v>11672</v>
      </c>
      <c r="N26" s="18">
        <v>1.8873996025335654E-2</v>
      </c>
      <c r="O26" s="19">
        <v>5.9972583961618309E-3</v>
      </c>
    </row>
    <row r="27" spans="2:16" ht="14.4" customHeight="1" thickBot="1" x14ac:dyDescent="0.3">
      <c r="B27" s="20">
        <v>18</v>
      </c>
      <c r="C27" s="21" t="s">
        <v>27</v>
      </c>
      <c r="D27" s="22">
        <v>1240</v>
      </c>
      <c r="E27" s="23">
        <v>1.6254833846758864E-2</v>
      </c>
      <c r="F27" s="22">
        <v>677</v>
      </c>
      <c r="G27" s="23">
        <v>1.0790220267125689E-2</v>
      </c>
      <c r="H27" s="24">
        <v>0.83161004431314622</v>
      </c>
      <c r="I27" s="22">
        <v>927</v>
      </c>
      <c r="J27" s="24">
        <v>0.3376483279395901</v>
      </c>
      <c r="K27" s="22">
        <v>11185</v>
      </c>
      <c r="L27" s="23">
        <v>1.6754270204361654E-2</v>
      </c>
      <c r="M27" s="22">
        <v>8389</v>
      </c>
      <c r="N27" s="23">
        <v>1.3565280385241673E-2</v>
      </c>
      <c r="O27" s="24">
        <v>0.33329359876028142</v>
      </c>
    </row>
    <row r="28" spans="2:16" ht="14.4" customHeight="1" thickBot="1" x14ac:dyDescent="0.3">
      <c r="B28" s="15">
        <v>19</v>
      </c>
      <c r="C28" s="16" t="s">
        <v>24</v>
      </c>
      <c r="D28" s="17">
        <v>988</v>
      </c>
      <c r="E28" s="18">
        <v>1.2951432129514322E-2</v>
      </c>
      <c r="F28" s="17">
        <v>925</v>
      </c>
      <c r="G28" s="18">
        <v>1.4742915431449427E-2</v>
      </c>
      <c r="H28" s="19">
        <v>6.8108108108108079E-2</v>
      </c>
      <c r="I28" s="17">
        <v>837</v>
      </c>
      <c r="J28" s="19">
        <v>0.18040621266427714</v>
      </c>
      <c r="K28" s="17">
        <v>10476</v>
      </c>
      <c r="L28" s="18">
        <v>1.569224270548884E-2</v>
      </c>
      <c r="M28" s="17">
        <v>9593</v>
      </c>
      <c r="N28" s="18">
        <v>1.551218676071324E-2</v>
      </c>
      <c r="O28" s="19">
        <v>9.2046283748566715E-2</v>
      </c>
    </row>
    <row r="29" spans="2:16" ht="14.4" customHeight="1" thickBot="1" x14ac:dyDescent="0.3">
      <c r="B29" s="20">
        <v>20</v>
      </c>
      <c r="C29" s="21" t="s">
        <v>25</v>
      </c>
      <c r="D29" s="22">
        <v>918</v>
      </c>
      <c r="E29" s="23">
        <v>1.2033820541390837E-2</v>
      </c>
      <c r="F29" s="22">
        <v>810</v>
      </c>
      <c r="G29" s="23">
        <v>1.2910012431863823E-2</v>
      </c>
      <c r="H29" s="24">
        <v>0.1333333333333333</v>
      </c>
      <c r="I29" s="22">
        <v>889</v>
      </c>
      <c r="J29" s="24">
        <v>3.2620922384701823E-2</v>
      </c>
      <c r="K29" s="22">
        <v>9597</v>
      </c>
      <c r="L29" s="23">
        <v>1.4375568274587285E-2</v>
      </c>
      <c r="M29" s="22">
        <v>10234</v>
      </c>
      <c r="N29" s="23">
        <v>1.6548704191508321E-2</v>
      </c>
      <c r="O29" s="24">
        <v>-6.224350205198359E-2</v>
      </c>
    </row>
    <row r="30" spans="2:16" ht="14.4" customHeight="1" thickBot="1" x14ac:dyDescent="0.3">
      <c r="B30" s="107" t="s">
        <v>40</v>
      </c>
      <c r="C30" s="108"/>
      <c r="D30" s="25">
        <f>SUM(D10:D29)</f>
        <v>61762</v>
      </c>
      <c r="E30" s="26">
        <f>D30/D32</f>
        <v>0.80962181293832336</v>
      </c>
      <c r="F30" s="25">
        <f>SUM(F10:F29)</f>
        <v>56242</v>
      </c>
      <c r="G30" s="26">
        <f>F30/F32</f>
        <v>0.89640113480603101</v>
      </c>
      <c r="H30" s="27">
        <f>D30/F30-1</f>
        <v>9.8147292059315161E-2</v>
      </c>
      <c r="I30" s="25">
        <f>SUM(I10:I29)</f>
        <v>46847</v>
      </c>
      <c r="J30" s="26">
        <f>D30/I30-1</f>
        <v>0.31837684376801079</v>
      </c>
      <c r="K30" s="25">
        <f>SUM(K10:K29)</f>
        <v>575948</v>
      </c>
      <c r="L30" s="26">
        <f>K30/K32</f>
        <v>0.86272583063582342</v>
      </c>
      <c r="M30" s="25">
        <f>SUM(M10:M29)</f>
        <v>551775</v>
      </c>
      <c r="N30" s="26">
        <f>M30/M32</f>
        <v>0.89223776189852477</v>
      </c>
      <c r="O30" s="27">
        <f>K30/M30-1</f>
        <v>4.3809523809523743E-2</v>
      </c>
    </row>
    <row r="31" spans="2:16" ht="14.4" customHeight="1" thickBot="1" x14ac:dyDescent="0.3">
      <c r="B31" s="107" t="s">
        <v>11</v>
      </c>
      <c r="C31" s="108"/>
      <c r="D31" s="25">
        <f>D32-SUM(D10:D29)</f>
        <v>14523</v>
      </c>
      <c r="E31" s="26">
        <f>D31/D32</f>
        <v>0.19037818706167661</v>
      </c>
      <c r="F31" s="25">
        <f>F32-SUM(F10:F29)</f>
        <v>6500</v>
      </c>
      <c r="G31" s="26">
        <f>F31/F32</f>
        <v>0.10359886519396895</v>
      </c>
      <c r="H31" s="27">
        <f>D31/F31-1</f>
        <v>1.2343076923076923</v>
      </c>
      <c r="I31" s="25">
        <f>I32-SUM(I10:I29)</f>
        <v>8127</v>
      </c>
      <c r="J31" s="26">
        <f>D31/I31-1</f>
        <v>0.78700627537836843</v>
      </c>
      <c r="K31" s="25">
        <f>K32-SUM(K10:K29)</f>
        <v>91643</v>
      </c>
      <c r="L31" s="26">
        <f>K31/K32</f>
        <v>0.13727416936417658</v>
      </c>
      <c r="M31" s="25">
        <f>M32-SUM(M10:M29)</f>
        <v>66642</v>
      </c>
      <c r="N31" s="26">
        <f>M31/M32</f>
        <v>0.10776223810147521</v>
      </c>
      <c r="O31" s="27">
        <f>K31/M31-1</f>
        <v>0.37515380690855626</v>
      </c>
    </row>
    <row r="32" spans="2:16" ht="14.4" customHeight="1" thickBot="1" x14ac:dyDescent="0.3">
      <c r="B32" s="90" t="s">
        <v>12</v>
      </c>
      <c r="C32" s="91"/>
      <c r="D32" s="28">
        <v>76285</v>
      </c>
      <c r="E32" s="29">
        <v>1</v>
      </c>
      <c r="F32" s="28">
        <v>62742</v>
      </c>
      <c r="G32" s="29">
        <v>0.99999999999999933</v>
      </c>
      <c r="H32" s="30">
        <v>0.21585222020337258</v>
      </c>
      <c r="I32" s="28">
        <v>54974</v>
      </c>
      <c r="J32" s="30">
        <v>0.38765598282824598</v>
      </c>
      <c r="K32" s="28">
        <v>667591</v>
      </c>
      <c r="L32" s="29">
        <v>1</v>
      </c>
      <c r="M32" s="28">
        <v>618417</v>
      </c>
      <c r="N32" s="29">
        <v>0.99999999999999956</v>
      </c>
      <c r="O32" s="30">
        <v>7.9515925338404347E-2</v>
      </c>
      <c r="P32" s="31"/>
    </row>
    <row r="33" spans="2:2" ht="14.4" customHeight="1" x14ac:dyDescent="0.25">
      <c r="B33" s="32" t="s">
        <v>64</v>
      </c>
    </row>
    <row r="34" spans="2:2" x14ac:dyDescent="0.25">
      <c r="B34" s="33" t="s">
        <v>63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2026-01-07T09:33:13Z</dcterms:modified>
</cp:coreProperties>
</file>