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SOiSD\"/>
    </mc:Choice>
  </mc:AlternateContent>
  <xr:revisionPtr revIDLastSave="0" documentId="13_ncr:1_{839CF759-DE2C-464B-80FA-103524E0C411}" xr6:coauthVersionLast="47" xr6:coauthVersionMax="47" xr10:uidLastSave="{00000000-0000-0000-0000-000000000000}"/>
  <bookViews>
    <workbookView xWindow="6900" yWindow="4440" windowWidth="30960" windowHeight="121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12" l="1"/>
  <c r="R68" i="12"/>
  <c r="S68" i="12"/>
  <c r="T68" i="12"/>
  <c r="U68" i="12"/>
  <c r="Q68" i="11" l="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 s="1"/>
  <c r="Q30" i="4"/>
  <c r="R30" i="4" s="1"/>
  <c r="J30" i="4"/>
  <c r="F30" i="4"/>
  <c r="G30" i="4" s="1"/>
  <c r="D30" i="4"/>
  <c r="D68" i="11"/>
  <c r="F68" i="11"/>
  <c r="G68" i="11" s="1"/>
  <c r="J68" i="11"/>
  <c r="J51" i="7"/>
  <c r="G7" i="9"/>
  <c r="F7" i="9"/>
  <c r="D7" i="9"/>
  <c r="C7" i="9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E30" i="1" s="1"/>
  <c r="F30" i="1"/>
  <c r="G30" i="1" s="1"/>
  <c r="I30" i="1"/>
  <c r="K30" i="1"/>
  <c r="L30" i="1"/>
  <c r="M30" i="1"/>
  <c r="N30" i="1" s="1"/>
  <c r="D31" i="1"/>
  <c r="F31" i="1"/>
  <c r="G31" i="1" s="1"/>
  <c r="I31" i="1"/>
  <c r="K31" i="1"/>
  <c r="L31" i="1" s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H67" i="11" s="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U30" i="4" l="1"/>
  <c r="O30" i="1"/>
  <c r="R31" i="12"/>
  <c r="G67" i="11"/>
  <c r="H30" i="4"/>
  <c r="O31" i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E7" i="9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H7" i="9"/>
  <c r="G31" i="11"/>
  <c r="K25" i="7"/>
  <c r="H50" i="7"/>
  <c r="U51" i="7"/>
  <c r="R51" i="7"/>
  <c r="U50" i="7"/>
  <c r="T50" i="7"/>
  <c r="K51" i="7"/>
  <c r="U26" i="7"/>
  <c r="H25" i="7"/>
  <c r="K68" i="12"/>
  <c r="U67" i="12"/>
  <c r="R67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  <c r="H51" i="7" l="1"/>
</calcChain>
</file>

<file path=xl/sharedStrings.xml><?xml version="1.0" encoding="utf-8"?>
<sst xmlns="http://schemas.openxmlformats.org/spreadsheetml/2006/main" count="883" uniqueCount="190">
  <si>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</si>
  <si>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</si>
  <si>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</si>
  <si>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</si>
  <si>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</si>
  <si>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</si>
  <si>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</si>
  <si>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</si>
  <si>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</si>
  <si>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</si>
  <si>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</si>
  <si>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</si>
  <si>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</si>
  <si>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</si>
  <si>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</si>
  <si>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</si>
  <si>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</si>
  <si>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</si>
  <si>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</si>
  <si>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</si>
  <si>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</si>
  <si>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</si>
  <si>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</si>
  <si>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</si>
  <si>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</si>
  <si>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</si>
  <si>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</si>
  <si>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</si>
  <si>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</si>
  <si>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</si>
  <si>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</si>
  <si>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</si>
  <si>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</si>
  <si>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</si>
  <si>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</si>
  <si>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</si>
  <si>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</si>
  <si>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</si>
  <si>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</si>
  <si>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</si>
  <si>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</si>
  <si>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</si>
  <si>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</si>
  <si>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</si>
  <si>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</si>
  <si>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</si>
  <si>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</si>
  <si>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ciężarowe o DMC&lt;=3,5t</t>
  </si>
  <si>
    <t>samochody specjalne o DMC&lt;=3,5t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</si>
  <si>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</si>
  <si>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</si>
  <si>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</si>
  <si>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</si>
  <si>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</si>
  <si>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</si>
  <si>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</si>
  <si>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</si>
  <si>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</si>
  <si>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</si>
  <si>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</si>
  <si>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</si>
  <si>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</si>
  <si>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</si>
  <si>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</si>
  <si>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</si>
  <si>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</si>
  <si>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</si>
  <si>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</si>
  <si>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</si>
  <si>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</si>
  <si>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</si>
  <si>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</si>
  <si>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</si>
  <si>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</si>
  <si>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</si>
  <si>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</si>
  <si>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</si>
  <si>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</si>
  <si>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</si>
  <si>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</si>
  <si>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</si>
  <si>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</si>
  <si>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</si>
  <si>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</si>
  <si>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</si>
  <si>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</si>
  <si>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</si>
  <si>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</si>
  <si>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</si>
  <si>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</si>
  <si>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</si>
  <si>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</si>
  <si>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</si>
  <si>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</si>
  <si>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</si>
  <si>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</si>
  <si>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</si>
  <si>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</si>
  <si>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</si>
  <si>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</si>
  <si>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</si>
  <si>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</si>
  <si>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</si>
  <si>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</si>
  <si>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</si>
  <si>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</si>
  <si>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</si>
  <si>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</si>
  <si>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</si>
  <si>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</si>
  <si>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</si>
  <si>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</si>
  <si>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</si>
  <si>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</si>
  <si>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</si>
  <si>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</si>
  <si>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</si>
  <si>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</si>
  <si>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</si>
  <si>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</si>
  <si>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</si>
  <si>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</si>
  <si>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</si>
  <si>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</si>
  <si>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</si>
  <si>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</si>
  <si>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</si>
  <si>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BAIC</t>
  </si>
  <si>
    <t>MAXUS</t>
  </si>
  <si>
    <t>BYD</t>
  </si>
  <si>
    <t>Cupra Formentor</t>
  </si>
  <si>
    <t>Jaecoo Jaecoo7</t>
  </si>
  <si>
    <t>+0,2 pp</t>
  </si>
  <si>
    <t>Audi Q5</t>
  </si>
  <si>
    <t>BMW X3</t>
  </si>
  <si>
    <t>LEAPMOTOR</t>
  </si>
  <si>
    <t>Dacia Bigster</t>
  </si>
  <si>
    <t>** PZPM na podstawIe danych CEP</t>
  </si>
  <si>
    <t>Samochody osobowe</t>
  </si>
  <si>
    <t>Samochody dostawcze</t>
  </si>
  <si>
    <t>Samochody osobowe i dostawcze</t>
  </si>
  <si>
    <t>zmiana r/r</t>
  </si>
  <si>
    <t>Październik</t>
  </si>
  <si>
    <t>October</t>
  </si>
  <si>
    <t>Paż/Wrz
Zmiana %</t>
  </si>
  <si>
    <t>Oct/Sep Ch %</t>
  </si>
  <si>
    <t>Oct/Sep Ch position</t>
  </si>
  <si>
    <t>Skoda Karoq</t>
  </si>
  <si>
    <t>Volkswagen Passat</t>
  </si>
  <si>
    <t>-0,2 pp</t>
  </si>
  <si>
    <t>2025
Lis</t>
  </si>
  <si>
    <t>2024
Lis</t>
  </si>
  <si>
    <t>2025
Sty - Lis</t>
  </si>
  <si>
    <t>2024
Sty - Lis</t>
  </si>
  <si>
    <t>Listopad</t>
  </si>
  <si>
    <t>November</t>
  </si>
  <si>
    <t>Lis/Paż
Zmiana %</t>
  </si>
  <si>
    <t>Nov/Oct Ch %</t>
  </si>
  <si>
    <t>Lis/Paż
Zmiana poz</t>
  </si>
  <si>
    <t>Nov/Oct Ch position</t>
  </si>
  <si>
    <t>YTD January - November</t>
  </si>
  <si>
    <t>Rejestracje nowych samochodów dostawczych do 3,5T, ranking modeli - Listopad 2025</t>
  </si>
  <si>
    <t>Registrations of new LCV up to 3.5T, Top Models - November 2025</t>
  </si>
  <si>
    <t>Rejestracje nowych samochodów dostawczych do 3,5T, ranking marek - Listopad 2025</t>
  </si>
  <si>
    <t>Registrations of new LCV up to 3.5T, Top Brands - November 2025</t>
  </si>
  <si>
    <t>JAC</t>
  </si>
  <si>
    <t>Rejestracje nowych samochodów osobowych OGÓŁEM, ranking marek - Listopad 2025</t>
  </si>
  <si>
    <t>Registrations of new PC, Top Brands - November 2025</t>
  </si>
  <si>
    <t>Rejestracje nowych samochodów osobowych OGÓŁEM, ranking modeli - Listopad 2025</t>
  </si>
  <si>
    <t>Registrations of new PC, Top Models - November 2025</t>
  </si>
  <si>
    <t>Rejestracje nowych samochodów osobowych na KLIENTÓW INDYWIDUALNYCH, ranking marek - Listopad 2025</t>
  </si>
  <si>
    <t>Registrations of New PC For Individual Customers, Top Makes - November 2025</t>
  </si>
  <si>
    <t>CHERY</t>
  </si>
  <si>
    <t>Rejestracje nowych samochodów osobowych na KLIENTÓW INDYWIDUALNYCH, ranking modeli - Listopad 2025</t>
  </si>
  <si>
    <t>Registrations of New PC For Individual Customers, Top Models - November 2025</t>
  </si>
  <si>
    <t>Rejestracje nowych samochodów osobowych na REGON, ranking marek - Listopad 2025</t>
  </si>
  <si>
    <t>Registrations of New PC For Business Activity, Top Makes - November 2025</t>
  </si>
  <si>
    <t>Rejestracje nowych samochodów osobowych na REGON, ranking modeli - Listopad 2025</t>
  </si>
  <si>
    <t>Registrations of New PC For Business Activity, Top Models - November 2025</t>
  </si>
  <si>
    <t>Audi A3</t>
  </si>
  <si>
    <t>Toyota Camry</t>
  </si>
  <si>
    <t>-4,9 pp</t>
  </si>
  <si>
    <t>-1,5 pp</t>
  </si>
  <si>
    <t>+6,4 pp</t>
  </si>
  <si>
    <t>+3,7 pp</t>
  </si>
  <si>
    <t>+2,5 pp</t>
  </si>
  <si>
    <t>+0,1 pp</t>
  </si>
  <si>
    <t>Sty-Lis 2024</t>
  </si>
  <si>
    <t>Sty-Lis 2025</t>
  </si>
  <si>
    <t>Rok narastająco Styczeń -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</si>
</sst>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1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9">
    <xf numFmtId="0" fontId="0" fillId="0" borderId="0" xfId="0"/>
    <xf numFmtId="0" fontId="6" fillId="0" borderId="0" xfId="0" applyFont="1"/>
    <xf numFmtId="0" fontId="7" fillId="0" borderId="0" xfId="1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9" fillId="2" borderId="6" xfId="0" applyFont="1" applyFill="1" applyBorder="1" applyAlignment="1">
      <alignment wrapText="1"/>
    </xf>
    <xf numFmtId="0" fontId="7" fillId="0" borderId="7" xfId="10" applyFont="1" applyBorder="1"/>
    <xf numFmtId="166" fontId="7" fillId="0" borderId="0" xfId="10" applyNumberFormat="1" applyFont="1"/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vertical="center" wrapText="1"/>
    </xf>
    <xf numFmtId="0" fontId="15" fillId="2" borderId="23" xfId="7" applyFont="1" applyFill="1" applyBorder="1" applyAlignment="1">
      <alignment horizontal="center" vertical="center" wrapText="1"/>
    </xf>
    <xf numFmtId="0" fontId="15" fillId="2" borderId="21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center" wrapText="1"/>
    </xf>
    <xf numFmtId="0" fontId="11" fillId="0" borderId="16" xfId="7" applyFont="1" applyBorder="1" applyAlignment="1">
      <alignment horizontal="center" vertical="center"/>
    </xf>
    <xf numFmtId="0" fontId="16" fillId="0" borderId="19" xfId="7" applyFont="1" applyBorder="1" applyAlignment="1">
      <alignment vertical="center"/>
    </xf>
    <xf numFmtId="3" fontId="16" fillId="0" borderId="22" xfId="7" applyNumberFormat="1" applyFont="1" applyBorder="1" applyAlignment="1">
      <alignment vertical="center"/>
    </xf>
    <xf numFmtId="10" fontId="16" fillId="0" borderId="19" xfId="17" applyNumberFormat="1" applyFont="1" applyBorder="1" applyAlignment="1">
      <alignment vertical="center"/>
    </xf>
    <xf numFmtId="165" fontId="16" fillId="0" borderId="19" xfId="17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center" vertical="center" wrapText="1"/>
    </xf>
    <xf numFmtId="0" fontId="16" fillId="4" borderId="19" xfId="7" applyFont="1" applyFill="1" applyBorder="1" applyAlignment="1">
      <alignment vertical="center"/>
    </xf>
    <xf numFmtId="3" fontId="16" fillId="4" borderId="22" xfId="7" applyNumberFormat="1" applyFont="1" applyFill="1" applyBorder="1" applyAlignment="1">
      <alignment vertical="center"/>
    </xf>
    <xf numFmtId="10" fontId="16" fillId="4" borderId="19" xfId="17" applyNumberFormat="1" applyFont="1" applyFill="1" applyBorder="1" applyAlignment="1">
      <alignment vertical="center"/>
    </xf>
    <xf numFmtId="165" fontId="16" fillId="4" borderId="19" xfId="17" applyNumberFormat="1" applyFont="1" applyFill="1" applyBorder="1" applyAlignment="1">
      <alignment vertical="center"/>
    </xf>
    <xf numFmtId="3" fontId="16" fillId="3" borderId="22" xfId="7" applyNumberFormat="1" applyFont="1" applyFill="1" applyBorder="1" applyAlignment="1">
      <alignment vertical="center"/>
    </xf>
    <xf numFmtId="10" fontId="16" fillId="3" borderId="19" xfId="17" applyNumberFormat="1" applyFont="1" applyFill="1" applyBorder="1" applyAlignment="1">
      <alignment vertical="center"/>
    </xf>
    <xf numFmtId="165" fontId="16" fillId="3" borderId="19" xfId="17" applyNumberFormat="1" applyFont="1" applyFill="1" applyBorder="1" applyAlignment="1">
      <alignment vertical="center"/>
    </xf>
    <xf numFmtId="3" fontId="9" fillId="2" borderId="22" xfId="7" applyNumberFormat="1" applyFont="1" applyFill="1" applyBorder="1" applyAlignment="1">
      <alignment vertical="center"/>
    </xf>
    <xf numFmtId="9" fontId="9" fillId="2" borderId="19" xfId="17" applyFont="1" applyFill="1" applyBorder="1" applyAlignment="1">
      <alignment vertical="center"/>
    </xf>
    <xf numFmtId="165" fontId="9" fillId="2" borderId="19" xfId="7" applyNumberFormat="1" applyFont="1" applyFill="1" applyBorder="1" applyAlignment="1">
      <alignment vertical="center"/>
    </xf>
    <xf numFmtId="0" fontId="16" fillId="0" borderId="0" xfId="7" applyFont="1"/>
    <xf numFmtId="0" fontId="18" fillId="0" borderId="0" xfId="0" applyFont="1"/>
    <xf numFmtId="0" fontId="19" fillId="0" borderId="0" xfId="0" applyFont="1"/>
    <xf numFmtId="0" fontId="10" fillId="0" borderId="0" xfId="0" applyFont="1"/>
    <xf numFmtId="1" fontId="16" fillId="0" borderId="16" xfId="17" applyNumberFormat="1" applyFont="1" applyBorder="1" applyAlignment="1">
      <alignment horizontal="center"/>
    </xf>
    <xf numFmtId="1" fontId="16" fillId="4" borderId="16" xfId="17" applyNumberFormat="1" applyFont="1" applyFill="1" applyBorder="1" applyAlignment="1">
      <alignment horizontal="center"/>
    </xf>
    <xf numFmtId="3" fontId="16" fillId="3" borderId="16" xfId="7" applyNumberFormat="1" applyFont="1" applyFill="1" applyBorder="1" applyAlignment="1">
      <alignment vertical="center"/>
    </xf>
    <xf numFmtId="0" fontId="16" fillId="3" borderId="16" xfId="7" applyFont="1" applyFill="1" applyBorder="1" applyAlignment="1">
      <alignment vertical="center"/>
    </xf>
    <xf numFmtId="3" fontId="9" fillId="2" borderId="16" xfId="7" applyNumberFormat="1" applyFont="1" applyFill="1" applyBorder="1" applyAlignment="1">
      <alignment vertical="center"/>
    </xf>
    <xf numFmtId="1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165" fontId="16" fillId="0" borderId="12" xfId="21" applyNumberFormat="1" applyFont="1" applyBorder="1" applyAlignment="1">
      <alignment horizontal="right"/>
    </xf>
    <xf numFmtId="168" fontId="16" fillId="0" borderId="15" xfId="17" applyNumberFormat="1" applyFont="1" applyBorder="1"/>
    <xf numFmtId="168" fontId="20" fillId="0" borderId="5" xfId="17" applyNumberFormat="1" applyFont="1" applyBorder="1" applyAlignment="1">
      <alignment horizontal="right"/>
    </xf>
    <xf numFmtId="168" fontId="16" fillId="0" borderId="5" xfId="17" applyNumberFormat="1" applyFont="1" applyBorder="1"/>
    <xf numFmtId="168" fontId="16" fillId="0" borderId="5" xfId="17" applyNumberFormat="1" applyFont="1" applyBorder="1" applyAlignment="1">
      <alignment horizontal="right"/>
    </xf>
    <xf numFmtId="0" fontId="16" fillId="0" borderId="5" xfId="0" applyFont="1" applyBorder="1" applyAlignment="1">
      <alignment horizontal="left" indent="1"/>
    </xf>
    <xf numFmtId="3" fontId="16" fillId="0" borderId="6" xfId="21" applyNumberFormat="1" applyFont="1" applyBorder="1" applyAlignment="1">
      <alignment horizontal="right"/>
    </xf>
    <xf numFmtId="168" fontId="10" fillId="0" borderId="5" xfId="17" applyNumberFormat="1" applyFont="1" applyBorder="1"/>
    <xf numFmtId="168" fontId="10" fillId="0" borderId="5" xfId="17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1"/>
    </xf>
    <xf numFmtId="165" fontId="16" fillId="0" borderId="13" xfId="21" applyNumberFormat="1" applyFont="1" applyBorder="1" applyAlignment="1">
      <alignment horizontal="right"/>
    </xf>
    <xf numFmtId="168" fontId="16" fillId="0" borderId="8" xfId="17" applyNumberFormat="1" applyFont="1" applyBorder="1"/>
    <xf numFmtId="168" fontId="20" fillId="0" borderId="8" xfId="17" applyNumberFormat="1" applyFont="1" applyBorder="1" applyAlignment="1">
      <alignment horizontal="right"/>
    </xf>
    <xf numFmtId="0" fontId="16" fillId="3" borderId="22" xfId="7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3" fillId="2" borderId="4" xfId="0" applyFont="1" applyFill="1" applyBorder="1" applyAlignment="1">
      <alignment vertical="center" wrapText="1"/>
    </xf>
    <xf numFmtId="3" fontId="16" fillId="0" borderId="9" xfId="21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wrapText="1" indent="1"/>
    </xf>
    <xf numFmtId="0" fontId="29" fillId="0" borderId="0" xfId="0" applyFont="1"/>
    <xf numFmtId="166" fontId="10" fillId="0" borderId="1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5" fontId="10" fillId="0" borderId="2" xfId="21" applyNumberFormat="1" applyFont="1" applyBorder="1" applyAlignment="1">
      <alignment horizontal="center" vertical="center"/>
    </xf>
    <xf numFmtId="166" fontId="10" fillId="0" borderId="14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5" fontId="10" fillId="0" borderId="11" xfId="2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12" xfId="21" applyNumberFormat="1" applyFont="1" applyBorder="1" applyAlignment="1">
      <alignment horizontal="center" vertical="center"/>
    </xf>
    <xf numFmtId="165" fontId="10" fillId="0" borderId="12" xfId="16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0" fillId="0" borderId="10" xfId="1" applyNumberFormat="1" applyFont="1" applyBorder="1" applyAlignment="1">
      <alignment horizontal="center" vertical="center"/>
    </xf>
    <xf numFmtId="165" fontId="10" fillId="0" borderId="13" xfId="21" applyNumberFormat="1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3" xfId="1" applyNumberFormat="1" applyFont="1" applyFill="1" applyBorder="1" applyAlignment="1">
      <alignment horizontal="center" vertical="center"/>
    </xf>
    <xf numFmtId="165" fontId="9" fillId="2" borderId="2" xfId="2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27" xfId="7" applyFont="1" applyBorder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9" fillId="2" borderId="29" xfId="7" applyFont="1" applyFill="1" applyBorder="1" applyAlignment="1">
      <alignment horizontal="center" vertical="top"/>
    </xf>
    <xf numFmtId="0" fontId="9" fillId="2" borderId="19" xfId="7" applyFont="1" applyFill="1" applyBorder="1" applyAlignment="1">
      <alignment horizontal="center" vertical="top"/>
    </xf>
    <xf numFmtId="0" fontId="15" fillId="2" borderId="28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top" wrapText="1"/>
    </xf>
    <xf numFmtId="0" fontId="11" fillId="0" borderId="0" xfId="7" applyFont="1" applyAlignment="1">
      <alignment horizontal="center" vertical="center"/>
    </xf>
    <xf numFmtId="0" fontId="9" fillId="2" borderId="30" xfId="7" applyFont="1" applyFill="1" applyBorder="1" applyAlignment="1">
      <alignment horizontal="center" vertical="center"/>
    </xf>
    <xf numFmtId="0" fontId="9" fillId="2" borderId="25" xfId="7" applyFont="1" applyFill="1" applyBorder="1" applyAlignment="1">
      <alignment horizontal="center" vertical="center"/>
    </xf>
    <xf numFmtId="0" fontId="9" fillId="2" borderId="20" xfId="7" applyFont="1" applyFill="1" applyBorder="1" applyAlignment="1">
      <alignment horizontal="center" vertical="center"/>
    </xf>
    <xf numFmtId="0" fontId="13" fillId="2" borderId="23" xfId="7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horizontal="center" vertical="center"/>
    </xf>
    <xf numFmtId="0" fontId="13" fillId="2" borderId="21" xfId="7" applyFont="1" applyFill="1" applyBorder="1" applyAlignment="1">
      <alignment horizontal="center" vertical="center"/>
    </xf>
    <xf numFmtId="0" fontId="24" fillId="2" borderId="17" xfId="7" applyFont="1" applyFill="1" applyBorder="1" applyAlignment="1">
      <alignment horizontal="center" wrapText="1"/>
    </xf>
    <xf numFmtId="0" fontId="24" fillId="2" borderId="28" xfId="7" applyFont="1" applyFill="1" applyBorder="1" applyAlignment="1">
      <alignment horizontal="center" wrapText="1"/>
    </xf>
    <xf numFmtId="0" fontId="13" fillId="2" borderId="31" xfId="7" applyFont="1" applyFill="1" applyBorder="1" applyAlignment="1">
      <alignment horizontal="center" vertical="top"/>
    </xf>
    <xf numFmtId="0" fontId="13" fillId="2" borderId="23" xfId="7" applyFont="1" applyFill="1" applyBorder="1" applyAlignment="1">
      <alignment horizontal="center" vertical="top"/>
    </xf>
    <xf numFmtId="0" fontId="9" fillId="2" borderId="30" xfId="7" applyFont="1" applyFill="1" applyBorder="1" applyAlignment="1">
      <alignment horizontal="center" wrapText="1"/>
    </xf>
    <xf numFmtId="0" fontId="9" fillId="2" borderId="31" xfId="7" applyFont="1" applyFill="1" applyBorder="1" applyAlignment="1">
      <alignment horizontal="center" wrapText="1"/>
    </xf>
    <xf numFmtId="0" fontId="11" fillId="3" borderId="29" xfId="7" applyFont="1" applyFill="1" applyBorder="1" applyAlignment="1">
      <alignment horizontal="center" vertical="center"/>
    </xf>
    <xf numFmtId="0" fontId="11" fillId="3" borderId="19" xfId="7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wrapText="1"/>
    </xf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18" xfId="7" applyFont="1" applyFill="1" applyBorder="1" applyAlignment="1">
      <alignment horizontal="center" vertical="top"/>
    </xf>
    <xf numFmtId="0" fontId="25" fillId="2" borderId="28" xfId="7" applyFont="1" applyFill="1" applyBorder="1" applyAlignment="1">
      <alignment horizontal="center" vertical="top" wrapText="1"/>
    </xf>
    <xf numFmtId="0" fontId="25" fillId="2" borderId="18" xfId="7" applyFont="1" applyFill="1" applyBorder="1" applyAlignment="1">
      <alignment horizontal="center" vertical="top" wrapText="1"/>
    </xf>
    <xf numFmtId="0" fontId="9" fillId="2" borderId="1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wrapText="1"/>
    </xf>
    <xf numFmtId="0" fontId="26" fillId="0" borderId="0" xfId="7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14" fillId="2" borderId="17" xfId="7" applyFont="1" applyFill="1" applyBorder="1" applyAlignment="1">
      <alignment horizontal="center" vertical="center" wrapText="1"/>
    </xf>
    <xf numFmtId="0" fontId="14" fillId="2" borderId="28" xfId="7" applyFont="1" applyFill="1" applyBorder="1" applyAlignment="1">
      <alignment horizontal="center" vertical="center" wrapText="1"/>
    </xf>
    <xf numFmtId="0" fontId="9" fillId="2" borderId="26" xfId="7" applyFont="1" applyFill="1" applyBorder="1" applyAlignment="1">
      <alignment horizontal="center" vertical="center"/>
    </xf>
    <xf numFmtId="0" fontId="9" fillId="2" borderId="24" xfId="7" applyFont="1" applyFill="1" applyBorder="1" applyAlignment="1">
      <alignment horizontal="center" vertical="center"/>
    </xf>
    <xf numFmtId="0" fontId="13" fillId="2" borderId="33" xfId="7" applyFont="1" applyFill="1" applyBorder="1" applyAlignment="1">
      <alignment horizontal="center" vertical="center"/>
    </xf>
    <xf numFmtId="0" fontId="13" fillId="2" borderId="32" xfId="7" applyFont="1" applyFill="1" applyBorder="1" applyAlignment="1">
      <alignment horizontal="center" vertical="center"/>
    </xf>
    <xf numFmtId="0" fontId="15" fillId="2" borderId="28" xfId="7" applyFont="1" applyFill="1" applyBorder="1" applyAlignment="1">
      <alignment horizontal="center" vertical="center" wrapText="1"/>
    </xf>
    <xf numFmtId="0" fontId="15" fillId="2" borderId="18" xfId="7" applyFont="1" applyFill="1" applyBorder="1" applyAlignment="1">
      <alignment horizontal="center" vertical="center" wrapText="1"/>
    </xf>
  </cellXfs>
  <cellStyles count="81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3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Normalny" xfId="0" builtinId="0"/>
    <cellStyle name="Normalny 10" xfId="37" xr:uid="{B0D514AF-8D8F-424B-9931-A7277BF01591}"/>
    <cellStyle name="Normalny 11" xfId="36" xr:uid="{411BF4DE-91A2-4917-80F8-F76216BED066}"/>
    <cellStyle name="Normalny 11 2" xfId="64" xr:uid="{7319A7AC-5657-4D63-B746-395CC0C2EB53}"/>
    <cellStyle name="Normalny 12" xfId="51" xr:uid="{51516F7C-DE1D-4AEF-B503-D60499114EE6}"/>
    <cellStyle name="Normalny 13" xfId="50" xr:uid="{6E307ED5-16B5-4881-A571-27F6AED2B587}"/>
    <cellStyle name="Normalny 14" xfId="76" xr:uid="{41724F90-FCA0-4BD0-A284-FBFF998A0506}"/>
    <cellStyle name="Normalny 15" xfId="77" xr:uid="{2FA38085-3203-461D-94E8-41B6F125C037}"/>
    <cellStyle name="Normalny 16" xfId="78" xr:uid="{5AB7640F-AD93-47EA-BEDE-8CCD3AD4B4F5}"/>
    <cellStyle name="Normalny 17" xfId="79" xr:uid="{E33F87FD-0E50-43BF-8B62-17D065B53693}"/>
    <cellStyle name="Normalny 18" xfId="80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9" xr:uid="{DE41CFB4-524C-4137-8676-F97CFD78D261}"/>
    <cellStyle name="Normalny 4 2 2 2" xfId="44" xr:uid="{427C3EC2-DDE1-4690-A38D-A21C9E6066B5}"/>
    <cellStyle name="Normalny 4 2 2 2 2" xfId="70" xr:uid="{DB85246D-5A23-4878-9353-F3BFE095F719}"/>
    <cellStyle name="Normalny 4 2 2 3" xfId="58" xr:uid="{35F5DA2E-CDBF-4CE3-A06D-C5AFFCFE2972}"/>
    <cellStyle name="Normalny 4 2 3" xfId="40" xr:uid="{AD1ECA8A-0EBB-497C-A492-FAC982AF1C70}"/>
    <cellStyle name="Normalny 4 2 3 2" xfId="66" xr:uid="{B8D70C4A-2BB4-436D-828C-B8A9DCEFAC40}"/>
    <cellStyle name="Normalny 4 2 4" xfId="54" xr:uid="{9A0A76C5-44B0-4B52-B05A-C346773166D3}"/>
    <cellStyle name="Normalny 4 2 5" xfId="25" xr:uid="{7121D75C-1C2D-43C0-BCA6-9D9978F53F32}"/>
    <cellStyle name="Normalny 4 3" xfId="30" xr:uid="{3D50B807-72D7-4874-9B1C-3A3009268A92}"/>
    <cellStyle name="Normalny 4 3 2" xfId="45" xr:uid="{D22EC19E-E413-4F66-B0B7-FACFA44DC663}"/>
    <cellStyle name="Normalny 4 3 2 2" xfId="71" xr:uid="{5829AB37-08B4-4E59-8655-6D4C22BF1F17}"/>
    <cellStyle name="Normalny 4 3 3" xfId="59" xr:uid="{AE752856-C9A8-4A03-A6D4-79928A3E9DF7}"/>
    <cellStyle name="Normalny 4 4" xfId="39" xr:uid="{2D1177F6-B1C8-4CB0-8642-B7E9B6E4CBCB}"/>
    <cellStyle name="Normalny 4 4 2" xfId="65" xr:uid="{65F6EA3E-1310-4794-A6B1-6668DE27299B}"/>
    <cellStyle name="Normalny 4 5" xfId="53" xr:uid="{15AE4F2E-F9B9-4E44-8C99-1BBF6316986F}"/>
    <cellStyle name="Normalny 4 6" xfId="24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1" xr:uid="{2495DDEB-CE66-4685-A067-4A674C753106}"/>
    <cellStyle name="Normalny 5 2 2 2" xfId="46" xr:uid="{1A5810FF-5B14-4859-A857-B100E90E6428}"/>
    <cellStyle name="Normalny 5 2 2 2 2" xfId="72" xr:uid="{0D09BE48-DD67-4355-8DB1-86EDC0E15F19}"/>
    <cellStyle name="Normalny 5 2 2 3" xfId="60" xr:uid="{A037C587-6E75-45FD-8759-ECCDFA527723}"/>
    <cellStyle name="Normalny 5 2 3" xfId="42" xr:uid="{CC35DD13-F83E-49F8-9BEC-63B02EA5B07E}"/>
    <cellStyle name="Normalny 5 2 3 2" xfId="68" xr:uid="{7F2D1EDC-1600-4780-9EEB-851FA008A182}"/>
    <cellStyle name="Normalny 5 2 4" xfId="56" xr:uid="{8F1AF815-A784-44EE-A8C5-A9D6B437ACBA}"/>
    <cellStyle name="Normalny 5 2 5" xfId="27" xr:uid="{9E0DC868-9C30-42A7-9DE4-B04781B4DA88}"/>
    <cellStyle name="Normalny 5 3" xfId="32" xr:uid="{1732D38B-EE8C-4B5F-8A72-87790F17DFE1}"/>
    <cellStyle name="Normalny 5 3 2" xfId="47" xr:uid="{CCD358CA-A6E6-4420-BFE6-C40178F56C8A}"/>
    <cellStyle name="Normalny 5 3 2 2" xfId="73" xr:uid="{E92D854A-E2F2-4796-85C0-32CBDAF941EF}"/>
    <cellStyle name="Normalny 5 3 3" xfId="61" xr:uid="{A7C62A30-0388-4708-90DC-8E6BBF2AF7C8}"/>
    <cellStyle name="Normalny 5 4" xfId="41" xr:uid="{7336C80B-0046-47B4-A9E4-5DD2E8A01E36}"/>
    <cellStyle name="Normalny 5 4 2" xfId="67" xr:uid="{F175998E-633B-4526-BB10-E87030BD091A}"/>
    <cellStyle name="Normalny 5 5" xfId="55" xr:uid="{9A8CA1B8-09F0-4501-84C0-8462D88477D5}"/>
    <cellStyle name="Normalny 5 6" xfId="26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3" xr:uid="{BD0F09CB-2825-43C6-9BFE-BD4646D4FBFE}"/>
    <cellStyle name="Normalny 7 2 2" xfId="48" xr:uid="{0D4161BA-9141-4911-B54A-F7FA1429576B}"/>
    <cellStyle name="Normalny 7 2 2 2" xfId="74" xr:uid="{4337AC39-E90A-4328-A294-A037B5CA1ADD}"/>
    <cellStyle name="Normalny 7 2 3" xfId="62" xr:uid="{4E76C5D0-31B2-4DA3-9405-1233053878D4}"/>
    <cellStyle name="Normalny 7 3" xfId="43" xr:uid="{2CA3765A-EB23-457F-9F95-B703D6A1988A}"/>
    <cellStyle name="Normalny 7 3 2" xfId="69" xr:uid="{D9AB8B45-4D89-4A5B-90AA-E91C3EA000F1}"/>
    <cellStyle name="Normalny 7 4" xfId="57" xr:uid="{CC8241EA-5D4A-4BC4-B13F-07912F33673F}"/>
    <cellStyle name="Normalny 7 5" xfId="28" xr:uid="{4CC2216E-F30A-40A8-BBF7-3E4BE00D8147}"/>
    <cellStyle name="Normalny 8" xfId="34" xr:uid="{B8AC3724-8851-4AE1-94F5-DF4BC0A3E21C}"/>
    <cellStyle name="Normalny 9" xfId="35" xr:uid="{9AAFB31F-5E50-4CA3-834B-5F375E23D6AE}"/>
    <cellStyle name="Normalny 9 2" xfId="49" xr:uid="{66A9FD8C-7699-42B3-826D-5C2B266D0E58}"/>
    <cellStyle name="Normalny 9 2 2" xfId="75" xr:uid="{0C52B265-0D6B-4DAB-B0D1-308B4189F8C2}"/>
    <cellStyle name="Normalny 9 3" xfId="63" xr:uid="{392AFE43-784C-421F-8E88-85B865E22D88}"/>
    <cellStyle name="Procentowy" xfId="16" builtinId="5"/>
    <cellStyle name="Procentowy 2" xfId="17" xr:uid="{00000000-0005-0000-0000-000012000000}"/>
    <cellStyle name="Procentowy 3" xfId="18" xr:uid="{00000000-0005-0000-0000-000013000000}"/>
    <cellStyle name="Procentowy 3 2" xfId="19" xr:uid="{00000000-0005-0000-0000-000014000000}"/>
    <cellStyle name="Procentowy 4" xfId="20" xr:uid="{00000000-0005-0000-0000-000015000000}"/>
    <cellStyle name="Procentowy 4 2" xfId="21" xr:uid="{00000000-0005-0000-0000-000016000000}"/>
    <cellStyle name="Procentowy 5" xfId="22" xr:uid="{00000000-0005-0000-0000-000017000000}"/>
    <cellStyle name="Procentowy 6" xfId="38" xr:uid="{AA7DAD75-A8B3-47EE-9EA2-23A474A767AD}"/>
    <cellStyle name="Procentowy 7" xfId="52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20</xdr:row>
      <xdr:rowOff>8468</xdr:rowOff>
    </xdr:from>
    <xdr:to>
      <xdr:col>7</xdr:col>
      <xdr:colOff>440267</xdr:colOff>
      <xdr:row>38</xdr:row>
      <xdr:rowOff>156988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1D536D-F2D3-7A67-5320-DCA06088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2" y="3767668"/>
          <a:ext cx="5621865" cy="334892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20</xdr:row>
      <xdr:rowOff>59266</xdr:rowOff>
    </xdr:from>
    <xdr:to>
      <xdr:col>17</xdr:col>
      <xdr:colOff>389468</xdr:colOff>
      <xdr:row>40</xdr:row>
      <xdr:rowOff>2965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DB8CB65-97B7-333F-E751-E2CC9EEFB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3818466"/>
          <a:ext cx="5799668" cy="3499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zoomScale="90" zoomScaleNormal="90" workbookViewId="0"/>
  </sheetViews>
  <sheetFormatPr defaultColWidth="9.109375" defaultRowHeight="13.8" x14ac:dyDescent="0.25"/>
  <cols>
    <col min="1" max="1" width="1.109375" style="2" customWidth="1"/>
    <col min="2" max="2" width="35.109375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40">
        <v>45994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5.95" customHeight="1" x14ac:dyDescent="0.25">
      <c r="B2" s="87" t="s">
        <v>91</v>
      </c>
      <c r="C2" s="87"/>
      <c r="D2" s="87"/>
      <c r="E2" s="87"/>
      <c r="F2" s="87"/>
      <c r="G2" s="87"/>
      <c r="H2" s="87"/>
    </row>
    <row r="3" spans="1:256" ht="25.95" customHeight="1" x14ac:dyDescent="0.25">
      <c r="B3" s="6"/>
      <c r="C3" s="85" t="s">
        <v>150</v>
      </c>
      <c r="D3" s="86" t="s">
        <v>151</v>
      </c>
      <c r="E3" s="62" t="s">
        <v>141</v>
      </c>
      <c r="F3" s="85" t="s">
        <v>152</v>
      </c>
      <c r="G3" s="86" t="s">
        <v>153</v>
      </c>
      <c r="H3" s="62" t="s">
        <v>141</v>
      </c>
    </row>
    <row r="4" spans="1:256" ht="25.95" customHeight="1" x14ac:dyDescent="0.25">
      <c r="B4" s="63" t="s">
        <v>138</v>
      </c>
      <c r="C4" s="69">
        <v>49021</v>
      </c>
      <c r="D4" s="70">
        <v>49149</v>
      </c>
      <c r="E4" s="71">
        <v>-2.6043256220878996E-3</v>
      </c>
      <c r="F4" s="69">
        <v>529657</v>
      </c>
      <c r="G4" s="70">
        <v>495876</v>
      </c>
      <c r="H4" s="71">
        <v>6.8123885810162266E-2</v>
      </c>
    </row>
    <row r="5" spans="1:256" ht="25.95" customHeight="1" x14ac:dyDescent="0.25">
      <c r="B5" s="64" t="s">
        <v>139</v>
      </c>
      <c r="C5" s="72">
        <v>5953</v>
      </c>
      <c r="D5" s="73">
        <v>5821</v>
      </c>
      <c r="E5" s="74">
        <v>2.2676516062532182E-2</v>
      </c>
      <c r="F5" s="72">
        <v>61649</v>
      </c>
      <c r="G5" s="73">
        <v>59799</v>
      </c>
      <c r="H5" s="74">
        <v>3.0936972190170442E-2</v>
      </c>
    </row>
    <row r="6" spans="1:256" ht="12" customHeight="1" x14ac:dyDescent="0.25">
      <c r="B6" s="67" t="s">
        <v>71</v>
      </c>
      <c r="C6" s="75"/>
      <c r="D6" s="76"/>
      <c r="E6" s="77"/>
      <c r="F6" s="75"/>
      <c r="G6" s="76"/>
      <c r="H6" s="77"/>
    </row>
    <row r="7" spans="1:256" ht="25.95" customHeight="1" x14ac:dyDescent="0.25">
      <c r="B7" s="65" t="s">
        <v>47</v>
      </c>
      <c r="C7" s="75">
        <f>C5-C8</f>
        <v>5671</v>
      </c>
      <c r="D7" s="76">
        <f>D5-D8</f>
        <v>5639</v>
      </c>
      <c r="E7" s="78">
        <f>C7/D7-1</f>
        <v>5.6747650292605645E-3</v>
      </c>
      <c r="F7" s="75">
        <f>F5-F8</f>
        <v>59235</v>
      </c>
      <c r="G7" s="76">
        <f>G5-G8</f>
        <v>57681</v>
      </c>
      <c r="H7" s="78">
        <f>F7/G7-1</f>
        <v>2.6941280490976327E-2</v>
      </c>
    </row>
    <row r="8" spans="1:256" ht="25.95" customHeight="1" x14ac:dyDescent="0.25">
      <c r="B8" s="66" t="s">
        <v>48</v>
      </c>
      <c r="C8" s="79">
        <v>282</v>
      </c>
      <c r="D8" s="80">
        <v>182</v>
      </c>
      <c r="E8" s="81">
        <v>0.5494505494505495</v>
      </c>
      <c r="F8" s="79">
        <v>2414</v>
      </c>
      <c r="G8" s="80">
        <v>2118</v>
      </c>
      <c r="H8" s="81">
        <v>0.13975448536355062</v>
      </c>
    </row>
    <row r="9" spans="1:256" ht="25.95" customHeight="1" x14ac:dyDescent="0.25">
      <c r="B9" s="60" t="s">
        <v>140</v>
      </c>
      <c r="C9" s="82">
        <v>54974</v>
      </c>
      <c r="D9" s="83">
        <v>54970</v>
      </c>
      <c r="E9" s="84">
        <v>7.2766963798542861E-5</v>
      </c>
      <c r="F9" s="82">
        <v>591306</v>
      </c>
      <c r="G9" s="83">
        <v>555675</v>
      </c>
      <c r="H9" s="84">
        <v>6.4122013767040187E-2</v>
      </c>
    </row>
    <row r="10" spans="1:256" x14ac:dyDescent="0.25">
      <c r="B10" s="68" t="s">
        <v>137</v>
      </c>
      <c r="C10" s="7"/>
      <c r="D10" s="7"/>
      <c r="E10" s="7"/>
      <c r="F10" s="7"/>
      <c r="G10" s="7"/>
      <c r="H10" s="7"/>
    </row>
    <row r="11" spans="1:256" x14ac:dyDescent="0.25">
      <c r="F11" s="8"/>
      <c r="G11" s="8"/>
    </row>
    <row r="28" spans="2:2" x14ac:dyDescent="0.25">
      <c r="B28" s="5"/>
    </row>
  </sheetData>
  <mergeCells count="1">
    <mergeCell ref="B2:H2"/>
  </mergeCells>
  <conditionalFormatting sqref="E4:E9 H4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40">
        <v>45994</v>
      </c>
    </row>
    <row r="2" spans="2:22" ht="14.4" customHeight="1" x14ac:dyDescent="0.3">
      <c r="B2" s="94" t="s">
        <v>166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N2" s="34"/>
      <c r="O2" s="94" t="s">
        <v>120</v>
      </c>
      <c r="P2" s="94"/>
      <c r="Q2" s="94"/>
      <c r="R2" s="94"/>
      <c r="S2" s="94"/>
      <c r="T2" s="94"/>
      <c r="U2" s="94"/>
      <c r="V2" s="94"/>
    </row>
    <row r="3" spans="2:22" ht="14.4" customHeight="1" thickBot="1" x14ac:dyDescent="0.35">
      <c r="B3" s="88" t="s">
        <v>167</v>
      </c>
      <c r="C3" s="88"/>
      <c r="D3" s="88"/>
      <c r="E3" s="88"/>
      <c r="F3" s="88"/>
      <c r="G3" s="88"/>
      <c r="H3" s="88"/>
      <c r="I3" s="88"/>
      <c r="J3" s="88"/>
      <c r="K3" s="88"/>
      <c r="L3" s="88"/>
      <c r="N3" s="34"/>
      <c r="O3" s="88" t="s">
        <v>119</v>
      </c>
      <c r="P3" s="88"/>
      <c r="Q3" s="88"/>
      <c r="R3" s="88"/>
      <c r="S3" s="88"/>
      <c r="T3" s="88"/>
      <c r="U3" s="88"/>
      <c r="V3" s="88"/>
    </row>
    <row r="4" spans="2:22" ht="14.4" customHeight="1" x14ac:dyDescent="0.3">
      <c r="B4" s="119" t="s">
        <v>0</v>
      </c>
      <c r="C4" s="119" t="s">
        <v>1</v>
      </c>
      <c r="D4" s="95" t="s">
        <v>154</v>
      </c>
      <c r="E4" s="96"/>
      <c r="F4" s="96"/>
      <c r="G4" s="96"/>
      <c r="H4" s="96"/>
      <c r="I4" s="97"/>
      <c r="J4" s="95" t="s">
        <v>142</v>
      </c>
      <c r="K4" s="96"/>
      <c r="L4" s="97"/>
      <c r="O4" s="119" t="s">
        <v>0</v>
      </c>
      <c r="P4" s="119" t="s">
        <v>1</v>
      </c>
      <c r="Q4" s="95" t="s">
        <v>189</v>
      </c>
      <c r="R4" s="96"/>
      <c r="S4" s="96"/>
      <c r="T4" s="96"/>
      <c r="U4" s="96"/>
      <c r="V4" s="97"/>
    </row>
    <row r="5" spans="2:22" ht="14.4" customHeight="1" thickBot="1" x14ac:dyDescent="0.35">
      <c r="B5" s="120"/>
      <c r="C5" s="120"/>
      <c r="D5" s="98" t="s">
        <v>155</v>
      </c>
      <c r="E5" s="99"/>
      <c r="F5" s="99"/>
      <c r="G5" s="99"/>
      <c r="H5" s="99"/>
      <c r="I5" s="100"/>
      <c r="J5" s="98" t="s">
        <v>143</v>
      </c>
      <c r="K5" s="99"/>
      <c r="L5" s="100"/>
      <c r="O5" s="120"/>
      <c r="P5" s="120"/>
      <c r="Q5" s="98" t="s">
        <v>160</v>
      </c>
      <c r="R5" s="99"/>
      <c r="S5" s="99"/>
      <c r="T5" s="99"/>
      <c r="U5" s="99"/>
      <c r="V5" s="100"/>
    </row>
    <row r="6" spans="2:22" ht="14.4" customHeight="1" x14ac:dyDescent="0.3">
      <c r="B6" s="120"/>
      <c r="C6" s="120"/>
      <c r="D6" s="111">
        <v>2025</v>
      </c>
      <c r="E6" s="112"/>
      <c r="F6" s="111">
        <v>2024</v>
      </c>
      <c r="G6" s="112"/>
      <c r="H6" s="109" t="s">
        <v>4</v>
      </c>
      <c r="I6" s="109" t="s">
        <v>42</v>
      </c>
      <c r="J6" s="109">
        <v>2025</v>
      </c>
      <c r="K6" s="109" t="s">
        <v>156</v>
      </c>
      <c r="L6" s="101" t="s">
        <v>158</v>
      </c>
      <c r="O6" s="120"/>
      <c r="P6" s="120"/>
      <c r="Q6" s="111">
        <v>2025</v>
      </c>
      <c r="R6" s="112"/>
      <c r="S6" s="111">
        <v>2024</v>
      </c>
      <c r="T6" s="112"/>
      <c r="U6" s="109" t="s">
        <v>4</v>
      </c>
      <c r="V6" s="101" t="s">
        <v>59</v>
      </c>
    </row>
    <row r="7" spans="2:22" ht="14.4" customHeight="1" thickBot="1" x14ac:dyDescent="0.35">
      <c r="B7" s="115" t="s">
        <v>5</v>
      </c>
      <c r="C7" s="115" t="s">
        <v>6</v>
      </c>
      <c r="D7" s="113"/>
      <c r="E7" s="114"/>
      <c r="F7" s="113"/>
      <c r="G7" s="114"/>
      <c r="H7" s="110"/>
      <c r="I7" s="110"/>
      <c r="J7" s="110"/>
      <c r="K7" s="110"/>
      <c r="L7" s="102"/>
      <c r="O7" s="115" t="s">
        <v>5</v>
      </c>
      <c r="P7" s="115" t="s">
        <v>6</v>
      </c>
      <c r="Q7" s="113"/>
      <c r="R7" s="114"/>
      <c r="S7" s="113"/>
      <c r="T7" s="114"/>
      <c r="U7" s="110"/>
      <c r="V7" s="102"/>
    </row>
    <row r="8" spans="2:22" ht="14.4" customHeight="1" x14ac:dyDescent="0.3">
      <c r="B8" s="115"/>
      <c r="C8" s="115"/>
      <c r="D8" s="9" t="s">
        <v>7</v>
      </c>
      <c r="E8" s="10" t="s">
        <v>2</v>
      </c>
      <c r="F8" s="9" t="s">
        <v>7</v>
      </c>
      <c r="G8" s="10" t="s">
        <v>2</v>
      </c>
      <c r="H8" s="92" t="s">
        <v>8</v>
      </c>
      <c r="I8" s="92" t="s">
        <v>43</v>
      </c>
      <c r="J8" s="92" t="s">
        <v>7</v>
      </c>
      <c r="K8" s="92" t="s">
        <v>145</v>
      </c>
      <c r="L8" s="117" t="s">
        <v>146</v>
      </c>
      <c r="O8" s="115"/>
      <c r="P8" s="115"/>
      <c r="Q8" s="9" t="s">
        <v>7</v>
      </c>
      <c r="R8" s="10" t="s">
        <v>2</v>
      </c>
      <c r="S8" s="9" t="s">
        <v>7</v>
      </c>
      <c r="T8" s="10" t="s">
        <v>2</v>
      </c>
      <c r="U8" s="92" t="s">
        <v>8</v>
      </c>
      <c r="V8" s="117" t="s">
        <v>60</v>
      </c>
    </row>
    <row r="9" spans="2:22" ht="14.4" customHeight="1" thickBot="1" x14ac:dyDescent="0.35">
      <c r="B9" s="116"/>
      <c r="C9" s="116"/>
      <c r="D9" s="12" t="s">
        <v>9</v>
      </c>
      <c r="E9" s="13" t="s">
        <v>10</v>
      </c>
      <c r="F9" s="12" t="s">
        <v>9</v>
      </c>
      <c r="G9" s="13" t="s">
        <v>10</v>
      </c>
      <c r="H9" s="93"/>
      <c r="I9" s="93"/>
      <c r="J9" s="93" t="s">
        <v>9</v>
      </c>
      <c r="K9" s="93"/>
      <c r="L9" s="118"/>
      <c r="O9" s="116"/>
      <c r="P9" s="116"/>
      <c r="Q9" s="12" t="s">
        <v>9</v>
      </c>
      <c r="R9" s="13" t="s">
        <v>10</v>
      </c>
      <c r="S9" s="12" t="s">
        <v>9</v>
      </c>
      <c r="T9" s="13" t="s">
        <v>10</v>
      </c>
      <c r="U9" s="93"/>
      <c r="V9" s="118"/>
    </row>
    <row r="10" spans="2:22" ht="14.25" customHeight="1" thickBot="1" x14ac:dyDescent="0.35">
      <c r="B10" s="15">
        <v>1</v>
      </c>
      <c r="C10" s="16" t="s">
        <v>18</v>
      </c>
      <c r="D10" s="17">
        <v>6617</v>
      </c>
      <c r="E10" s="18">
        <v>0.13498296648375185</v>
      </c>
      <c r="F10" s="17">
        <v>9830</v>
      </c>
      <c r="G10" s="18">
        <v>0.2000040692587845</v>
      </c>
      <c r="H10" s="19">
        <v>-0.32685656154628684</v>
      </c>
      <c r="I10" s="35">
        <v>0</v>
      </c>
      <c r="J10" s="17">
        <v>7703</v>
      </c>
      <c r="K10" s="19">
        <v>-0.14098403219524858</v>
      </c>
      <c r="L10" s="35">
        <v>0</v>
      </c>
      <c r="O10" s="15">
        <v>1</v>
      </c>
      <c r="P10" s="16" t="s">
        <v>18</v>
      </c>
      <c r="Q10" s="17">
        <v>82959</v>
      </c>
      <c r="R10" s="18">
        <v>0.1566277798650825</v>
      </c>
      <c r="S10" s="17">
        <v>92973</v>
      </c>
      <c r="T10" s="18">
        <v>0.18749243762553541</v>
      </c>
      <c r="U10" s="19">
        <v>-0.10770868961956692</v>
      </c>
      <c r="V10" s="35">
        <v>0</v>
      </c>
    </row>
    <row r="11" spans="2:22" ht="14.4" customHeight="1" thickBot="1" x14ac:dyDescent="0.35">
      <c r="B11" s="20">
        <v>2</v>
      </c>
      <c r="C11" s="21" t="s">
        <v>16</v>
      </c>
      <c r="D11" s="22">
        <v>5886</v>
      </c>
      <c r="E11" s="23">
        <v>0.12007098998388446</v>
      </c>
      <c r="F11" s="22">
        <v>5336</v>
      </c>
      <c r="G11" s="23">
        <v>0.10856782437079086</v>
      </c>
      <c r="H11" s="24">
        <v>0.10307346326836586</v>
      </c>
      <c r="I11" s="36">
        <v>0</v>
      </c>
      <c r="J11" s="22">
        <v>6301</v>
      </c>
      <c r="K11" s="24">
        <v>-6.5862561498174932E-2</v>
      </c>
      <c r="L11" s="36">
        <v>0</v>
      </c>
      <c r="O11" s="20">
        <v>2</v>
      </c>
      <c r="P11" s="21" t="s">
        <v>16</v>
      </c>
      <c r="Q11" s="22">
        <v>57714</v>
      </c>
      <c r="R11" s="23">
        <v>0.10896485838948602</v>
      </c>
      <c r="S11" s="22">
        <v>53213</v>
      </c>
      <c r="T11" s="23">
        <v>0.10731110196904065</v>
      </c>
      <c r="U11" s="24">
        <v>8.458459399019036E-2</v>
      </c>
      <c r="V11" s="36">
        <v>0</v>
      </c>
    </row>
    <row r="12" spans="2:22" ht="14.4" customHeight="1" thickBot="1" x14ac:dyDescent="0.35">
      <c r="B12" s="15">
        <v>3</v>
      </c>
      <c r="C12" s="16" t="s">
        <v>17</v>
      </c>
      <c r="D12" s="17">
        <v>3854</v>
      </c>
      <c r="E12" s="18">
        <v>7.861936720997123E-2</v>
      </c>
      <c r="F12" s="17">
        <v>3967</v>
      </c>
      <c r="G12" s="18">
        <v>8.0713747990803469E-2</v>
      </c>
      <c r="H12" s="19">
        <v>-2.8485001260398324E-2</v>
      </c>
      <c r="I12" s="35">
        <v>0</v>
      </c>
      <c r="J12" s="17">
        <v>3776</v>
      </c>
      <c r="K12" s="19">
        <v>2.0656779661016866E-2</v>
      </c>
      <c r="L12" s="35">
        <v>0</v>
      </c>
      <c r="O12" s="15">
        <v>3</v>
      </c>
      <c r="P12" s="16" t="s">
        <v>17</v>
      </c>
      <c r="Q12" s="17">
        <v>38426</v>
      </c>
      <c r="R12" s="18">
        <v>7.2548838210388988E-2</v>
      </c>
      <c r="S12" s="17">
        <v>34193</v>
      </c>
      <c r="T12" s="18">
        <v>6.8954738684671169E-2</v>
      </c>
      <c r="U12" s="19">
        <v>0.12379726844675809</v>
      </c>
      <c r="V12" s="35">
        <v>0</v>
      </c>
    </row>
    <row r="13" spans="2:22" ht="14.4" customHeight="1" thickBot="1" x14ac:dyDescent="0.35">
      <c r="B13" s="20">
        <v>4</v>
      </c>
      <c r="C13" s="21" t="s">
        <v>31</v>
      </c>
      <c r="D13" s="22">
        <v>2816</v>
      </c>
      <c r="E13" s="23">
        <v>5.7444768568572654E-2</v>
      </c>
      <c r="F13" s="22">
        <v>2440</v>
      </c>
      <c r="G13" s="23">
        <v>4.9644957171051295E-2</v>
      </c>
      <c r="H13" s="24">
        <v>0.15409836065573779</v>
      </c>
      <c r="I13" s="36">
        <v>2</v>
      </c>
      <c r="J13" s="22">
        <v>2876</v>
      </c>
      <c r="K13" s="24">
        <v>-2.0862308762169657E-2</v>
      </c>
      <c r="L13" s="36">
        <v>1</v>
      </c>
      <c r="O13" s="20">
        <v>4</v>
      </c>
      <c r="P13" s="21" t="s">
        <v>21</v>
      </c>
      <c r="Q13" s="22">
        <v>28235</v>
      </c>
      <c r="R13" s="23">
        <v>5.3308084288511241E-2</v>
      </c>
      <c r="S13" s="22">
        <v>30344</v>
      </c>
      <c r="T13" s="23">
        <v>6.1192717534222264E-2</v>
      </c>
      <c r="U13" s="24">
        <v>-6.9503031900870038E-2</v>
      </c>
      <c r="V13" s="36">
        <v>0</v>
      </c>
    </row>
    <row r="14" spans="2:22" ht="14.4" customHeight="1" thickBot="1" x14ac:dyDescent="0.35">
      <c r="B14" s="15">
        <v>5</v>
      </c>
      <c r="C14" s="16" t="s">
        <v>15</v>
      </c>
      <c r="D14" s="17">
        <v>2707</v>
      </c>
      <c r="E14" s="18">
        <v>5.5221231717019238E-2</v>
      </c>
      <c r="F14" s="17">
        <v>2195</v>
      </c>
      <c r="G14" s="18">
        <v>4.4660115160023599E-2</v>
      </c>
      <c r="H14" s="19">
        <v>0.23325740318906596</v>
      </c>
      <c r="I14" s="35">
        <v>5</v>
      </c>
      <c r="J14" s="17">
        <v>2944</v>
      </c>
      <c r="K14" s="19">
        <v>-8.0502717391304324E-2</v>
      </c>
      <c r="L14" s="35">
        <v>-1</v>
      </c>
      <c r="O14" s="15">
        <v>5</v>
      </c>
      <c r="P14" s="16" t="s">
        <v>15</v>
      </c>
      <c r="Q14" s="17">
        <v>28199</v>
      </c>
      <c r="R14" s="18">
        <v>5.324011577303802E-2</v>
      </c>
      <c r="S14" s="17">
        <v>24663</v>
      </c>
      <c r="T14" s="18">
        <v>4.9736224378675316E-2</v>
      </c>
      <c r="U14" s="19">
        <v>0.14337266350403444</v>
      </c>
      <c r="V14" s="35">
        <v>3</v>
      </c>
    </row>
    <row r="15" spans="2:22" ht="14.4" customHeight="1" thickBot="1" x14ac:dyDescent="0.35">
      <c r="B15" s="20">
        <v>6</v>
      </c>
      <c r="C15" s="21" t="s">
        <v>30</v>
      </c>
      <c r="D15" s="22">
        <v>2468</v>
      </c>
      <c r="E15" s="23">
        <v>5.0345770180126884E-2</v>
      </c>
      <c r="F15" s="22">
        <v>2338</v>
      </c>
      <c r="G15" s="23">
        <v>4.756963519094997E-2</v>
      </c>
      <c r="H15" s="24">
        <v>5.5603079555175405E-2</v>
      </c>
      <c r="I15" s="36">
        <v>1</v>
      </c>
      <c r="J15" s="22">
        <v>2868</v>
      </c>
      <c r="K15" s="24">
        <v>-0.13947001394700143</v>
      </c>
      <c r="L15" s="36">
        <v>1</v>
      </c>
      <c r="O15" s="20">
        <v>6</v>
      </c>
      <c r="P15" s="21" t="s">
        <v>31</v>
      </c>
      <c r="Q15" s="22">
        <v>27144</v>
      </c>
      <c r="R15" s="23">
        <v>5.1248260666808897E-2</v>
      </c>
      <c r="S15" s="22">
        <v>26309</v>
      </c>
      <c r="T15" s="23">
        <v>5.3055602610330002E-2</v>
      </c>
      <c r="U15" s="24">
        <v>3.1738188452620886E-2</v>
      </c>
      <c r="V15" s="36">
        <v>0</v>
      </c>
    </row>
    <row r="16" spans="2:22" ht="14.4" customHeight="1" thickBot="1" x14ac:dyDescent="0.35">
      <c r="B16" s="15">
        <v>7</v>
      </c>
      <c r="C16" s="16" t="s">
        <v>22</v>
      </c>
      <c r="D16" s="17">
        <v>2216</v>
      </c>
      <c r="E16" s="18">
        <v>4.5205116174700639E-2</v>
      </c>
      <c r="F16" s="17">
        <v>2747</v>
      </c>
      <c r="G16" s="18">
        <v>5.5891269405277826E-2</v>
      </c>
      <c r="H16" s="19">
        <v>-0.19330178376410634</v>
      </c>
      <c r="I16" s="35">
        <v>-3</v>
      </c>
      <c r="J16" s="17">
        <v>2172</v>
      </c>
      <c r="K16" s="19">
        <v>2.0257826887661201E-2</v>
      </c>
      <c r="L16" s="35">
        <v>1</v>
      </c>
      <c r="O16" s="15">
        <v>7</v>
      </c>
      <c r="P16" s="16" t="s">
        <v>30</v>
      </c>
      <c r="Q16" s="17">
        <v>26543</v>
      </c>
      <c r="R16" s="18">
        <v>5.0113564061269843E-2</v>
      </c>
      <c r="S16" s="17">
        <v>25954</v>
      </c>
      <c r="T16" s="18">
        <v>5.2339697827682725E-2</v>
      </c>
      <c r="U16" s="19">
        <v>2.2693997071742356E-2</v>
      </c>
      <c r="V16" s="35">
        <v>0</v>
      </c>
    </row>
    <row r="17" spans="2:22" ht="14.4" customHeight="1" thickBot="1" x14ac:dyDescent="0.35">
      <c r="B17" s="20">
        <v>8</v>
      </c>
      <c r="C17" s="21" t="s">
        <v>23</v>
      </c>
      <c r="D17" s="22">
        <v>2065</v>
      </c>
      <c r="E17" s="23">
        <v>4.2124803655576179E-2</v>
      </c>
      <c r="F17" s="22">
        <v>2219</v>
      </c>
      <c r="G17" s="23">
        <v>4.5148426214165087E-2</v>
      </c>
      <c r="H17" s="24">
        <v>-6.9400630914826511E-2</v>
      </c>
      <c r="I17" s="36">
        <v>1</v>
      </c>
      <c r="J17" s="22">
        <v>1885</v>
      </c>
      <c r="K17" s="24">
        <v>9.5490716180371304E-2</v>
      </c>
      <c r="L17" s="36">
        <v>2</v>
      </c>
      <c r="O17" s="20">
        <v>8</v>
      </c>
      <c r="P17" s="21" t="s">
        <v>22</v>
      </c>
      <c r="Q17" s="22">
        <v>25920</v>
      </c>
      <c r="R17" s="23">
        <v>4.8937331140719374E-2</v>
      </c>
      <c r="S17" s="22">
        <v>28109</v>
      </c>
      <c r="T17" s="23">
        <v>5.6685542353330266E-2</v>
      </c>
      <c r="U17" s="24">
        <v>-7.7875413568607943E-2</v>
      </c>
      <c r="V17" s="36">
        <v>-3</v>
      </c>
    </row>
    <row r="18" spans="2:22" ht="14.4" customHeight="1" thickBot="1" x14ac:dyDescent="0.35">
      <c r="B18" s="15">
        <v>9</v>
      </c>
      <c r="C18" s="16" t="s">
        <v>21</v>
      </c>
      <c r="D18" s="17">
        <v>1996</v>
      </c>
      <c r="E18" s="18">
        <v>4.0717243630280897E-2</v>
      </c>
      <c r="F18" s="17">
        <v>2722</v>
      </c>
      <c r="G18" s="18">
        <v>5.538261205721378E-2</v>
      </c>
      <c r="H18" s="19">
        <v>-0.26671565025716382</v>
      </c>
      <c r="I18" s="35">
        <v>-4</v>
      </c>
      <c r="J18" s="17">
        <v>2876</v>
      </c>
      <c r="K18" s="19">
        <v>-0.305980528511822</v>
      </c>
      <c r="L18" s="35">
        <v>-4</v>
      </c>
      <c r="O18" s="15">
        <v>9</v>
      </c>
      <c r="P18" s="16" t="s">
        <v>28</v>
      </c>
      <c r="Q18" s="17">
        <v>19703</v>
      </c>
      <c r="R18" s="18">
        <v>3.7199546121357785E-2</v>
      </c>
      <c r="S18" s="17">
        <v>17373</v>
      </c>
      <c r="T18" s="18">
        <v>3.5034968419524234E-2</v>
      </c>
      <c r="U18" s="19">
        <v>0.1341161572555114</v>
      </c>
      <c r="V18" s="35">
        <v>1</v>
      </c>
    </row>
    <row r="19" spans="2:22" ht="14.4" customHeight="1" thickBot="1" x14ac:dyDescent="0.35">
      <c r="B19" s="20">
        <v>10</v>
      </c>
      <c r="C19" s="21" t="s">
        <v>28</v>
      </c>
      <c r="D19" s="22">
        <v>1950</v>
      </c>
      <c r="E19" s="23">
        <v>3.9778870280084047E-2</v>
      </c>
      <c r="F19" s="22">
        <v>2319</v>
      </c>
      <c r="G19" s="23">
        <v>4.718305560642129E-2</v>
      </c>
      <c r="H19" s="24">
        <v>-0.1591203104786546</v>
      </c>
      <c r="I19" s="36">
        <v>-2</v>
      </c>
      <c r="J19" s="22">
        <v>1887</v>
      </c>
      <c r="K19" s="24">
        <v>3.3386327503974522E-2</v>
      </c>
      <c r="L19" s="36">
        <v>-1</v>
      </c>
      <c r="O19" s="20">
        <v>10</v>
      </c>
      <c r="P19" s="21" t="s">
        <v>23</v>
      </c>
      <c r="Q19" s="22">
        <v>19041</v>
      </c>
      <c r="R19" s="23">
        <v>3.5949680642377989E-2</v>
      </c>
      <c r="S19" s="22">
        <v>18629</v>
      </c>
      <c r="T19" s="23">
        <v>3.7567859706862203E-2</v>
      </c>
      <c r="U19" s="24">
        <v>2.2116055612217522E-2</v>
      </c>
      <c r="V19" s="36">
        <v>-1</v>
      </c>
    </row>
    <row r="20" spans="2:22" ht="14.4" customHeight="1" thickBot="1" x14ac:dyDescent="0.35">
      <c r="B20" s="15">
        <v>11</v>
      </c>
      <c r="C20" s="16" t="s">
        <v>96</v>
      </c>
      <c r="D20" s="17">
        <v>1326</v>
      </c>
      <c r="E20" s="18">
        <v>2.7049631790457152E-2</v>
      </c>
      <c r="F20" s="17">
        <v>903</v>
      </c>
      <c r="G20" s="18">
        <v>1.8372703412073491E-2</v>
      </c>
      <c r="H20" s="19">
        <v>0.46843853820598014</v>
      </c>
      <c r="I20" s="35">
        <v>4</v>
      </c>
      <c r="J20" s="17">
        <v>1629</v>
      </c>
      <c r="K20" s="19">
        <v>-0.18600368324125227</v>
      </c>
      <c r="L20" s="35">
        <v>0</v>
      </c>
      <c r="O20" s="15">
        <v>11</v>
      </c>
      <c r="P20" s="16" t="s">
        <v>32</v>
      </c>
      <c r="Q20" s="17">
        <v>15200</v>
      </c>
      <c r="R20" s="18">
        <v>2.8697817644249016E-2</v>
      </c>
      <c r="S20" s="17">
        <v>14008</v>
      </c>
      <c r="T20" s="18">
        <v>2.8248997733304294E-2</v>
      </c>
      <c r="U20" s="19">
        <v>8.5094231867504311E-2</v>
      </c>
      <c r="V20" s="35">
        <v>0</v>
      </c>
    </row>
    <row r="21" spans="2:22" ht="14.4" customHeight="1" thickBot="1" x14ac:dyDescent="0.35">
      <c r="B21" s="20">
        <v>12</v>
      </c>
      <c r="C21" s="21" t="s">
        <v>20</v>
      </c>
      <c r="D21" s="22">
        <v>1273</v>
      </c>
      <c r="E21" s="23">
        <v>2.5968462495665125E-2</v>
      </c>
      <c r="F21" s="22">
        <v>1409</v>
      </c>
      <c r="G21" s="23">
        <v>2.8667928136889866E-2</v>
      </c>
      <c r="H21" s="24">
        <v>-9.6522356281050437E-2</v>
      </c>
      <c r="I21" s="36">
        <v>-1</v>
      </c>
      <c r="J21" s="22">
        <v>1422</v>
      </c>
      <c r="K21" s="24">
        <v>-0.10478199718706049</v>
      </c>
      <c r="L21" s="36">
        <v>1</v>
      </c>
      <c r="O21" s="20">
        <v>12</v>
      </c>
      <c r="P21" s="21" t="s">
        <v>20</v>
      </c>
      <c r="Q21" s="22">
        <v>14206</v>
      </c>
      <c r="R21" s="23">
        <v>2.6821131411460624E-2</v>
      </c>
      <c r="S21" s="22">
        <v>12951</v>
      </c>
      <c r="T21" s="23">
        <v>2.6117416450886916E-2</v>
      </c>
      <c r="U21" s="24">
        <v>9.6903713998919061E-2</v>
      </c>
      <c r="V21" s="36">
        <v>1</v>
      </c>
    </row>
    <row r="22" spans="2:22" ht="14.25" customHeight="1" thickBot="1" x14ac:dyDescent="0.35">
      <c r="B22" s="15">
        <v>13</v>
      </c>
      <c r="C22" s="16" t="s">
        <v>92</v>
      </c>
      <c r="D22" s="17">
        <v>1263</v>
      </c>
      <c r="E22" s="18">
        <v>2.5764468289100589E-2</v>
      </c>
      <c r="F22" s="17">
        <v>886</v>
      </c>
      <c r="G22" s="18">
        <v>1.8026816415389935E-2</v>
      </c>
      <c r="H22" s="19">
        <v>0.4255079006772009</v>
      </c>
      <c r="I22" s="35">
        <v>3</v>
      </c>
      <c r="J22" s="17">
        <v>1424</v>
      </c>
      <c r="K22" s="19">
        <v>-0.113061797752809</v>
      </c>
      <c r="L22" s="35">
        <v>-1</v>
      </c>
      <c r="O22" s="15">
        <v>13</v>
      </c>
      <c r="P22" s="16" t="s">
        <v>58</v>
      </c>
      <c r="Q22" s="17">
        <v>13499</v>
      </c>
      <c r="R22" s="18">
        <v>2.5486305288139305E-2</v>
      </c>
      <c r="S22" s="17">
        <v>13037</v>
      </c>
      <c r="T22" s="18">
        <v>2.6290846905274706E-2</v>
      </c>
      <c r="U22" s="19">
        <v>3.5437600675001901E-2</v>
      </c>
      <c r="V22" s="35">
        <v>-1</v>
      </c>
    </row>
    <row r="23" spans="2:22" ht="14.25" customHeight="1" thickBot="1" x14ac:dyDescent="0.35">
      <c r="B23" s="20">
        <v>14</v>
      </c>
      <c r="C23" s="21" t="s">
        <v>58</v>
      </c>
      <c r="D23" s="22">
        <v>959</v>
      </c>
      <c r="E23" s="23">
        <v>1.9563044409538769E-2</v>
      </c>
      <c r="F23" s="22">
        <v>1138</v>
      </c>
      <c r="G23" s="23">
        <v>2.3154082483875561E-2</v>
      </c>
      <c r="H23" s="24">
        <v>-0.15729349736379616</v>
      </c>
      <c r="I23" s="36">
        <v>-2</v>
      </c>
      <c r="J23" s="22">
        <v>1200</v>
      </c>
      <c r="K23" s="24">
        <v>-0.20083333333333331</v>
      </c>
      <c r="L23" s="36">
        <v>0</v>
      </c>
      <c r="O23" s="20">
        <v>14</v>
      </c>
      <c r="P23" s="21" t="s">
        <v>96</v>
      </c>
      <c r="Q23" s="22">
        <v>13108</v>
      </c>
      <c r="R23" s="23">
        <v>2.4748091689527373E-2</v>
      </c>
      <c r="S23" s="22">
        <v>5847</v>
      </c>
      <c r="T23" s="23">
        <v>1.1791254265179197E-2</v>
      </c>
      <c r="U23" s="24">
        <v>1.2418334188472722</v>
      </c>
      <c r="V23" s="36">
        <v>7</v>
      </c>
    </row>
    <row r="24" spans="2:22" ht="14.25" customHeight="1" thickBot="1" x14ac:dyDescent="0.35">
      <c r="B24" s="15">
        <v>15</v>
      </c>
      <c r="C24" s="16" t="s">
        <v>24</v>
      </c>
      <c r="D24" s="17">
        <v>814</v>
      </c>
      <c r="E24" s="18">
        <v>1.6605128414353031E-2</v>
      </c>
      <c r="F24" s="17">
        <v>694</v>
      </c>
      <c r="G24" s="18">
        <v>1.4120327982258032E-2</v>
      </c>
      <c r="H24" s="19">
        <v>0.17291066282420742</v>
      </c>
      <c r="I24" s="35">
        <v>4</v>
      </c>
      <c r="J24" s="17">
        <v>565</v>
      </c>
      <c r="K24" s="19">
        <v>0.44070796460176997</v>
      </c>
      <c r="L24" s="35">
        <v>8</v>
      </c>
      <c r="O24" s="15">
        <v>15</v>
      </c>
      <c r="P24" s="16" t="s">
        <v>92</v>
      </c>
      <c r="Q24" s="17">
        <v>12252</v>
      </c>
      <c r="R24" s="18">
        <v>2.3131951432719667E-2</v>
      </c>
      <c r="S24" s="17">
        <v>10548</v>
      </c>
      <c r="T24" s="18">
        <v>2.1271446893981558E-2</v>
      </c>
      <c r="U24" s="19">
        <v>0.1615472127417521</v>
      </c>
      <c r="V24" s="35">
        <v>-1</v>
      </c>
    </row>
    <row r="25" spans="2:22" ht="14.4" customHeight="1" thickBot="1" x14ac:dyDescent="0.35">
      <c r="B25" s="20">
        <v>16</v>
      </c>
      <c r="C25" s="21" t="s">
        <v>129</v>
      </c>
      <c r="D25" s="22">
        <v>800</v>
      </c>
      <c r="E25" s="23">
        <v>1.6319536525162687E-2</v>
      </c>
      <c r="F25" s="22">
        <v>69</v>
      </c>
      <c r="G25" s="23">
        <v>1.4038942806567783E-3</v>
      </c>
      <c r="H25" s="24">
        <v>10.594202898550725</v>
      </c>
      <c r="I25" s="36">
        <v>20</v>
      </c>
      <c r="J25" s="22">
        <v>873</v>
      </c>
      <c r="K25" s="24">
        <v>-8.3619702176403243E-2</v>
      </c>
      <c r="L25" s="36">
        <v>3</v>
      </c>
      <c r="O25" s="20">
        <v>16</v>
      </c>
      <c r="P25" s="21" t="s">
        <v>24</v>
      </c>
      <c r="Q25" s="22">
        <v>9335</v>
      </c>
      <c r="R25" s="23">
        <v>1.7624613665070035E-2</v>
      </c>
      <c r="S25" s="22">
        <v>8515</v>
      </c>
      <c r="T25" s="23">
        <v>1.7171631617581815E-2</v>
      </c>
      <c r="U25" s="24">
        <v>9.6300645918966588E-2</v>
      </c>
      <c r="V25" s="36">
        <v>3</v>
      </c>
    </row>
    <row r="26" spans="2:22" ht="14.4" customHeight="1" thickBot="1" x14ac:dyDescent="0.35">
      <c r="B26" s="15">
        <v>17</v>
      </c>
      <c r="C26" s="16" t="s">
        <v>19</v>
      </c>
      <c r="D26" s="17">
        <v>796</v>
      </c>
      <c r="E26" s="18">
        <v>1.6237938842536871E-2</v>
      </c>
      <c r="F26" s="17">
        <v>1066</v>
      </c>
      <c r="G26" s="18">
        <v>2.1689149321451096E-2</v>
      </c>
      <c r="H26" s="19">
        <v>-0.25328330206378991</v>
      </c>
      <c r="I26" s="35">
        <v>-3</v>
      </c>
      <c r="J26" s="17">
        <v>1070</v>
      </c>
      <c r="K26" s="19">
        <v>-0.25607476635514015</v>
      </c>
      <c r="L26" s="35">
        <v>-2</v>
      </c>
      <c r="O26" s="15">
        <v>17</v>
      </c>
      <c r="P26" s="16" t="s">
        <v>26</v>
      </c>
      <c r="Q26" s="17">
        <v>8996</v>
      </c>
      <c r="R26" s="18">
        <v>1.6984576811030536E-2</v>
      </c>
      <c r="S26" s="17">
        <v>8794</v>
      </c>
      <c r="T26" s="18">
        <v>1.7734272277746856E-2</v>
      </c>
      <c r="U26" s="19">
        <v>2.2970206959290529E-2</v>
      </c>
      <c r="V26" s="35">
        <v>0</v>
      </c>
    </row>
    <row r="27" spans="2:22" ht="14.4" customHeight="1" thickBot="1" x14ac:dyDescent="0.35">
      <c r="B27" s="20">
        <v>18</v>
      </c>
      <c r="C27" s="21" t="s">
        <v>27</v>
      </c>
      <c r="D27" s="22">
        <v>747</v>
      </c>
      <c r="E27" s="23">
        <v>1.5238367230370658E-2</v>
      </c>
      <c r="F27" s="22">
        <v>445</v>
      </c>
      <c r="G27" s="23">
        <v>9.0541007955400928E-3</v>
      </c>
      <c r="H27" s="24">
        <v>0.67865168539325849</v>
      </c>
      <c r="I27" s="36">
        <v>2</v>
      </c>
      <c r="J27" s="22">
        <v>730</v>
      </c>
      <c r="K27" s="24">
        <v>2.3287671232876672E-2</v>
      </c>
      <c r="L27" s="36">
        <v>2</v>
      </c>
      <c r="O27" s="20">
        <v>18</v>
      </c>
      <c r="P27" s="21" t="s">
        <v>19</v>
      </c>
      <c r="Q27" s="22">
        <v>8531</v>
      </c>
      <c r="R27" s="23">
        <v>1.6106650152834759E-2</v>
      </c>
      <c r="S27" s="22">
        <v>9702</v>
      </c>
      <c r="T27" s="23">
        <v>1.9565375214771436E-2</v>
      </c>
      <c r="U27" s="24">
        <v>-0.12069676355390646</v>
      </c>
      <c r="V27" s="36">
        <v>-2</v>
      </c>
    </row>
    <row r="28" spans="2:22" ht="14.4" customHeight="1" thickBot="1" x14ac:dyDescent="0.35">
      <c r="B28" s="15">
        <v>19</v>
      </c>
      <c r="C28" s="16" t="s">
        <v>26</v>
      </c>
      <c r="D28" s="17">
        <v>739</v>
      </c>
      <c r="E28" s="18">
        <v>1.507517186511903E-2</v>
      </c>
      <c r="F28" s="17">
        <v>833</v>
      </c>
      <c r="G28" s="18">
        <v>1.6948462837494151E-2</v>
      </c>
      <c r="H28" s="19">
        <v>-0.11284513805522212</v>
      </c>
      <c r="I28" s="35">
        <v>-1</v>
      </c>
      <c r="J28" s="17">
        <v>887</v>
      </c>
      <c r="K28" s="19">
        <v>-0.16685456595264936</v>
      </c>
      <c r="L28" s="35">
        <v>-1</v>
      </c>
      <c r="O28" s="15">
        <v>19</v>
      </c>
      <c r="P28" s="16" t="s">
        <v>27</v>
      </c>
      <c r="Q28" s="17">
        <v>8070</v>
      </c>
      <c r="R28" s="18">
        <v>1.5236275551913786E-2</v>
      </c>
      <c r="S28" s="17">
        <v>6164</v>
      </c>
      <c r="T28" s="18">
        <v>1.2430526986585356E-2</v>
      </c>
      <c r="U28" s="19">
        <v>0.30921479558728104</v>
      </c>
      <c r="V28" s="35">
        <v>1</v>
      </c>
    </row>
    <row r="29" spans="2:22" ht="14.4" customHeight="1" thickBot="1" x14ac:dyDescent="0.35">
      <c r="B29" s="20">
        <v>20</v>
      </c>
      <c r="C29" s="21" t="s">
        <v>32</v>
      </c>
      <c r="D29" s="22">
        <v>735</v>
      </c>
      <c r="E29" s="23">
        <v>1.4993574182493218E-2</v>
      </c>
      <c r="F29" s="22">
        <v>1096</v>
      </c>
      <c r="G29" s="23">
        <v>2.2299538139127956E-2</v>
      </c>
      <c r="H29" s="24">
        <v>-0.32937956204379559</v>
      </c>
      <c r="I29" s="36">
        <v>-7</v>
      </c>
      <c r="J29" s="22">
        <v>924</v>
      </c>
      <c r="K29" s="24">
        <v>-0.20454545454545459</v>
      </c>
      <c r="L29" s="36">
        <v>-4</v>
      </c>
      <c r="O29" s="20">
        <v>20</v>
      </c>
      <c r="P29" s="21" t="s">
        <v>29</v>
      </c>
      <c r="Q29" s="22">
        <v>6996</v>
      </c>
      <c r="R29" s="23">
        <v>1.3208548173629349E-2</v>
      </c>
      <c r="S29" s="22">
        <v>8738</v>
      </c>
      <c r="T29" s="23">
        <v>1.7621340819075737E-2</v>
      </c>
      <c r="U29" s="24">
        <v>-0.19935912108033871</v>
      </c>
      <c r="V29" s="36">
        <v>-2</v>
      </c>
    </row>
    <row r="30" spans="2:22" ht="14.4" customHeight="1" thickBot="1" x14ac:dyDescent="0.35">
      <c r="B30" s="107" t="s">
        <v>40</v>
      </c>
      <c r="C30" s="108"/>
      <c r="D30" s="25">
        <f>SUM(D10:D29)</f>
        <v>42027</v>
      </c>
      <c r="E30" s="26">
        <f>D30/D32</f>
        <v>0.85732645192876522</v>
      </c>
      <c r="F30" s="25">
        <f>SUM(F10:F29)</f>
        <v>44652</v>
      </c>
      <c r="G30" s="26">
        <f>F30/F32</f>
        <v>0.9085027162302387</v>
      </c>
      <c r="H30" s="27">
        <f>D30/F30-1</f>
        <v>-5.8787960225745728E-2</v>
      </c>
      <c r="I30" s="37"/>
      <c r="J30" s="25">
        <f>SUM(J10:J29)</f>
        <v>46012</v>
      </c>
      <c r="K30" s="26">
        <f>E30/J30-1</f>
        <v>-0.99998136732913312</v>
      </c>
      <c r="L30" s="25"/>
      <c r="O30" s="107" t="s">
        <v>40</v>
      </c>
      <c r="P30" s="108"/>
      <c r="Q30" s="25">
        <f>SUM(Q10:Q29)</f>
        <v>464077</v>
      </c>
      <c r="R30" s="26">
        <f>Q30/Q32</f>
        <v>0.87618402097961512</v>
      </c>
      <c r="S30" s="25">
        <f>SUM(S10:S29)</f>
        <v>450064</v>
      </c>
      <c r="T30" s="26">
        <f>S30/S32</f>
        <v>0.90761400027426209</v>
      </c>
      <c r="U30" s="27">
        <f>Q30/S30-1</f>
        <v>3.1135571829784103E-2</v>
      </c>
      <c r="V30" s="37"/>
    </row>
    <row r="31" spans="2:22" ht="14.4" customHeight="1" thickBot="1" x14ac:dyDescent="0.35">
      <c r="B31" s="107" t="s">
        <v>11</v>
      </c>
      <c r="C31" s="108"/>
      <c r="D31" s="25">
        <f>D32-SUM(D10:D29)</f>
        <v>6994</v>
      </c>
      <c r="E31" s="26">
        <f>D31/D32</f>
        <v>0.14267354807123478</v>
      </c>
      <c r="F31" s="25">
        <f>F32-SUM(F10:F29)</f>
        <v>4497</v>
      </c>
      <c r="G31" s="26">
        <f>F31/F32</f>
        <v>9.1497283769761337E-2</v>
      </c>
      <c r="H31" s="27">
        <f>D31/F31-1</f>
        <v>0.55525906159661997</v>
      </c>
      <c r="I31" s="37"/>
      <c r="J31" s="25">
        <f>J32-SUM(J10:J29)</f>
        <v>6716</v>
      </c>
      <c r="K31" s="26">
        <f>E31/J31-1</f>
        <v>-0.99997875617211562</v>
      </c>
      <c r="L31" s="25"/>
      <c r="O31" s="107" t="s">
        <v>11</v>
      </c>
      <c r="P31" s="108"/>
      <c r="Q31" s="25">
        <f>Q32-SUM(Q10:Q29)</f>
        <v>65580</v>
      </c>
      <c r="R31" s="26">
        <f>Q31/Q32</f>
        <v>0.12381597902038489</v>
      </c>
      <c r="S31" s="25">
        <f>S32-SUM(S10:S29)</f>
        <v>45812</v>
      </c>
      <c r="T31" s="26">
        <f>S31/S32</f>
        <v>9.2385999725737883E-2</v>
      </c>
      <c r="U31" s="27">
        <f>Q31/S31-1</f>
        <v>0.43150266305771412</v>
      </c>
      <c r="V31" s="38"/>
    </row>
    <row r="32" spans="2:22" ht="14.4" customHeight="1" thickBot="1" x14ac:dyDescent="0.35">
      <c r="B32" s="90" t="s">
        <v>33</v>
      </c>
      <c r="C32" s="91"/>
      <c r="D32" s="28">
        <v>49021</v>
      </c>
      <c r="E32" s="29">
        <v>1</v>
      </c>
      <c r="F32" s="28">
        <v>49149</v>
      </c>
      <c r="G32" s="29">
        <v>1</v>
      </c>
      <c r="H32" s="30">
        <v>-2.6043256220878996E-3</v>
      </c>
      <c r="I32" s="39"/>
      <c r="J32" s="28">
        <v>52728</v>
      </c>
      <c r="K32" s="30">
        <v>-7.0304202700652407E-2</v>
      </c>
      <c r="L32" s="28"/>
      <c r="N32" s="31"/>
      <c r="O32" s="90" t="s">
        <v>33</v>
      </c>
      <c r="P32" s="91"/>
      <c r="Q32" s="28">
        <v>529657</v>
      </c>
      <c r="R32" s="29">
        <v>1</v>
      </c>
      <c r="S32" s="28">
        <v>495876</v>
      </c>
      <c r="T32" s="29">
        <v>1</v>
      </c>
      <c r="U32" s="30">
        <v>6.8123885810162266E-2</v>
      </c>
      <c r="V32" s="39"/>
    </row>
    <row r="33" spans="2:22" ht="14.4" customHeight="1" x14ac:dyDescent="0.3">
      <c r="B33" s="32" t="s">
        <v>64</v>
      </c>
      <c r="O33" s="32" t="s">
        <v>64</v>
      </c>
    </row>
    <row r="34" spans="2:22" x14ac:dyDescent="0.3">
      <c r="B34" s="33" t="s">
        <v>63</v>
      </c>
      <c r="O34" s="33" t="s">
        <v>63</v>
      </c>
    </row>
    <row r="36" spans="2:22" x14ac:dyDescent="0.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22" x14ac:dyDescent="0.3">
      <c r="B37" s="94" t="s">
        <v>168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N37" s="34"/>
      <c r="O37" s="94" t="s">
        <v>122</v>
      </c>
      <c r="P37" s="94"/>
      <c r="Q37" s="94"/>
      <c r="R37" s="94"/>
      <c r="S37" s="94"/>
      <c r="T37" s="94"/>
      <c r="U37" s="94"/>
      <c r="V37" s="94"/>
    </row>
    <row r="38" spans="2:22" ht="15" thickBot="1" x14ac:dyDescent="0.35">
      <c r="B38" s="89" t="s">
        <v>169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N38" s="34"/>
      <c r="O38" s="89" t="s">
        <v>121</v>
      </c>
      <c r="P38" s="89"/>
      <c r="Q38" s="89"/>
      <c r="R38" s="89"/>
      <c r="S38" s="89"/>
      <c r="T38" s="89"/>
      <c r="U38" s="89"/>
      <c r="V38" s="89"/>
    </row>
    <row r="39" spans="2:22" x14ac:dyDescent="0.3">
      <c r="B39" s="105" t="s">
        <v>0</v>
      </c>
      <c r="C39" s="119" t="s">
        <v>39</v>
      </c>
      <c r="D39" s="95" t="s">
        <v>154</v>
      </c>
      <c r="E39" s="96"/>
      <c r="F39" s="96"/>
      <c r="G39" s="96"/>
      <c r="H39" s="96"/>
      <c r="I39" s="97"/>
      <c r="J39" s="95" t="s">
        <v>142</v>
      </c>
      <c r="K39" s="96"/>
      <c r="L39" s="97"/>
      <c r="O39" s="105" t="s">
        <v>0</v>
      </c>
      <c r="P39" s="119" t="s">
        <v>39</v>
      </c>
      <c r="Q39" s="95" t="s">
        <v>189</v>
      </c>
      <c r="R39" s="96"/>
      <c r="S39" s="96"/>
      <c r="T39" s="96"/>
      <c r="U39" s="96"/>
      <c r="V39" s="97"/>
    </row>
    <row r="40" spans="2:22" ht="15" customHeight="1" thickBot="1" x14ac:dyDescent="0.35">
      <c r="B40" s="106"/>
      <c r="C40" s="120"/>
      <c r="D40" s="98" t="s">
        <v>155</v>
      </c>
      <c r="E40" s="99"/>
      <c r="F40" s="99"/>
      <c r="G40" s="99"/>
      <c r="H40" s="99"/>
      <c r="I40" s="100"/>
      <c r="J40" s="98" t="s">
        <v>143</v>
      </c>
      <c r="K40" s="99"/>
      <c r="L40" s="100"/>
      <c r="O40" s="106"/>
      <c r="P40" s="120"/>
      <c r="Q40" s="98" t="s">
        <v>160</v>
      </c>
      <c r="R40" s="99"/>
      <c r="S40" s="99"/>
      <c r="T40" s="99"/>
      <c r="U40" s="99"/>
      <c r="V40" s="100"/>
    </row>
    <row r="41" spans="2:22" ht="15" customHeight="1" x14ac:dyDescent="0.3">
      <c r="B41" s="106"/>
      <c r="C41" s="120"/>
      <c r="D41" s="111">
        <v>2025</v>
      </c>
      <c r="E41" s="112"/>
      <c r="F41" s="111">
        <v>2024</v>
      </c>
      <c r="G41" s="112"/>
      <c r="H41" s="109" t="s">
        <v>4</v>
      </c>
      <c r="I41" s="109" t="s">
        <v>42</v>
      </c>
      <c r="J41" s="109">
        <v>2025</v>
      </c>
      <c r="K41" s="109" t="s">
        <v>156</v>
      </c>
      <c r="L41" s="101" t="s">
        <v>158</v>
      </c>
      <c r="O41" s="106"/>
      <c r="P41" s="120"/>
      <c r="Q41" s="111">
        <v>2025</v>
      </c>
      <c r="R41" s="112"/>
      <c r="S41" s="111">
        <v>2024</v>
      </c>
      <c r="T41" s="112"/>
      <c r="U41" s="109" t="s">
        <v>4</v>
      </c>
      <c r="V41" s="101" t="s">
        <v>59</v>
      </c>
    </row>
    <row r="42" spans="2:22" ht="15" customHeight="1" thickBot="1" x14ac:dyDescent="0.35">
      <c r="B42" s="103" t="s">
        <v>5</v>
      </c>
      <c r="C42" s="115" t="s">
        <v>39</v>
      </c>
      <c r="D42" s="113"/>
      <c r="E42" s="114"/>
      <c r="F42" s="113"/>
      <c r="G42" s="114"/>
      <c r="H42" s="110"/>
      <c r="I42" s="110"/>
      <c r="J42" s="110"/>
      <c r="K42" s="110"/>
      <c r="L42" s="102"/>
      <c r="O42" s="103" t="s">
        <v>5</v>
      </c>
      <c r="P42" s="115" t="s">
        <v>39</v>
      </c>
      <c r="Q42" s="113"/>
      <c r="R42" s="114"/>
      <c r="S42" s="113"/>
      <c r="T42" s="114"/>
      <c r="U42" s="110"/>
      <c r="V42" s="102"/>
    </row>
    <row r="43" spans="2:22" ht="15" customHeight="1" x14ac:dyDescent="0.3">
      <c r="B43" s="103"/>
      <c r="C43" s="115"/>
      <c r="D43" s="9" t="s">
        <v>7</v>
      </c>
      <c r="E43" s="10" t="s">
        <v>2</v>
      </c>
      <c r="F43" s="9" t="s">
        <v>7</v>
      </c>
      <c r="G43" s="10" t="s">
        <v>2</v>
      </c>
      <c r="H43" s="92" t="s">
        <v>8</v>
      </c>
      <c r="I43" s="92" t="s">
        <v>43</v>
      </c>
      <c r="J43" s="92" t="s">
        <v>7</v>
      </c>
      <c r="K43" s="92" t="s">
        <v>145</v>
      </c>
      <c r="L43" s="117" t="s">
        <v>146</v>
      </c>
      <c r="O43" s="103"/>
      <c r="P43" s="115"/>
      <c r="Q43" s="9" t="s">
        <v>7</v>
      </c>
      <c r="R43" s="10" t="s">
        <v>2</v>
      </c>
      <c r="S43" s="9" t="s">
        <v>7</v>
      </c>
      <c r="T43" s="10" t="s">
        <v>2</v>
      </c>
      <c r="U43" s="92" t="s">
        <v>8</v>
      </c>
      <c r="V43" s="117" t="s">
        <v>60</v>
      </c>
    </row>
    <row r="44" spans="2:22" ht="15" customHeight="1" thickBot="1" x14ac:dyDescent="0.35">
      <c r="B44" s="104"/>
      <c r="C44" s="116"/>
      <c r="D44" s="12" t="s">
        <v>9</v>
      </c>
      <c r="E44" s="13" t="s">
        <v>10</v>
      </c>
      <c r="F44" s="12" t="s">
        <v>9</v>
      </c>
      <c r="G44" s="13" t="s">
        <v>10</v>
      </c>
      <c r="H44" s="93"/>
      <c r="I44" s="93"/>
      <c r="J44" s="93" t="s">
        <v>9</v>
      </c>
      <c r="K44" s="93"/>
      <c r="L44" s="118"/>
      <c r="O44" s="104"/>
      <c r="P44" s="116"/>
      <c r="Q44" s="12" t="s">
        <v>9</v>
      </c>
      <c r="R44" s="13" t="s">
        <v>10</v>
      </c>
      <c r="S44" s="12" t="s">
        <v>9</v>
      </c>
      <c r="T44" s="13" t="s">
        <v>10</v>
      </c>
      <c r="U44" s="93"/>
      <c r="V44" s="118"/>
    </row>
    <row r="45" spans="2:22" ht="15" thickBot="1" x14ac:dyDescent="0.35">
      <c r="B45" s="15">
        <v>1</v>
      </c>
      <c r="C45" s="16" t="s">
        <v>34</v>
      </c>
      <c r="D45" s="17">
        <v>1894</v>
      </c>
      <c r="E45" s="18">
        <v>3.8636502723322655E-2</v>
      </c>
      <c r="F45" s="17">
        <v>1526</v>
      </c>
      <c r="G45" s="18">
        <v>3.1048444525829621E-2</v>
      </c>
      <c r="H45" s="19">
        <v>0.24115334207077321</v>
      </c>
      <c r="I45" s="35">
        <v>1</v>
      </c>
      <c r="J45" s="17">
        <v>1952</v>
      </c>
      <c r="K45" s="19">
        <v>-2.9713114754098324E-2</v>
      </c>
      <c r="L45" s="35">
        <v>0</v>
      </c>
      <c r="O45" s="15">
        <v>1</v>
      </c>
      <c r="P45" s="16" t="s">
        <v>45</v>
      </c>
      <c r="Q45" s="17">
        <v>21489</v>
      </c>
      <c r="R45" s="18">
        <v>4.0571539694557041E-2</v>
      </c>
      <c r="S45" s="17">
        <v>25684</v>
      </c>
      <c r="T45" s="18">
        <v>5.1795206866232686E-2</v>
      </c>
      <c r="U45" s="19">
        <v>-0.16333125681358041</v>
      </c>
      <c r="V45" s="35">
        <v>0</v>
      </c>
    </row>
    <row r="46" spans="2:22" ht="15" customHeight="1" thickBot="1" x14ac:dyDescent="0.35">
      <c r="B46" s="20">
        <v>2</v>
      </c>
      <c r="C46" s="21" t="s">
        <v>45</v>
      </c>
      <c r="D46" s="22">
        <v>1613</v>
      </c>
      <c r="E46" s="23">
        <v>3.2904265518859263E-2</v>
      </c>
      <c r="F46" s="22">
        <v>4145</v>
      </c>
      <c r="G46" s="23">
        <v>8.4335388309019516E-2</v>
      </c>
      <c r="H46" s="24">
        <v>-0.61085645355850415</v>
      </c>
      <c r="I46" s="36">
        <v>-1</v>
      </c>
      <c r="J46" s="22">
        <v>1832</v>
      </c>
      <c r="K46" s="24">
        <v>-0.11954148471615722</v>
      </c>
      <c r="L46" s="36">
        <v>0</v>
      </c>
      <c r="O46" s="20">
        <v>2</v>
      </c>
      <c r="P46" s="21" t="s">
        <v>34</v>
      </c>
      <c r="Q46" s="22">
        <v>18627</v>
      </c>
      <c r="R46" s="23">
        <v>3.5168042714435944E-2</v>
      </c>
      <c r="S46" s="22">
        <v>17181</v>
      </c>
      <c r="T46" s="23">
        <v>3.464777484693754E-2</v>
      </c>
      <c r="U46" s="24">
        <v>8.4162737908154428E-2</v>
      </c>
      <c r="V46" s="36">
        <v>0</v>
      </c>
    </row>
    <row r="47" spans="2:22" ht="15" customHeight="1" thickBot="1" x14ac:dyDescent="0.35">
      <c r="B47" s="15">
        <v>3</v>
      </c>
      <c r="C47" s="16" t="s">
        <v>85</v>
      </c>
      <c r="D47" s="17">
        <v>1200</v>
      </c>
      <c r="E47" s="18">
        <v>2.4479304787744027E-2</v>
      </c>
      <c r="F47" s="17">
        <v>1467</v>
      </c>
      <c r="G47" s="18">
        <v>2.9848013184398461E-2</v>
      </c>
      <c r="H47" s="19">
        <v>-0.18200408997955009</v>
      </c>
      <c r="I47" s="35">
        <v>0</v>
      </c>
      <c r="J47" s="17">
        <v>1188</v>
      </c>
      <c r="K47" s="19">
        <v>1.0101010101010166E-2</v>
      </c>
      <c r="L47" s="35">
        <v>1</v>
      </c>
      <c r="O47" s="15">
        <v>3</v>
      </c>
      <c r="P47" s="16" t="s">
        <v>49</v>
      </c>
      <c r="Q47" s="17">
        <v>12822</v>
      </c>
      <c r="R47" s="18">
        <v>2.4208119594379005E-2</v>
      </c>
      <c r="S47" s="17">
        <v>13021</v>
      </c>
      <c r="T47" s="18">
        <v>2.6258580774225816E-2</v>
      </c>
      <c r="U47" s="19">
        <v>-1.5283004377543929E-2</v>
      </c>
      <c r="V47" s="35">
        <v>1</v>
      </c>
    </row>
    <row r="48" spans="2:22" ht="15" thickBot="1" x14ac:dyDescent="0.35">
      <c r="B48" s="20">
        <v>4</v>
      </c>
      <c r="C48" s="21" t="s">
        <v>61</v>
      </c>
      <c r="D48" s="22">
        <v>976</v>
      </c>
      <c r="E48" s="23">
        <v>1.9909834560698475E-2</v>
      </c>
      <c r="F48" s="22">
        <v>1108</v>
      </c>
      <c r="G48" s="23">
        <v>2.25436936661987E-2</v>
      </c>
      <c r="H48" s="24">
        <v>-0.11913357400722024</v>
      </c>
      <c r="I48" s="36">
        <v>4</v>
      </c>
      <c r="J48" s="22">
        <v>941</v>
      </c>
      <c r="K48" s="24">
        <v>3.7194473963868324E-2</v>
      </c>
      <c r="L48" s="36">
        <v>5</v>
      </c>
      <c r="O48" s="20">
        <v>4</v>
      </c>
      <c r="P48" s="21" t="s">
        <v>38</v>
      </c>
      <c r="Q48" s="22">
        <v>12702</v>
      </c>
      <c r="R48" s="23">
        <v>2.3981557876134933E-2</v>
      </c>
      <c r="S48" s="22">
        <v>12756</v>
      </c>
      <c r="T48" s="23">
        <v>2.5724172978728553E-2</v>
      </c>
      <c r="U48" s="24">
        <v>-4.2333019755409484E-3</v>
      </c>
      <c r="V48" s="36">
        <v>2</v>
      </c>
    </row>
    <row r="49" spans="2:22" ht="15" customHeight="1" thickBot="1" x14ac:dyDescent="0.35">
      <c r="B49" s="15">
        <v>5</v>
      </c>
      <c r="C49" s="16" t="s">
        <v>38</v>
      </c>
      <c r="D49" s="17">
        <v>962</v>
      </c>
      <c r="E49" s="18">
        <v>1.962424267150813E-2</v>
      </c>
      <c r="F49" s="17">
        <v>1192</v>
      </c>
      <c r="G49" s="18">
        <v>2.4252782355693909E-2</v>
      </c>
      <c r="H49" s="19">
        <v>-0.19295302013422821</v>
      </c>
      <c r="I49" s="35">
        <v>2</v>
      </c>
      <c r="J49" s="17">
        <v>1359</v>
      </c>
      <c r="K49" s="19">
        <v>-0.29212656364974243</v>
      </c>
      <c r="L49" s="35">
        <v>-2</v>
      </c>
      <c r="O49" s="15">
        <v>5</v>
      </c>
      <c r="P49" s="16" t="s">
        <v>85</v>
      </c>
      <c r="Q49" s="17">
        <v>12133</v>
      </c>
      <c r="R49" s="18">
        <v>2.2907277728794296E-2</v>
      </c>
      <c r="S49" s="17">
        <v>14354</v>
      </c>
      <c r="T49" s="18">
        <v>2.8946752817236566E-2</v>
      </c>
      <c r="U49" s="19">
        <v>-0.15473038874181411</v>
      </c>
      <c r="V49" s="35">
        <v>-2</v>
      </c>
    </row>
    <row r="50" spans="2:22" ht="15" thickBot="1" x14ac:dyDescent="0.35">
      <c r="B50" s="20">
        <v>6</v>
      </c>
      <c r="C50" s="21" t="s">
        <v>46</v>
      </c>
      <c r="D50" s="22">
        <v>937</v>
      </c>
      <c r="E50" s="23">
        <v>1.9114257155096796E-2</v>
      </c>
      <c r="F50" s="22">
        <v>1219</v>
      </c>
      <c r="G50" s="23">
        <v>2.4802132291603083E-2</v>
      </c>
      <c r="H50" s="24">
        <v>-0.23133716160787532</v>
      </c>
      <c r="I50" s="36">
        <v>-1</v>
      </c>
      <c r="J50" s="22">
        <v>946</v>
      </c>
      <c r="K50" s="24">
        <v>-9.5137420718816035E-3</v>
      </c>
      <c r="L50" s="36">
        <v>2</v>
      </c>
      <c r="O50" s="20">
        <v>6</v>
      </c>
      <c r="P50" s="21" t="s">
        <v>46</v>
      </c>
      <c r="Q50" s="22">
        <v>10654</v>
      </c>
      <c r="R50" s="23">
        <v>2.0114904551436118E-2</v>
      </c>
      <c r="S50" s="22">
        <v>11940</v>
      </c>
      <c r="T50" s="23">
        <v>2.4078600295235099E-2</v>
      </c>
      <c r="U50" s="24">
        <v>-0.1077051926298157</v>
      </c>
      <c r="V50" s="36">
        <v>1</v>
      </c>
    </row>
    <row r="51" spans="2:22" ht="15" thickBot="1" x14ac:dyDescent="0.35">
      <c r="B51" s="15">
        <v>7</v>
      </c>
      <c r="C51" s="16" t="s">
        <v>102</v>
      </c>
      <c r="D51" s="17">
        <v>884</v>
      </c>
      <c r="E51" s="18">
        <v>1.8033087860304768E-2</v>
      </c>
      <c r="F51" s="17">
        <v>753</v>
      </c>
      <c r="G51" s="18">
        <v>1.532075932368919E-2</v>
      </c>
      <c r="H51" s="19">
        <v>0.17397078353253659</v>
      </c>
      <c r="I51" s="35">
        <v>5</v>
      </c>
      <c r="J51" s="17">
        <v>1030</v>
      </c>
      <c r="K51" s="19">
        <v>-0.14174757281553396</v>
      </c>
      <c r="L51" s="35">
        <v>-1</v>
      </c>
      <c r="O51" s="15">
        <v>7</v>
      </c>
      <c r="P51" s="16" t="s">
        <v>37</v>
      </c>
      <c r="Q51" s="17">
        <v>9764</v>
      </c>
      <c r="R51" s="18">
        <v>1.843457180779259E-2</v>
      </c>
      <c r="S51" s="17">
        <v>12951</v>
      </c>
      <c r="T51" s="18">
        <v>2.6117416450886916E-2</v>
      </c>
      <c r="U51" s="19">
        <v>-0.24608138367693611</v>
      </c>
      <c r="V51" s="35">
        <v>-2</v>
      </c>
    </row>
    <row r="52" spans="2:22" ht="15" thickBot="1" x14ac:dyDescent="0.35">
      <c r="B52" s="20">
        <v>8</v>
      </c>
      <c r="C52" s="21" t="s">
        <v>49</v>
      </c>
      <c r="D52" s="22">
        <v>829</v>
      </c>
      <c r="E52" s="23">
        <v>1.6911119724199834E-2</v>
      </c>
      <c r="F52" s="22">
        <v>1297</v>
      </c>
      <c r="G52" s="23">
        <v>2.6389143217562919E-2</v>
      </c>
      <c r="H52" s="24">
        <v>-0.36083269082498071</v>
      </c>
      <c r="I52" s="36">
        <v>-4</v>
      </c>
      <c r="J52" s="22">
        <v>1020</v>
      </c>
      <c r="K52" s="24">
        <v>-0.18725490196078431</v>
      </c>
      <c r="L52" s="36">
        <v>-1</v>
      </c>
      <c r="O52" s="20">
        <v>8</v>
      </c>
      <c r="P52" s="21" t="s">
        <v>61</v>
      </c>
      <c r="Q52" s="22">
        <v>9211</v>
      </c>
      <c r="R52" s="23">
        <v>1.7390499889551162E-2</v>
      </c>
      <c r="S52" s="22">
        <v>8155</v>
      </c>
      <c r="T52" s="23">
        <v>1.6445643668981762E-2</v>
      </c>
      <c r="U52" s="24">
        <v>0.12949110974862044</v>
      </c>
      <c r="V52" s="36">
        <v>2</v>
      </c>
    </row>
    <row r="53" spans="2:22" ht="15" thickBot="1" x14ac:dyDescent="0.35">
      <c r="B53" s="15">
        <v>9</v>
      </c>
      <c r="C53" s="16" t="s">
        <v>95</v>
      </c>
      <c r="D53" s="17">
        <v>812</v>
      </c>
      <c r="E53" s="18">
        <v>1.6564329573040125E-2</v>
      </c>
      <c r="F53" s="17">
        <v>819</v>
      </c>
      <c r="G53" s="18">
        <v>1.6663614722578282E-2</v>
      </c>
      <c r="H53" s="19">
        <v>-8.5470085470085166E-3</v>
      </c>
      <c r="I53" s="35">
        <v>1</v>
      </c>
      <c r="J53" s="17">
        <v>718</v>
      </c>
      <c r="K53" s="19">
        <v>0.13091922005571033</v>
      </c>
      <c r="L53" s="35">
        <v>7</v>
      </c>
      <c r="O53" s="15">
        <v>9</v>
      </c>
      <c r="P53" s="16" t="s">
        <v>55</v>
      </c>
      <c r="Q53" s="17">
        <v>8315</v>
      </c>
      <c r="R53" s="18">
        <v>1.5698839059995431E-2</v>
      </c>
      <c r="S53" s="17">
        <v>10033</v>
      </c>
      <c r="T53" s="18">
        <v>2.0232880800845374E-2</v>
      </c>
      <c r="U53" s="19">
        <v>-0.17123492474833046</v>
      </c>
      <c r="V53" s="35">
        <v>-1</v>
      </c>
    </row>
    <row r="54" spans="2:22" ht="15" thickBot="1" x14ac:dyDescent="0.35">
      <c r="B54" s="20">
        <v>10</v>
      </c>
      <c r="C54" s="21" t="s">
        <v>37</v>
      </c>
      <c r="D54" s="22">
        <v>804</v>
      </c>
      <c r="E54" s="23">
        <v>1.6401134207788499E-2</v>
      </c>
      <c r="F54" s="22">
        <v>1087</v>
      </c>
      <c r="G54" s="23">
        <v>2.2116421493824898E-2</v>
      </c>
      <c r="H54" s="24">
        <v>-0.26034958601655933</v>
      </c>
      <c r="I54" s="36">
        <v>-1</v>
      </c>
      <c r="J54" s="22">
        <v>880</v>
      </c>
      <c r="K54" s="24">
        <v>-8.6363636363636309E-2</v>
      </c>
      <c r="L54" s="36">
        <v>0</v>
      </c>
      <c r="O54" s="20">
        <v>10</v>
      </c>
      <c r="P54" s="21" t="s">
        <v>36</v>
      </c>
      <c r="Q54" s="22">
        <v>7696</v>
      </c>
      <c r="R54" s="23">
        <v>1.4530158196719763E-2</v>
      </c>
      <c r="S54" s="22">
        <v>9248</v>
      </c>
      <c r="T54" s="23">
        <v>1.8649823746259144E-2</v>
      </c>
      <c r="U54" s="24">
        <v>-0.16782006920415227</v>
      </c>
      <c r="V54" s="36">
        <v>-1</v>
      </c>
    </row>
    <row r="55" spans="2:22" ht="15" thickBot="1" x14ac:dyDescent="0.35">
      <c r="B55" s="15">
        <v>11</v>
      </c>
      <c r="C55" s="16" t="s">
        <v>98</v>
      </c>
      <c r="D55" s="17">
        <v>745</v>
      </c>
      <c r="E55" s="18">
        <v>1.5197568389057751E-2</v>
      </c>
      <c r="F55" s="17">
        <v>604</v>
      </c>
      <c r="G55" s="18">
        <v>1.2289161529227452E-2</v>
      </c>
      <c r="H55" s="19">
        <v>0.23344370860927155</v>
      </c>
      <c r="I55" s="35">
        <v>5</v>
      </c>
      <c r="J55" s="17">
        <v>792</v>
      </c>
      <c r="K55" s="19">
        <v>-5.9343434343434365E-2</v>
      </c>
      <c r="L55" s="35">
        <v>0</v>
      </c>
      <c r="O55" s="15">
        <v>11</v>
      </c>
      <c r="P55" s="16" t="s">
        <v>102</v>
      </c>
      <c r="Q55" s="17">
        <v>7285</v>
      </c>
      <c r="R55" s="18">
        <v>1.375418431173382E-2</v>
      </c>
      <c r="S55" s="17">
        <v>3771</v>
      </c>
      <c r="T55" s="18">
        <v>7.6047237615855575E-3</v>
      </c>
      <c r="U55" s="19">
        <v>0.93184831609652607</v>
      </c>
      <c r="V55" s="35">
        <v>25</v>
      </c>
    </row>
    <row r="56" spans="2:22" ht="15" thickBot="1" x14ac:dyDescent="0.35">
      <c r="B56" s="20">
        <v>12</v>
      </c>
      <c r="C56" s="21" t="s">
        <v>41</v>
      </c>
      <c r="D56" s="22">
        <v>725</v>
      </c>
      <c r="E56" s="23">
        <v>1.4789579975928684E-2</v>
      </c>
      <c r="F56" s="22">
        <v>761</v>
      </c>
      <c r="G56" s="23">
        <v>1.5483529675069685E-2</v>
      </c>
      <c r="H56" s="24">
        <v>-4.7306176084099816E-2</v>
      </c>
      <c r="I56" s="36">
        <v>-1</v>
      </c>
      <c r="J56" s="22">
        <v>735</v>
      </c>
      <c r="K56" s="24">
        <v>-1.3605442176870763E-2</v>
      </c>
      <c r="L56" s="36">
        <v>1</v>
      </c>
      <c r="O56" s="20">
        <v>12</v>
      </c>
      <c r="P56" s="21" t="s">
        <v>41</v>
      </c>
      <c r="Q56" s="22">
        <v>6977</v>
      </c>
      <c r="R56" s="23">
        <v>1.3172675901574038E-2</v>
      </c>
      <c r="S56" s="22">
        <v>7324</v>
      </c>
      <c r="T56" s="23">
        <v>1.4769821487629972E-2</v>
      </c>
      <c r="U56" s="24">
        <v>-4.7378481703986841E-2</v>
      </c>
      <c r="V56" s="36">
        <v>-1</v>
      </c>
    </row>
    <row r="57" spans="2:22" ht="15" thickBot="1" x14ac:dyDescent="0.35">
      <c r="B57" s="15">
        <v>13</v>
      </c>
      <c r="C57" s="16" t="s">
        <v>36</v>
      </c>
      <c r="D57" s="17">
        <v>703</v>
      </c>
      <c r="E57" s="18">
        <v>1.434079272148671E-2</v>
      </c>
      <c r="F57" s="17">
        <v>1218</v>
      </c>
      <c r="G57" s="18">
        <v>2.4781785997680522E-2</v>
      </c>
      <c r="H57" s="19">
        <v>-0.42282430213464695</v>
      </c>
      <c r="I57" s="35">
        <v>-7</v>
      </c>
      <c r="J57" s="17">
        <v>622</v>
      </c>
      <c r="K57" s="19">
        <v>0.13022508038585201</v>
      </c>
      <c r="L57" s="35">
        <v>8</v>
      </c>
      <c r="O57" s="15">
        <v>13</v>
      </c>
      <c r="P57" s="16" t="s">
        <v>87</v>
      </c>
      <c r="Q57" s="17">
        <v>6976</v>
      </c>
      <c r="R57" s="18">
        <v>1.3170787887255337E-2</v>
      </c>
      <c r="S57" s="17">
        <v>5625</v>
      </c>
      <c r="T57" s="18">
        <v>1.1343561696875832E-2</v>
      </c>
      <c r="U57" s="19">
        <v>0.24017777777777782</v>
      </c>
      <c r="V57" s="35">
        <v>4</v>
      </c>
    </row>
    <row r="58" spans="2:22" ht="15" thickBot="1" x14ac:dyDescent="0.35">
      <c r="B58" s="20">
        <v>14</v>
      </c>
      <c r="C58" s="21" t="s">
        <v>35</v>
      </c>
      <c r="D58" s="22">
        <v>675</v>
      </c>
      <c r="E58" s="23">
        <v>1.3769608943106016E-2</v>
      </c>
      <c r="F58" s="22">
        <v>639</v>
      </c>
      <c r="G58" s="23">
        <v>1.3001281816517121E-2</v>
      </c>
      <c r="H58" s="24">
        <v>5.6338028169014009E-2</v>
      </c>
      <c r="I58" s="36">
        <v>1</v>
      </c>
      <c r="J58" s="22">
        <v>789</v>
      </c>
      <c r="K58" s="24">
        <v>-0.14448669201520914</v>
      </c>
      <c r="L58" s="36">
        <v>-2</v>
      </c>
      <c r="O58" s="20">
        <v>14</v>
      </c>
      <c r="P58" s="21" t="s">
        <v>57</v>
      </c>
      <c r="Q58" s="22">
        <v>6907</v>
      </c>
      <c r="R58" s="23">
        <v>1.3040514899264995E-2</v>
      </c>
      <c r="S58" s="22">
        <v>7210</v>
      </c>
      <c r="T58" s="23">
        <v>1.4539925303906623E-2</v>
      </c>
      <c r="U58" s="24">
        <v>-4.2024965325936248E-2</v>
      </c>
      <c r="V58" s="36">
        <v>-1</v>
      </c>
    </row>
    <row r="59" spans="2:22" ht="15" thickBot="1" x14ac:dyDescent="0.35">
      <c r="B59" s="15">
        <v>15</v>
      </c>
      <c r="C59" s="16" t="s">
        <v>134</v>
      </c>
      <c r="D59" s="17">
        <v>651</v>
      </c>
      <c r="E59" s="18">
        <v>1.3280022847351134E-2</v>
      </c>
      <c r="F59" s="17">
        <v>259</v>
      </c>
      <c r="G59" s="18">
        <v>5.269690125943559E-3</v>
      </c>
      <c r="H59" s="19">
        <v>1.5135135135135136</v>
      </c>
      <c r="I59" s="35">
        <v>37</v>
      </c>
      <c r="J59" s="17">
        <v>590</v>
      </c>
      <c r="K59" s="19">
        <v>0.10338983050847461</v>
      </c>
      <c r="L59" s="35">
        <v>7</v>
      </c>
      <c r="O59" s="15">
        <v>15</v>
      </c>
      <c r="P59" s="16" t="s">
        <v>35</v>
      </c>
      <c r="Q59" s="17">
        <v>6783</v>
      </c>
      <c r="R59" s="18">
        <v>1.2806401123746123E-2</v>
      </c>
      <c r="S59" s="17">
        <v>6437</v>
      </c>
      <c r="T59" s="18">
        <v>1.2981067847607063E-2</v>
      </c>
      <c r="U59" s="19">
        <v>5.3751747708559838E-2</v>
      </c>
      <c r="V59" s="35">
        <v>-1</v>
      </c>
    </row>
    <row r="60" spans="2:22" ht="15" thickBot="1" x14ac:dyDescent="0.35">
      <c r="B60" s="20">
        <v>16</v>
      </c>
      <c r="C60" s="21" t="s">
        <v>130</v>
      </c>
      <c r="D60" s="22">
        <v>634</v>
      </c>
      <c r="E60" s="23">
        <v>1.2933232696191429E-2</v>
      </c>
      <c r="F60" s="22">
        <v>444</v>
      </c>
      <c r="G60" s="23">
        <v>9.0337545016175302E-3</v>
      </c>
      <c r="H60" s="24">
        <v>0.427927927927928</v>
      </c>
      <c r="I60" s="36">
        <v>13</v>
      </c>
      <c r="J60" s="22">
        <v>729</v>
      </c>
      <c r="K60" s="24">
        <v>-0.13031550068587106</v>
      </c>
      <c r="L60" s="36">
        <v>-2</v>
      </c>
      <c r="O60" s="20">
        <v>16</v>
      </c>
      <c r="P60" s="21" t="s">
        <v>94</v>
      </c>
      <c r="Q60" s="22">
        <v>6546</v>
      </c>
      <c r="R60" s="23">
        <v>1.2358941730214082E-2</v>
      </c>
      <c r="S60" s="22">
        <v>6294</v>
      </c>
      <c r="T60" s="23">
        <v>1.2692689301357597E-2</v>
      </c>
      <c r="U60" s="24">
        <v>4.0038131553860712E-2</v>
      </c>
      <c r="V60" s="36">
        <v>-1</v>
      </c>
    </row>
    <row r="61" spans="2:22" ht="15" thickBot="1" x14ac:dyDescent="0.35">
      <c r="B61" s="15">
        <v>17</v>
      </c>
      <c r="C61" s="16" t="s">
        <v>107</v>
      </c>
      <c r="D61" s="17">
        <v>630</v>
      </c>
      <c r="E61" s="18">
        <v>1.2851635013565614E-2</v>
      </c>
      <c r="F61" s="17">
        <v>406</v>
      </c>
      <c r="G61" s="18">
        <v>8.2605953325601746E-3</v>
      </c>
      <c r="H61" s="19">
        <v>0.55172413793103448</v>
      </c>
      <c r="I61" s="35">
        <v>16</v>
      </c>
      <c r="J61" s="17">
        <v>562</v>
      </c>
      <c r="K61" s="19">
        <v>0.12099644128113884</v>
      </c>
      <c r="L61" s="35">
        <v>6</v>
      </c>
      <c r="O61" s="15">
        <v>17</v>
      </c>
      <c r="P61" s="16" t="s">
        <v>98</v>
      </c>
      <c r="Q61" s="17">
        <v>6418</v>
      </c>
      <c r="R61" s="18">
        <v>1.2117275897420406E-2</v>
      </c>
      <c r="S61" s="17">
        <v>5161</v>
      </c>
      <c r="T61" s="18">
        <v>1.0407843896457986E-2</v>
      </c>
      <c r="U61" s="19">
        <v>0.24355745010656848</v>
      </c>
      <c r="V61" s="35">
        <v>4</v>
      </c>
    </row>
    <row r="62" spans="2:22" x14ac:dyDescent="0.3">
      <c r="B62" s="20">
        <v>18</v>
      </c>
      <c r="C62" s="21" t="s">
        <v>94</v>
      </c>
      <c r="D62" s="22">
        <v>626</v>
      </c>
      <c r="E62" s="23">
        <v>1.2770037330939801E-2</v>
      </c>
      <c r="F62" s="22">
        <v>649</v>
      </c>
      <c r="G62" s="23">
        <v>1.3204744755742742E-2</v>
      </c>
      <c r="H62" s="24">
        <v>-3.5439137134052334E-2</v>
      </c>
      <c r="I62" s="36">
        <v>-4</v>
      </c>
      <c r="J62" s="22">
        <v>676</v>
      </c>
      <c r="K62" s="24">
        <v>-7.3964497041420163E-2</v>
      </c>
      <c r="L62" s="36">
        <v>1</v>
      </c>
      <c r="O62" s="20">
        <v>18</v>
      </c>
      <c r="P62" s="21" t="s">
        <v>95</v>
      </c>
      <c r="Q62" s="22">
        <v>6243</v>
      </c>
      <c r="R62" s="23">
        <v>1.1786873391647803E-2</v>
      </c>
      <c r="S62" s="22">
        <v>5182</v>
      </c>
      <c r="T62" s="23">
        <v>1.0450193193459655E-2</v>
      </c>
      <c r="U62" s="24">
        <v>0.20474720185256667</v>
      </c>
      <c r="V62" s="36">
        <v>2</v>
      </c>
    </row>
    <row r="63" spans="2:22" ht="15" thickBot="1" x14ac:dyDescent="0.35">
      <c r="B63" s="15">
        <v>19</v>
      </c>
      <c r="C63" s="16" t="s">
        <v>57</v>
      </c>
      <c r="D63" s="17">
        <v>614</v>
      </c>
      <c r="E63" s="18">
        <v>1.2525244283062361E-2</v>
      </c>
      <c r="F63" s="17">
        <v>707</v>
      </c>
      <c r="G63" s="18">
        <v>1.4384829803251337E-2</v>
      </c>
      <c r="H63" s="19">
        <v>-0.13154172560113153</v>
      </c>
      <c r="I63" s="35">
        <v>-6</v>
      </c>
      <c r="J63" s="17">
        <v>707</v>
      </c>
      <c r="K63" s="19">
        <v>-0.13154172560113153</v>
      </c>
      <c r="L63" s="35">
        <v>-2</v>
      </c>
      <c r="O63" s="15">
        <v>19</v>
      </c>
      <c r="P63" s="16" t="s">
        <v>130</v>
      </c>
      <c r="Q63" s="17">
        <v>6197</v>
      </c>
      <c r="R63" s="18">
        <v>1.1700024732987575E-2</v>
      </c>
      <c r="S63" s="17">
        <v>7289</v>
      </c>
      <c r="T63" s="18">
        <v>1.4699239325960522E-2</v>
      </c>
      <c r="U63" s="19">
        <v>-0.14981478940869808</v>
      </c>
      <c r="V63" s="35">
        <v>-7</v>
      </c>
    </row>
    <row r="64" spans="2:22" ht="15" thickBot="1" x14ac:dyDescent="0.35">
      <c r="B64" s="20">
        <v>20</v>
      </c>
      <c r="C64" s="21" t="s">
        <v>147</v>
      </c>
      <c r="D64" s="22">
        <v>591</v>
      </c>
      <c r="E64" s="23">
        <v>1.2056057607963935E-2</v>
      </c>
      <c r="F64" s="22">
        <v>573</v>
      </c>
      <c r="G64" s="23">
        <v>1.1658426417628029E-2</v>
      </c>
      <c r="H64" s="24">
        <v>3.1413612565444948E-2</v>
      </c>
      <c r="I64" s="36">
        <v>-1</v>
      </c>
      <c r="J64" s="22">
        <v>629</v>
      </c>
      <c r="K64" s="24">
        <v>-6.0413354531001606E-2</v>
      </c>
      <c r="L64" s="36">
        <v>0</v>
      </c>
      <c r="O64" s="20">
        <v>20</v>
      </c>
      <c r="P64" s="21" t="s">
        <v>93</v>
      </c>
      <c r="Q64" s="22">
        <v>6055</v>
      </c>
      <c r="R64" s="23">
        <v>1.143192669973209E-2</v>
      </c>
      <c r="S64" s="22">
        <v>5244</v>
      </c>
      <c r="T64" s="23">
        <v>1.0575224451274109E-2</v>
      </c>
      <c r="U64" s="24">
        <v>0.15465293668954994</v>
      </c>
      <c r="V64" s="36">
        <v>-2</v>
      </c>
    </row>
    <row r="65" spans="2:22" ht="15" thickBot="1" x14ac:dyDescent="0.35">
      <c r="B65" s="107" t="s">
        <v>40</v>
      </c>
      <c r="C65" s="108"/>
      <c r="D65" s="25">
        <f>SUM(D45:D64)</f>
        <v>17505</v>
      </c>
      <c r="E65" s="26">
        <f>D65/D67</f>
        <v>0.357091858591216</v>
      </c>
      <c r="F65" s="25">
        <f>SUM(F45:F64)</f>
        <v>20873</v>
      </c>
      <c r="G65" s="26">
        <f>F65/F67</f>
        <v>0.42468819304563676</v>
      </c>
      <c r="H65" s="27">
        <f>D65/F65-1</f>
        <v>-0.16135677669716864</v>
      </c>
      <c r="I65" s="37"/>
      <c r="J65" s="25">
        <f>SUM(J45:J64)</f>
        <v>18697</v>
      </c>
      <c r="K65" s="26">
        <f>E65/J65-1</f>
        <v>-0.99998090111469262</v>
      </c>
      <c r="L65" s="25"/>
      <c r="O65" s="107" t="s">
        <v>40</v>
      </c>
      <c r="P65" s="108"/>
      <c r="Q65" s="25">
        <f>SUM(Q45:Q64)</f>
        <v>189800</v>
      </c>
      <c r="R65" s="26">
        <f>Q65/Q67</f>
        <v>0.35834511768937255</v>
      </c>
      <c r="S65" s="25">
        <f>SUM(S45:S64)</f>
        <v>194860</v>
      </c>
      <c r="T65" s="26">
        <f>S65/S67</f>
        <v>0.39296114351168437</v>
      </c>
      <c r="U65" s="27">
        <f>Q65/S65-1</f>
        <v>-2.5967361182387405E-2</v>
      </c>
      <c r="V65" s="37"/>
    </row>
    <row r="66" spans="2:22" ht="15" thickBot="1" x14ac:dyDescent="0.35">
      <c r="B66" s="107" t="s">
        <v>11</v>
      </c>
      <c r="C66" s="108"/>
      <c r="D66" s="25">
        <f>D67-SUM(D45:D64)</f>
        <v>31516</v>
      </c>
      <c r="E66" s="26">
        <f>D66/D67</f>
        <v>0.64290814140878394</v>
      </c>
      <c r="F66" s="25">
        <f>F67-SUM(F45:F64)</f>
        <v>28276</v>
      </c>
      <c r="G66" s="26">
        <f>F66/F67</f>
        <v>0.57531180695436324</v>
      </c>
      <c r="H66" s="27">
        <f>D66/F66-1</f>
        <v>0.11458480690338102</v>
      </c>
      <c r="I66" s="37"/>
      <c r="J66" s="25">
        <f>J67-SUM(J45:J64)</f>
        <v>34031</v>
      </c>
      <c r="K66" s="26">
        <f>E66/J66-1</f>
        <v>-0.99998110816192853</v>
      </c>
      <c r="L66" s="25"/>
      <c r="O66" s="107" t="s">
        <v>11</v>
      </c>
      <c r="P66" s="108"/>
      <c r="Q66" s="25">
        <f>Q67-SUM(Q45:Q64)</f>
        <v>339857</v>
      </c>
      <c r="R66" s="26">
        <f>Q66/Q67</f>
        <v>0.64165488231062739</v>
      </c>
      <c r="S66" s="25">
        <f>S67-SUM(S45:S64)</f>
        <v>301016</v>
      </c>
      <c r="T66" s="26">
        <f>S66/S67</f>
        <v>0.60703885648831568</v>
      </c>
      <c r="U66" s="27">
        <f>Q66/S66-1</f>
        <v>0.12903300821218799</v>
      </c>
      <c r="V66" s="38"/>
    </row>
    <row r="67" spans="2:22" ht="15" thickBot="1" x14ac:dyDescent="0.35">
      <c r="B67" s="90" t="s">
        <v>33</v>
      </c>
      <c r="C67" s="91"/>
      <c r="D67" s="28">
        <v>49021</v>
      </c>
      <c r="E67" s="29">
        <v>1</v>
      </c>
      <c r="F67" s="28">
        <v>49149</v>
      </c>
      <c r="G67" s="29">
        <v>1</v>
      </c>
      <c r="H67" s="30">
        <v>-2.6043256220878996E-3</v>
      </c>
      <c r="I67" s="39"/>
      <c r="J67" s="28">
        <v>52728</v>
      </c>
      <c r="K67" s="30">
        <v>-7.0304202700652407E-2</v>
      </c>
      <c r="L67" s="28"/>
      <c r="N67" s="31"/>
      <c r="O67" s="90" t="s">
        <v>33</v>
      </c>
      <c r="P67" s="91"/>
      <c r="Q67" s="28">
        <v>529657</v>
      </c>
      <c r="R67" s="29">
        <v>1</v>
      </c>
      <c r="S67" s="28">
        <v>495876</v>
      </c>
      <c r="T67" s="29">
        <v>1</v>
      </c>
      <c r="U67" s="30">
        <v>6.8123885810162266E-2</v>
      </c>
      <c r="V67" s="39"/>
    </row>
    <row r="68" spans="2:22" x14ac:dyDescent="0.3">
      <c r="B68" s="32" t="s">
        <v>64</v>
      </c>
      <c r="O68" s="32" t="s">
        <v>64</v>
      </c>
    </row>
    <row r="69" spans="2:22" x14ac:dyDescent="0.3">
      <c r="B69" s="33" t="s">
        <v>63</v>
      </c>
      <c r="O69" s="33" t="s">
        <v>63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zoomScale="90" zoomScaleNormal="90" workbookViewId="0"/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34"/>
      <c r="C1" s="34"/>
      <c r="D1" s="34"/>
      <c r="E1" s="34"/>
      <c r="F1" s="34"/>
      <c r="G1" s="34"/>
      <c r="H1" s="40">
        <v>45994</v>
      </c>
    </row>
    <row r="2" spans="1:8" ht="14.4" customHeight="1" x14ac:dyDescent="0.25">
      <c r="A2" s="34"/>
      <c r="B2" s="87" t="s">
        <v>66</v>
      </c>
      <c r="C2" s="87"/>
      <c r="D2" s="87"/>
      <c r="E2" s="87"/>
      <c r="F2" s="87"/>
      <c r="G2" s="87"/>
      <c r="H2" s="87"/>
    </row>
    <row r="3" spans="1:8" ht="14.4" customHeight="1" x14ac:dyDescent="0.25">
      <c r="A3" s="34"/>
      <c r="B3" s="121"/>
      <c r="C3" s="121"/>
      <c r="D3" s="121"/>
      <c r="E3" s="121"/>
      <c r="F3" s="121"/>
      <c r="G3" s="121"/>
      <c r="H3" s="121"/>
    </row>
    <row r="4" spans="1:8" ht="21" customHeight="1" x14ac:dyDescent="0.25">
      <c r="A4" s="34"/>
      <c r="B4" s="122" t="s">
        <v>67</v>
      </c>
      <c r="C4" s="124" t="s">
        <v>187</v>
      </c>
      <c r="D4" s="125"/>
      <c r="E4" s="124" t="s">
        <v>188</v>
      </c>
      <c r="F4" s="125"/>
      <c r="G4" s="126" t="s">
        <v>79</v>
      </c>
      <c r="H4" s="126" t="s">
        <v>80</v>
      </c>
    </row>
    <row r="5" spans="1:8" ht="21" customHeight="1" x14ac:dyDescent="0.25">
      <c r="A5" s="34"/>
      <c r="B5" s="123"/>
      <c r="C5" s="41" t="s">
        <v>81</v>
      </c>
      <c r="D5" s="42" t="s">
        <v>68</v>
      </c>
      <c r="E5" s="41" t="s">
        <v>81</v>
      </c>
      <c r="F5" s="42" t="s">
        <v>68</v>
      </c>
      <c r="G5" s="127"/>
      <c r="H5" s="127"/>
    </row>
    <row r="6" spans="1:8" x14ac:dyDescent="0.25">
      <c r="A6" s="34"/>
      <c r="B6" s="43" t="s">
        <v>69</v>
      </c>
      <c r="C6" s="50">
        <v>178444</v>
      </c>
      <c r="D6" s="44">
        <v>0.35985609305552196</v>
      </c>
      <c r="E6" s="50">
        <v>164457</v>
      </c>
      <c r="F6" s="44">
        <v>0.31049717081054345</v>
      </c>
      <c r="G6" s="45">
        <v>-7.8383134204568328E-2</v>
      </c>
      <c r="H6" s="46" t="s">
        <v>181</v>
      </c>
    </row>
    <row r="7" spans="1:8" x14ac:dyDescent="0.25">
      <c r="A7" s="34"/>
      <c r="B7" s="43" t="s">
        <v>70</v>
      </c>
      <c r="C7" s="50">
        <v>43036</v>
      </c>
      <c r="D7" s="44">
        <v>8.6787825988755257E-2</v>
      </c>
      <c r="E7" s="50">
        <v>38270</v>
      </c>
      <c r="F7" s="44">
        <v>7.2254307976671692E-2</v>
      </c>
      <c r="G7" s="47">
        <v>-0.11074449298261924</v>
      </c>
      <c r="H7" s="46" t="s">
        <v>182</v>
      </c>
    </row>
    <row r="8" spans="1:8" x14ac:dyDescent="0.25">
      <c r="A8" s="34"/>
      <c r="B8" s="43" t="s">
        <v>82</v>
      </c>
      <c r="C8" s="50">
        <v>274396</v>
      </c>
      <c r="D8" s="44">
        <v>0.55335608095572275</v>
      </c>
      <c r="E8" s="50">
        <v>326930</v>
      </c>
      <c r="F8" s="44">
        <v>0.61724852121278484</v>
      </c>
      <c r="G8" s="47">
        <v>0.19145322818116872</v>
      </c>
      <c r="H8" s="48" t="s">
        <v>183</v>
      </c>
    </row>
    <row r="9" spans="1:8" x14ac:dyDescent="0.25">
      <c r="A9" s="34"/>
      <c r="B9" s="49" t="s">
        <v>71</v>
      </c>
      <c r="C9" s="50"/>
      <c r="D9" s="44"/>
      <c r="E9" s="50"/>
      <c r="F9" s="44"/>
      <c r="G9" s="51"/>
      <c r="H9" s="52"/>
    </row>
    <row r="10" spans="1:8" x14ac:dyDescent="0.25">
      <c r="A10" s="34"/>
      <c r="B10" s="49" t="s">
        <v>72</v>
      </c>
      <c r="C10" s="50">
        <v>14824</v>
      </c>
      <c r="D10" s="44">
        <v>2.9894570416797748E-2</v>
      </c>
      <c r="E10" s="50">
        <v>35627</v>
      </c>
      <c r="F10" s="44">
        <v>6.7264286132346029E-2</v>
      </c>
      <c r="G10" s="47">
        <v>1.4033324338909874</v>
      </c>
      <c r="H10" s="48" t="s">
        <v>184</v>
      </c>
    </row>
    <row r="11" spans="1:8" x14ac:dyDescent="0.25">
      <c r="A11" s="34"/>
      <c r="B11" s="49" t="s">
        <v>73</v>
      </c>
      <c r="C11" s="50">
        <v>13842</v>
      </c>
      <c r="D11" s="44">
        <v>2.7914236623672047E-2</v>
      </c>
      <c r="E11" s="50">
        <v>28072</v>
      </c>
      <c r="F11" s="44">
        <v>5.3000337954563048E-2</v>
      </c>
      <c r="G11" s="47">
        <v>1.0280306314116459</v>
      </c>
      <c r="H11" s="48" t="s">
        <v>185</v>
      </c>
    </row>
    <row r="12" spans="1:8" x14ac:dyDescent="0.25">
      <c r="A12" s="34"/>
      <c r="B12" s="49" t="s">
        <v>74</v>
      </c>
      <c r="C12" s="50">
        <v>10</v>
      </c>
      <c r="D12" s="44">
        <v>2.0166331905557034E-5</v>
      </c>
      <c r="E12" s="50">
        <v>121</v>
      </c>
      <c r="F12" s="44">
        <v>2.2844973256277176E-4</v>
      </c>
      <c r="G12" s="47">
        <v>11.1</v>
      </c>
      <c r="H12" s="48" t="s">
        <v>84</v>
      </c>
    </row>
    <row r="13" spans="1:8" x14ac:dyDescent="0.25">
      <c r="A13" s="34"/>
      <c r="B13" s="49" t="s">
        <v>75</v>
      </c>
      <c r="C13" s="50">
        <v>109100</v>
      </c>
      <c r="D13" s="44">
        <v>0.22001468108962724</v>
      </c>
      <c r="E13" s="50">
        <v>115494</v>
      </c>
      <c r="F13" s="44">
        <v>0.21805432572400629</v>
      </c>
      <c r="G13" s="47">
        <v>5.8606782768102716E-2</v>
      </c>
      <c r="H13" s="48" t="s">
        <v>149</v>
      </c>
    </row>
    <row r="14" spans="1:8" x14ac:dyDescent="0.25">
      <c r="A14" s="34"/>
      <c r="B14" s="49" t="s">
        <v>76</v>
      </c>
      <c r="C14" s="50">
        <v>122337</v>
      </c>
      <c r="D14" s="44">
        <v>0.24670885463301309</v>
      </c>
      <c r="E14" s="50">
        <v>131415</v>
      </c>
      <c r="F14" s="44">
        <v>0.24811340169203844</v>
      </c>
      <c r="G14" s="47">
        <v>7.4204860344785351E-2</v>
      </c>
      <c r="H14" s="48" t="s">
        <v>186</v>
      </c>
    </row>
    <row r="15" spans="1:8" x14ac:dyDescent="0.25">
      <c r="A15" s="34"/>
      <c r="B15" s="49" t="s">
        <v>77</v>
      </c>
      <c r="C15" s="50">
        <v>14215</v>
      </c>
      <c r="D15" s="44">
        <v>2.8666440803749325E-2</v>
      </c>
      <c r="E15" s="50">
        <v>16181</v>
      </c>
      <c r="F15" s="44">
        <v>3.0549959690894295E-2</v>
      </c>
      <c r="G15" s="47">
        <v>0.13830460780865272</v>
      </c>
      <c r="H15" s="46" t="s">
        <v>132</v>
      </c>
    </row>
    <row r="16" spans="1:8" x14ac:dyDescent="0.25">
      <c r="A16" s="34"/>
      <c r="B16" s="49" t="s">
        <v>78</v>
      </c>
      <c r="C16" s="50">
        <v>0</v>
      </c>
      <c r="D16" s="44">
        <v>0</v>
      </c>
      <c r="E16" s="50">
        <v>0</v>
      </c>
      <c r="F16" s="44">
        <v>0</v>
      </c>
      <c r="G16" s="47" t="s">
        <v>103</v>
      </c>
      <c r="H16" s="48" t="s">
        <v>84</v>
      </c>
    </row>
    <row r="17" spans="1:8" x14ac:dyDescent="0.25">
      <c r="A17" s="34"/>
      <c r="B17" s="53" t="s">
        <v>83</v>
      </c>
      <c r="C17" s="61">
        <v>0</v>
      </c>
      <c r="D17" s="54">
        <v>1.3713105695767336E-4</v>
      </c>
      <c r="E17" s="61">
        <v>0</v>
      </c>
      <c r="F17" s="54">
        <v>3.7760286374033392E-5</v>
      </c>
      <c r="G17" s="55"/>
      <c r="H17" s="56" t="s">
        <v>84</v>
      </c>
    </row>
    <row r="18" spans="1:8" x14ac:dyDescent="0.25">
      <c r="A18" s="34"/>
      <c r="B18" s="34" t="s">
        <v>64</v>
      </c>
      <c r="C18" s="34"/>
      <c r="D18" s="34"/>
      <c r="E18" s="34"/>
      <c r="F18" s="34"/>
      <c r="G18" s="34"/>
      <c r="H18" s="34"/>
    </row>
    <row r="19" spans="1:8" x14ac:dyDescent="0.25">
      <c r="B19" s="5" t="s">
        <v>63</v>
      </c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20.33203125" style="5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45994</v>
      </c>
    </row>
    <row r="2" spans="2:22" x14ac:dyDescent="0.25">
      <c r="D2" s="3"/>
      <c r="L2" s="4"/>
      <c r="O2" s="128" t="s">
        <v>115</v>
      </c>
      <c r="P2" s="128"/>
      <c r="Q2" s="128"/>
      <c r="R2" s="128"/>
      <c r="S2" s="128"/>
      <c r="T2" s="128"/>
      <c r="U2" s="128"/>
      <c r="V2" s="128"/>
    </row>
    <row r="3" spans="2:22" ht="14.4" customHeight="1" x14ac:dyDescent="0.25">
      <c r="B3" s="94" t="s">
        <v>170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31"/>
      <c r="N3" s="34"/>
      <c r="O3" s="128"/>
      <c r="P3" s="128"/>
      <c r="Q3" s="128"/>
      <c r="R3" s="128"/>
      <c r="S3" s="128"/>
      <c r="T3" s="128"/>
      <c r="U3" s="128"/>
      <c r="V3" s="128"/>
    </row>
    <row r="4" spans="2:22" ht="14.4" customHeight="1" thickBot="1" x14ac:dyDescent="0.3">
      <c r="B4" s="89" t="s">
        <v>171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31"/>
      <c r="N4" s="34"/>
      <c r="O4" s="89" t="s">
        <v>116</v>
      </c>
      <c r="P4" s="89"/>
      <c r="Q4" s="89"/>
      <c r="R4" s="89"/>
      <c r="S4" s="89"/>
      <c r="T4" s="89"/>
      <c r="U4" s="89"/>
      <c r="V4" s="89"/>
    </row>
    <row r="5" spans="2:22" ht="14.4" customHeight="1" x14ac:dyDescent="0.25">
      <c r="B5" s="105" t="s">
        <v>0</v>
      </c>
      <c r="C5" s="119" t="s">
        <v>1</v>
      </c>
      <c r="D5" s="95" t="s">
        <v>154</v>
      </c>
      <c r="E5" s="96"/>
      <c r="F5" s="96"/>
      <c r="G5" s="96"/>
      <c r="H5" s="96"/>
      <c r="I5" s="97"/>
      <c r="J5" s="95" t="s">
        <v>142</v>
      </c>
      <c r="K5" s="96"/>
      <c r="L5" s="97"/>
      <c r="M5" s="31"/>
      <c r="N5" s="31"/>
      <c r="O5" s="105" t="s">
        <v>0</v>
      </c>
      <c r="P5" s="119" t="s">
        <v>1</v>
      </c>
      <c r="Q5" s="95" t="s">
        <v>189</v>
      </c>
      <c r="R5" s="96"/>
      <c r="S5" s="96"/>
      <c r="T5" s="96"/>
      <c r="U5" s="96"/>
      <c r="V5" s="97"/>
    </row>
    <row r="6" spans="2:22" ht="14.4" customHeight="1" thickBot="1" x14ac:dyDescent="0.3">
      <c r="B6" s="106"/>
      <c r="C6" s="120"/>
      <c r="D6" s="98" t="s">
        <v>155</v>
      </c>
      <c r="E6" s="99"/>
      <c r="F6" s="99"/>
      <c r="G6" s="99"/>
      <c r="H6" s="99"/>
      <c r="I6" s="100"/>
      <c r="J6" s="98" t="s">
        <v>143</v>
      </c>
      <c r="K6" s="99"/>
      <c r="L6" s="100"/>
      <c r="M6" s="31"/>
      <c r="N6" s="31"/>
      <c r="O6" s="106"/>
      <c r="P6" s="120"/>
      <c r="Q6" s="98" t="s">
        <v>160</v>
      </c>
      <c r="R6" s="99"/>
      <c r="S6" s="99"/>
      <c r="T6" s="99"/>
      <c r="U6" s="99"/>
      <c r="V6" s="100"/>
    </row>
    <row r="7" spans="2:22" ht="14.4" customHeight="1" x14ac:dyDescent="0.25">
      <c r="B7" s="106"/>
      <c r="C7" s="120"/>
      <c r="D7" s="111">
        <v>2025</v>
      </c>
      <c r="E7" s="112"/>
      <c r="F7" s="111">
        <v>2024</v>
      </c>
      <c r="G7" s="112"/>
      <c r="H7" s="109" t="s">
        <v>4</v>
      </c>
      <c r="I7" s="109" t="s">
        <v>42</v>
      </c>
      <c r="J7" s="109">
        <v>2025</v>
      </c>
      <c r="K7" s="109" t="s">
        <v>156</v>
      </c>
      <c r="L7" s="101" t="s">
        <v>158</v>
      </c>
      <c r="M7" s="31"/>
      <c r="N7" s="31"/>
      <c r="O7" s="106"/>
      <c r="P7" s="120"/>
      <c r="Q7" s="111">
        <v>2024</v>
      </c>
      <c r="R7" s="112"/>
      <c r="S7" s="111">
        <v>2023</v>
      </c>
      <c r="T7" s="112"/>
      <c r="U7" s="109" t="s">
        <v>4</v>
      </c>
      <c r="V7" s="101" t="s">
        <v>59</v>
      </c>
    </row>
    <row r="8" spans="2:22" ht="14.4" customHeight="1" thickBot="1" x14ac:dyDescent="0.3">
      <c r="B8" s="103" t="s">
        <v>5</v>
      </c>
      <c r="C8" s="115" t="s">
        <v>6</v>
      </c>
      <c r="D8" s="113"/>
      <c r="E8" s="114"/>
      <c r="F8" s="113"/>
      <c r="G8" s="114"/>
      <c r="H8" s="110"/>
      <c r="I8" s="110"/>
      <c r="J8" s="110"/>
      <c r="K8" s="110"/>
      <c r="L8" s="102"/>
      <c r="M8" s="31"/>
      <c r="N8" s="31"/>
      <c r="O8" s="103" t="s">
        <v>5</v>
      </c>
      <c r="P8" s="115" t="s">
        <v>6</v>
      </c>
      <c r="Q8" s="113"/>
      <c r="R8" s="114"/>
      <c r="S8" s="113"/>
      <c r="T8" s="114"/>
      <c r="U8" s="110"/>
      <c r="V8" s="102"/>
    </row>
    <row r="9" spans="2:22" ht="14.4" customHeight="1" x14ac:dyDescent="0.25">
      <c r="B9" s="103"/>
      <c r="C9" s="115"/>
      <c r="D9" s="9" t="s">
        <v>7</v>
      </c>
      <c r="E9" s="10" t="s">
        <v>2</v>
      </c>
      <c r="F9" s="9" t="s">
        <v>7</v>
      </c>
      <c r="G9" s="10" t="s">
        <v>2</v>
      </c>
      <c r="H9" s="92" t="s">
        <v>8</v>
      </c>
      <c r="I9" s="92" t="s">
        <v>43</v>
      </c>
      <c r="J9" s="92" t="s">
        <v>7</v>
      </c>
      <c r="K9" s="92" t="s">
        <v>145</v>
      </c>
      <c r="L9" s="117" t="s">
        <v>146</v>
      </c>
      <c r="M9" s="31"/>
      <c r="N9" s="31"/>
      <c r="O9" s="103"/>
      <c r="P9" s="115"/>
      <c r="Q9" s="9" t="s">
        <v>7</v>
      </c>
      <c r="R9" s="10" t="s">
        <v>2</v>
      </c>
      <c r="S9" s="9" t="s">
        <v>7</v>
      </c>
      <c r="T9" s="10" t="s">
        <v>2</v>
      </c>
      <c r="U9" s="92" t="s">
        <v>8</v>
      </c>
      <c r="V9" s="117" t="s">
        <v>60</v>
      </c>
    </row>
    <row r="10" spans="2:22" ht="14.4" customHeight="1" thickBot="1" x14ac:dyDescent="0.3">
      <c r="B10" s="104"/>
      <c r="C10" s="116"/>
      <c r="D10" s="12" t="s">
        <v>9</v>
      </c>
      <c r="E10" s="13" t="s">
        <v>10</v>
      </c>
      <c r="F10" s="12" t="s">
        <v>9</v>
      </c>
      <c r="G10" s="13" t="s">
        <v>10</v>
      </c>
      <c r="H10" s="93"/>
      <c r="I10" s="93"/>
      <c r="J10" s="93" t="s">
        <v>9</v>
      </c>
      <c r="K10" s="93"/>
      <c r="L10" s="118"/>
      <c r="M10" s="31"/>
      <c r="N10" s="31"/>
      <c r="O10" s="104"/>
      <c r="P10" s="116"/>
      <c r="Q10" s="12" t="s">
        <v>9</v>
      </c>
      <c r="R10" s="13" t="s">
        <v>10</v>
      </c>
      <c r="S10" s="12" t="s">
        <v>9</v>
      </c>
      <c r="T10" s="13" t="s">
        <v>10</v>
      </c>
      <c r="U10" s="93"/>
      <c r="V10" s="118"/>
    </row>
    <row r="11" spans="2:22" ht="14.4" customHeight="1" thickBot="1" x14ac:dyDescent="0.3">
      <c r="B11" s="15">
        <v>1</v>
      </c>
      <c r="C11" s="16" t="s">
        <v>18</v>
      </c>
      <c r="D11" s="17">
        <v>2115</v>
      </c>
      <c r="E11" s="18">
        <v>0.13877042188832753</v>
      </c>
      <c r="F11" s="17">
        <v>3064</v>
      </c>
      <c r="G11" s="18">
        <v>0.18336325553560742</v>
      </c>
      <c r="H11" s="19">
        <v>-0.30972584856396868</v>
      </c>
      <c r="I11" s="35">
        <v>0</v>
      </c>
      <c r="J11" s="17">
        <v>2469</v>
      </c>
      <c r="K11" s="19">
        <v>-0.14337788578371813</v>
      </c>
      <c r="L11" s="35">
        <v>0</v>
      </c>
      <c r="M11" s="31"/>
      <c r="N11" s="31"/>
      <c r="O11" s="15">
        <v>1</v>
      </c>
      <c r="P11" s="16" t="s">
        <v>18</v>
      </c>
      <c r="Q11" s="17">
        <v>27559</v>
      </c>
      <c r="R11" s="18">
        <v>0.16478910295507002</v>
      </c>
      <c r="S11" s="17">
        <v>31955</v>
      </c>
      <c r="T11" s="18">
        <v>0.20309004474272932</v>
      </c>
      <c r="U11" s="19">
        <v>-0.13756845564074482</v>
      </c>
      <c r="V11" s="35">
        <v>0</v>
      </c>
    </row>
    <row r="12" spans="2:22" ht="14.4" customHeight="1" thickBot="1" x14ac:dyDescent="0.3">
      <c r="B12" s="20">
        <v>2</v>
      </c>
      <c r="C12" s="21" t="s">
        <v>17</v>
      </c>
      <c r="D12" s="22">
        <v>1572</v>
      </c>
      <c r="E12" s="23">
        <v>0.10314283839643068</v>
      </c>
      <c r="F12" s="22">
        <v>1679</v>
      </c>
      <c r="G12" s="23">
        <v>0.1004787552363854</v>
      </c>
      <c r="H12" s="24">
        <v>-6.3728409767718874E-2</v>
      </c>
      <c r="I12" s="36">
        <v>0</v>
      </c>
      <c r="J12" s="22">
        <v>1315</v>
      </c>
      <c r="K12" s="24">
        <v>0.19543726235741454</v>
      </c>
      <c r="L12" s="36">
        <v>2</v>
      </c>
      <c r="M12" s="31"/>
      <c r="N12" s="31"/>
      <c r="O12" s="20">
        <v>2</v>
      </c>
      <c r="P12" s="21" t="s">
        <v>21</v>
      </c>
      <c r="Q12" s="22">
        <v>14255</v>
      </c>
      <c r="R12" s="23">
        <v>8.523780480512802E-2</v>
      </c>
      <c r="S12" s="22">
        <v>15020</v>
      </c>
      <c r="T12" s="23">
        <v>9.5459629855603009E-2</v>
      </c>
      <c r="U12" s="24">
        <v>-5.0932090545938724E-2</v>
      </c>
      <c r="V12" s="36">
        <v>1</v>
      </c>
    </row>
    <row r="13" spans="2:22" ht="14.4" customHeight="1" thickBot="1" x14ac:dyDescent="0.3">
      <c r="B13" s="15">
        <v>3</v>
      </c>
      <c r="C13" s="16" t="s">
        <v>16</v>
      </c>
      <c r="D13" s="17">
        <v>1282</v>
      </c>
      <c r="E13" s="18">
        <v>8.4115215537038254E-2</v>
      </c>
      <c r="F13" s="17">
        <v>1562</v>
      </c>
      <c r="G13" s="18">
        <v>9.3476959904248952E-2</v>
      </c>
      <c r="H13" s="19">
        <v>-0.17925736235595391</v>
      </c>
      <c r="I13" s="35">
        <v>0</v>
      </c>
      <c r="J13" s="17">
        <v>1394</v>
      </c>
      <c r="K13" s="19">
        <v>-8.0344332855093237E-2</v>
      </c>
      <c r="L13" s="35">
        <v>0</v>
      </c>
      <c r="M13" s="31"/>
      <c r="N13" s="31"/>
      <c r="O13" s="15">
        <v>3</v>
      </c>
      <c r="P13" s="16" t="s">
        <v>17</v>
      </c>
      <c r="Q13" s="17">
        <v>14084</v>
      </c>
      <c r="R13" s="18">
        <v>8.4215309917602454E-2</v>
      </c>
      <c r="S13" s="17">
        <v>11542</v>
      </c>
      <c r="T13" s="18">
        <v>7.3355196257880825E-2</v>
      </c>
      <c r="U13" s="19">
        <v>0.22023912666782186</v>
      </c>
      <c r="V13" s="35">
        <v>1</v>
      </c>
    </row>
    <row r="14" spans="2:22" ht="14.4" customHeight="1" thickBot="1" x14ac:dyDescent="0.3">
      <c r="B14" s="20">
        <v>4</v>
      </c>
      <c r="C14" s="21" t="s">
        <v>28</v>
      </c>
      <c r="D14" s="22">
        <v>1030</v>
      </c>
      <c r="E14" s="23">
        <v>6.7580867397152411E-2</v>
      </c>
      <c r="F14" s="22">
        <v>1310</v>
      </c>
      <c r="G14" s="23">
        <v>7.8396169958108913E-2</v>
      </c>
      <c r="H14" s="24">
        <v>-0.2137404580152672</v>
      </c>
      <c r="I14" s="36">
        <v>1</v>
      </c>
      <c r="J14" s="22">
        <v>1044</v>
      </c>
      <c r="K14" s="24">
        <v>-1.3409961685823757E-2</v>
      </c>
      <c r="L14" s="36">
        <v>1</v>
      </c>
      <c r="M14" s="31"/>
      <c r="N14" s="31"/>
      <c r="O14" s="20">
        <v>4</v>
      </c>
      <c r="P14" s="21" t="s">
        <v>16</v>
      </c>
      <c r="Q14" s="22">
        <v>12109</v>
      </c>
      <c r="R14" s="23">
        <v>7.2405792941795527E-2</v>
      </c>
      <c r="S14" s="22">
        <v>15100</v>
      </c>
      <c r="T14" s="23">
        <v>9.5968069961358551E-2</v>
      </c>
      <c r="U14" s="24">
        <v>-0.19807947019867544</v>
      </c>
      <c r="V14" s="36">
        <v>-2</v>
      </c>
    </row>
    <row r="15" spans="2:22" ht="14.4" customHeight="1" thickBot="1" x14ac:dyDescent="0.3">
      <c r="B15" s="15">
        <v>5</v>
      </c>
      <c r="C15" s="16" t="s">
        <v>21</v>
      </c>
      <c r="D15" s="17">
        <v>984</v>
      </c>
      <c r="E15" s="18">
        <v>6.4562692736697069E-2</v>
      </c>
      <c r="F15" s="17">
        <v>1460</v>
      </c>
      <c r="G15" s="18">
        <v>8.7372830640335131E-2</v>
      </c>
      <c r="H15" s="19">
        <v>-0.32602739726027397</v>
      </c>
      <c r="I15" s="35">
        <v>-1</v>
      </c>
      <c r="J15" s="17">
        <v>1462</v>
      </c>
      <c r="K15" s="19">
        <v>-0.32694938440492471</v>
      </c>
      <c r="L15" s="35">
        <v>-3</v>
      </c>
      <c r="M15" s="31"/>
      <c r="N15" s="31"/>
      <c r="O15" s="15">
        <v>5</v>
      </c>
      <c r="P15" s="16" t="s">
        <v>28</v>
      </c>
      <c r="Q15" s="17">
        <v>11077</v>
      </c>
      <c r="R15" s="18">
        <v>6.6234946603044756E-2</v>
      </c>
      <c r="S15" s="17">
        <v>9562</v>
      </c>
      <c r="T15" s="18">
        <v>6.0771303640431158E-2</v>
      </c>
      <c r="U15" s="19">
        <v>0.1584396569755282</v>
      </c>
      <c r="V15" s="35">
        <v>1</v>
      </c>
    </row>
    <row r="16" spans="2:22" ht="14.4" customHeight="1" thickBot="1" x14ac:dyDescent="0.3">
      <c r="B16" s="20">
        <v>6</v>
      </c>
      <c r="C16" s="21" t="s">
        <v>23</v>
      </c>
      <c r="D16" s="22">
        <v>846</v>
      </c>
      <c r="E16" s="23">
        <v>5.5508168755331017E-2</v>
      </c>
      <c r="F16" s="22">
        <v>1064</v>
      </c>
      <c r="G16" s="23">
        <v>6.3674446439257931E-2</v>
      </c>
      <c r="H16" s="24">
        <v>-0.20488721804511278</v>
      </c>
      <c r="I16" s="36">
        <v>1</v>
      </c>
      <c r="J16" s="22">
        <v>878</v>
      </c>
      <c r="K16" s="24">
        <v>-3.6446469248291535E-2</v>
      </c>
      <c r="L16" s="36">
        <v>1</v>
      </c>
      <c r="M16" s="31"/>
      <c r="N16" s="31"/>
      <c r="O16" s="20">
        <v>6</v>
      </c>
      <c r="P16" s="21" t="s">
        <v>22</v>
      </c>
      <c r="Q16" s="22">
        <v>9383</v>
      </c>
      <c r="R16" s="23">
        <v>5.6105669764048842E-2</v>
      </c>
      <c r="S16" s="22">
        <v>10177</v>
      </c>
      <c r="T16" s="23">
        <v>6.4679936953426886E-2</v>
      </c>
      <c r="U16" s="24">
        <v>-7.8019062592119437E-2</v>
      </c>
      <c r="V16" s="36">
        <v>-1</v>
      </c>
    </row>
    <row r="17" spans="2:22" ht="14.4" customHeight="1" thickBot="1" x14ac:dyDescent="0.3">
      <c r="B17" s="15">
        <v>7</v>
      </c>
      <c r="C17" s="16" t="s">
        <v>96</v>
      </c>
      <c r="D17" s="17">
        <v>785</v>
      </c>
      <c r="E17" s="18">
        <v>5.1505806705596749E-2</v>
      </c>
      <c r="F17" s="17">
        <v>526</v>
      </c>
      <c r="G17" s="18">
        <v>3.1478156792339916E-2</v>
      </c>
      <c r="H17" s="19">
        <v>0.49239543726235735</v>
      </c>
      <c r="I17" s="35">
        <v>1</v>
      </c>
      <c r="J17" s="17">
        <v>958</v>
      </c>
      <c r="K17" s="19">
        <v>-0.18058455114822547</v>
      </c>
      <c r="L17" s="35">
        <v>-1</v>
      </c>
      <c r="M17" s="31"/>
      <c r="N17" s="31"/>
      <c r="O17" s="15">
        <v>7</v>
      </c>
      <c r="P17" s="16" t="s">
        <v>96</v>
      </c>
      <c r="Q17" s="17">
        <v>8120</v>
      </c>
      <c r="R17" s="18">
        <v>4.8553558401798633E-2</v>
      </c>
      <c r="S17" s="17">
        <v>3458</v>
      </c>
      <c r="T17" s="18">
        <v>2.1977323571283302E-2</v>
      </c>
      <c r="U17" s="19">
        <v>1.3481781376518218</v>
      </c>
      <c r="V17" s="35">
        <v>6</v>
      </c>
    </row>
    <row r="18" spans="2:22" ht="14.4" customHeight="1" thickBot="1" x14ac:dyDescent="0.3">
      <c r="B18" s="20">
        <v>8</v>
      </c>
      <c r="C18" s="21" t="s">
        <v>22</v>
      </c>
      <c r="D18" s="22">
        <v>758</v>
      </c>
      <c r="E18" s="23">
        <v>4.9734269404894692E-2</v>
      </c>
      <c r="F18" s="22">
        <v>1115</v>
      </c>
      <c r="G18" s="23">
        <v>6.6726511071214842E-2</v>
      </c>
      <c r="H18" s="24">
        <v>-0.32017937219730941</v>
      </c>
      <c r="I18" s="36">
        <v>-2</v>
      </c>
      <c r="J18" s="22">
        <v>792</v>
      </c>
      <c r="K18" s="24">
        <v>-4.2929292929292928E-2</v>
      </c>
      <c r="L18" s="36">
        <v>0</v>
      </c>
      <c r="M18" s="31"/>
      <c r="N18" s="31"/>
      <c r="O18" s="20">
        <v>8</v>
      </c>
      <c r="P18" s="21" t="s">
        <v>23</v>
      </c>
      <c r="Q18" s="22">
        <v>7356</v>
      </c>
      <c r="R18" s="23">
        <v>4.3985218670397876E-2</v>
      </c>
      <c r="S18" s="22">
        <v>7229</v>
      </c>
      <c r="T18" s="23">
        <v>4.5943919056335165E-2</v>
      </c>
      <c r="U18" s="24">
        <v>1.7568128371835634E-2</v>
      </c>
      <c r="V18" s="36">
        <v>-1</v>
      </c>
    </row>
    <row r="19" spans="2:22" ht="14.4" customHeight="1" thickBot="1" x14ac:dyDescent="0.3">
      <c r="B19" s="15">
        <v>9</v>
      </c>
      <c r="C19" s="16" t="s">
        <v>92</v>
      </c>
      <c r="D19" s="17">
        <v>498</v>
      </c>
      <c r="E19" s="18">
        <v>3.2675021324060104E-2</v>
      </c>
      <c r="F19" s="17">
        <v>292</v>
      </c>
      <c r="G19" s="18">
        <v>1.7474566128067026E-2</v>
      </c>
      <c r="H19" s="19">
        <v>0.70547945205479445</v>
      </c>
      <c r="I19" s="35">
        <v>5</v>
      </c>
      <c r="J19" s="17">
        <v>459</v>
      </c>
      <c r="K19" s="19">
        <v>8.4967320261437829E-2</v>
      </c>
      <c r="L19" s="35">
        <v>0</v>
      </c>
      <c r="M19" s="31"/>
      <c r="N19" s="31"/>
      <c r="O19" s="15">
        <v>9</v>
      </c>
      <c r="P19" s="16" t="s">
        <v>29</v>
      </c>
      <c r="Q19" s="17">
        <v>4372</v>
      </c>
      <c r="R19" s="18">
        <v>2.6142383907963501E-2</v>
      </c>
      <c r="S19" s="17">
        <v>5565</v>
      </c>
      <c r="T19" s="18">
        <v>3.5368364856619892E-2</v>
      </c>
      <c r="U19" s="19">
        <v>-0.21437556154537285</v>
      </c>
      <c r="V19" s="35">
        <v>-1</v>
      </c>
    </row>
    <row r="20" spans="2:22" ht="14.4" customHeight="1" thickBot="1" x14ac:dyDescent="0.3">
      <c r="B20" s="20">
        <v>10</v>
      </c>
      <c r="C20" s="21" t="s">
        <v>127</v>
      </c>
      <c r="D20" s="22">
        <v>328</v>
      </c>
      <c r="E20" s="23">
        <v>2.1520897578899023E-2</v>
      </c>
      <c r="F20" s="22">
        <v>135</v>
      </c>
      <c r="G20" s="23">
        <v>8.0789946140035901E-3</v>
      </c>
      <c r="H20" s="24">
        <v>1.4296296296296296</v>
      </c>
      <c r="I20" s="36">
        <v>14</v>
      </c>
      <c r="J20" s="22">
        <v>199</v>
      </c>
      <c r="K20" s="24">
        <v>0.64824120603015079</v>
      </c>
      <c r="L20" s="36">
        <v>13</v>
      </c>
      <c r="M20" s="31"/>
      <c r="N20" s="31"/>
      <c r="O20" s="20">
        <v>10</v>
      </c>
      <c r="P20" s="21" t="s">
        <v>92</v>
      </c>
      <c r="Q20" s="22">
        <v>4033</v>
      </c>
      <c r="R20" s="23">
        <v>2.4115332639711072E-2</v>
      </c>
      <c r="S20" s="22">
        <v>2856</v>
      </c>
      <c r="T20" s="23">
        <v>1.8151311775472849E-2</v>
      </c>
      <c r="U20" s="24">
        <v>0.41211484593837544</v>
      </c>
      <c r="V20" s="36">
        <v>6</v>
      </c>
    </row>
    <row r="21" spans="2:22" ht="14.4" customHeight="1" thickBot="1" x14ac:dyDescent="0.3">
      <c r="B21" s="15">
        <v>11</v>
      </c>
      <c r="C21" s="16" t="s">
        <v>31</v>
      </c>
      <c r="D21" s="17">
        <v>327</v>
      </c>
      <c r="E21" s="18">
        <v>2.1455285086280428E-2</v>
      </c>
      <c r="F21" s="17">
        <v>396</v>
      </c>
      <c r="G21" s="18">
        <v>2.3698384201077199E-2</v>
      </c>
      <c r="H21" s="19">
        <v>-0.1742424242424242</v>
      </c>
      <c r="I21" s="35">
        <v>-1</v>
      </c>
      <c r="J21" s="17">
        <v>358</v>
      </c>
      <c r="K21" s="19">
        <v>-8.6592178770949713E-2</v>
      </c>
      <c r="L21" s="35">
        <v>0</v>
      </c>
      <c r="M21" s="31"/>
      <c r="N21" s="31"/>
      <c r="O21" s="15">
        <v>11</v>
      </c>
      <c r="P21" s="16" t="s">
        <v>31</v>
      </c>
      <c r="Q21" s="17">
        <v>3925</v>
      </c>
      <c r="R21" s="18">
        <v>2.3469546394958084E-2</v>
      </c>
      <c r="S21" s="17">
        <v>4520</v>
      </c>
      <c r="T21" s="18">
        <v>2.8726865975188122E-2</v>
      </c>
      <c r="U21" s="19">
        <v>-0.13163716814159288</v>
      </c>
      <c r="V21" s="35">
        <v>-2</v>
      </c>
    </row>
    <row r="22" spans="2:22" ht="14.4" customHeight="1" thickBot="1" x14ac:dyDescent="0.3">
      <c r="B22" s="20">
        <v>12</v>
      </c>
      <c r="C22" s="21" t="s">
        <v>20</v>
      </c>
      <c r="D22" s="22">
        <v>313</v>
      </c>
      <c r="E22" s="23">
        <v>2.0536710189620104E-2</v>
      </c>
      <c r="F22" s="22">
        <v>291</v>
      </c>
      <c r="G22" s="23">
        <v>1.741472172351885E-2</v>
      </c>
      <c r="H22" s="24">
        <v>7.5601374570446689E-2</v>
      </c>
      <c r="I22" s="36">
        <v>3</v>
      </c>
      <c r="J22" s="22">
        <v>269</v>
      </c>
      <c r="K22" s="24">
        <v>0.16356877323420083</v>
      </c>
      <c r="L22" s="36">
        <v>6</v>
      </c>
      <c r="M22" s="31"/>
      <c r="N22" s="31"/>
      <c r="O22" s="20">
        <v>12</v>
      </c>
      <c r="P22" s="21" t="s">
        <v>58</v>
      </c>
      <c r="Q22" s="22">
        <v>3908</v>
      </c>
      <c r="R22" s="23">
        <v>2.3367894856432151E-2</v>
      </c>
      <c r="S22" s="22">
        <v>3690</v>
      </c>
      <c r="T22" s="23">
        <v>2.3451799877974376E-2</v>
      </c>
      <c r="U22" s="24">
        <v>5.9078590785907936E-2</v>
      </c>
      <c r="V22" s="36">
        <v>0</v>
      </c>
    </row>
    <row r="23" spans="2:22" ht="14.4" customHeight="1" thickBot="1" x14ac:dyDescent="0.3">
      <c r="B23" s="15">
        <v>13</v>
      </c>
      <c r="C23" s="16" t="s">
        <v>29</v>
      </c>
      <c r="D23" s="17">
        <v>311</v>
      </c>
      <c r="E23" s="18">
        <v>2.0405485204382914E-2</v>
      </c>
      <c r="F23" s="17">
        <v>526</v>
      </c>
      <c r="G23" s="18">
        <v>3.1478156792339916E-2</v>
      </c>
      <c r="H23" s="19">
        <v>-0.40874524714828897</v>
      </c>
      <c r="I23" s="35">
        <v>-5</v>
      </c>
      <c r="J23" s="17">
        <v>383</v>
      </c>
      <c r="K23" s="19">
        <v>-0.18798955613577029</v>
      </c>
      <c r="L23" s="35">
        <v>-3</v>
      </c>
      <c r="M23" s="31"/>
      <c r="N23" s="31"/>
      <c r="O23" s="15">
        <v>13</v>
      </c>
      <c r="P23" s="16" t="s">
        <v>32</v>
      </c>
      <c r="Q23" s="17">
        <v>3645</v>
      </c>
      <c r="R23" s="18">
        <v>2.1795285760413303E-2</v>
      </c>
      <c r="S23" s="17">
        <v>2794</v>
      </c>
      <c r="T23" s="18">
        <v>1.7757270693512305E-2</v>
      </c>
      <c r="U23" s="19">
        <v>0.30458124552612742</v>
      </c>
      <c r="V23" s="35">
        <v>4</v>
      </c>
    </row>
    <row r="24" spans="2:22" ht="14.4" customHeight="1" thickBot="1" x14ac:dyDescent="0.3">
      <c r="B24" s="20">
        <v>14</v>
      </c>
      <c r="C24" s="21" t="s">
        <v>108</v>
      </c>
      <c r="D24" s="22">
        <v>280</v>
      </c>
      <c r="E24" s="23">
        <v>1.8371497933206481E-2</v>
      </c>
      <c r="F24" s="22">
        <v>103</v>
      </c>
      <c r="G24" s="23">
        <v>6.163973668461999E-3</v>
      </c>
      <c r="H24" s="24">
        <v>1.7184466019417477</v>
      </c>
      <c r="I24" s="36">
        <v>12</v>
      </c>
      <c r="J24" s="22">
        <v>354</v>
      </c>
      <c r="K24" s="24">
        <v>-0.20903954802259883</v>
      </c>
      <c r="L24" s="36">
        <v>-2</v>
      </c>
      <c r="M24" s="31"/>
      <c r="N24" s="31"/>
      <c r="O24" s="20">
        <v>14</v>
      </c>
      <c r="P24" s="21" t="s">
        <v>30</v>
      </c>
      <c r="Q24" s="22">
        <v>3298</v>
      </c>
      <c r="R24" s="23">
        <v>1.9720398474031023E-2</v>
      </c>
      <c r="S24" s="22">
        <v>3872</v>
      </c>
      <c r="T24" s="23">
        <v>2.4608501118568233E-2</v>
      </c>
      <c r="U24" s="24">
        <v>-0.14824380165289253</v>
      </c>
      <c r="V24" s="36">
        <v>-3</v>
      </c>
    </row>
    <row r="25" spans="2:22" ht="14.4" customHeight="1" thickBot="1" x14ac:dyDescent="0.3">
      <c r="B25" s="15">
        <v>15</v>
      </c>
      <c r="C25" s="16" t="s">
        <v>30</v>
      </c>
      <c r="D25" s="17">
        <v>279</v>
      </c>
      <c r="E25" s="18">
        <v>1.8305885440587887E-2</v>
      </c>
      <c r="F25" s="17">
        <v>332</v>
      </c>
      <c r="G25" s="18">
        <v>1.9868342309994017E-2</v>
      </c>
      <c r="H25" s="19">
        <v>-0.15963855421686746</v>
      </c>
      <c r="I25" s="35">
        <v>-4</v>
      </c>
      <c r="J25" s="17">
        <v>277</v>
      </c>
      <c r="K25" s="19">
        <v>7.2202166064982976E-3</v>
      </c>
      <c r="L25" s="35">
        <v>2</v>
      </c>
      <c r="M25" s="31"/>
      <c r="N25" s="31"/>
      <c r="O25" s="15">
        <v>15</v>
      </c>
      <c r="P25" s="16" t="s">
        <v>108</v>
      </c>
      <c r="Q25" s="17">
        <v>3266</v>
      </c>
      <c r="R25" s="18">
        <v>1.952905440151162E-2</v>
      </c>
      <c r="S25" s="17">
        <v>425</v>
      </c>
      <c r="T25" s="18">
        <v>2.701088061826317E-3</v>
      </c>
      <c r="U25" s="19">
        <v>6.6847058823529411</v>
      </c>
      <c r="V25" s="35">
        <v>17</v>
      </c>
    </row>
    <row r="26" spans="2:22" ht="14.4" customHeight="1" thickBot="1" x14ac:dyDescent="0.3">
      <c r="B26" s="20">
        <v>16</v>
      </c>
      <c r="C26" s="21" t="s">
        <v>135</v>
      </c>
      <c r="D26" s="22">
        <v>262</v>
      </c>
      <c r="E26" s="23">
        <v>1.7190473066071781E-2</v>
      </c>
      <c r="F26" s="22">
        <v>0</v>
      </c>
      <c r="G26" s="23">
        <v>0</v>
      </c>
      <c r="H26" s="24" t="s">
        <v>103</v>
      </c>
      <c r="I26" s="36" t="s">
        <v>103</v>
      </c>
      <c r="J26" s="22">
        <v>219</v>
      </c>
      <c r="K26" s="24">
        <v>0.19634703196347036</v>
      </c>
      <c r="L26" s="36">
        <v>4</v>
      </c>
      <c r="M26" s="31"/>
      <c r="N26" s="31"/>
      <c r="O26" s="20">
        <v>16</v>
      </c>
      <c r="P26" s="21" t="s">
        <v>20</v>
      </c>
      <c r="Q26" s="22">
        <v>3190</v>
      </c>
      <c r="R26" s="23">
        <v>1.9074612229278035E-2</v>
      </c>
      <c r="S26" s="22">
        <v>2928</v>
      </c>
      <c r="T26" s="23">
        <v>1.8608907870652835E-2</v>
      </c>
      <c r="U26" s="24">
        <v>8.9480874316939962E-2</v>
      </c>
      <c r="V26" s="36">
        <v>-1</v>
      </c>
    </row>
    <row r="27" spans="2:22" ht="14.4" customHeight="1" thickBot="1" x14ac:dyDescent="0.3">
      <c r="B27" s="15">
        <v>17</v>
      </c>
      <c r="C27" s="16" t="s">
        <v>97</v>
      </c>
      <c r="D27" s="17">
        <v>260</v>
      </c>
      <c r="E27" s="18">
        <v>1.7059248080834592E-2</v>
      </c>
      <c r="F27" s="17">
        <v>241</v>
      </c>
      <c r="G27" s="18">
        <v>1.4422501496110114E-2</v>
      </c>
      <c r="H27" s="19">
        <v>7.8838174273858863E-2</v>
      </c>
      <c r="I27" s="35">
        <v>1</v>
      </c>
      <c r="J27" s="17">
        <v>296</v>
      </c>
      <c r="K27" s="19">
        <v>-0.1216216216216216</v>
      </c>
      <c r="L27" s="35">
        <v>-4</v>
      </c>
      <c r="M27" s="31"/>
      <c r="N27" s="31"/>
      <c r="O27" s="15">
        <v>17</v>
      </c>
      <c r="P27" s="16" t="s">
        <v>15</v>
      </c>
      <c r="Q27" s="17">
        <v>3173</v>
      </c>
      <c r="R27" s="18">
        <v>1.8972960690752102E-2</v>
      </c>
      <c r="S27" s="17">
        <v>2614</v>
      </c>
      <c r="T27" s="18">
        <v>1.6613280455562335E-2</v>
      </c>
      <c r="U27" s="19">
        <v>0.21384850803366495</v>
      </c>
      <c r="V27" s="35">
        <v>2</v>
      </c>
    </row>
    <row r="28" spans="2:22" ht="14.4" customHeight="1" thickBot="1" x14ac:dyDescent="0.3">
      <c r="B28" s="20">
        <v>18</v>
      </c>
      <c r="C28" s="21" t="s">
        <v>15</v>
      </c>
      <c r="D28" s="22">
        <v>240</v>
      </c>
      <c r="E28" s="23">
        <v>1.5746998228462698E-2</v>
      </c>
      <c r="F28" s="22">
        <v>283</v>
      </c>
      <c r="G28" s="23">
        <v>1.6935966487133452E-2</v>
      </c>
      <c r="H28" s="24">
        <v>-0.15194346289752647</v>
      </c>
      <c r="I28" s="36">
        <v>-2</v>
      </c>
      <c r="J28" s="22">
        <v>289</v>
      </c>
      <c r="K28" s="24">
        <v>-0.16955017301038067</v>
      </c>
      <c r="L28" s="36">
        <v>-4</v>
      </c>
      <c r="M28" s="31"/>
      <c r="N28" s="31"/>
      <c r="O28" s="20">
        <v>18</v>
      </c>
      <c r="P28" s="21" t="s">
        <v>24</v>
      </c>
      <c r="Q28" s="22">
        <v>2976</v>
      </c>
      <c r="R28" s="23">
        <v>1.7794998744304524E-2</v>
      </c>
      <c r="S28" s="22">
        <v>2621</v>
      </c>
      <c r="T28" s="23">
        <v>1.6657768964815946E-2</v>
      </c>
      <c r="U28" s="24">
        <v>0.13544448683708499</v>
      </c>
      <c r="V28" s="36">
        <v>0</v>
      </c>
    </row>
    <row r="29" spans="2:22" ht="14.4" customHeight="1" thickBot="1" x14ac:dyDescent="0.3">
      <c r="B29" s="15">
        <v>19</v>
      </c>
      <c r="C29" s="16" t="s">
        <v>58</v>
      </c>
      <c r="D29" s="17">
        <v>234</v>
      </c>
      <c r="E29" s="18">
        <v>1.5353323272751131E-2</v>
      </c>
      <c r="F29" s="17">
        <v>326</v>
      </c>
      <c r="G29" s="18">
        <v>1.9509275882704968E-2</v>
      </c>
      <c r="H29" s="19">
        <v>-0.28220858895705525</v>
      </c>
      <c r="I29" s="35">
        <v>-7</v>
      </c>
      <c r="J29" s="17">
        <v>282</v>
      </c>
      <c r="K29" s="19">
        <v>-0.17021276595744683</v>
      </c>
      <c r="L29" s="35">
        <v>-4</v>
      </c>
      <c r="O29" s="15">
        <v>19</v>
      </c>
      <c r="P29" s="16" t="s">
        <v>97</v>
      </c>
      <c r="Q29" s="17">
        <v>2742</v>
      </c>
      <c r="R29" s="18">
        <v>1.6395795214006387E-2</v>
      </c>
      <c r="S29" s="17">
        <v>1933</v>
      </c>
      <c r="T29" s="18">
        <v>1.2285184055318284E-2</v>
      </c>
      <c r="U29" s="19">
        <v>0.41852043455768229</v>
      </c>
      <c r="V29" s="35">
        <v>1</v>
      </c>
    </row>
    <row r="30" spans="2:22" ht="14.4" customHeight="1" thickBot="1" x14ac:dyDescent="0.3">
      <c r="B30" s="20">
        <v>20</v>
      </c>
      <c r="C30" s="21" t="s">
        <v>172</v>
      </c>
      <c r="D30" s="22">
        <v>233</v>
      </c>
      <c r="E30" s="23">
        <v>1.5287710780132538E-2</v>
      </c>
      <c r="F30" s="22">
        <v>0</v>
      </c>
      <c r="G30" s="23">
        <v>0</v>
      </c>
      <c r="H30" s="24" t="s">
        <v>103</v>
      </c>
      <c r="I30" s="36" t="s">
        <v>103</v>
      </c>
      <c r="J30" s="22">
        <v>74</v>
      </c>
      <c r="K30" s="24">
        <v>2.1486486486486487</v>
      </c>
      <c r="L30" s="36">
        <v>11</v>
      </c>
      <c r="O30" s="20">
        <v>20</v>
      </c>
      <c r="P30" s="21" t="s">
        <v>127</v>
      </c>
      <c r="Q30" s="22">
        <v>2688</v>
      </c>
      <c r="R30" s="23">
        <v>1.6072902091629891E-2</v>
      </c>
      <c r="S30" s="22">
        <v>757</v>
      </c>
      <c r="T30" s="23">
        <v>4.8111145007118158E-3</v>
      </c>
      <c r="U30" s="24">
        <v>2.5508586525759576</v>
      </c>
      <c r="V30" s="36">
        <v>7</v>
      </c>
    </row>
    <row r="31" spans="2:22" ht="14.4" customHeight="1" thickBot="1" x14ac:dyDescent="0.3">
      <c r="B31" s="107" t="s">
        <v>40</v>
      </c>
      <c r="C31" s="108"/>
      <c r="D31" s="25">
        <f>SUM(D11:D30)</f>
        <v>12937</v>
      </c>
      <c r="E31" s="26">
        <f>D31/D33</f>
        <v>0.84882881700675805</v>
      </c>
      <c r="F31" s="25">
        <f>SUM(F11:F30)</f>
        <v>14705</v>
      </c>
      <c r="G31" s="26">
        <f>F31/F33</f>
        <v>0.8800119688809096</v>
      </c>
      <c r="H31" s="27">
        <f>D31/F31-1</f>
        <v>-0.12023121387283242</v>
      </c>
      <c r="I31" s="37"/>
      <c r="J31" s="25">
        <f>SUM(J11:J30)</f>
        <v>13771</v>
      </c>
      <c r="K31" s="26">
        <f>D31/J31-1</f>
        <v>-6.0562050686224667E-2</v>
      </c>
      <c r="L31" s="25"/>
      <c r="O31" s="107" t="s">
        <v>40</v>
      </c>
      <c r="P31" s="108"/>
      <c r="Q31" s="25">
        <f>SUM(Q11:Q30)</f>
        <v>145159</v>
      </c>
      <c r="R31" s="26">
        <f>Q31/Q33</f>
        <v>0.86797856946387786</v>
      </c>
      <c r="S31" s="25">
        <f>SUM(S11:S30)</f>
        <v>138618</v>
      </c>
      <c r="T31" s="26">
        <f>S31/S33</f>
        <v>0.88098688224527155</v>
      </c>
      <c r="U31" s="27">
        <f>Q31/S31-1</f>
        <v>4.7187233981156762E-2</v>
      </c>
      <c r="V31" s="37"/>
    </row>
    <row r="32" spans="2:22" ht="14.4" customHeight="1" thickBot="1" x14ac:dyDescent="0.3">
      <c r="B32" s="107" t="s">
        <v>11</v>
      </c>
      <c r="C32" s="108"/>
      <c r="D32" s="25">
        <f>D33-SUM(D11:D30)</f>
        <v>2304</v>
      </c>
      <c r="E32" s="26">
        <f>D32/D33</f>
        <v>0.15117118299324192</v>
      </c>
      <c r="F32" s="25">
        <f>F33-SUM(F11:F30)</f>
        <v>2005</v>
      </c>
      <c r="G32" s="26">
        <f>F32/F33</f>
        <v>0.11998803111909037</v>
      </c>
      <c r="H32" s="27">
        <f>D32/F32-1</f>
        <v>0.14912718204488784</v>
      </c>
      <c r="I32" s="37"/>
      <c r="J32" s="25">
        <f>J33-SUM(J11:J30)</f>
        <v>2313</v>
      </c>
      <c r="K32" s="26">
        <f>D32/J32-1</f>
        <v>-3.8910505836575737E-3</v>
      </c>
      <c r="L32" s="25"/>
      <c r="O32" s="107" t="s">
        <v>11</v>
      </c>
      <c r="P32" s="108"/>
      <c r="Q32" s="25">
        <f>Q33-SUM(Q11:Q30)</f>
        <v>22079</v>
      </c>
      <c r="R32" s="26">
        <f>Q32/Q33</f>
        <v>0.13202143053612217</v>
      </c>
      <c r="S32" s="25">
        <f>S33-SUM(S11:S30)</f>
        <v>18726</v>
      </c>
      <c r="T32" s="26">
        <f>S32/S33</f>
        <v>0.11901311775472849</v>
      </c>
      <c r="U32" s="27">
        <f>Q32/S32-1</f>
        <v>0.17905585816511804</v>
      </c>
      <c r="V32" s="37"/>
    </row>
    <row r="33" spans="2:23" ht="14.4" customHeight="1" thickBot="1" x14ac:dyDescent="0.3">
      <c r="B33" s="90" t="s">
        <v>33</v>
      </c>
      <c r="C33" s="91"/>
      <c r="D33" s="28">
        <v>15241</v>
      </c>
      <c r="E33" s="29">
        <v>1</v>
      </c>
      <c r="F33" s="28">
        <v>16710</v>
      </c>
      <c r="G33" s="29">
        <v>0.99605026929982055</v>
      </c>
      <c r="H33" s="30">
        <v>-8.7911430281268688E-2</v>
      </c>
      <c r="I33" s="39"/>
      <c r="J33" s="28">
        <v>16084</v>
      </c>
      <c r="K33" s="30">
        <v>-5.2412335239990004E-2</v>
      </c>
      <c r="L33" s="28"/>
      <c r="M33" s="31"/>
      <c r="N33" s="31"/>
      <c r="O33" s="90" t="s">
        <v>33</v>
      </c>
      <c r="P33" s="91"/>
      <c r="Q33" s="28">
        <v>167238</v>
      </c>
      <c r="R33" s="29">
        <v>1</v>
      </c>
      <c r="S33" s="28">
        <v>157344</v>
      </c>
      <c r="T33" s="29">
        <v>1</v>
      </c>
      <c r="U33" s="30">
        <v>6.2881330079316733E-2</v>
      </c>
      <c r="V33" s="39"/>
    </row>
    <row r="34" spans="2:23" ht="14.4" customHeight="1" x14ac:dyDescent="0.25">
      <c r="B34" s="32" t="s">
        <v>64</v>
      </c>
      <c r="O34" s="32" t="s">
        <v>64</v>
      </c>
    </row>
    <row r="35" spans="2:23" x14ac:dyDescent="0.25">
      <c r="B35" s="33" t="s">
        <v>63</v>
      </c>
      <c r="O35" s="33" t="s">
        <v>63</v>
      </c>
    </row>
    <row r="37" spans="2:23" x14ac:dyDescent="0.25">
      <c r="W37" s="4"/>
    </row>
    <row r="38" spans="2:23" ht="15" customHeight="1" x14ac:dyDescent="0.25">
      <c r="O38" s="128" t="s">
        <v>109</v>
      </c>
      <c r="P38" s="128"/>
      <c r="Q38" s="128"/>
      <c r="R38" s="128"/>
      <c r="S38" s="128"/>
      <c r="T38" s="128"/>
      <c r="U38" s="128"/>
      <c r="V38" s="128"/>
    </row>
    <row r="39" spans="2:23" ht="15" customHeight="1" x14ac:dyDescent="0.25">
      <c r="B39" s="94" t="s">
        <v>173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31"/>
      <c r="N39" s="34"/>
      <c r="O39" s="128"/>
      <c r="P39" s="128"/>
      <c r="Q39" s="128"/>
      <c r="R39" s="128"/>
      <c r="S39" s="128"/>
      <c r="T39" s="128"/>
      <c r="U39" s="128"/>
      <c r="V39" s="128"/>
    </row>
    <row r="40" spans="2:23" ht="14.4" thickBot="1" x14ac:dyDescent="0.3">
      <c r="B40" s="89" t="s">
        <v>174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1"/>
      <c r="N40" s="34"/>
      <c r="O40" s="89" t="s">
        <v>123</v>
      </c>
      <c r="P40" s="89"/>
      <c r="Q40" s="89"/>
      <c r="R40" s="89"/>
      <c r="S40" s="89"/>
      <c r="T40" s="89"/>
      <c r="U40" s="89"/>
      <c r="V40" s="89"/>
    </row>
    <row r="41" spans="2:23" x14ac:dyDescent="0.25">
      <c r="B41" s="105" t="s">
        <v>0</v>
      </c>
      <c r="C41" s="119" t="s">
        <v>39</v>
      </c>
      <c r="D41" s="95" t="s">
        <v>154</v>
      </c>
      <c r="E41" s="96"/>
      <c r="F41" s="96"/>
      <c r="G41" s="96"/>
      <c r="H41" s="96"/>
      <c r="I41" s="97"/>
      <c r="J41" s="95" t="s">
        <v>142</v>
      </c>
      <c r="K41" s="96"/>
      <c r="L41" s="97"/>
      <c r="M41" s="31"/>
      <c r="N41" s="31"/>
      <c r="O41" s="105" t="s">
        <v>0</v>
      </c>
      <c r="P41" s="119" t="s">
        <v>39</v>
      </c>
      <c r="Q41" s="95" t="s">
        <v>189</v>
      </c>
      <c r="R41" s="96"/>
      <c r="S41" s="96"/>
      <c r="T41" s="96"/>
      <c r="U41" s="96"/>
      <c r="V41" s="97"/>
    </row>
    <row r="42" spans="2:23" ht="14.4" thickBot="1" x14ac:dyDescent="0.3">
      <c r="B42" s="106"/>
      <c r="C42" s="120"/>
      <c r="D42" s="98" t="s">
        <v>155</v>
      </c>
      <c r="E42" s="99"/>
      <c r="F42" s="99"/>
      <c r="G42" s="99"/>
      <c r="H42" s="99"/>
      <c r="I42" s="100"/>
      <c r="J42" s="98" t="s">
        <v>143</v>
      </c>
      <c r="K42" s="99"/>
      <c r="L42" s="100"/>
      <c r="M42" s="31"/>
      <c r="N42" s="31"/>
      <c r="O42" s="106"/>
      <c r="P42" s="120"/>
      <c r="Q42" s="98" t="s">
        <v>160</v>
      </c>
      <c r="R42" s="99"/>
      <c r="S42" s="99"/>
      <c r="T42" s="99"/>
      <c r="U42" s="99"/>
      <c r="V42" s="100"/>
    </row>
    <row r="43" spans="2:23" ht="15" customHeight="1" x14ac:dyDescent="0.25">
      <c r="B43" s="106"/>
      <c r="C43" s="120"/>
      <c r="D43" s="111">
        <v>2025</v>
      </c>
      <c r="E43" s="112"/>
      <c r="F43" s="111">
        <v>2024</v>
      </c>
      <c r="G43" s="112"/>
      <c r="H43" s="109" t="s">
        <v>4</v>
      </c>
      <c r="I43" s="109" t="s">
        <v>42</v>
      </c>
      <c r="J43" s="109">
        <v>2025</v>
      </c>
      <c r="K43" s="109" t="s">
        <v>156</v>
      </c>
      <c r="L43" s="101" t="s">
        <v>158</v>
      </c>
      <c r="M43" s="31"/>
      <c r="N43" s="31"/>
      <c r="O43" s="106"/>
      <c r="P43" s="120"/>
      <c r="Q43" s="111">
        <v>2024</v>
      </c>
      <c r="R43" s="112"/>
      <c r="S43" s="111">
        <v>2023</v>
      </c>
      <c r="T43" s="112"/>
      <c r="U43" s="109" t="s">
        <v>4</v>
      </c>
      <c r="V43" s="101" t="s">
        <v>59</v>
      </c>
    </row>
    <row r="44" spans="2:23" ht="15" customHeight="1" thickBot="1" x14ac:dyDescent="0.3">
      <c r="B44" s="103" t="s">
        <v>5</v>
      </c>
      <c r="C44" s="115" t="s">
        <v>39</v>
      </c>
      <c r="D44" s="113"/>
      <c r="E44" s="114"/>
      <c r="F44" s="113"/>
      <c r="G44" s="114"/>
      <c r="H44" s="110"/>
      <c r="I44" s="110"/>
      <c r="J44" s="110"/>
      <c r="K44" s="110"/>
      <c r="L44" s="102"/>
      <c r="M44" s="31"/>
      <c r="N44" s="31"/>
      <c r="O44" s="103" t="s">
        <v>5</v>
      </c>
      <c r="P44" s="115" t="s">
        <v>39</v>
      </c>
      <c r="Q44" s="113"/>
      <c r="R44" s="114"/>
      <c r="S44" s="113"/>
      <c r="T44" s="114"/>
      <c r="U44" s="110"/>
      <c r="V44" s="102"/>
    </row>
    <row r="45" spans="2:23" ht="15" customHeight="1" x14ac:dyDescent="0.25">
      <c r="B45" s="103"/>
      <c r="C45" s="115"/>
      <c r="D45" s="9" t="s">
        <v>7</v>
      </c>
      <c r="E45" s="10" t="s">
        <v>2</v>
      </c>
      <c r="F45" s="9" t="s">
        <v>7</v>
      </c>
      <c r="G45" s="10" t="s">
        <v>2</v>
      </c>
      <c r="H45" s="92" t="s">
        <v>8</v>
      </c>
      <c r="I45" s="92" t="s">
        <v>43</v>
      </c>
      <c r="J45" s="92" t="s">
        <v>7</v>
      </c>
      <c r="K45" s="92" t="s">
        <v>145</v>
      </c>
      <c r="L45" s="117" t="s">
        <v>146</v>
      </c>
      <c r="M45" s="31"/>
      <c r="N45" s="31"/>
      <c r="O45" s="103"/>
      <c r="P45" s="115"/>
      <c r="Q45" s="9" t="s">
        <v>7</v>
      </c>
      <c r="R45" s="10" t="s">
        <v>2</v>
      </c>
      <c r="S45" s="9" t="s">
        <v>7</v>
      </c>
      <c r="T45" s="10" t="s">
        <v>2</v>
      </c>
      <c r="U45" s="92" t="s">
        <v>8</v>
      </c>
      <c r="V45" s="117" t="s">
        <v>60</v>
      </c>
    </row>
    <row r="46" spans="2:23" ht="15" customHeight="1" thickBot="1" x14ac:dyDescent="0.3">
      <c r="B46" s="104"/>
      <c r="C46" s="116"/>
      <c r="D46" s="12" t="s">
        <v>9</v>
      </c>
      <c r="E46" s="13" t="s">
        <v>10</v>
      </c>
      <c r="F46" s="12" t="s">
        <v>9</v>
      </c>
      <c r="G46" s="13" t="s">
        <v>10</v>
      </c>
      <c r="H46" s="93"/>
      <c r="I46" s="93"/>
      <c r="J46" s="93" t="s">
        <v>9</v>
      </c>
      <c r="K46" s="93"/>
      <c r="L46" s="118"/>
      <c r="M46" s="31"/>
      <c r="N46" s="31"/>
      <c r="O46" s="104"/>
      <c r="P46" s="116"/>
      <c r="Q46" s="12" t="s">
        <v>9</v>
      </c>
      <c r="R46" s="13" t="s">
        <v>10</v>
      </c>
      <c r="S46" s="12" t="s">
        <v>9</v>
      </c>
      <c r="T46" s="13" t="s">
        <v>10</v>
      </c>
      <c r="U46" s="93"/>
      <c r="V46" s="118"/>
    </row>
    <row r="47" spans="2:23" ht="14.4" thickBot="1" x14ac:dyDescent="0.3">
      <c r="B47" s="15">
        <v>1</v>
      </c>
      <c r="C47" s="16" t="s">
        <v>61</v>
      </c>
      <c r="D47" s="17">
        <v>687</v>
      </c>
      <c r="E47" s="18">
        <v>4.5075782428974476E-2</v>
      </c>
      <c r="F47" s="17">
        <v>712</v>
      </c>
      <c r="G47" s="18">
        <v>4.2609216038300417E-2</v>
      </c>
      <c r="H47" s="19">
        <v>-3.51123595505618E-2</v>
      </c>
      <c r="I47" s="35">
        <v>3</v>
      </c>
      <c r="J47" s="17">
        <v>600</v>
      </c>
      <c r="K47" s="19">
        <v>0.14500000000000002</v>
      </c>
      <c r="L47" s="35">
        <v>1</v>
      </c>
      <c r="M47" s="31"/>
      <c r="N47" s="31"/>
      <c r="O47" s="15">
        <v>1</v>
      </c>
      <c r="P47" s="16" t="s">
        <v>38</v>
      </c>
      <c r="Q47" s="17">
        <v>7173</v>
      </c>
      <c r="R47" s="18">
        <v>4.2890969755677535E-2</v>
      </c>
      <c r="S47" s="17">
        <v>7255</v>
      </c>
      <c r="T47" s="18">
        <v>4.6109162090705716E-2</v>
      </c>
      <c r="U47" s="19">
        <v>-1.1302549965541031E-2</v>
      </c>
      <c r="V47" s="35">
        <v>1</v>
      </c>
    </row>
    <row r="48" spans="2:23" ht="14.4" thickBot="1" x14ac:dyDescent="0.3">
      <c r="B48" s="20">
        <v>2</v>
      </c>
      <c r="C48" s="21" t="s">
        <v>85</v>
      </c>
      <c r="D48" s="22">
        <v>605</v>
      </c>
      <c r="E48" s="23">
        <v>3.969555803424972E-2</v>
      </c>
      <c r="F48" s="22">
        <v>806</v>
      </c>
      <c r="G48" s="23">
        <v>4.8234590065828843E-2</v>
      </c>
      <c r="H48" s="24">
        <v>-0.24937965260545902</v>
      </c>
      <c r="I48" s="36">
        <v>-1</v>
      </c>
      <c r="J48" s="22">
        <v>597</v>
      </c>
      <c r="K48" s="24">
        <v>1.3400335008375119E-2</v>
      </c>
      <c r="L48" s="36">
        <v>1</v>
      </c>
      <c r="M48" s="31"/>
      <c r="N48" s="31"/>
      <c r="O48" s="20">
        <v>2</v>
      </c>
      <c r="P48" s="21" t="s">
        <v>85</v>
      </c>
      <c r="Q48" s="22">
        <v>6181</v>
      </c>
      <c r="R48" s="23">
        <v>3.6959303507576029E-2</v>
      </c>
      <c r="S48" s="22">
        <v>8237</v>
      </c>
      <c r="T48" s="23">
        <v>5.235026438885499E-2</v>
      </c>
      <c r="U48" s="24">
        <v>-0.24960543887337627</v>
      </c>
      <c r="V48" s="36">
        <v>-1</v>
      </c>
    </row>
    <row r="49" spans="2:22" ht="14.4" thickBot="1" x14ac:dyDescent="0.3">
      <c r="B49" s="15">
        <v>3</v>
      </c>
      <c r="C49" s="16" t="s">
        <v>102</v>
      </c>
      <c r="D49" s="17">
        <v>495</v>
      </c>
      <c r="E49" s="18">
        <v>3.2478183846204316E-2</v>
      </c>
      <c r="F49" s="17">
        <v>441</v>
      </c>
      <c r="G49" s="18">
        <v>2.6391382405745064E-2</v>
      </c>
      <c r="H49" s="19">
        <v>0.12244897959183665</v>
      </c>
      <c r="I49" s="35">
        <v>7</v>
      </c>
      <c r="J49" s="17">
        <v>571</v>
      </c>
      <c r="K49" s="19">
        <v>-0.13309982486865146</v>
      </c>
      <c r="L49" s="35">
        <v>1</v>
      </c>
      <c r="M49" s="31"/>
      <c r="N49" s="31"/>
      <c r="O49" s="15">
        <v>3</v>
      </c>
      <c r="P49" s="16" t="s">
        <v>49</v>
      </c>
      <c r="Q49" s="17">
        <v>6171</v>
      </c>
      <c r="R49" s="18">
        <v>3.6899508484913718E-2</v>
      </c>
      <c r="S49" s="17">
        <v>6163</v>
      </c>
      <c r="T49" s="18">
        <v>3.9168954647142568E-2</v>
      </c>
      <c r="U49" s="19">
        <v>1.2980691221806673E-3</v>
      </c>
      <c r="V49" s="35">
        <v>0</v>
      </c>
    </row>
    <row r="50" spans="2:22" ht="14.4" thickBot="1" x14ac:dyDescent="0.3">
      <c r="B50" s="20">
        <v>4</v>
      </c>
      <c r="C50" s="21" t="s">
        <v>38</v>
      </c>
      <c r="D50" s="22">
        <v>494</v>
      </c>
      <c r="E50" s="23">
        <v>3.2412571353585724E-2</v>
      </c>
      <c r="F50" s="22">
        <v>763</v>
      </c>
      <c r="G50" s="23">
        <v>4.5661280670257334E-2</v>
      </c>
      <c r="H50" s="24">
        <v>-0.35255570117955437</v>
      </c>
      <c r="I50" s="36">
        <v>-2</v>
      </c>
      <c r="J50" s="22">
        <v>712</v>
      </c>
      <c r="K50" s="24">
        <v>-0.3061797752808989</v>
      </c>
      <c r="L50" s="36">
        <v>-3</v>
      </c>
      <c r="M50" s="31"/>
      <c r="N50" s="31"/>
      <c r="O50" s="20">
        <v>4</v>
      </c>
      <c r="P50" s="21" t="s">
        <v>61</v>
      </c>
      <c r="Q50" s="22">
        <v>5896</v>
      </c>
      <c r="R50" s="23">
        <v>3.5255145361700095E-2</v>
      </c>
      <c r="S50" s="22">
        <v>4464</v>
      </c>
      <c r="T50" s="23">
        <v>2.8370957901159243E-2</v>
      </c>
      <c r="U50" s="24">
        <v>0.32078853046594991</v>
      </c>
      <c r="V50" s="36">
        <v>2</v>
      </c>
    </row>
    <row r="51" spans="2:22" ht="14.4" thickBot="1" x14ac:dyDescent="0.3">
      <c r="B51" s="15">
        <v>5</v>
      </c>
      <c r="C51" s="16" t="s">
        <v>95</v>
      </c>
      <c r="D51" s="17">
        <v>467</v>
      </c>
      <c r="E51" s="18">
        <v>3.0641034052883671E-2</v>
      </c>
      <c r="F51" s="17">
        <v>597</v>
      </c>
      <c r="G51" s="18">
        <v>3.572710951526032E-2</v>
      </c>
      <c r="H51" s="19">
        <v>-0.21775544388609713</v>
      </c>
      <c r="I51" s="35">
        <v>1</v>
      </c>
      <c r="J51" s="17">
        <v>491</v>
      </c>
      <c r="K51" s="19">
        <v>-4.8879837067209775E-2</v>
      </c>
      <c r="L51" s="35">
        <v>0</v>
      </c>
      <c r="M51" s="31"/>
      <c r="N51" s="31"/>
      <c r="O51" s="15">
        <v>5</v>
      </c>
      <c r="P51" s="16" t="s">
        <v>36</v>
      </c>
      <c r="Q51" s="17">
        <v>4182</v>
      </c>
      <c r="R51" s="18">
        <v>2.5006278477379542E-2</v>
      </c>
      <c r="S51" s="17">
        <v>5120</v>
      </c>
      <c r="T51" s="18">
        <v>3.2540166768354688E-2</v>
      </c>
      <c r="U51" s="19">
        <v>-0.18320312500000002</v>
      </c>
      <c r="V51" s="35">
        <v>-1</v>
      </c>
    </row>
    <row r="52" spans="2:22" ht="14.4" thickBot="1" x14ac:dyDescent="0.3">
      <c r="B52" s="20">
        <v>6</v>
      </c>
      <c r="C52" s="21" t="s">
        <v>49</v>
      </c>
      <c r="D52" s="22">
        <v>379</v>
      </c>
      <c r="E52" s="23">
        <v>2.4867134702447346E-2</v>
      </c>
      <c r="F52" s="22">
        <v>684</v>
      </c>
      <c r="G52" s="23">
        <v>4.0933572710951528E-2</v>
      </c>
      <c r="H52" s="24">
        <v>-0.44590643274853803</v>
      </c>
      <c r="I52" s="36">
        <v>-1</v>
      </c>
      <c r="J52" s="22">
        <v>454</v>
      </c>
      <c r="K52" s="24">
        <v>-0.16519823788546251</v>
      </c>
      <c r="L52" s="36">
        <v>0</v>
      </c>
      <c r="M52" s="31"/>
      <c r="N52" s="31"/>
      <c r="O52" s="20">
        <v>6</v>
      </c>
      <c r="P52" s="21" t="s">
        <v>102</v>
      </c>
      <c r="Q52" s="22">
        <v>4160</v>
      </c>
      <c r="R52" s="23">
        <v>2.4874729427522453E-2</v>
      </c>
      <c r="S52" s="22">
        <v>2191</v>
      </c>
      <c r="T52" s="23">
        <v>1.3924903396379907E-2</v>
      </c>
      <c r="U52" s="24">
        <v>0.89867640346873578</v>
      </c>
      <c r="V52" s="36">
        <v>14</v>
      </c>
    </row>
    <row r="53" spans="2:22" ht="14.4" thickBot="1" x14ac:dyDescent="0.3">
      <c r="B53" s="15">
        <v>7</v>
      </c>
      <c r="C53" s="16" t="s">
        <v>46</v>
      </c>
      <c r="D53" s="17">
        <v>370</v>
      </c>
      <c r="E53" s="18">
        <v>2.4276622268879996E-2</v>
      </c>
      <c r="F53" s="17">
        <v>469</v>
      </c>
      <c r="G53" s="18">
        <v>2.8067025733093956E-2</v>
      </c>
      <c r="H53" s="19">
        <v>-0.21108742004264391</v>
      </c>
      <c r="I53" s="35">
        <v>1</v>
      </c>
      <c r="J53" s="17">
        <v>375</v>
      </c>
      <c r="K53" s="19">
        <v>-1.3333333333333308E-2</v>
      </c>
      <c r="L53" s="35">
        <v>0</v>
      </c>
      <c r="M53" s="31"/>
      <c r="N53" s="31"/>
      <c r="O53" s="15">
        <v>7</v>
      </c>
      <c r="P53" s="16" t="s">
        <v>95</v>
      </c>
      <c r="Q53" s="17">
        <v>3956</v>
      </c>
      <c r="R53" s="18">
        <v>2.3654910965211256E-2</v>
      </c>
      <c r="S53" s="17">
        <v>3501</v>
      </c>
      <c r="T53" s="18">
        <v>2.2250610128126905E-2</v>
      </c>
      <c r="U53" s="19">
        <v>0.12996286775207078</v>
      </c>
      <c r="V53" s="35">
        <v>3</v>
      </c>
    </row>
    <row r="54" spans="2:22" ht="14.4" thickBot="1" x14ac:dyDescent="0.3">
      <c r="B54" s="20">
        <v>8</v>
      </c>
      <c r="C54" s="21" t="s">
        <v>57</v>
      </c>
      <c r="D54" s="22">
        <v>342</v>
      </c>
      <c r="E54" s="23">
        <v>2.2439472475559347E-2</v>
      </c>
      <c r="F54" s="22">
        <v>469</v>
      </c>
      <c r="G54" s="23">
        <v>2.8067025733093956E-2</v>
      </c>
      <c r="H54" s="24">
        <v>-0.27078891257995741</v>
      </c>
      <c r="I54" s="36">
        <v>0</v>
      </c>
      <c r="J54" s="22">
        <v>330</v>
      </c>
      <c r="K54" s="24">
        <v>3.6363636363636376E-2</v>
      </c>
      <c r="L54" s="36">
        <v>3</v>
      </c>
      <c r="M54" s="31"/>
      <c r="N54" s="31"/>
      <c r="O54" s="20">
        <v>8</v>
      </c>
      <c r="P54" s="21" t="s">
        <v>46</v>
      </c>
      <c r="Q54" s="22">
        <v>3644</v>
      </c>
      <c r="R54" s="23">
        <v>2.1789306258147071E-2</v>
      </c>
      <c r="S54" s="22">
        <v>4135</v>
      </c>
      <c r="T54" s="23">
        <v>2.6279997966239577E-2</v>
      </c>
      <c r="U54" s="24">
        <v>-0.11874244256348243</v>
      </c>
      <c r="V54" s="36">
        <v>0</v>
      </c>
    </row>
    <row r="55" spans="2:22" ht="14.4" thickBot="1" x14ac:dyDescent="0.3">
      <c r="B55" s="15">
        <v>9</v>
      </c>
      <c r="C55" s="16" t="s">
        <v>65</v>
      </c>
      <c r="D55" s="17">
        <v>332</v>
      </c>
      <c r="E55" s="18">
        <v>2.1783347549373399E-2</v>
      </c>
      <c r="F55" s="17">
        <v>375</v>
      </c>
      <c r="G55" s="18">
        <v>2.244165170556553E-2</v>
      </c>
      <c r="H55" s="19">
        <v>-0.11466666666666669</v>
      </c>
      <c r="I55" s="35">
        <v>3</v>
      </c>
      <c r="J55" s="17">
        <v>279</v>
      </c>
      <c r="K55" s="19">
        <v>0.1899641577060931</v>
      </c>
      <c r="L55" s="35">
        <v>5</v>
      </c>
      <c r="M55" s="31"/>
      <c r="N55" s="31"/>
      <c r="O55" s="15">
        <v>9</v>
      </c>
      <c r="P55" s="16" t="s">
        <v>57</v>
      </c>
      <c r="Q55" s="17">
        <v>3368</v>
      </c>
      <c r="R55" s="18">
        <v>2.0138963632667217E-2</v>
      </c>
      <c r="S55" s="17">
        <v>4441</v>
      </c>
      <c r="T55" s="18">
        <v>2.8224781370754525E-2</v>
      </c>
      <c r="U55" s="19">
        <v>-0.24161224949335736</v>
      </c>
      <c r="V55" s="35">
        <v>-2</v>
      </c>
    </row>
    <row r="56" spans="2:22" ht="14.4" thickBot="1" x14ac:dyDescent="0.3">
      <c r="B56" s="20">
        <v>10</v>
      </c>
      <c r="C56" s="21" t="s">
        <v>36</v>
      </c>
      <c r="D56" s="22">
        <v>326</v>
      </c>
      <c r="E56" s="23">
        <v>2.1389672593661833E-2</v>
      </c>
      <c r="F56" s="22">
        <v>742</v>
      </c>
      <c r="G56" s="23">
        <v>4.4404548174745664E-2</v>
      </c>
      <c r="H56" s="24">
        <v>-0.56064690026954178</v>
      </c>
      <c r="I56" s="36">
        <v>-7</v>
      </c>
      <c r="J56" s="22">
        <v>335</v>
      </c>
      <c r="K56" s="24">
        <v>-2.68656716417911E-2</v>
      </c>
      <c r="L56" s="36">
        <v>-1</v>
      </c>
      <c r="M56" s="31"/>
      <c r="N56" s="31"/>
      <c r="O56" s="20">
        <v>10</v>
      </c>
      <c r="P56" s="21" t="s">
        <v>65</v>
      </c>
      <c r="Q56" s="22">
        <v>3295</v>
      </c>
      <c r="R56" s="23">
        <v>1.9702459967232328E-2</v>
      </c>
      <c r="S56" s="22">
        <v>3164</v>
      </c>
      <c r="T56" s="23">
        <v>2.0108806182631687E-2</v>
      </c>
      <c r="U56" s="24">
        <v>4.1403286978508147E-2</v>
      </c>
      <c r="V56" s="36">
        <v>2</v>
      </c>
    </row>
    <row r="57" spans="2:22" ht="14.4" thickBot="1" x14ac:dyDescent="0.3">
      <c r="B57" s="15">
        <v>11</v>
      </c>
      <c r="C57" s="16" t="s">
        <v>104</v>
      </c>
      <c r="D57" s="17">
        <v>305</v>
      </c>
      <c r="E57" s="18">
        <v>2.0011810248671345E-2</v>
      </c>
      <c r="F57" s="17">
        <v>339</v>
      </c>
      <c r="G57" s="18">
        <v>2.0287253141831239E-2</v>
      </c>
      <c r="H57" s="19">
        <v>-0.10029498525073743</v>
      </c>
      <c r="I57" s="35">
        <v>2</v>
      </c>
      <c r="J57" s="17">
        <v>215</v>
      </c>
      <c r="K57" s="19">
        <v>0.41860465116279078</v>
      </c>
      <c r="L57" s="35">
        <v>12</v>
      </c>
      <c r="M57" s="31"/>
      <c r="N57" s="31"/>
      <c r="O57" s="15">
        <v>11</v>
      </c>
      <c r="P57" s="16" t="s">
        <v>110</v>
      </c>
      <c r="Q57" s="17">
        <v>3186</v>
      </c>
      <c r="R57" s="18">
        <v>1.9050694220213108E-2</v>
      </c>
      <c r="S57" s="17">
        <v>994</v>
      </c>
      <c r="T57" s="18">
        <v>6.3173683140126096E-3</v>
      </c>
      <c r="U57" s="19">
        <v>2.2052313883299797</v>
      </c>
      <c r="V57" s="35">
        <v>33</v>
      </c>
    </row>
    <row r="58" spans="2:22" ht="14.4" thickBot="1" x14ac:dyDescent="0.3">
      <c r="B58" s="20">
        <v>12</v>
      </c>
      <c r="C58" s="21" t="s">
        <v>100</v>
      </c>
      <c r="D58" s="22">
        <v>302</v>
      </c>
      <c r="E58" s="23">
        <v>1.9814972770815564E-2</v>
      </c>
      <c r="F58" s="22">
        <v>327</v>
      </c>
      <c r="G58" s="23">
        <v>1.956912028725314E-2</v>
      </c>
      <c r="H58" s="24">
        <v>-7.6452599388379228E-2</v>
      </c>
      <c r="I58" s="36">
        <v>2</v>
      </c>
      <c r="J58" s="22">
        <v>259</v>
      </c>
      <c r="K58" s="24">
        <v>0.16602316602316591</v>
      </c>
      <c r="L58" s="36">
        <v>3</v>
      </c>
      <c r="M58" s="31"/>
      <c r="N58" s="31"/>
      <c r="O58" s="20">
        <v>12</v>
      </c>
      <c r="P58" s="21" t="s">
        <v>37</v>
      </c>
      <c r="Q58" s="22">
        <v>2890</v>
      </c>
      <c r="R58" s="23">
        <v>1.7280761549408628E-2</v>
      </c>
      <c r="S58" s="22">
        <v>4710</v>
      </c>
      <c r="T58" s="23">
        <v>2.9934411226357534E-2</v>
      </c>
      <c r="U58" s="24">
        <v>-0.386411889596603</v>
      </c>
      <c r="V58" s="36">
        <v>-7</v>
      </c>
    </row>
    <row r="59" spans="2:22" ht="14.4" thickBot="1" x14ac:dyDescent="0.3">
      <c r="B59" s="15">
        <v>13</v>
      </c>
      <c r="C59" s="16" t="s">
        <v>136</v>
      </c>
      <c r="D59" s="17">
        <v>284</v>
      </c>
      <c r="E59" s="18">
        <v>1.8633947903680861E-2</v>
      </c>
      <c r="F59" s="17">
        <v>0</v>
      </c>
      <c r="G59" s="18">
        <v>0</v>
      </c>
      <c r="H59" s="19" t="s">
        <v>103</v>
      </c>
      <c r="I59" s="35" t="s">
        <v>103</v>
      </c>
      <c r="J59" s="17">
        <v>251</v>
      </c>
      <c r="K59" s="19">
        <v>0.13147410358565748</v>
      </c>
      <c r="L59" s="35">
        <v>4</v>
      </c>
      <c r="M59" s="31"/>
      <c r="N59" s="31"/>
      <c r="O59" s="15">
        <v>13</v>
      </c>
      <c r="P59" s="16" t="s">
        <v>111</v>
      </c>
      <c r="Q59" s="17">
        <v>2878</v>
      </c>
      <c r="R59" s="18">
        <v>1.720900752221385E-2</v>
      </c>
      <c r="S59" s="17">
        <v>1673</v>
      </c>
      <c r="T59" s="18">
        <v>1.0632753711612772E-2</v>
      </c>
      <c r="U59" s="19">
        <v>0.72026300059772863</v>
      </c>
      <c r="V59" s="35">
        <v>14</v>
      </c>
    </row>
    <row r="60" spans="2:22" ht="14.4" thickBot="1" x14ac:dyDescent="0.3">
      <c r="B60" s="20">
        <v>14</v>
      </c>
      <c r="C60" s="21" t="s">
        <v>130</v>
      </c>
      <c r="D60" s="22">
        <v>260</v>
      </c>
      <c r="E60" s="23">
        <v>1.7059248080834592E-2</v>
      </c>
      <c r="F60" s="22">
        <v>159</v>
      </c>
      <c r="G60" s="23">
        <v>9.5152603231597847E-3</v>
      </c>
      <c r="H60" s="24">
        <v>0.6352201257861636</v>
      </c>
      <c r="I60" s="36">
        <v>10</v>
      </c>
      <c r="J60" s="22">
        <v>245</v>
      </c>
      <c r="K60" s="24">
        <v>6.1224489795918435E-2</v>
      </c>
      <c r="L60" s="36">
        <v>4</v>
      </c>
      <c r="M60" s="31"/>
      <c r="N60" s="31"/>
      <c r="O60" s="20">
        <v>14</v>
      </c>
      <c r="P60" s="21" t="s">
        <v>55</v>
      </c>
      <c r="Q60" s="22">
        <v>2859</v>
      </c>
      <c r="R60" s="23">
        <v>1.7095396979155453E-2</v>
      </c>
      <c r="S60" s="22">
        <v>3396</v>
      </c>
      <c r="T60" s="23">
        <v>2.1583282489322758E-2</v>
      </c>
      <c r="U60" s="24">
        <v>-0.15812720848056538</v>
      </c>
      <c r="V60" s="36">
        <v>-3</v>
      </c>
    </row>
    <row r="61" spans="2:22" ht="14.4" thickBot="1" x14ac:dyDescent="0.3">
      <c r="B61" s="15">
        <v>15</v>
      </c>
      <c r="C61" s="16" t="s">
        <v>147</v>
      </c>
      <c r="D61" s="17">
        <v>254</v>
      </c>
      <c r="E61" s="18">
        <v>1.6665573125123023E-2</v>
      </c>
      <c r="F61" s="17">
        <v>281</v>
      </c>
      <c r="G61" s="18">
        <v>1.6816277678037103E-2</v>
      </c>
      <c r="H61" s="19">
        <v>-9.6085409252669063E-2</v>
      </c>
      <c r="I61" s="35">
        <v>0</v>
      </c>
      <c r="J61" s="17">
        <v>298</v>
      </c>
      <c r="K61" s="19">
        <v>-0.1476510067114094</v>
      </c>
      <c r="L61" s="35">
        <v>-3</v>
      </c>
      <c r="M61" s="31"/>
      <c r="N61" s="31"/>
      <c r="O61" s="15">
        <v>15</v>
      </c>
      <c r="P61" s="16" t="s">
        <v>100</v>
      </c>
      <c r="Q61" s="17">
        <v>2850</v>
      </c>
      <c r="R61" s="18">
        <v>1.7041581458759374E-2</v>
      </c>
      <c r="S61" s="17">
        <v>2414</v>
      </c>
      <c r="T61" s="18">
        <v>1.534218019117348E-2</v>
      </c>
      <c r="U61" s="19">
        <v>0.18061309030654504</v>
      </c>
      <c r="V61" s="35">
        <v>0</v>
      </c>
    </row>
    <row r="62" spans="2:22" ht="14.4" thickBot="1" x14ac:dyDescent="0.3">
      <c r="B62" s="20">
        <v>16</v>
      </c>
      <c r="C62" s="21" t="s">
        <v>34</v>
      </c>
      <c r="D62" s="22">
        <v>251</v>
      </c>
      <c r="E62" s="23">
        <v>1.6468735647267238E-2</v>
      </c>
      <c r="F62" s="22">
        <v>258</v>
      </c>
      <c r="G62" s="23">
        <v>1.5439856373429085E-2</v>
      </c>
      <c r="H62" s="24">
        <v>-2.7131782945736482E-2</v>
      </c>
      <c r="I62" s="36">
        <v>0</v>
      </c>
      <c r="J62" s="22">
        <v>233</v>
      </c>
      <c r="K62" s="24">
        <v>7.7253218884120178E-2</v>
      </c>
      <c r="L62" s="36">
        <v>4</v>
      </c>
      <c r="M62" s="31"/>
      <c r="N62" s="31"/>
      <c r="O62" s="20">
        <v>16</v>
      </c>
      <c r="P62" s="21" t="s">
        <v>112</v>
      </c>
      <c r="Q62" s="22">
        <v>2770</v>
      </c>
      <c r="R62" s="23">
        <v>1.6563221277460863E-2</v>
      </c>
      <c r="S62" s="22">
        <v>425</v>
      </c>
      <c r="T62" s="23">
        <v>2.701088061826317E-3</v>
      </c>
      <c r="U62" s="24">
        <v>5.5176470588235293</v>
      </c>
      <c r="V62" s="36">
        <v>63</v>
      </c>
    </row>
    <row r="63" spans="2:22" ht="14.4" thickBot="1" x14ac:dyDescent="0.3">
      <c r="B63" s="15">
        <v>17</v>
      </c>
      <c r="C63" s="16" t="s">
        <v>35</v>
      </c>
      <c r="D63" s="17">
        <v>233</v>
      </c>
      <c r="E63" s="18">
        <v>1.5287710780132538E-2</v>
      </c>
      <c r="F63" s="17">
        <v>256</v>
      </c>
      <c r="G63" s="18">
        <v>1.5320167564332734E-2</v>
      </c>
      <c r="H63" s="19">
        <v>-8.984375E-2</v>
      </c>
      <c r="I63" s="35">
        <v>0</v>
      </c>
      <c r="J63" s="17">
        <v>228</v>
      </c>
      <c r="K63" s="19">
        <v>2.1929824561403466E-2</v>
      </c>
      <c r="L63" s="35">
        <v>5</v>
      </c>
      <c r="M63" s="31"/>
      <c r="N63" s="31"/>
      <c r="O63" s="15">
        <v>17</v>
      </c>
      <c r="P63" s="16" t="s">
        <v>104</v>
      </c>
      <c r="Q63" s="17">
        <v>2583</v>
      </c>
      <c r="R63" s="18">
        <v>1.5445054353675601E-2</v>
      </c>
      <c r="S63" s="17">
        <v>1408</v>
      </c>
      <c r="T63" s="18">
        <v>8.948545861297539E-3</v>
      </c>
      <c r="U63" s="19">
        <v>0.83451704545454541</v>
      </c>
      <c r="V63" s="35">
        <v>12</v>
      </c>
    </row>
    <row r="64" spans="2:22" ht="14.4" thickBot="1" x14ac:dyDescent="0.3">
      <c r="B64" s="20">
        <v>18</v>
      </c>
      <c r="C64" s="21" t="s">
        <v>131</v>
      </c>
      <c r="D64" s="22">
        <v>222</v>
      </c>
      <c r="E64" s="23">
        <v>1.4565973361327996E-2</v>
      </c>
      <c r="F64" s="22">
        <v>61</v>
      </c>
      <c r="G64" s="23">
        <v>3.6505086774386596E-3</v>
      </c>
      <c r="H64" s="24">
        <v>2.639344262295082</v>
      </c>
      <c r="I64" s="36">
        <v>47</v>
      </c>
      <c r="J64" s="22">
        <v>254</v>
      </c>
      <c r="K64" s="24">
        <v>-0.12598425196850394</v>
      </c>
      <c r="L64" s="36">
        <v>-2</v>
      </c>
      <c r="M64" s="31"/>
      <c r="N64" s="31"/>
      <c r="O64" s="20">
        <v>18</v>
      </c>
      <c r="P64" s="21" t="s">
        <v>45</v>
      </c>
      <c r="Q64" s="22">
        <v>2368</v>
      </c>
      <c r="R64" s="23">
        <v>1.4159461366435857E-2</v>
      </c>
      <c r="S64" s="22">
        <v>3842</v>
      </c>
      <c r="T64" s="23">
        <v>2.4417836078909905E-2</v>
      </c>
      <c r="U64" s="24">
        <v>-0.38365434669442999</v>
      </c>
      <c r="V64" s="36">
        <v>-9</v>
      </c>
    </row>
    <row r="65" spans="2:22" ht="14.4" thickBot="1" x14ac:dyDescent="0.3">
      <c r="B65" s="15">
        <v>19</v>
      </c>
      <c r="C65" s="16" t="s">
        <v>110</v>
      </c>
      <c r="D65" s="17">
        <v>218</v>
      </c>
      <c r="E65" s="18">
        <v>1.4303523390853619E-2</v>
      </c>
      <c r="F65" s="17">
        <v>45</v>
      </c>
      <c r="G65" s="18">
        <v>2.6929982046678637E-3</v>
      </c>
      <c r="H65" s="19">
        <v>3.8444444444444441</v>
      </c>
      <c r="I65" s="35">
        <v>60</v>
      </c>
      <c r="J65" s="17">
        <v>292</v>
      </c>
      <c r="K65" s="19">
        <v>-0.25342465753424659</v>
      </c>
      <c r="L65" s="35">
        <v>-6</v>
      </c>
      <c r="O65" s="15">
        <v>19</v>
      </c>
      <c r="P65" s="16" t="s">
        <v>130</v>
      </c>
      <c r="Q65" s="17">
        <v>2327</v>
      </c>
      <c r="R65" s="18">
        <v>1.3914301773520371E-2</v>
      </c>
      <c r="S65" s="17">
        <v>2070</v>
      </c>
      <c r="T65" s="18">
        <v>1.3155887736424648E-2</v>
      </c>
      <c r="U65" s="19">
        <v>0.12415458937198065</v>
      </c>
      <c r="V65" s="35">
        <v>2</v>
      </c>
    </row>
    <row r="66" spans="2:22" ht="14.4" thickBot="1" x14ac:dyDescent="0.3">
      <c r="B66" s="20">
        <v>20</v>
      </c>
      <c r="C66" s="21" t="s">
        <v>111</v>
      </c>
      <c r="D66" s="22">
        <v>216</v>
      </c>
      <c r="E66" s="23">
        <v>1.4172298405616429E-2</v>
      </c>
      <c r="F66" s="22">
        <v>93</v>
      </c>
      <c r="G66" s="23">
        <v>5.5655296229802512E-3</v>
      </c>
      <c r="H66" s="24">
        <v>1.3225806451612905</v>
      </c>
      <c r="I66" s="36">
        <v>28</v>
      </c>
      <c r="J66" s="22">
        <v>355</v>
      </c>
      <c r="K66" s="24">
        <v>-0.39154929577464792</v>
      </c>
      <c r="L66" s="36">
        <v>-12</v>
      </c>
      <c r="O66" s="20">
        <v>20</v>
      </c>
      <c r="P66" s="21" t="s">
        <v>34</v>
      </c>
      <c r="Q66" s="22">
        <v>2254</v>
      </c>
      <c r="R66" s="23">
        <v>1.3477798108085482E-2</v>
      </c>
      <c r="S66" s="22">
        <v>2825</v>
      </c>
      <c r="T66" s="23">
        <v>1.7954291234492575E-2</v>
      </c>
      <c r="U66" s="24">
        <v>-0.20212389380530971</v>
      </c>
      <c r="V66" s="36">
        <v>-7</v>
      </c>
    </row>
    <row r="67" spans="2:22" ht="14.4" thickBot="1" x14ac:dyDescent="0.3">
      <c r="B67" s="107" t="s">
        <v>40</v>
      </c>
      <c r="C67" s="108"/>
      <c r="D67" s="25">
        <f>SUM(D47:D66)</f>
        <v>7042</v>
      </c>
      <c r="E67" s="26">
        <f>D67/D69</f>
        <v>0.46204317302014303</v>
      </c>
      <c r="F67" s="25">
        <f>SUM(F47:F66)</f>
        <v>7877</v>
      </c>
      <c r="G67" s="26">
        <f>F67/F69</f>
        <v>0.47139437462597245</v>
      </c>
      <c r="H67" s="27">
        <f>D67/F67-1</f>
        <v>-0.10600482417163892</v>
      </c>
      <c r="I67" s="37"/>
      <c r="J67" s="25">
        <f>SUM(J47:J66)</f>
        <v>7374</v>
      </c>
      <c r="K67" s="26">
        <f>D67/J67-1</f>
        <v>-4.5023053973420102E-2</v>
      </c>
      <c r="L67" s="25"/>
      <c r="O67" s="107" t="s">
        <v>40</v>
      </c>
      <c r="P67" s="108"/>
      <c r="Q67" s="25">
        <f>SUM(Q47:Q66)</f>
        <v>74991</v>
      </c>
      <c r="R67" s="26">
        <f>Q67/Q69</f>
        <v>0.44840885444695583</v>
      </c>
      <c r="S67" s="25">
        <f>SUM(S47:S66)</f>
        <v>72428</v>
      </c>
      <c r="T67" s="26">
        <f>S67/S69</f>
        <v>0.46031624974577995</v>
      </c>
      <c r="U67" s="27">
        <f>Q67/S67-1</f>
        <v>3.5386866957530128E-2</v>
      </c>
      <c r="V67" s="37"/>
    </row>
    <row r="68" spans="2:22" ht="14.4" thickBot="1" x14ac:dyDescent="0.3">
      <c r="B68" s="107" t="s">
        <v>11</v>
      </c>
      <c r="C68" s="108"/>
      <c r="D68" s="25">
        <f>D69-SUM(D47:D66)</f>
        <v>8199</v>
      </c>
      <c r="E68" s="26">
        <f>D68/D69</f>
        <v>0.53795682697985692</v>
      </c>
      <c r="F68" s="25">
        <f>F69-SUM(F47:F66)</f>
        <v>8833</v>
      </c>
      <c r="G68" s="26">
        <f>F68/F69</f>
        <v>0.52860562537402755</v>
      </c>
      <c r="H68" s="27">
        <f>D68/F68-1</f>
        <v>-7.1776293445035666E-2</v>
      </c>
      <c r="I68" s="37"/>
      <c r="J68" s="25">
        <f>J69-SUM(J47:J66)</f>
        <v>8710</v>
      </c>
      <c r="K68" s="26">
        <f>D68/J68-1</f>
        <v>-5.8668197474167627E-2</v>
      </c>
      <c r="L68" s="25"/>
      <c r="O68" s="107" t="s">
        <v>11</v>
      </c>
      <c r="P68" s="108"/>
      <c r="Q68" s="25">
        <f>Q69-SUM(Q47:Q66)</f>
        <v>92247</v>
      </c>
      <c r="R68" s="26">
        <f>Q68/Q69</f>
        <v>0.55159114555304412</v>
      </c>
      <c r="S68" s="25">
        <f>S69-SUM(S47:S66)</f>
        <v>84916</v>
      </c>
      <c r="T68" s="26">
        <f>S68/S69</f>
        <v>0.53968375025422011</v>
      </c>
      <c r="U68" s="27">
        <f>Q68/S68-1</f>
        <v>8.6332375524047267E-2</v>
      </c>
      <c r="V68" s="37"/>
    </row>
    <row r="69" spans="2:22" ht="14.4" thickBot="1" x14ac:dyDescent="0.3">
      <c r="B69" s="90" t="s">
        <v>33</v>
      </c>
      <c r="C69" s="91"/>
      <c r="D69" s="28">
        <v>15241</v>
      </c>
      <c r="E69" s="29">
        <v>1</v>
      </c>
      <c r="F69" s="28">
        <v>16710</v>
      </c>
      <c r="G69" s="29">
        <v>1</v>
      </c>
      <c r="H69" s="30">
        <v>-8.7911430281268688E-2</v>
      </c>
      <c r="I69" s="39"/>
      <c r="J69" s="28">
        <v>16084</v>
      </c>
      <c r="K69" s="30">
        <v>-5.2412335239990004E-2</v>
      </c>
      <c r="L69" s="28"/>
      <c r="M69" s="31"/>
      <c r="O69" s="90" t="s">
        <v>33</v>
      </c>
      <c r="P69" s="91"/>
      <c r="Q69" s="28">
        <v>167238</v>
      </c>
      <c r="R69" s="29">
        <v>1</v>
      </c>
      <c r="S69" s="28">
        <v>157344</v>
      </c>
      <c r="T69" s="29">
        <v>1</v>
      </c>
      <c r="U69" s="30">
        <v>6.2881330079316733E-2</v>
      </c>
      <c r="V69" s="39"/>
    </row>
    <row r="70" spans="2:22" x14ac:dyDescent="0.25">
      <c r="B70" s="32" t="s">
        <v>64</v>
      </c>
    </row>
    <row r="71" spans="2:22" ht="15" customHeight="1" x14ac:dyDescent="0.25">
      <c r="B71" s="33" t="s">
        <v>63</v>
      </c>
      <c r="O71" s="32" t="s">
        <v>64</v>
      </c>
    </row>
    <row r="72" spans="2:22" x14ac:dyDescent="0.25">
      <c r="O72" s="33" t="s">
        <v>63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45994</v>
      </c>
    </row>
    <row r="2" spans="2:22" ht="15" customHeight="1" x14ac:dyDescent="0.25">
      <c r="D2" s="3"/>
      <c r="L2" s="4"/>
      <c r="O2" s="128" t="s">
        <v>114</v>
      </c>
      <c r="P2" s="128"/>
      <c r="Q2" s="128"/>
      <c r="R2" s="128"/>
      <c r="S2" s="128"/>
      <c r="T2" s="128"/>
      <c r="U2" s="128"/>
      <c r="V2" s="128"/>
    </row>
    <row r="3" spans="2:22" ht="14.4" customHeight="1" x14ac:dyDescent="0.25">
      <c r="B3" s="129" t="s">
        <v>175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31"/>
      <c r="N3" s="34"/>
      <c r="O3" s="128"/>
      <c r="P3" s="128"/>
      <c r="Q3" s="128"/>
      <c r="R3" s="128"/>
      <c r="S3" s="128"/>
      <c r="T3" s="128"/>
      <c r="U3" s="128"/>
      <c r="V3" s="128"/>
    </row>
    <row r="4" spans="2:22" ht="14.4" customHeight="1" thickBot="1" x14ac:dyDescent="0.3">
      <c r="B4" s="130" t="s">
        <v>176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31"/>
      <c r="N4" s="34"/>
      <c r="O4" s="89" t="s">
        <v>124</v>
      </c>
      <c r="P4" s="89"/>
      <c r="Q4" s="89"/>
      <c r="R4" s="89"/>
      <c r="S4" s="89"/>
      <c r="T4" s="89"/>
      <c r="U4" s="89"/>
      <c r="V4" s="89"/>
    </row>
    <row r="5" spans="2:22" ht="14.4" customHeight="1" x14ac:dyDescent="0.25">
      <c r="B5" s="105" t="s">
        <v>0</v>
      </c>
      <c r="C5" s="119" t="s">
        <v>1</v>
      </c>
      <c r="D5" s="95" t="s">
        <v>154</v>
      </c>
      <c r="E5" s="96"/>
      <c r="F5" s="96"/>
      <c r="G5" s="96"/>
      <c r="H5" s="96"/>
      <c r="I5" s="97"/>
      <c r="J5" s="95" t="s">
        <v>142</v>
      </c>
      <c r="K5" s="96"/>
      <c r="L5" s="97"/>
      <c r="M5" s="31"/>
      <c r="N5" s="31"/>
      <c r="O5" s="105" t="s">
        <v>0</v>
      </c>
      <c r="P5" s="119" t="s">
        <v>1</v>
      </c>
      <c r="Q5" s="95" t="s">
        <v>189</v>
      </c>
      <c r="R5" s="96"/>
      <c r="S5" s="96"/>
      <c r="T5" s="96"/>
      <c r="U5" s="96"/>
      <c r="V5" s="97"/>
    </row>
    <row r="6" spans="2:22" ht="14.4" customHeight="1" thickBot="1" x14ac:dyDescent="0.3">
      <c r="B6" s="106"/>
      <c r="C6" s="120"/>
      <c r="D6" s="98" t="s">
        <v>155</v>
      </c>
      <c r="E6" s="99"/>
      <c r="F6" s="99"/>
      <c r="G6" s="99"/>
      <c r="H6" s="99"/>
      <c r="I6" s="100"/>
      <c r="J6" s="98" t="s">
        <v>143</v>
      </c>
      <c r="K6" s="99"/>
      <c r="L6" s="100"/>
      <c r="M6" s="31"/>
      <c r="N6" s="31"/>
      <c r="O6" s="106"/>
      <c r="P6" s="120"/>
      <c r="Q6" s="98" t="s">
        <v>160</v>
      </c>
      <c r="R6" s="99"/>
      <c r="S6" s="99"/>
      <c r="T6" s="99"/>
      <c r="U6" s="99"/>
      <c r="V6" s="100"/>
    </row>
    <row r="7" spans="2:22" ht="14.4" customHeight="1" x14ac:dyDescent="0.25">
      <c r="B7" s="106"/>
      <c r="C7" s="120"/>
      <c r="D7" s="111">
        <v>2025</v>
      </c>
      <c r="E7" s="112"/>
      <c r="F7" s="111">
        <v>2024</v>
      </c>
      <c r="G7" s="112"/>
      <c r="H7" s="109" t="s">
        <v>4</v>
      </c>
      <c r="I7" s="109" t="s">
        <v>42</v>
      </c>
      <c r="J7" s="109">
        <v>2025</v>
      </c>
      <c r="K7" s="109" t="s">
        <v>156</v>
      </c>
      <c r="L7" s="101" t="s">
        <v>158</v>
      </c>
      <c r="M7" s="31"/>
      <c r="N7" s="31"/>
      <c r="O7" s="106"/>
      <c r="P7" s="120"/>
      <c r="Q7" s="111">
        <v>2024</v>
      </c>
      <c r="R7" s="112"/>
      <c r="S7" s="111">
        <v>2023</v>
      </c>
      <c r="T7" s="112"/>
      <c r="U7" s="109" t="s">
        <v>4</v>
      </c>
      <c r="V7" s="101" t="s">
        <v>59</v>
      </c>
    </row>
    <row r="8" spans="2:22" ht="14.4" customHeight="1" thickBot="1" x14ac:dyDescent="0.3">
      <c r="B8" s="103" t="s">
        <v>5</v>
      </c>
      <c r="C8" s="115" t="s">
        <v>6</v>
      </c>
      <c r="D8" s="113"/>
      <c r="E8" s="114"/>
      <c r="F8" s="113"/>
      <c r="G8" s="114"/>
      <c r="H8" s="110"/>
      <c r="I8" s="110"/>
      <c r="J8" s="110"/>
      <c r="K8" s="110"/>
      <c r="L8" s="102"/>
      <c r="M8" s="31"/>
      <c r="N8" s="31"/>
      <c r="O8" s="103" t="s">
        <v>5</v>
      </c>
      <c r="P8" s="115" t="s">
        <v>6</v>
      </c>
      <c r="Q8" s="113"/>
      <c r="R8" s="114"/>
      <c r="S8" s="113"/>
      <c r="T8" s="114"/>
      <c r="U8" s="110"/>
      <c r="V8" s="102"/>
    </row>
    <row r="9" spans="2:22" ht="14.4" customHeight="1" x14ac:dyDescent="0.25">
      <c r="B9" s="103"/>
      <c r="C9" s="115"/>
      <c r="D9" s="9" t="s">
        <v>7</v>
      </c>
      <c r="E9" s="10" t="s">
        <v>2</v>
      </c>
      <c r="F9" s="9" t="s">
        <v>7</v>
      </c>
      <c r="G9" s="10" t="s">
        <v>2</v>
      </c>
      <c r="H9" s="92" t="s">
        <v>8</v>
      </c>
      <c r="I9" s="92" t="s">
        <v>43</v>
      </c>
      <c r="J9" s="92" t="s">
        <v>7</v>
      </c>
      <c r="K9" s="92" t="s">
        <v>145</v>
      </c>
      <c r="L9" s="117" t="s">
        <v>146</v>
      </c>
      <c r="M9" s="31"/>
      <c r="N9" s="31"/>
      <c r="O9" s="103"/>
      <c r="P9" s="115"/>
      <c r="Q9" s="9" t="s">
        <v>7</v>
      </c>
      <c r="R9" s="10" t="s">
        <v>2</v>
      </c>
      <c r="S9" s="9" t="s">
        <v>7</v>
      </c>
      <c r="T9" s="10" t="s">
        <v>2</v>
      </c>
      <c r="U9" s="92" t="s">
        <v>8</v>
      </c>
      <c r="V9" s="117" t="s">
        <v>60</v>
      </c>
    </row>
    <row r="10" spans="2:22" ht="14.4" customHeight="1" thickBot="1" x14ac:dyDescent="0.3">
      <c r="B10" s="104"/>
      <c r="C10" s="116"/>
      <c r="D10" s="12" t="s">
        <v>9</v>
      </c>
      <c r="E10" s="13" t="s">
        <v>10</v>
      </c>
      <c r="F10" s="12" t="s">
        <v>9</v>
      </c>
      <c r="G10" s="13" t="s">
        <v>10</v>
      </c>
      <c r="H10" s="93"/>
      <c r="I10" s="93"/>
      <c r="J10" s="93" t="s">
        <v>9</v>
      </c>
      <c r="K10" s="93"/>
      <c r="L10" s="118"/>
      <c r="M10" s="31"/>
      <c r="N10" s="31"/>
      <c r="O10" s="104"/>
      <c r="P10" s="116"/>
      <c r="Q10" s="12" t="s">
        <v>9</v>
      </c>
      <c r="R10" s="13" t="s">
        <v>10</v>
      </c>
      <c r="S10" s="12" t="s">
        <v>9</v>
      </c>
      <c r="T10" s="13" t="s">
        <v>10</v>
      </c>
      <c r="U10" s="93"/>
      <c r="V10" s="118"/>
    </row>
    <row r="11" spans="2:22" ht="14.4" customHeight="1" thickBot="1" x14ac:dyDescent="0.3">
      <c r="B11" s="15">
        <v>1</v>
      </c>
      <c r="C11" s="16" t="s">
        <v>16</v>
      </c>
      <c r="D11" s="17">
        <v>4604</v>
      </c>
      <c r="E11" s="18">
        <v>0.13629366489046774</v>
      </c>
      <c r="F11" s="17">
        <v>3774</v>
      </c>
      <c r="G11" s="18">
        <v>0.1163414408582262</v>
      </c>
      <c r="H11" s="19">
        <v>0.21992580816110219</v>
      </c>
      <c r="I11" s="35">
        <v>1</v>
      </c>
      <c r="J11" s="17">
        <v>4907</v>
      </c>
      <c r="K11" s="19">
        <v>-6.1748522518850657E-2</v>
      </c>
      <c r="L11" s="35">
        <v>1</v>
      </c>
      <c r="M11" s="31"/>
      <c r="N11" s="31"/>
      <c r="O11" s="15">
        <v>1</v>
      </c>
      <c r="P11" s="16" t="s">
        <v>18</v>
      </c>
      <c r="Q11" s="17">
        <v>55400</v>
      </c>
      <c r="R11" s="18">
        <v>0.15286174289979279</v>
      </c>
      <c r="S11" s="17">
        <v>61018</v>
      </c>
      <c r="T11" s="18">
        <v>0.18024293124431368</v>
      </c>
      <c r="U11" s="19">
        <v>-9.2071192107247013E-2</v>
      </c>
      <c r="V11" s="35">
        <v>0</v>
      </c>
    </row>
    <row r="12" spans="2:22" ht="14.4" customHeight="1" thickBot="1" x14ac:dyDescent="0.3">
      <c r="B12" s="20">
        <v>2</v>
      </c>
      <c r="C12" s="21" t="s">
        <v>18</v>
      </c>
      <c r="D12" s="22">
        <v>4502</v>
      </c>
      <c r="E12" s="23">
        <v>0.13327412670219063</v>
      </c>
      <c r="F12" s="22">
        <v>6766</v>
      </c>
      <c r="G12" s="23">
        <v>0.2085760966737569</v>
      </c>
      <c r="H12" s="24">
        <v>-0.33461424770913395</v>
      </c>
      <c r="I12" s="36">
        <v>-1</v>
      </c>
      <c r="J12" s="22">
        <v>5234</v>
      </c>
      <c r="K12" s="24">
        <v>-0.13985479556744362</v>
      </c>
      <c r="L12" s="36">
        <v>-1</v>
      </c>
      <c r="M12" s="31"/>
      <c r="N12" s="31"/>
      <c r="O12" s="20">
        <v>2</v>
      </c>
      <c r="P12" s="21" t="s">
        <v>16</v>
      </c>
      <c r="Q12" s="22">
        <v>45605</v>
      </c>
      <c r="R12" s="23">
        <v>0.1258350141686832</v>
      </c>
      <c r="S12" s="22">
        <v>38113</v>
      </c>
      <c r="T12" s="23">
        <v>0.11258315314357284</v>
      </c>
      <c r="U12" s="24">
        <v>0.1965733476766458</v>
      </c>
      <c r="V12" s="36">
        <v>0</v>
      </c>
    </row>
    <row r="13" spans="2:22" ht="14.4" customHeight="1" thickBot="1" x14ac:dyDescent="0.3">
      <c r="B13" s="15">
        <v>3</v>
      </c>
      <c r="C13" s="16" t="s">
        <v>31</v>
      </c>
      <c r="D13" s="17">
        <v>2489</v>
      </c>
      <c r="E13" s="18">
        <v>7.3682652457075198E-2</v>
      </c>
      <c r="F13" s="17">
        <v>2044</v>
      </c>
      <c r="G13" s="18">
        <v>6.3010573692160676E-2</v>
      </c>
      <c r="H13" s="19">
        <v>0.21771037181996089</v>
      </c>
      <c r="I13" s="35">
        <v>1</v>
      </c>
      <c r="J13" s="17">
        <v>2518</v>
      </c>
      <c r="K13" s="19">
        <v>-1.1517077045274049E-2</v>
      </c>
      <c r="L13" s="35">
        <v>2</v>
      </c>
      <c r="M13" s="31"/>
      <c r="N13" s="31"/>
      <c r="O13" s="15">
        <v>3</v>
      </c>
      <c r="P13" s="16" t="s">
        <v>15</v>
      </c>
      <c r="Q13" s="17">
        <v>25026</v>
      </c>
      <c r="R13" s="18">
        <v>6.9052671079606748E-2</v>
      </c>
      <c r="S13" s="17">
        <v>22049</v>
      </c>
      <c r="T13" s="18">
        <v>6.5131213592806589E-2</v>
      </c>
      <c r="U13" s="19">
        <v>0.13501746110934731</v>
      </c>
      <c r="V13" s="35">
        <v>2</v>
      </c>
    </row>
    <row r="14" spans="2:22" ht="14.4" customHeight="1" thickBot="1" x14ac:dyDescent="0.3">
      <c r="B14" s="20">
        <v>4</v>
      </c>
      <c r="C14" s="21" t="s">
        <v>15</v>
      </c>
      <c r="D14" s="22">
        <v>2467</v>
      </c>
      <c r="E14" s="23">
        <v>7.3031379514505626E-2</v>
      </c>
      <c r="F14" s="22">
        <v>1912</v>
      </c>
      <c r="G14" s="23">
        <v>5.894139770029902E-2</v>
      </c>
      <c r="H14" s="24">
        <v>0.29027196652719667</v>
      </c>
      <c r="I14" s="36">
        <v>2</v>
      </c>
      <c r="J14" s="22">
        <v>2655</v>
      </c>
      <c r="K14" s="24">
        <v>-7.0809792843691155E-2</v>
      </c>
      <c r="L14" s="36">
        <v>-1</v>
      </c>
      <c r="M14" s="31"/>
      <c r="N14" s="31"/>
      <c r="O14" s="20">
        <v>4</v>
      </c>
      <c r="P14" s="21" t="s">
        <v>17</v>
      </c>
      <c r="Q14" s="22">
        <v>24342</v>
      </c>
      <c r="R14" s="23">
        <v>6.7165352809869239E-2</v>
      </c>
      <c r="S14" s="22">
        <v>22651</v>
      </c>
      <c r="T14" s="23">
        <v>6.6909479753760354E-2</v>
      </c>
      <c r="U14" s="24">
        <v>7.4654540638382505E-2</v>
      </c>
      <c r="V14" s="36">
        <v>-1</v>
      </c>
    </row>
    <row r="15" spans="2:22" ht="14.4" customHeight="1" thickBot="1" x14ac:dyDescent="0.3">
      <c r="B15" s="15">
        <v>5</v>
      </c>
      <c r="C15" s="16" t="s">
        <v>17</v>
      </c>
      <c r="D15" s="17">
        <v>2282</v>
      </c>
      <c r="E15" s="18">
        <v>6.7554766133806982E-2</v>
      </c>
      <c r="F15" s="17">
        <v>2288</v>
      </c>
      <c r="G15" s="18">
        <v>7.0532383858935233E-2</v>
      </c>
      <c r="H15" s="19">
        <v>-2.622377622377603E-3</v>
      </c>
      <c r="I15" s="35">
        <v>-2</v>
      </c>
      <c r="J15" s="17">
        <v>2461</v>
      </c>
      <c r="K15" s="19">
        <v>-7.2734660707029608E-2</v>
      </c>
      <c r="L15" s="35">
        <v>1</v>
      </c>
      <c r="M15" s="31"/>
      <c r="N15" s="31"/>
      <c r="O15" s="15">
        <v>5</v>
      </c>
      <c r="P15" s="16" t="s">
        <v>30</v>
      </c>
      <c r="Q15" s="17">
        <v>23245</v>
      </c>
      <c r="R15" s="18">
        <v>6.4138469561474426E-2</v>
      </c>
      <c r="S15" s="17">
        <v>22082</v>
      </c>
      <c r="T15" s="18">
        <v>6.5228693299304058E-2</v>
      </c>
      <c r="U15" s="19">
        <v>5.2667330857712136E-2</v>
      </c>
      <c r="V15" s="35">
        <v>-1</v>
      </c>
    </row>
    <row r="16" spans="2:22" ht="14.4" customHeight="1" thickBot="1" x14ac:dyDescent="0.3">
      <c r="B16" s="20">
        <v>6</v>
      </c>
      <c r="C16" s="21" t="s">
        <v>30</v>
      </c>
      <c r="D16" s="22">
        <v>2189</v>
      </c>
      <c r="E16" s="23">
        <v>6.4801657785671998E-2</v>
      </c>
      <c r="F16" s="22">
        <v>2006</v>
      </c>
      <c r="G16" s="23">
        <v>6.1839144239958073E-2</v>
      </c>
      <c r="H16" s="24">
        <v>9.1226321036889324E-2</v>
      </c>
      <c r="I16" s="36">
        <v>-1</v>
      </c>
      <c r="J16" s="22">
        <v>2591</v>
      </c>
      <c r="K16" s="24">
        <v>-0.15515245079120032</v>
      </c>
      <c r="L16" s="36">
        <v>-2</v>
      </c>
      <c r="M16" s="31"/>
      <c r="N16" s="31"/>
      <c r="O16" s="20">
        <v>6</v>
      </c>
      <c r="P16" s="21" t="s">
        <v>31</v>
      </c>
      <c r="Q16" s="22">
        <v>23219</v>
      </c>
      <c r="R16" s="23">
        <v>6.4066729393326513E-2</v>
      </c>
      <c r="S16" s="22">
        <v>21789</v>
      </c>
      <c r="T16" s="23">
        <v>6.4363191662826558E-2</v>
      </c>
      <c r="U16" s="24">
        <v>6.5629446050759599E-2</v>
      </c>
      <c r="V16" s="36">
        <v>0</v>
      </c>
    </row>
    <row r="17" spans="2:22" ht="14.4" customHeight="1" thickBot="1" x14ac:dyDescent="0.3">
      <c r="B17" s="15">
        <v>7</v>
      </c>
      <c r="C17" s="16" t="s">
        <v>22</v>
      </c>
      <c r="D17" s="17">
        <v>1458</v>
      </c>
      <c r="E17" s="18">
        <v>4.3161634103019542E-2</v>
      </c>
      <c r="F17" s="17">
        <v>1632</v>
      </c>
      <c r="G17" s="18">
        <v>5.0309812263016736E-2</v>
      </c>
      <c r="H17" s="19">
        <v>-0.10661764705882348</v>
      </c>
      <c r="I17" s="35">
        <v>0</v>
      </c>
      <c r="J17" s="17">
        <v>1380</v>
      </c>
      <c r="K17" s="19">
        <v>5.6521739130434678E-2</v>
      </c>
      <c r="L17" s="35">
        <v>1</v>
      </c>
      <c r="M17" s="31"/>
      <c r="N17" s="31"/>
      <c r="O17" s="15">
        <v>7</v>
      </c>
      <c r="P17" s="16" t="s">
        <v>22</v>
      </c>
      <c r="Q17" s="17">
        <v>16537</v>
      </c>
      <c r="R17" s="18">
        <v>4.5629506179311788E-2</v>
      </c>
      <c r="S17" s="17">
        <v>17932</v>
      </c>
      <c r="T17" s="18">
        <v>5.2969881724622782E-2</v>
      </c>
      <c r="U17" s="19">
        <v>-7.7793888021414181E-2</v>
      </c>
      <c r="V17" s="35">
        <v>0</v>
      </c>
    </row>
    <row r="18" spans="2:22" ht="14.4" customHeight="1" thickBot="1" x14ac:dyDescent="0.3">
      <c r="B18" s="20">
        <v>8</v>
      </c>
      <c r="C18" s="21" t="s">
        <v>23</v>
      </c>
      <c r="D18" s="22">
        <v>1219</v>
      </c>
      <c r="E18" s="23">
        <v>3.6086441681468323E-2</v>
      </c>
      <c r="F18" s="22">
        <v>1155</v>
      </c>
      <c r="G18" s="23">
        <v>3.5605289928789419E-2</v>
      </c>
      <c r="H18" s="24">
        <v>5.5411255411255356E-2</v>
      </c>
      <c r="I18" s="36">
        <v>1</v>
      </c>
      <c r="J18" s="22">
        <v>1007</v>
      </c>
      <c r="K18" s="24">
        <v>0.21052631578947367</v>
      </c>
      <c r="L18" s="36">
        <v>2</v>
      </c>
      <c r="M18" s="31"/>
      <c r="N18" s="31"/>
      <c r="O18" s="20">
        <v>8</v>
      </c>
      <c r="P18" s="21" t="s">
        <v>21</v>
      </c>
      <c r="Q18" s="22">
        <v>13980</v>
      </c>
      <c r="R18" s="23">
        <v>3.8574136565687783E-2</v>
      </c>
      <c r="S18" s="22">
        <v>15324</v>
      </c>
      <c r="T18" s="23">
        <v>4.5266030980823081E-2</v>
      </c>
      <c r="U18" s="24">
        <v>-8.7705559906029795E-2</v>
      </c>
      <c r="V18" s="36">
        <v>0</v>
      </c>
    </row>
    <row r="19" spans="2:22" ht="14.4" customHeight="1" thickBot="1" x14ac:dyDescent="0.3">
      <c r="B19" s="15">
        <v>9</v>
      </c>
      <c r="C19" s="16" t="s">
        <v>21</v>
      </c>
      <c r="D19" s="17">
        <v>1012</v>
      </c>
      <c r="E19" s="18">
        <v>2.9958555358200117E-2</v>
      </c>
      <c r="F19" s="17">
        <v>1262</v>
      </c>
      <c r="G19" s="18">
        <v>3.890378864946515E-2</v>
      </c>
      <c r="H19" s="19">
        <v>-0.19809825673534076</v>
      </c>
      <c r="I19" s="35">
        <v>-1</v>
      </c>
      <c r="J19" s="17">
        <v>1414</v>
      </c>
      <c r="K19" s="19">
        <v>-0.28429985855728435</v>
      </c>
      <c r="L19" s="35">
        <v>-2</v>
      </c>
      <c r="M19" s="31"/>
      <c r="N19" s="31"/>
      <c r="O19" s="15">
        <v>9</v>
      </c>
      <c r="P19" s="16" t="s">
        <v>23</v>
      </c>
      <c r="Q19" s="17">
        <v>11685</v>
      </c>
      <c r="R19" s="18">
        <v>3.2241687108015858E-2</v>
      </c>
      <c r="S19" s="17">
        <v>11400</v>
      </c>
      <c r="T19" s="18">
        <v>3.3674807699124454E-2</v>
      </c>
      <c r="U19" s="19">
        <v>2.4999999999999911E-2</v>
      </c>
      <c r="V19" s="35">
        <v>0</v>
      </c>
    </row>
    <row r="20" spans="2:22" ht="14.4" customHeight="1" thickBot="1" x14ac:dyDescent="0.3">
      <c r="B20" s="20">
        <v>10</v>
      </c>
      <c r="C20" s="21" t="s">
        <v>20</v>
      </c>
      <c r="D20" s="22">
        <v>960</v>
      </c>
      <c r="E20" s="23">
        <v>2.8419182948490232E-2</v>
      </c>
      <c r="F20" s="22">
        <v>1118</v>
      </c>
      <c r="G20" s="23">
        <v>3.446468756743426E-2</v>
      </c>
      <c r="H20" s="24">
        <v>-0.14132379248658322</v>
      </c>
      <c r="I20" s="36">
        <v>0</v>
      </c>
      <c r="J20" s="22">
        <v>1153</v>
      </c>
      <c r="K20" s="24">
        <v>-0.16738941890719861</v>
      </c>
      <c r="L20" s="36">
        <v>-1</v>
      </c>
      <c r="M20" s="31"/>
      <c r="N20" s="31"/>
      <c r="O20" s="20">
        <v>10</v>
      </c>
      <c r="P20" s="21" t="s">
        <v>32</v>
      </c>
      <c r="Q20" s="22">
        <v>11555</v>
      </c>
      <c r="R20" s="23">
        <v>3.1882986267276273E-2</v>
      </c>
      <c r="S20" s="22">
        <v>11214</v>
      </c>
      <c r="T20" s="23">
        <v>3.3125376626138743E-2</v>
      </c>
      <c r="U20" s="24">
        <v>3.0408418048867514E-2</v>
      </c>
      <c r="V20" s="36">
        <v>0</v>
      </c>
    </row>
    <row r="21" spans="2:22" ht="14.4" customHeight="1" thickBot="1" x14ac:dyDescent="0.3">
      <c r="B21" s="15">
        <v>11</v>
      </c>
      <c r="C21" s="16" t="s">
        <v>28</v>
      </c>
      <c r="D21" s="17">
        <v>920</v>
      </c>
      <c r="E21" s="18">
        <v>2.7235050325636473E-2</v>
      </c>
      <c r="F21" s="17">
        <v>1009</v>
      </c>
      <c r="G21" s="18">
        <v>3.1104534665063657E-2</v>
      </c>
      <c r="H21" s="19">
        <v>-8.8206144697720479E-2</v>
      </c>
      <c r="I21" s="35">
        <v>0</v>
      </c>
      <c r="J21" s="17">
        <v>843</v>
      </c>
      <c r="K21" s="19">
        <v>9.1340450771055792E-2</v>
      </c>
      <c r="L21" s="35">
        <v>3</v>
      </c>
      <c r="M21" s="31"/>
      <c r="N21" s="31"/>
      <c r="O21" s="15">
        <v>11</v>
      </c>
      <c r="P21" s="16" t="s">
        <v>20</v>
      </c>
      <c r="Q21" s="17">
        <v>11016</v>
      </c>
      <c r="R21" s="18">
        <v>3.0395757396825221E-2</v>
      </c>
      <c r="S21" s="17">
        <v>10023</v>
      </c>
      <c r="T21" s="18">
        <v>2.960724540073021E-2</v>
      </c>
      <c r="U21" s="19">
        <v>9.9072134091589437E-2</v>
      </c>
      <c r="V21" s="35">
        <v>0</v>
      </c>
    </row>
    <row r="22" spans="2:22" ht="14.4" customHeight="1" thickBot="1" x14ac:dyDescent="0.3">
      <c r="B22" s="20">
        <v>12</v>
      </c>
      <c r="C22" s="21" t="s">
        <v>92</v>
      </c>
      <c r="D22" s="22">
        <v>765</v>
      </c>
      <c r="E22" s="23">
        <v>2.2646536412078151E-2</v>
      </c>
      <c r="F22" s="22">
        <v>594</v>
      </c>
      <c r="G22" s="23">
        <v>1.8311291963377416E-2</v>
      </c>
      <c r="H22" s="24">
        <v>0.28787878787878785</v>
      </c>
      <c r="I22" s="36">
        <v>4</v>
      </c>
      <c r="J22" s="22">
        <v>965</v>
      </c>
      <c r="K22" s="24">
        <v>-0.20725388601036265</v>
      </c>
      <c r="L22" s="36">
        <v>-1</v>
      </c>
      <c r="M22" s="31"/>
      <c r="N22" s="31"/>
      <c r="O22" s="20">
        <v>12</v>
      </c>
      <c r="P22" s="21" t="s">
        <v>58</v>
      </c>
      <c r="Q22" s="22">
        <v>9591</v>
      </c>
      <c r="R22" s="23">
        <v>2.6463844334872068E-2</v>
      </c>
      <c r="S22" s="22">
        <v>9347</v>
      </c>
      <c r="T22" s="23">
        <v>2.7610388382782129E-2</v>
      </c>
      <c r="U22" s="24">
        <v>2.6104632502407243E-2</v>
      </c>
      <c r="V22" s="36">
        <v>0</v>
      </c>
    </row>
    <row r="23" spans="2:22" ht="14.4" customHeight="1" thickBot="1" x14ac:dyDescent="0.3">
      <c r="B23" s="15">
        <v>13</v>
      </c>
      <c r="C23" s="16" t="s">
        <v>58</v>
      </c>
      <c r="D23" s="17">
        <v>725</v>
      </c>
      <c r="E23" s="18">
        <v>2.1462403789224392E-2</v>
      </c>
      <c r="F23" s="17">
        <v>812</v>
      </c>
      <c r="G23" s="18">
        <v>2.5031597768118623E-2</v>
      </c>
      <c r="H23" s="19">
        <v>-0.1071428571428571</v>
      </c>
      <c r="I23" s="35">
        <v>0</v>
      </c>
      <c r="J23" s="17">
        <v>918</v>
      </c>
      <c r="K23" s="19">
        <v>-0.210239651416122</v>
      </c>
      <c r="L23" s="35">
        <v>-1</v>
      </c>
      <c r="M23" s="31"/>
      <c r="N23" s="31"/>
      <c r="O23" s="15">
        <v>13</v>
      </c>
      <c r="P23" s="16" t="s">
        <v>28</v>
      </c>
      <c r="Q23" s="17">
        <v>8626</v>
      </c>
      <c r="R23" s="18">
        <v>2.3801180401689756E-2</v>
      </c>
      <c r="S23" s="17">
        <v>7811</v>
      </c>
      <c r="T23" s="18">
        <v>2.3073151134900098E-2</v>
      </c>
      <c r="U23" s="19">
        <v>0.10434003328639108</v>
      </c>
      <c r="V23" s="35">
        <v>0</v>
      </c>
    </row>
    <row r="24" spans="2:22" ht="14.4" customHeight="1" thickBot="1" x14ac:dyDescent="0.3">
      <c r="B24" s="20">
        <v>14</v>
      </c>
      <c r="C24" s="21" t="s">
        <v>19</v>
      </c>
      <c r="D24" s="22">
        <v>634</v>
      </c>
      <c r="E24" s="23">
        <v>1.8768502072232091E-2</v>
      </c>
      <c r="F24" s="22">
        <v>750</v>
      </c>
      <c r="G24" s="23">
        <v>2.3120318135577547E-2</v>
      </c>
      <c r="H24" s="24">
        <v>-0.15466666666666662</v>
      </c>
      <c r="I24" s="36">
        <v>0</v>
      </c>
      <c r="J24" s="22">
        <v>880</v>
      </c>
      <c r="K24" s="24">
        <v>-0.27954545454545454</v>
      </c>
      <c r="L24" s="36">
        <v>-1</v>
      </c>
      <c r="M24" s="31"/>
      <c r="N24" s="31"/>
      <c r="O24" s="20">
        <v>14</v>
      </c>
      <c r="P24" s="21" t="s">
        <v>92</v>
      </c>
      <c r="Q24" s="22">
        <v>8219</v>
      </c>
      <c r="R24" s="23">
        <v>2.2678170846451209E-2</v>
      </c>
      <c r="S24" s="22">
        <v>7692</v>
      </c>
      <c r="T24" s="23">
        <v>2.2721633405409239E-2</v>
      </c>
      <c r="U24" s="24">
        <v>6.8512740509620418E-2</v>
      </c>
      <c r="V24" s="36">
        <v>0</v>
      </c>
    </row>
    <row r="25" spans="2:22" ht="14.4" customHeight="1" thickBot="1" x14ac:dyDescent="0.3">
      <c r="B25" s="15">
        <v>15</v>
      </c>
      <c r="C25" s="16" t="s">
        <v>24</v>
      </c>
      <c r="D25" s="17">
        <v>630</v>
      </c>
      <c r="E25" s="18">
        <v>1.8650088809946713E-2</v>
      </c>
      <c r="F25" s="17">
        <v>440</v>
      </c>
      <c r="G25" s="18">
        <v>1.356391997287216E-2</v>
      </c>
      <c r="H25" s="19">
        <v>0.43181818181818188</v>
      </c>
      <c r="I25" s="35">
        <v>2</v>
      </c>
      <c r="J25" s="17">
        <v>353</v>
      </c>
      <c r="K25" s="19">
        <v>0.7847025495750708</v>
      </c>
      <c r="L25" s="35">
        <v>7</v>
      </c>
      <c r="M25" s="31"/>
      <c r="N25" s="31"/>
      <c r="O25" s="15">
        <v>15</v>
      </c>
      <c r="P25" s="16" t="s">
        <v>26</v>
      </c>
      <c r="Q25" s="17">
        <v>7445</v>
      </c>
      <c r="R25" s="18">
        <v>2.0542521225432441E-2</v>
      </c>
      <c r="S25" s="17">
        <v>7363</v>
      </c>
      <c r="T25" s="18">
        <v>2.1749790270934505E-2</v>
      </c>
      <c r="U25" s="19">
        <v>1.1136764905609109E-2</v>
      </c>
      <c r="V25" s="35">
        <v>0</v>
      </c>
    </row>
    <row r="26" spans="2:22" ht="14.4" customHeight="1" thickBot="1" x14ac:dyDescent="0.3">
      <c r="B26" s="20">
        <v>16</v>
      </c>
      <c r="C26" s="21" t="s">
        <v>32</v>
      </c>
      <c r="D26" s="22">
        <v>603</v>
      </c>
      <c r="E26" s="23">
        <v>1.7850799289520426E-2</v>
      </c>
      <c r="F26" s="22">
        <v>877</v>
      </c>
      <c r="G26" s="23">
        <v>2.703535867320201E-2</v>
      </c>
      <c r="H26" s="24">
        <v>-0.31242873432155072</v>
      </c>
      <c r="I26" s="36">
        <v>-4</v>
      </c>
      <c r="J26" s="22">
        <v>746</v>
      </c>
      <c r="K26" s="24">
        <v>-0.19168900804289546</v>
      </c>
      <c r="L26" s="36">
        <v>0</v>
      </c>
      <c r="M26" s="31"/>
      <c r="N26" s="31"/>
      <c r="O26" s="20">
        <v>16</v>
      </c>
      <c r="P26" s="21" t="s">
        <v>19</v>
      </c>
      <c r="Q26" s="22">
        <v>6458</v>
      </c>
      <c r="R26" s="23">
        <v>1.7819154073048047E-2</v>
      </c>
      <c r="S26" s="22">
        <v>5798</v>
      </c>
      <c r="T26" s="23">
        <v>1.71268890385547E-2</v>
      </c>
      <c r="U26" s="24">
        <v>0.11383235598482244</v>
      </c>
      <c r="V26" s="36">
        <v>2</v>
      </c>
    </row>
    <row r="27" spans="2:22" ht="14.4" customHeight="1" thickBot="1" x14ac:dyDescent="0.3">
      <c r="B27" s="15">
        <v>17</v>
      </c>
      <c r="C27" s="16" t="s">
        <v>26</v>
      </c>
      <c r="D27" s="17">
        <v>589</v>
      </c>
      <c r="E27" s="18">
        <v>1.7436352871521611E-2</v>
      </c>
      <c r="F27" s="17">
        <v>718</v>
      </c>
      <c r="G27" s="18">
        <v>2.213385122845957E-2</v>
      </c>
      <c r="H27" s="19">
        <v>-0.17966573816155984</v>
      </c>
      <c r="I27" s="35">
        <v>-2</v>
      </c>
      <c r="J27" s="17">
        <v>750</v>
      </c>
      <c r="K27" s="19">
        <v>-0.21466666666666667</v>
      </c>
      <c r="L27" s="35">
        <v>-2</v>
      </c>
      <c r="M27" s="31"/>
      <c r="N27" s="31"/>
      <c r="O27" s="15">
        <v>17</v>
      </c>
      <c r="P27" s="16" t="s">
        <v>24</v>
      </c>
      <c r="Q27" s="17">
        <v>6359</v>
      </c>
      <c r="R27" s="18">
        <v>1.754598958663867E-2</v>
      </c>
      <c r="S27" s="17">
        <v>5894</v>
      </c>
      <c r="T27" s="18">
        <v>1.7410466366547327E-2</v>
      </c>
      <c r="U27" s="19">
        <v>7.8893790295215371E-2</v>
      </c>
      <c r="V27" s="35">
        <v>0</v>
      </c>
    </row>
    <row r="28" spans="2:22" ht="14.4" customHeight="1" thickBot="1" x14ac:dyDescent="0.3">
      <c r="B28" s="20">
        <v>18</v>
      </c>
      <c r="C28" s="21" t="s">
        <v>129</v>
      </c>
      <c r="D28" s="22">
        <v>582</v>
      </c>
      <c r="E28" s="23">
        <v>1.7229129662522203E-2</v>
      </c>
      <c r="F28" s="22">
        <v>47</v>
      </c>
      <c r="G28" s="23">
        <v>1.4488732698295262E-3</v>
      </c>
      <c r="H28" s="24">
        <v>11.382978723404255</v>
      </c>
      <c r="I28" s="36">
        <v>18</v>
      </c>
      <c r="J28" s="22">
        <v>593</v>
      </c>
      <c r="K28" s="24">
        <v>-1.8549747048903886E-2</v>
      </c>
      <c r="L28" s="36">
        <v>0</v>
      </c>
      <c r="M28" s="31"/>
      <c r="N28" s="31"/>
      <c r="O28" s="20">
        <v>18</v>
      </c>
      <c r="P28" s="21" t="s">
        <v>27</v>
      </c>
      <c r="Q28" s="22">
        <v>5732</v>
      </c>
      <c r="R28" s="23">
        <v>1.5815947839379282E-2</v>
      </c>
      <c r="S28" s="22">
        <v>4767</v>
      </c>
      <c r="T28" s="23">
        <v>1.4081386693133883E-2</v>
      </c>
      <c r="U28" s="24">
        <v>0.20243339626599544</v>
      </c>
      <c r="V28" s="36">
        <v>1</v>
      </c>
    </row>
    <row r="29" spans="2:22" ht="14.4" customHeight="1" thickBot="1" x14ac:dyDescent="0.3">
      <c r="B29" s="15">
        <v>19</v>
      </c>
      <c r="C29" s="16" t="s">
        <v>27</v>
      </c>
      <c r="D29" s="17">
        <v>557</v>
      </c>
      <c r="E29" s="18">
        <v>1.6489046773238602E-2</v>
      </c>
      <c r="F29" s="17">
        <v>276</v>
      </c>
      <c r="G29" s="18">
        <v>8.508277073892536E-3</v>
      </c>
      <c r="H29" s="19">
        <v>1.0181159420289854</v>
      </c>
      <c r="I29" s="35">
        <v>1</v>
      </c>
      <c r="J29" s="17">
        <v>520</v>
      </c>
      <c r="K29" s="19">
        <v>7.1153846153846123E-2</v>
      </c>
      <c r="L29" s="35">
        <v>1</v>
      </c>
      <c r="O29" s="15">
        <v>19</v>
      </c>
      <c r="P29" s="16" t="s">
        <v>96</v>
      </c>
      <c r="Q29" s="17">
        <v>4988</v>
      </c>
      <c r="R29" s="18">
        <v>1.3763075335454266E-2</v>
      </c>
      <c r="S29" s="17">
        <v>2389</v>
      </c>
      <c r="T29" s="18">
        <v>7.0569399643165198E-3</v>
      </c>
      <c r="U29" s="19">
        <v>1.0879028882377564</v>
      </c>
      <c r="V29" s="35">
        <v>5</v>
      </c>
    </row>
    <row r="30" spans="2:22" ht="14.4" customHeight="1" thickBot="1" x14ac:dyDescent="0.3">
      <c r="B30" s="20">
        <v>20</v>
      </c>
      <c r="C30" s="21" t="s">
        <v>96</v>
      </c>
      <c r="D30" s="22">
        <v>541</v>
      </c>
      <c r="E30" s="23">
        <v>1.6015393724097098E-2</v>
      </c>
      <c r="F30" s="22">
        <v>377</v>
      </c>
      <c r="G30" s="23">
        <v>1.1621813249483645E-2</v>
      </c>
      <c r="H30" s="24">
        <v>0.4350132625994696</v>
      </c>
      <c r="I30" s="36">
        <v>-2</v>
      </c>
      <c r="J30" s="22">
        <v>671</v>
      </c>
      <c r="K30" s="24">
        <v>-0.19374068554396429</v>
      </c>
      <c r="L30" s="36">
        <v>-3</v>
      </c>
      <c r="O30" s="20">
        <v>20</v>
      </c>
      <c r="P30" s="21" t="s">
        <v>129</v>
      </c>
      <c r="Q30" s="22">
        <v>3619</v>
      </c>
      <c r="R30" s="23">
        <v>9.985679558742782E-3</v>
      </c>
      <c r="S30" s="22">
        <v>173</v>
      </c>
      <c r="T30" s="23">
        <v>5.1102997648671319E-4</v>
      </c>
      <c r="U30" s="24">
        <v>19.919075144508671</v>
      </c>
      <c r="V30" s="36">
        <v>18</v>
      </c>
    </row>
    <row r="31" spans="2:22" ht="14.4" customHeight="1" thickBot="1" x14ac:dyDescent="0.3">
      <c r="B31" s="107" t="s">
        <v>40</v>
      </c>
      <c r="C31" s="108"/>
      <c r="D31" s="25">
        <f>SUM(D11:D30)</f>
        <v>29728</v>
      </c>
      <c r="E31" s="26">
        <f>D31/D33</f>
        <v>0.88004736530491412</v>
      </c>
      <c r="F31" s="25">
        <f>SUM(F11:F30)</f>
        <v>29857</v>
      </c>
      <c r="G31" s="26">
        <f>F31/F33</f>
        <v>0.9204044514319184</v>
      </c>
      <c r="H31" s="27">
        <f>D31/F31-1</f>
        <v>-4.3205948353819412E-3</v>
      </c>
      <c r="I31" s="37"/>
      <c r="J31" s="25">
        <f>SUM(J11:J30)</f>
        <v>32559</v>
      </c>
      <c r="K31" s="26">
        <f>D31/J31-1</f>
        <v>-8.6949844896956341E-2</v>
      </c>
      <c r="L31" s="25"/>
      <c r="O31" s="107" t="s">
        <v>40</v>
      </c>
      <c r="P31" s="108"/>
      <c r="Q31" s="25">
        <f>SUM(Q11:Q30)</f>
        <v>322647</v>
      </c>
      <c r="R31" s="26">
        <f>Q31/Q33</f>
        <v>0.89025961663157838</v>
      </c>
      <c r="S31" s="25">
        <f>SUM(S11:S30)</f>
        <v>304829</v>
      </c>
      <c r="T31" s="26">
        <f>S31/S33</f>
        <v>0.90044368036108846</v>
      </c>
      <c r="U31" s="27">
        <f>Q31/S31-1</f>
        <v>5.8452443829163148E-2</v>
      </c>
      <c r="V31" s="37"/>
    </row>
    <row r="32" spans="2:22" ht="14.4" customHeight="1" thickBot="1" x14ac:dyDescent="0.3">
      <c r="B32" s="107" t="s">
        <v>11</v>
      </c>
      <c r="C32" s="108"/>
      <c r="D32" s="25">
        <f>D33-SUM(D11:D30)</f>
        <v>4052</v>
      </c>
      <c r="E32" s="26">
        <f>D32/D33</f>
        <v>0.11995263469508585</v>
      </c>
      <c r="F32" s="25">
        <f>F33-SUM(F11:F30)</f>
        <v>2582</v>
      </c>
      <c r="G32" s="26">
        <f>F32/F33</f>
        <v>7.9595548568081625E-2</v>
      </c>
      <c r="H32" s="27">
        <f>D32/F32-1</f>
        <v>0.5693261037955073</v>
      </c>
      <c r="I32" s="37"/>
      <c r="J32" s="25">
        <f>J33-SUM(J11:J30)</f>
        <v>4085</v>
      </c>
      <c r="K32" s="26">
        <f>D32/J32-1</f>
        <v>-8.078335373317036E-3</v>
      </c>
      <c r="L32" s="25"/>
      <c r="O32" s="107" t="s">
        <v>11</v>
      </c>
      <c r="P32" s="108"/>
      <c r="Q32" s="25">
        <f>Q33-SUM(Q11:Q30)</f>
        <v>39772</v>
      </c>
      <c r="R32" s="26">
        <f>Q32/Q33</f>
        <v>0.10974038336842164</v>
      </c>
      <c r="S32" s="25">
        <f>S33-SUM(S11:S30)</f>
        <v>33703</v>
      </c>
      <c r="T32" s="26">
        <f>S32/S33</f>
        <v>9.9556319638911539E-2</v>
      </c>
      <c r="U32" s="27">
        <f>Q32/S32-1</f>
        <v>0.18007299053496717</v>
      </c>
      <c r="V32" s="37"/>
    </row>
    <row r="33" spans="2:22" ht="14.4" customHeight="1" thickBot="1" x14ac:dyDescent="0.3">
      <c r="B33" s="90" t="s">
        <v>33</v>
      </c>
      <c r="C33" s="91"/>
      <c r="D33" s="28">
        <v>33780</v>
      </c>
      <c r="E33" s="29">
        <v>1</v>
      </c>
      <c r="F33" s="28">
        <v>32439</v>
      </c>
      <c r="G33" s="29">
        <v>0.98779247202441534</v>
      </c>
      <c r="H33" s="30">
        <v>4.1339128826412663E-2</v>
      </c>
      <c r="I33" s="39"/>
      <c r="J33" s="28">
        <v>36644</v>
      </c>
      <c r="K33" s="30">
        <v>-7.8157406396681561E-2</v>
      </c>
      <c r="L33" s="28"/>
      <c r="M33" s="31"/>
      <c r="N33" s="31"/>
      <c r="O33" s="90" t="s">
        <v>33</v>
      </c>
      <c r="P33" s="91"/>
      <c r="Q33" s="28">
        <v>362419</v>
      </c>
      <c r="R33" s="29">
        <v>1</v>
      </c>
      <c r="S33" s="28">
        <v>338532</v>
      </c>
      <c r="T33" s="29">
        <v>1</v>
      </c>
      <c r="U33" s="30">
        <v>7.0560537851665384E-2</v>
      </c>
      <c r="V33" s="39"/>
    </row>
    <row r="34" spans="2:22" ht="14.4" customHeight="1" x14ac:dyDescent="0.25">
      <c r="B34" s="32" t="s">
        <v>64</v>
      </c>
      <c r="O34" s="32" t="s">
        <v>64</v>
      </c>
    </row>
    <row r="35" spans="2:22" x14ac:dyDescent="0.25">
      <c r="B35" s="33" t="s">
        <v>63</v>
      </c>
      <c r="O35" s="33" t="s">
        <v>63</v>
      </c>
    </row>
    <row r="38" spans="2:22" ht="15" customHeight="1" x14ac:dyDescent="0.25">
      <c r="O38" s="128" t="s">
        <v>113</v>
      </c>
      <c r="P38" s="128"/>
      <c r="Q38" s="128"/>
      <c r="R38" s="128"/>
      <c r="S38" s="128"/>
      <c r="T38" s="128"/>
      <c r="U38" s="128"/>
      <c r="V38" s="128"/>
    </row>
    <row r="39" spans="2:22" ht="15" customHeight="1" x14ac:dyDescent="0.25">
      <c r="B39" s="94" t="s">
        <v>177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31"/>
      <c r="N39" s="34"/>
      <c r="O39" s="128"/>
      <c r="P39" s="128"/>
      <c r="Q39" s="128"/>
      <c r="R39" s="128"/>
      <c r="S39" s="128"/>
      <c r="T39" s="128"/>
      <c r="U39" s="128"/>
      <c r="V39" s="128"/>
    </row>
    <row r="40" spans="2:22" ht="14.4" thickBot="1" x14ac:dyDescent="0.3">
      <c r="B40" s="89" t="s">
        <v>178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1"/>
      <c r="N40" s="34"/>
      <c r="O40" s="89" t="s">
        <v>123</v>
      </c>
      <c r="P40" s="89"/>
      <c r="Q40" s="89"/>
      <c r="R40" s="89"/>
      <c r="S40" s="89"/>
      <c r="T40" s="89"/>
      <c r="U40" s="89"/>
      <c r="V40" s="89"/>
    </row>
    <row r="41" spans="2:22" ht="15" customHeight="1" x14ac:dyDescent="0.25">
      <c r="B41" s="105" t="s">
        <v>0</v>
      </c>
      <c r="C41" s="119" t="s">
        <v>39</v>
      </c>
      <c r="D41" s="95" t="s">
        <v>154</v>
      </c>
      <c r="E41" s="96"/>
      <c r="F41" s="96"/>
      <c r="G41" s="96"/>
      <c r="H41" s="96"/>
      <c r="I41" s="97"/>
      <c r="J41" s="95" t="s">
        <v>142</v>
      </c>
      <c r="K41" s="96"/>
      <c r="L41" s="97"/>
      <c r="M41" s="31"/>
      <c r="N41" s="31"/>
      <c r="O41" s="105" t="s">
        <v>0</v>
      </c>
      <c r="P41" s="119" t="s">
        <v>39</v>
      </c>
      <c r="Q41" s="95" t="s">
        <v>189</v>
      </c>
      <c r="R41" s="96"/>
      <c r="S41" s="96"/>
      <c r="T41" s="96"/>
      <c r="U41" s="96"/>
      <c r="V41" s="97"/>
    </row>
    <row r="42" spans="2:22" ht="15" customHeight="1" thickBot="1" x14ac:dyDescent="0.3">
      <c r="B42" s="106"/>
      <c r="C42" s="120"/>
      <c r="D42" s="98" t="s">
        <v>155</v>
      </c>
      <c r="E42" s="99"/>
      <c r="F42" s="99"/>
      <c r="G42" s="99"/>
      <c r="H42" s="99"/>
      <c r="I42" s="100"/>
      <c r="J42" s="98" t="s">
        <v>143</v>
      </c>
      <c r="K42" s="99"/>
      <c r="L42" s="100"/>
      <c r="M42" s="31"/>
      <c r="N42" s="31"/>
      <c r="O42" s="106"/>
      <c r="P42" s="120"/>
      <c r="Q42" s="98" t="s">
        <v>160</v>
      </c>
      <c r="R42" s="99"/>
      <c r="S42" s="99"/>
      <c r="T42" s="99"/>
      <c r="U42" s="99"/>
      <c r="V42" s="100"/>
    </row>
    <row r="43" spans="2:22" ht="15" customHeight="1" x14ac:dyDescent="0.25">
      <c r="B43" s="106"/>
      <c r="C43" s="120"/>
      <c r="D43" s="111">
        <v>2025</v>
      </c>
      <c r="E43" s="112"/>
      <c r="F43" s="111">
        <v>2024</v>
      </c>
      <c r="G43" s="112"/>
      <c r="H43" s="109" t="s">
        <v>4</v>
      </c>
      <c r="I43" s="109" t="s">
        <v>42</v>
      </c>
      <c r="J43" s="109">
        <v>2025</v>
      </c>
      <c r="K43" s="109" t="s">
        <v>156</v>
      </c>
      <c r="L43" s="101" t="s">
        <v>158</v>
      </c>
      <c r="M43" s="31"/>
      <c r="N43" s="31"/>
      <c r="O43" s="106"/>
      <c r="P43" s="120"/>
      <c r="Q43" s="111">
        <v>2024</v>
      </c>
      <c r="R43" s="112"/>
      <c r="S43" s="111">
        <v>2023</v>
      </c>
      <c r="T43" s="112"/>
      <c r="U43" s="109" t="s">
        <v>4</v>
      </c>
      <c r="V43" s="101" t="s">
        <v>59</v>
      </c>
    </row>
    <row r="44" spans="2:22" ht="15" customHeight="1" thickBot="1" x14ac:dyDescent="0.3">
      <c r="B44" s="103" t="s">
        <v>5</v>
      </c>
      <c r="C44" s="115" t="s">
        <v>39</v>
      </c>
      <c r="D44" s="113"/>
      <c r="E44" s="114"/>
      <c r="F44" s="113"/>
      <c r="G44" s="114"/>
      <c r="H44" s="110"/>
      <c r="I44" s="110"/>
      <c r="J44" s="110"/>
      <c r="K44" s="110"/>
      <c r="L44" s="102"/>
      <c r="M44" s="31"/>
      <c r="N44" s="31"/>
      <c r="O44" s="103" t="s">
        <v>5</v>
      </c>
      <c r="P44" s="115" t="s">
        <v>39</v>
      </c>
      <c r="Q44" s="113"/>
      <c r="R44" s="114"/>
      <c r="S44" s="113"/>
      <c r="T44" s="114"/>
      <c r="U44" s="110"/>
      <c r="V44" s="102"/>
    </row>
    <row r="45" spans="2:22" ht="15" customHeight="1" x14ac:dyDescent="0.25">
      <c r="B45" s="103"/>
      <c r="C45" s="115"/>
      <c r="D45" s="9" t="s">
        <v>7</v>
      </c>
      <c r="E45" s="10" t="s">
        <v>2</v>
      </c>
      <c r="F45" s="9" t="s">
        <v>7</v>
      </c>
      <c r="G45" s="10" t="s">
        <v>2</v>
      </c>
      <c r="H45" s="92" t="s">
        <v>8</v>
      </c>
      <c r="I45" s="92" t="s">
        <v>43</v>
      </c>
      <c r="J45" s="92" t="s">
        <v>7</v>
      </c>
      <c r="K45" s="92" t="s">
        <v>145</v>
      </c>
      <c r="L45" s="117" t="s">
        <v>146</v>
      </c>
      <c r="M45" s="31"/>
      <c r="N45" s="31"/>
      <c r="O45" s="103"/>
      <c r="P45" s="115"/>
      <c r="Q45" s="9" t="s">
        <v>7</v>
      </c>
      <c r="R45" s="10" t="s">
        <v>2</v>
      </c>
      <c r="S45" s="9" t="s">
        <v>7</v>
      </c>
      <c r="T45" s="10" t="s">
        <v>2</v>
      </c>
      <c r="U45" s="92" t="s">
        <v>8</v>
      </c>
      <c r="V45" s="117" t="s">
        <v>60</v>
      </c>
    </row>
    <row r="46" spans="2:22" ht="15" customHeight="1" thickBot="1" x14ac:dyDescent="0.3">
      <c r="B46" s="104"/>
      <c r="C46" s="116"/>
      <c r="D46" s="12" t="s">
        <v>9</v>
      </c>
      <c r="E46" s="13" t="s">
        <v>10</v>
      </c>
      <c r="F46" s="12" t="s">
        <v>9</v>
      </c>
      <c r="G46" s="13" t="s">
        <v>10</v>
      </c>
      <c r="H46" s="93"/>
      <c r="I46" s="93"/>
      <c r="J46" s="93" t="s">
        <v>9</v>
      </c>
      <c r="K46" s="93"/>
      <c r="L46" s="118"/>
      <c r="M46" s="31"/>
      <c r="N46" s="31"/>
      <c r="O46" s="104"/>
      <c r="P46" s="116"/>
      <c r="Q46" s="12" t="s">
        <v>9</v>
      </c>
      <c r="R46" s="13" t="s">
        <v>10</v>
      </c>
      <c r="S46" s="12" t="s">
        <v>9</v>
      </c>
      <c r="T46" s="13" t="s">
        <v>10</v>
      </c>
      <c r="U46" s="93"/>
      <c r="V46" s="118"/>
    </row>
    <row r="47" spans="2:22" ht="14.4" thickBot="1" x14ac:dyDescent="0.3">
      <c r="B47" s="15">
        <v>1</v>
      </c>
      <c r="C47" s="16" t="s">
        <v>34</v>
      </c>
      <c r="D47" s="17">
        <v>1643</v>
      </c>
      <c r="E47" s="18">
        <v>4.8638247483718179E-2</v>
      </c>
      <c r="F47" s="17">
        <v>1268</v>
      </c>
      <c r="G47" s="18">
        <v>3.908875119454977E-2</v>
      </c>
      <c r="H47" s="19">
        <v>0.29574132492113558</v>
      </c>
      <c r="I47" s="35">
        <v>1</v>
      </c>
      <c r="J47" s="17">
        <v>1719</v>
      </c>
      <c r="K47" s="19">
        <v>-4.4211751018033763E-2</v>
      </c>
      <c r="L47" s="35">
        <v>0</v>
      </c>
      <c r="M47" s="31"/>
      <c r="N47" s="31"/>
      <c r="O47" s="15">
        <v>1</v>
      </c>
      <c r="P47" s="16" t="s">
        <v>45</v>
      </c>
      <c r="Q47" s="17">
        <v>19121</v>
      </c>
      <c r="R47" s="18">
        <v>5.2759375198320177E-2</v>
      </c>
      <c r="S47" s="17">
        <v>21842</v>
      </c>
      <c r="T47" s="18">
        <v>6.4519749979322485E-2</v>
      </c>
      <c r="U47" s="19">
        <v>-0.12457650398315168</v>
      </c>
      <c r="V47" s="35">
        <v>0</v>
      </c>
    </row>
    <row r="48" spans="2:22" ht="14.4" thickBot="1" x14ac:dyDescent="0.3">
      <c r="B48" s="20">
        <v>2</v>
      </c>
      <c r="C48" s="21" t="s">
        <v>45</v>
      </c>
      <c r="D48" s="22">
        <v>1430</v>
      </c>
      <c r="E48" s="23">
        <v>4.2332741267021905E-2</v>
      </c>
      <c r="F48" s="22">
        <v>3731</v>
      </c>
      <c r="G48" s="23">
        <v>0.11501587595178643</v>
      </c>
      <c r="H48" s="24">
        <v>-0.61672473867595823</v>
      </c>
      <c r="I48" s="36">
        <v>-1</v>
      </c>
      <c r="J48" s="22">
        <v>1637</v>
      </c>
      <c r="K48" s="24">
        <v>-0.12645082467929136</v>
      </c>
      <c r="L48" s="36">
        <v>0</v>
      </c>
      <c r="M48" s="31"/>
      <c r="N48" s="31"/>
      <c r="O48" s="20">
        <v>2</v>
      </c>
      <c r="P48" s="21" t="s">
        <v>34</v>
      </c>
      <c r="Q48" s="22">
        <v>16373</v>
      </c>
      <c r="R48" s="23">
        <v>4.5176991272532621E-2</v>
      </c>
      <c r="S48" s="22">
        <v>14356</v>
      </c>
      <c r="T48" s="23">
        <v>4.240662625689743E-2</v>
      </c>
      <c r="U48" s="24">
        <v>0.14049874616884916</v>
      </c>
      <c r="V48" s="36">
        <v>0</v>
      </c>
    </row>
    <row r="49" spans="2:22" ht="14.4" thickBot="1" x14ac:dyDescent="0.3">
      <c r="B49" s="15">
        <v>3</v>
      </c>
      <c r="C49" s="16" t="s">
        <v>41</v>
      </c>
      <c r="D49" s="17">
        <v>682</v>
      </c>
      <c r="E49" s="18">
        <v>2.0189461219656601E-2</v>
      </c>
      <c r="F49" s="17">
        <v>681</v>
      </c>
      <c r="G49" s="18">
        <v>2.0993248867104412E-2</v>
      </c>
      <c r="H49" s="19">
        <v>1.468428781204123E-3</v>
      </c>
      <c r="I49" s="35">
        <v>1</v>
      </c>
      <c r="J49" s="17">
        <v>665</v>
      </c>
      <c r="K49" s="19">
        <v>2.5563909774436011E-2</v>
      </c>
      <c r="L49" s="35">
        <v>2</v>
      </c>
      <c r="M49" s="31"/>
      <c r="N49" s="31"/>
      <c r="O49" s="15">
        <v>3</v>
      </c>
      <c r="P49" s="16" t="s">
        <v>46</v>
      </c>
      <c r="Q49" s="17">
        <v>7010</v>
      </c>
      <c r="R49" s="18">
        <v>1.9342253027573059E-2</v>
      </c>
      <c r="S49" s="17">
        <v>7805</v>
      </c>
      <c r="T49" s="18">
        <v>2.305542755190056E-2</v>
      </c>
      <c r="U49" s="19">
        <v>-0.10185778347213326</v>
      </c>
      <c r="V49" s="35">
        <v>1</v>
      </c>
    </row>
    <row r="50" spans="2:22" ht="14.4" thickBot="1" x14ac:dyDescent="0.3">
      <c r="B50" s="20">
        <v>4</v>
      </c>
      <c r="C50" s="21" t="s">
        <v>98</v>
      </c>
      <c r="D50" s="22">
        <v>626</v>
      </c>
      <c r="E50" s="23">
        <v>1.8531675547661337E-2</v>
      </c>
      <c r="F50" s="22">
        <v>491</v>
      </c>
      <c r="G50" s="23">
        <v>1.5136101606091433E-2</v>
      </c>
      <c r="H50" s="24">
        <v>0.27494908350305503</v>
      </c>
      <c r="I50" s="36">
        <v>6</v>
      </c>
      <c r="J50" s="22">
        <v>651</v>
      </c>
      <c r="K50" s="24">
        <v>-3.8402457757296449E-2</v>
      </c>
      <c r="L50" s="36">
        <v>2</v>
      </c>
      <c r="M50" s="31"/>
      <c r="N50" s="31"/>
      <c r="O50" s="20">
        <v>4</v>
      </c>
      <c r="P50" s="21" t="s">
        <v>37</v>
      </c>
      <c r="Q50" s="22">
        <v>6874</v>
      </c>
      <c r="R50" s="23">
        <v>1.896699676341472E-2</v>
      </c>
      <c r="S50" s="22">
        <v>8241</v>
      </c>
      <c r="T50" s="23">
        <v>2.4343341249867072E-2</v>
      </c>
      <c r="U50" s="24">
        <v>-0.16587792743599072</v>
      </c>
      <c r="V50" s="36">
        <v>-1</v>
      </c>
    </row>
    <row r="51" spans="2:22" ht="14.4" thickBot="1" x14ac:dyDescent="0.3">
      <c r="B51" s="15">
        <v>5</v>
      </c>
      <c r="C51" s="16" t="s">
        <v>37</v>
      </c>
      <c r="D51" s="17">
        <v>612</v>
      </c>
      <c r="E51" s="18">
        <v>1.8117229129662522E-2</v>
      </c>
      <c r="F51" s="17">
        <v>607</v>
      </c>
      <c r="G51" s="18">
        <v>1.8712044144394094E-2</v>
      </c>
      <c r="H51" s="19">
        <v>8.2372322899506578E-3</v>
      </c>
      <c r="I51" s="35">
        <v>2</v>
      </c>
      <c r="J51" s="17">
        <v>690</v>
      </c>
      <c r="K51" s="19">
        <v>-0.11304347826086958</v>
      </c>
      <c r="L51" s="35">
        <v>-1</v>
      </c>
      <c r="M51" s="31"/>
      <c r="N51" s="31"/>
      <c r="O51" s="15">
        <v>5</v>
      </c>
      <c r="P51" s="16" t="s">
        <v>49</v>
      </c>
      <c r="Q51" s="17">
        <v>6651</v>
      </c>
      <c r="R51" s="18">
        <v>1.835168685968451E-2</v>
      </c>
      <c r="S51" s="17">
        <v>6858</v>
      </c>
      <c r="T51" s="18">
        <v>2.0258055368473291E-2</v>
      </c>
      <c r="U51" s="19">
        <v>-3.0183727034120755E-2</v>
      </c>
      <c r="V51" s="35">
        <v>0</v>
      </c>
    </row>
    <row r="52" spans="2:22" ht="14.4" thickBot="1" x14ac:dyDescent="0.3">
      <c r="B52" s="20">
        <v>6</v>
      </c>
      <c r="C52" s="21" t="s">
        <v>85</v>
      </c>
      <c r="D52" s="22">
        <v>595</v>
      </c>
      <c r="E52" s="23">
        <v>1.7613972764949675E-2</v>
      </c>
      <c r="F52" s="22">
        <v>661</v>
      </c>
      <c r="G52" s="23">
        <v>2.0376707050155676E-2</v>
      </c>
      <c r="H52" s="24">
        <v>-9.9848714069591504E-2</v>
      </c>
      <c r="I52" s="36">
        <v>-1</v>
      </c>
      <c r="J52" s="22">
        <v>591</v>
      </c>
      <c r="K52" s="24">
        <v>6.7681895093063549E-3</v>
      </c>
      <c r="L52" s="36">
        <v>2</v>
      </c>
      <c r="M52" s="31"/>
      <c r="N52" s="31"/>
      <c r="O52" s="20">
        <v>6</v>
      </c>
      <c r="P52" s="21" t="s">
        <v>41</v>
      </c>
      <c r="Q52" s="22">
        <v>6480</v>
      </c>
      <c r="R52" s="23">
        <v>1.7879857292250129E-2</v>
      </c>
      <c r="S52" s="22">
        <v>6472</v>
      </c>
      <c r="T52" s="23">
        <v>1.9117838195502935E-2</v>
      </c>
      <c r="U52" s="24">
        <v>1.2360939431397266E-3</v>
      </c>
      <c r="V52" s="36">
        <v>1</v>
      </c>
    </row>
    <row r="53" spans="2:22" ht="14.4" thickBot="1" x14ac:dyDescent="0.3">
      <c r="B53" s="15">
        <v>7</v>
      </c>
      <c r="C53" s="16" t="s">
        <v>134</v>
      </c>
      <c r="D53" s="17">
        <v>592</v>
      </c>
      <c r="E53" s="18">
        <v>1.7525162818235643E-2</v>
      </c>
      <c r="F53" s="17">
        <v>215</v>
      </c>
      <c r="G53" s="18">
        <v>6.6278245321988961E-3</v>
      </c>
      <c r="H53" s="19">
        <v>1.7534883720930234</v>
      </c>
      <c r="I53" s="35">
        <v>34</v>
      </c>
      <c r="J53" s="17">
        <v>505</v>
      </c>
      <c r="K53" s="19">
        <v>0.17227722772277221</v>
      </c>
      <c r="L53" s="35">
        <v>6</v>
      </c>
      <c r="M53" s="31"/>
      <c r="N53" s="31"/>
      <c r="O53" s="15">
        <v>7</v>
      </c>
      <c r="P53" s="16" t="s">
        <v>85</v>
      </c>
      <c r="Q53" s="17">
        <v>5952</v>
      </c>
      <c r="R53" s="18">
        <v>1.6422980031400119E-2</v>
      </c>
      <c r="S53" s="17">
        <v>6117</v>
      </c>
      <c r="T53" s="18">
        <v>1.8069192868030201E-2</v>
      </c>
      <c r="U53" s="19">
        <v>-2.6974006866110845E-2</v>
      </c>
      <c r="V53" s="35">
        <v>1</v>
      </c>
    </row>
    <row r="54" spans="2:22" ht="14.4" thickBot="1" x14ac:dyDescent="0.3">
      <c r="B54" s="20">
        <v>8</v>
      </c>
      <c r="C54" s="21" t="s">
        <v>46</v>
      </c>
      <c r="D54" s="22">
        <v>567</v>
      </c>
      <c r="E54" s="23">
        <v>1.6785079928952042E-2</v>
      </c>
      <c r="F54" s="22">
        <v>750</v>
      </c>
      <c r="G54" s="23">
        <v>2.3120318135577547E-2</v>
      </c>
      <c r="H54" s="24">
        <v>-0.24399999999999999</v>
      </c>
      <c r="I54" s="36">
        <v>-5</v>
      </c>
      <c r="J54" s="22">
        <v>571</v>
      </c>
      <c r="K54" s="24">
        <v>-7.0052539404553693E-3</v>
      </c>
      <c r="L54" s="36">
        <v>2</v>
      </c>
      <c r="M54" s="31"/>
      <c r="N54" s="31"/>
      <c r="O54" s="20">
        <v>8</v>
      </c>
      <c r="P54" s="21" t="s">
        <v>38</v>
      </c>
      <c r="Q54" s="22">
        <v>5529</v>
      </c>
      <c r="R54" s="23">
        <v>1.5255822680378237E-2</v>
      </c>
      <c r="S54" s="22">
        <v>5501</v>
      </c>
      <c r="T54" s="23">
        <v>1.6249571680077513E-2</v>
      </c>
      <c r="U54" s="24">
        <v>5.0899836393383247E-3</v>
      </c>
      <c r="V54" s="36">
        <v>1</v>
      </c>
    </row>
    <row r="55" spans="2:22" ht="14.4" thickBot="1" x14ac:dyDescent="0.3">
      <c r="B55" s="15">
        <v>9</v>
      </c>
      <c r="C55" s="16" t="s">
        <v>107</v>
      </c>
      <c r="D55" s="17">
        <v>536</v>
      </c>
      <c r="E55" s="18">
        <v>1.5867377146240379E-2</v>
      </c>
      <c r="F55" s="17">
        <v>247</v>
      </c>
      <c r="G55" s="18">
        <v>7.6142914393168715E-3</v>
      </c>
      <c r="H55" s="19">
        <v>1.1700404858299596</v>
      </c>
      <c r="I55" s="35">
        <v>25</v>
      </c>
      <c r="J55" s="17">
        <v>474</v>
      </c>
      <c r="K55" s="19">
        <v>0.13080168776371304</v>
      </c>
      <c r="L55" s="35">
        <v>7</v>
      </c>
      <c r="M55" s="31"/>
      <c r="N55" s="31"/>
      <c r="O55" s="15">
        <v>9</v>
      </c>
      <c r="P55" s="16" t="s">
        <v>94</v>
      </c>
      <c r="Q55" s="17">
        <v>5475</v>
      </c>
      <c r="R55" s="18">
        <v>1.5106823869609485E-2</v>
      </c>
      <c r="S55" s="17">
        <v>5090</v>
      </c>
      <c r="T55" s="18">
        <v>1.5035506244609077E-2</v>
      </c>
      <c r="U55" s="19">
        <v>7.5638506876227973E-2</v>
      </c>
      <c r="V55" s="35">
        <v>2</v>
      </c>
    </row>
    <row r="56" spans="2:22" ht="14.4" thickBot="1" x14ac:dyDescent="0.3">
      <c r="B56" s="20">
        <v>10</v>
      </c>
      <c r="C56" s="21" t="s">
        <v>94</v>
      </c>
      <c r="D56" s="22">
        <v>524</v>
      </c>
      <c r="E56" s="23">
        <v>1.551213735938425E-2</v>
      </c>
      <c r="F56" s="22">
        <v>535</v>
      </c>
      <c r="G56" s="23">
        <v>1.649249360337865E-2</v>
      </c>
      <c r="H56" s="24">
        <v>-2.0560747663551426E-2</v>
      </c>
      <c r="I56" s="36">
        <v>-1</v>
      </c>
      <c r="J56" s="22">
        <v>580</v>
      </c>
      <c r="K56" s="24">
        <v>-9.6551724137931005E-2</v>
      </c>
      <c r="L56" s="36">
        <v>-1</v>
      </c>
      <c r="M56" s="31"/>
      <c r="N56" s="31"/>
      <c r="O56" s="20">
        <v>10</v>
      </c>
      <c r="P56" s="21" t="s">
        <v>55</v>
      </c>
      <c r="Q56" s="22">
        <v>5456</v>
      </c>
      <c r="R56" s="23">
        <v>1.5054398362116776E-2</v>
      </c>
      <c r="S56" s="22">
        <v>6637</v>
      </c>
      <c r="T56" s="23">
        <v>1.9605236727990263E-2</v>
      </c>
      <c r="U56" s="24">
        <v>-0.17794184119331025</v>
      </c>
      <c r="V56" s="36">
        <v>-4</v>
      </c>
    </row>
    <row r="57" spans="2:22" ht="14.4" thickBot="1" x14ac:dyDescent="0.3">
      <c r="B57" s="15">
        <v>11</v>
      </c>
      <c r="C57" s="16" t="s">
        <v>38</v>
      </c>
      <c r="D57" s="17">
        <v>468</v>
      </c>
      <c r="E57" s="18">
        <v>1.3854351687388987E-2</v>
      </c>
      <c r="F57" s="17">
        <v>429</v>
      </c>
      <c r="G57" s="18">
        <v>1.3224821973550356E-2</v>
      </c>
      <c r="H57" s="19">
        <v>9.0909090909090828E-2</v>
      </c>
      <c r="I57" s="35">
        <v>3</v>
      </c>
      <c r="J57" s="17">
        <v>647</v>
      </c>
      <c r="K57" s="19">
        <v>-0.27666151468315303</v>
      </c>
      <c r="L57" s="35">
        <v>-4</v>
      </c>
      <c r="M57" s="31"/>
      <c r="N57" s="31"/>
      <c r="O57" s="15">
        <v>11</v>
      </c>
      <c r="P57" s="16" t="s">
        <v>87</v>
      </c>
      <c r="Q57" s="17">
        <v>5442</v>
      </c>
      <c r="R57" s="18">
        <v>1.501576904080636E-2</v>
      </c>
      <c r="S57" s="17">
        <v>4610</v>
      </c>
      <c r="T57" s="18">
        <v>1.3617619604645942E-2</v>
      </c>
      <c r="U57" s="19">
        <v>0.18047722342733197</v>
      </c>
      <c r="V57" s="35">
        <v>2</v>
      </c>
    </row>
    <row r="58" spans="2:22" ht="14.4" thickBot="1" x14ac:dyDescent="0.3">
      <c r="B58" s="20">
        <v>12</v>
      </c>
      <c r="C58" s="21" t="s">
        <v>49</v>
      </c>
      <c r="D58" s="22">
        <v>450</v>
      </c>
      <c r="E58" s="23">
        <v>1.3321492007104795E-2</v>
      </c>
      <c r="F58" s="22">
        <v>613</v>
      </c>
      <c r="G58" s="23">
        <v>1.8897006689478715E-2</v>
      </c>
      <c r="H58" s="24">
        <v>-0.26590538336052205</v>
      </c>
      <c r="I58" s="36">
        <v>-6</v>
      </c>
      <c r="J58" s="22">
        <v>566</v>
      </c>
      <c r="K58" s="24">
        <v>-0.20494699646643111</v>
      </c>
      <c r="L58" s="36">
        <v>-1</v>
      </c>
      <c r="M58" s="31"/>
      <c r="N58" s="31"/>
      <c r="O58" s="20">
        <v>12</v>
      </c>
      <c r="P58" s="21" t="s">
        <v>98</v>
      </c>
      <c r="Q58" s="22">
        <v>5245</v>
      </c>
      <c r="R58" s="23">
        <v>1.4472199305224065E-2</v>
      </c>
      <c r="S58" s="22">
        <v>4004</v>
      </c>
      <c r="T58" s="23">
        <v>1.1827537721692484E-2</v>
      </c>
      <c r="U58" s="24">
        <v>0.30994005994005991</v>
      </c>
      <c r="V58" s="36">
        <v>3</v>
      </c>
    </row>
    <row r="59" spans="2:22" ht="14.4" thickBot="1" x14ac:dyDescent="0.3">
      <c r="B59" s="15">
        <v>13</v>
      </c>
      <c r="C59" s="16" t="s">
        <v>35</v>
      </c>
      <c r="D59" s="17">
        <v>442</v>
      </c>
      <c r="E59" s="18">
        <v>1.3084665482534045E-2</v>
      </c>
      <c r="F59" s="17">
        <v>383</v>
      </c>
      <c r="G59" s="18">
        <v>1.1806775794568267E-2</v>
      </c>
      <c r="H59" s="19">
        <v>0.15404699738903394</v>
      </c>
      <c r="I59" s="35">
        <v>6</v>
      </c>
      <c r="J59" s="17">
        <v>561</v>
      </c>
      <c r="K59" s="19">
        <v>-0.21212121212121215</v>
      </c>
      <c r="L59" s="35">
        <v>-1</v>
      </c>
      <c r="M59" s="31"/>
      <c r="N59" s="31"/>
      <c r="O59" s="15">
        <v>13</v>
      </c>
      <c r="P59" s="16" t="s">
        <v>107</v>
      </c>
      <c r="Q59" s="17">
        <v>4842</v>
      </c>
      <c r="R59" s="18">
        <v>1.3360226698931348E-2</v>
      </c>
      <c r="S59" s="17">
        <v>3290</v>
      </c>
      <c r="T59" s="18">
        <v>9.7184313447473206E-3</v>
      </c>
      <c r="U59" s="19">
        <v>0.47173252279635269</v>
      </c>
      <c r="V59" s="35">
        <v>14</v>
      </c>
    </row>
    <row r="60" spans="2:22" ht="14.4" thickBot="1" x14ac:dyDescent="0.3">
      <c r="B60" s="20">
        <v>14</v>
      </c>
      <c r="C60" s="21" t="s">
        <v>93</v>
      </c>
      <c r="D60" s="22">
        <v>431</v>
      </c>
      <c r="E60" s="23">
        <v>1.275902901124926E-2</v>
      </c>
      <c r="F60" s="22">
        <v>271</v>
      </c>
      <c r="G60" s="23">
        <v>8.3541416196553538E-3</v>
      </c>
      <c r="H60" s="24">
        <v>0.59040590405904059</v>
      </c>
      <c r="I60" s="36">
        <v>17</v>
      </c>
      <c r="J60" s="22">
        <v>245</v>
      </c>
      <c r="K60" s="24">
        <v>0.75918367346938775</v>
      </c>
      <c r="L60" s="36">
        <v>26</v>
      </c>
      <c r="M60" s="31"/>
      <c r="N60" s="31"/>
      <c r="O60" s="20">
        <v>14</v>
      </c>
      <c r="P60" s="21" t="s">
        <v>35</v>
      </c>
      <c r="Q60" s="22">
        <v>4783</v>
      </c>
      <c r="R60" s="23">
        <v>1.3197431701980305E-2</v>
      </c>
      <c r="S60" s="22">
        <v>3842</v>
      </c>
      <c r="T60" s="23">
        <v>1.1349000980704927E-2</v>
      </c>
      <c r="U60" s="24">
        <v>0.24492451847995844</v>
      </c>
      <c r="V60" s="36">
        <v>6</v>
      </c>
    </row>
    <row r="61" spans="2:22" ht="14.4" thickBot="1" x14ac:dyDescent="0.3">
      <c r="B61" s="15">
        <v>15</v>
      </c>
      <c r="C61" s="16" t="s">
        <v>101</v>
      </c>
      <c r="D61" s="17">
        <v>427</v>
      </c>
      <c r="E61" s="18">
        <v>1.2640615748963883E-2</v>
      </c>
      <c r="F61" s="17">
        <v>418</v>
      </c>
      <c r="G61" s="18">
        <v>1.2885723974228552E-2</v>
      </c>
      <c r="H61" s="19">
        <v>2.1531100478468845E-2</v>
      </c>
      <c r="I61" s="35">
        <v>0</v>
      </c>
      <c r="J61" s="17">
        <v>421</v>
      </c>
      <c r="K61" s="19">
        <v>1.4251781472684133E-2</v>
      </c>
      <c r="L61" s="35">
        <v>4</v>
      </c>
      <c r="M61" s="31"/>
      <c r="N61" s="31"/>
      <c r="O61" s="15">
        <v>15</v>
      </c>
      <c r="P61" s="16" t="s">
        <v>101</v>
      </c>
      <c r="Q61" s="17">
        <v>4677</v>
      </c>
      <c r="R61" s="18">
        <v>1.2904952554915718E-2</v>
      </c>
      <c r="S61" s="17">
        <v>3902</v>
      </c>
      <c r="T61" s="18">
        <v>1.1526236810700318E-2</v>
      </c>
      <c r="U61" s="19">
        <v>0.19861609431060989</v>
      </c>
      <c r="V61" s="35">
        <v>3</v>
      </c>
    </row>
    <row r="62" spans="2:22" ht="14.4" thickBot="1" x14ac:dyDescent="0.3">
      <c r="B62" s="20">
        <v>16</v>
      </c>
      <c r="C62" s="21" t="s">
        <v>55</v>
      </c>
      <c r="D62" s="22">
        <v>393</v>
      </c>
      <c r="E62" s="23">
        <v>1.1634103019538189E-2</v>
      </c>
      <c r="F62" s="22">
        <v>191</v>
      </c>
      <c r="G62" s="23">
        <v>5.8879743518604147E-3</v>
      </c>
      <c r="H62" s="24">
        <v>1.0575916230366493</v>
      </c>
      <c r="I62" s="36">
        <v>32</v>
      </c>
      <c r="J62" s="22">
        <v>744</v>
      </c>
      <c r="K62" s="24">
        <v>-0.47177419354838712</v>
      </c>
      <c r="L62" s="36">
        <v>-13</v>
      </c>
      <c r="M62" s="31"/>
      <c r="N62" s="31"/>
      <c r="O62" s="20">
        <v>16</v>
      </c>
      <c r="P62" s="21" t="s">
        <v>93</v>
      </c>
      <c r="Q62" s="22">
        <v>4052</v>
      </c>
      <c r="R62" s="23">
        <v>1.1180429282129247E-2</v>
      </c>
      <c r="S62" s="22">
        <v>3569</v>
      </c>
      <c r="T62" s="23">
        <v>1.0542577954225894E-2</v>
      </c>
      <c r="U62" s="24">
        <v>0.13533202577752879</v>
      </c>
      <c r="V62" s="36">
        <v>8</v>
      </c>
    </row>
    <row r="63" spans="2:22" ht="14.4" thickBot="1" x14ac:dyDescent="0.3">
      <c r="B63" s="15" t="s">
        <v>103</v>
      </c>
      <c r="C63" s="16" t="s">
        <v>179</v>
      </c>
      <c r="D63" s="17">
        <v>393</v>
      </c>
      <c r="E63" s="18">
        <v>1.1634103019538189E-2</v>
      </c>
      <c r="F63" s="17">
        <v>146</v>
      </c>
      <c r="G63" s="18">
        <v>4.5007552637257621E-3</v>
      </c>
      <c r="H63" s="19">
        <v>1.6917808219178081</v>
      </c>
      <c r="I63" s="35">
        <v>47</v>
      </c>
      <c r="J63" s="17">
        <v>319</v>
      </c>
      <c r="K63" s="19">
        <v>0.23197492163009414</v>
      </c>
      <c r="L63" s="35">
        <v>15</v>
      </c>
      <c r="M63" s="31"/>
      <c r="N63" s="31"/>
      <c r="O63" s="15">
        <v>17</v>
      </c>
      <c r="P63" s="16" t="s">
        <v>133</v>
      </c>
      <c r="Q63" s="17">
        <v>3982</v>
      </c>
      <c r="R63" s="18">
        <v>1.0987282675577163E-2</v>
      </c>
      <c r="S63" s="17">
        <v>3404</v>
      </c>
      <c r="T63" s="18">
        <v>1.0055179421738565E-2</v>
      </c>
      <c r="U63" s="19">
        <v>0.16980023501762642</v>
      </c>
      <c r="V63" s="35">
        <v>8</v>
      </c>
    </row>
    <row r="64" spans="2:22" ht="14.4" thickBot="1" x14ac:dyDescent="0.3">
      <c r="B64" s="20">
        <v>18</v>
      </c>
      <c r="C64" s="21" t="s">
        <v>180</v>
      </c>
      <c r="D64" s="22">
        <v>392</v>
      </c>
      <c r="E64" s="23">
        <v>1.1604499703966844E-2</v>
      </c>
      <c r="F64" s="22">
        <v>123</v>
      </c>
      <c r="G64" s="23">
        <v>3.7917321742347173E-3</v>
      </c>
      <c r="H64" s="24">
        <v>2.1869918699186992</v>
      </c>
      <c r="I64" s="36">
        <v>51</v>
      </c>
      <c r="J64" s="22">
        <v>171</v>
      </c>
      <c r="K64" s="24">
        <v>1.2923976608187133</v>
      </c>
      <c r="L64" s="36">
        <v>55</v>
      </c>
      <c r="M64" s="31"/>
      <c r="N64" s="31"/>
      <c r="O64" s="20">
        <v>18</v>
      </c>
      <c r="P64" s="21" t="s">
        <v>148</v>
      </c>
      <c r="Q64" s="22">
        <v>3895</v>
      </c>
      <c r="R64" s="23">
        <v>1.0747229036005286E-2</v>
      </c>
      <c r="S64" s="22">
        <v>3298</v>
      </c>
      <c r="T64" s="23">
        <v>9.7420627887467061E-3</v>
      </c>
      <c r="U64" s="24">
        <v>0.18101879927228626</v>
      </c>
      <c r="V64" s="36">
        <v>8</v>
      </c>
    </row>
    <row r="65" spans="2:22" ht="14.4" thickBot="1" x14ac:dyDescent="0.3">
      <c r="B65" s="15">
        <v>19</v>
      </c>
      <c r="C65" s="16" t="s">
        <v>133</v>
      </c>
      <c r="D65" s="17">
        <v>390</v>
      </c>
      <c r="E65" s="18">
        <v>1.1545293072824156E-2</v>
      </c>
      <c r="F65" s="17">
        <v>377</v>
      </c>
      <c r="G65" s="18">
        <v>1.1621813249483645E-2</v>
      </c>
      <c r="H65" s="19">
        <v>3.4482758620689724E-2</v>
      </c>
      <c r="I65" s="35">
        <v>2</v>
      </c>
      <c r="J65" s="17">
        <v>379</v>
      </c>
      <c r="K65" s="19">
        <v>2.9023746701847042E-2</v>
      </c>
      <c r="L65" s="35">
        <v>3</v>
      </c>
      <c r="O65" s="15">
        <v>19</v>
      </c>
      <c r="P65" s="16" t="s">
        <v>130</v>
      </c>
      <c r="Q65" s="17">
        <v>3870</v>
      </c>
      <c r="R65" s="18">
        <v>1.0678248105093827E-2</v>
      </c>
      <c r="S65" s="17">
        <v>5219</v>
      </c>
      <c r="T65" s="18">
        <v>1.5416563279099169E-2</v>
      </c>
      <c r="U65" s="19">
        <v>-0.25847863575397589</v>
      </c>
      <c r="V65" s="35">
        <v>-9</v>
      </c>
    </row>
    <row r="66" spans="2:22" ht="14.4" thickBot="1" x14ac:dyDescent="0.3">
      <c r="B66" s="20">
        <v>20</v>
      </c>
      <c r="C66" s="21" t="s">
        <v>102</v>
      </c>
      <c r="D66" s="22">
        <v>389</v>
      </c>
      <c r="E66" s="23">
        <v>1.1515689757252812E-2</v>
      </c>
      <c r="F66" s="22">
        <v>312</v>
      </c>
      <c r="G66" s="23">
        <v>9.6180523444002585E-3</v>
      </c>
      <c r="H66" s="24">
        <v>0.24679487179487181</v>
      </c>
      <c r="I66" s="36">
        <v>3</v>
      </c>
      <c r="J66" s="22">
        <v>459</v>
      </c>
      <c r="K66" s="24">
        <v>-0.15250544662309373</v>
      </c>
      <c r="L66" s="36">
        <v>-3</v>
      </c>
      <c r="O66" s="20">
        <v>20</v>
      </c>
      <c r="P66" s="21" t="s">
        <v>134</v>
      </c>
      <c r="Q66" s="22">
        <v>3794</v>
      </c>
      <c r="R66" s="23">
        <v>1.0468546075122993E-2</v>
      </c>
      <c r="S66" s="22">
        <v>2334</v>
      </c>
      <c r="T66" s="23">
        <v>6.8944737868207439E-3</v>
      </c>
      <c r="U66" s="24">
        <v>0.62553556126820897</v>
      </c>
      <c r="V66" s="36">
        <v>20</v>
      </c>
    </row>
    <row r="67" spans="2:22" ht="14.4" thickBot="1" x14ac:dyDescent="0.3">
      <c r="B67" s="107" t="s">
        <v>40</v>
      </c>
      <c r="C67" s="108"/>
      <c r="D67" s="25">
        <f>SUM(D47:D66)</f>
        <v>11982</v>
      </c>
      <c r="E67" s="26">
        <f>D67/D69</f>
        <v>0.35470692717584368</v>
      </c>
      <c r="F67" s="25">
        <f>SUM(F47:F66)</f>
        <v>12449</v>
      </c>
      <c r="G67" s="26">
        <f>F67/F69</f>
        <v>0.3837664539597398</v>
      </c>
      <c r="H67" s="27">
        <f>D67/F67-1</f>
        <v>-3.7513053257289708E-2</v>
      </c>
      <c r="I67" s="37"/>
      <c r="J67" s="25">
        <f>SUM(J47:J66)</f>
        <v>12595</v>
      </c>
      <c r="K67" s="26">
        <f>D67/J67-1</f>
        <v>-4.8670107185390998E-2</v>
      </c>
      <c r="L67" s="25"/>
      <c r="O67" s="107" t="s">
        <v>40</v>
      </c>
      <c r="P67" s="108"/>
      <c r="Q67" s="25">
        <f>SUM(Q47:Q66)</f>
        <v>129503</v>
      </c>
      <c r="R67" s="26">
        <f>Q67/Q69</f>
        <v>0.35732949983306617</v>
      </c>
      <c r="S67" s="25">
        <f>SUM(S47:S66)</f>
        <v>126391</v>
      </c>
      <c r="T67" s="26">
        <f>S67/S69</f>
        <v>0.37335022981579291</v>
      </c>
      <c r="U67" s="27">
        <f>Q67/S67-1</f>
        <v>2.4622006313740785E-2</v>
      </c>
      <c r="V67" s="37"/>
    </row>
    <row r="68" spans="2:22" ht="14.4" thickBot="1" x14ac:dyDescent="0.3">
      <c r="B68" s="107" t="s">
        <v>11</v>
      </c>
      <c r="C68" s="108"/>
      <c r="D68" s="25">
        <f>D69-SUM(D47:D66)</f>
        <v>21798</v>
      </c>
      <c r="E68" s="26">
        <f>D68/D69</f>
        <v>0.64529307282415627</v>
      </c>
      <c r="F68" s="25">
        <f>F69-SUM(F47:F66)</f>
        <v>19990</v>
      </c>
      <c r="G68" s="26">
        <f>F68/F69</f>
        <v>0.61623354604026015</v>
      </c>
      <c r="H68" s="27">
        <f>D68/F68-1</f>
        <v>9.044522261130572E-2</v>
      </c>
      <c r="I68" s="37"/>
      <c r="J68" s="25">
        <f>J69-SUM(J47:J66)</f>
        <v>24049</v>
      </c>
      <c r="K68" s="26">
        <f>D68/J68-1</f>
        <v>-9.3600565512079514E-2</v>
      </c>
      <c r="L68" s="57"/>
      <c r="O68" s="107" t="s">
        <v>11</v>
      </c>
      <c r="P68" s="108"/>
      <c r="Q68" s="25">
        <f>Q69-SUM(Q47:Q66)</f>
        <v>232916</v>
      </c>
      <c r="R68" s="26">
        <f>Q68/Q69</f>
        <v>0.64267050016693383</v>
      </c>
      <c r="S68" s="25">
        <f>S69-SUM(S47:S66)</f>
        <v>212141</v>
      </c>
      <c r="T68" s="26">
        <f>S68/S69</f>
        <v>0.62664977018420709</v>
      </c>
      <c r="U68" s="27">
        <f>Q68/S68-1</f>
        <v>9.7930150230271407E-2</v>
      </c>
      <c r="V68" s="37"/>
    </row>
    <row r="69" spans="2:22" ht="14.4" thickBot="1" x14ac:dyDescent="0.3">
      <c r="B69" s="90" t="s">
        <v>33</v>
      </c>
      <c r="C69" s="91"/>
      <c r="D69" s="28">
        <v>33780</v>
      </c>
      <c r="E69" s="29">
        <v>1</v>
      </c>
      <c r="F69" s="28">
        <v>32439</v>
      </c>
      <c r="G69" s="29">
        <v>1</v>
      </c>
      <c r="H69" s="30">
        <v>4.1339128826412663E-2</v>
      </c>
      <c r="I69" s="39"/>
      <c r="J69" s="28">
        <v>36644</v>
      </c>
      <c r="K69" s="30">
        <v>-7.8157406396681561E-2</v>
      </c>
      <c r="L69" s="28"/>
      <c r="M69" s="31"/>
      <c r="O69" s="90" t="s">
        <v>33</v>
      </c>
      <c r="P69" s="91"/>
      <c r="Q69" s="28">
        <v>362419</v>
      </c>
      <c r="R69" s="29">
        <v>1</v>
      </c>
      <c r="S69" s="28">
        <v>338532</v>
      </c>
      <c r="T69" s="29">
        <v>1</v>
      </c>
      <c r="U69" s="30">
        <v>7.0560537851665384E-2</v>
      </c>
      <c r="V69" s="39"/>
    </row>
    <row r="70" spans="2:22" x14ac:dyDescent="0.25">
      <c r="B70" s="32" t="s">
        <v>64</v>
      </c>
      <c r="O70" s="32" t="s">
        <v>64</v>
      </c>
    </row>
    <row r="71" spans="2:22" x14ac:dyDescent="0.25">
      <c r="B71" s="33" t="s">
        <v>63</v>
      </c>
      <c r="O71" s="33" t="s">
        <v>63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40"/>
      <c r="V1" s="40">
        <v>45994</v>
      </c>
    </row>
    <row r="2" spans="2:22" ht="14.4" customHeight="1" x14ac:dyDescent="0.3">
      <c r="B2" s="94" t="s">
        <v>163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/>
      <c r="N2" s="34"/>
      <c r="O2" s="94" t="s">
        <v>118</v>
      </c>
      <c r="P2" s="94"/>
      <c r="Q2" s="94"/>
      <c r="R2" s="94"/>
      <c r="S2" s="94"/>
      <c r="T2" s="94"/>
      <c r="U2" s="94"/>
      <c r="V2" s="94"/>
    </row>
    <row r="3" spans="2:22" ht="14.4" customHeight="1" thickBot="1" x14ac:dyDescent="0.35"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/>
      <c r="N3" s="34"/>
      <c r="O3" s="89" t="s">
        <v>125</v>
      </c>
      <c r="P3" s="89"/>
      <c r="Q3" s="89"/>
      <c r="R3" s="89"/>
      <c r="S3" s="89"/>
      <c r="T3" s="89"/>
      <c r="U3" s="89"/>
      <c r="V3" s="89"/>
    </row>
    <row r="4" spans="2:22" ht="14.4" customHeight="1" x14ac:dyDescent="0.3">
      <c r="B4" s="105" t="s">
        <v>0</v>
      </c>
      <c r="C4" s="119" t="s">
        <v>39</v>
      </c>
      <c r="D4" s="95" t="s">
        <v>154</v>
      </c>
      <c r="E4" s="96"/>
      <c r="F4" s="96"/>
      <c r="G4" s="96"/>
      <c r="H4" s="96"/>
      <c r="I4" s="97"/>
      <c r="J4" s="95" t="s">
        <v>142</v>
      </c>
      <c r="K4" s="96"/>
      <c r="L4" s="97"/>
      <c r="M4"/>
      <c r="O4" s="105" t="s">
        <v>0</v>
      </c>
      <c r="P4" s="119" t="s">
        <v>39</v>
      </c>
      <c r="Q4" s="95" t="s">
        <v>189</v>
      </c>
      <c r="R4" s="96"/>
      <c r="S4" s="96"/>
      <c r="T4" s="96"/>
      <c r="U4" s="96"/>
      <c r="V4" s="97"/>
    </row>
    <row r="5" spans="2:22" ht="14.4" customHeight="1" thickBot="1" x14ac:dyDescent="0.35">
      <c r="B5" s="106"/>
      <c r="C5" s="120"/>
      <c r="D5" s="98" t="s">
        <v>155</v>
      </c>
      <c r="E5" s="99"/>
      <c r="F5" s="99"/>
      <c r="G5" s="99"/>
      <c r="H5" s="99"/>
      <c r="I5" s="100"/>
      <c r="J5" s="98" t="s">
        <v>143</v>
      </c>
      <c r="K5" s="99"/>
      <c r="L5" s="100"/>
      <c r="M5"/>
      <c r="O5" s="106"/>
      <c r="P5" s="120"/>
      <c r="Q5" s="98" t="s">
        <v>160</v>
      </c>
      <c r="R5" s="99"/>
      <c r="S5" s="99"/>
      <c r="T5" s="99"/>
      <c r="U5" s="99"/>
      <c r="V5" s="100"/>
    </row>
    <row r="6" spans="2:22" ht="14.4" customHeight="1" x14ac:dyDescent="0.3">
      <c r="B6" s="106"/>
      <c r="C6" s="120"/>
      <c r="D6" s="111">
        <v>2025</v>
      </c>
      <c r="E6" s="112"/>
      <c r="F6" s="111">
        <v>2024</v>
      </c>
      <c r="G6" s="112"/>
      <c r="H6" s="109" t="s">
        <v>4</v>
      </c>
      <c r="I6" s="109" t="s">
        <v>42</v>
      </c>
      <c r="J6" s="109">
        <v>2025</v>
      </c>
      <c r="K6" s="109" t="s">
        <v>156</v>
      </c>
      <c r="L6" s="101" t="s">
        <v>158</v>
      </c>
      <c r="M6"/>
      <c r="O6" s="106"/>
      <c r="P6" s="120"/>
      <c r="Q6" s="111">
        <v>2025</v>
      </c>
      <c r="R6" s="112"/>
      <c r="S6" s="111">
        <v>2024</v>
      </c>
      <c r="T6" s="112"/>
      <c r="U6" s="109" t="s">
        <v>4</v>
      </c>
      <c r="V6" s="101" t="s">
        <v>59</v>
      </c>
    </row>
    <row r="7" spans="2:22" ht="14.4" customHeight="1" thickBot="1" x14ac:dyDescent="0.35">
      <c r="B7" s="103" t="s">
        <v>5</v>
      </c>
      <c r="C7" s="115" t="s">
        <v>39</v>
      </c>
      <c r="D7" s="113"/>
      <c r="E7" s="114"/>
      <c r="F7" s="113"/>
      <c r="G7" s="114"/>
      <c r="H7" s="110"/>
      <c r="I7" s="110"/>
      <c r="J7" s="110"/>
      <c r="K7" s="110"/>
      <c r="L7" s="102"/>
      <c r="M7"/>
      <c r="O7" s="103" t="s">
        <v>5</v>
      </c>
      <c r="P7" s="115" t="s">
        <v>39</v>
      </c>
      <c r="Q7" s="113"/>
      <c r="R7" s="114"/>
      <c r="S7" s="113"/>
      <c r="T7" s="114"/>
      <c r="U7" s="110"/>
      <c r="V7" s="102"/>
    </row>
    <row r="8" spans="2:22" ht="14.4" customHeight="1" x14ac:dyDescent="0.3">
      <c r="B8" s="103"/>
      <c r="C8" s="115"/>
      <c r="D8" s="9" t="s">
        <v>7</v>
      </c>
      <c r="E8" s="10" t="s">
        <v>2</v>
      </c>
      <c r="F8" s="9" t="s">
        <v>7</v>
      </c>
      <c r="G8" s="10" t="s">
        <v>2</v>
      </c>
      <c r="H8" s="92" t="s">
        <v>8</v>
      </c>
      <c r="I8" s="92" t="s">
        <v>43</v>
      </c>
      <c r="J8" s="92" t="s">
        <v>7</v>
      </c>
      <c r="K8" s="92" t="s">
        <v>157</v>
      </c>
      <c r="L8" s="117" t="s">
        <v>159</v>
      </c>
      <c r="M8"/>
      <c r="O8" s="103"/>
      <c r="P8" s="115"/>
      <c r="Q8" s="9" t="s">
        <v>7</v>
      </c>
      <c r="R8" s="10" t="s">
        <v>2</v>
      </c>
      <c r="S8" s="9" t="s">
        <v>7</v>
      </c>
      <c r="T8" s="10" t="s">
        <v>2</v>
      </c>
      <c r="U8" s="92" t="s">
        <v>8</v>
      </c>
      <c r="V8" s="117" t="s">
        <v>60</v>
      </c>
    </row>
    <row r="9" spans="2:22" ht="14.4" customHeight="1" thickBot="1" x14ac:dyDescent="0.35">
      <c r="B9" s="104"/>
      <c r="C9" s="116"/>
      <c r="D9" s="12" t="s">
        <v>9</v>
      </c>
      <c r="E9" s="13" t="s">
        <v>10</v>
      </c>
      <c r="F9" s="12" t="s">
        <v>9</v>
      </c>
      <c r="G9" s="13" t="s">
        <v>10</v>
      </c>
      <c r="H9" s="93"/>
      <c r="I9" s="93"/>
      <c r="J9" s="93" t="s">
        <v>9</v>
      </c>
      <c r="K9" s="93"/>
      <c r="L9" s="118"/>
      <c r="M9"/>
      <c r="O9" s="104"/>
      <c r="P9" s="116"/>
      <c r="Q9" s="12" t="s">
        <v>9</v>
      </c>
      <c r="R9" s="13" t="s">
        <v>10</v>
      </c>
      <c r="S9" s="12" t="s">
        <v>9</v>
      </c>
      <c r="T9" s="13" t="s">
        <v>10</v>
      </c>
      <c r="U9" s="93"/>
      <c r="V9" s="118"/>
    </row>
    <row r="10" spans="2:22" ht="14.4" customHeight="1" thickBot="1" x14ac:dyDescent="0.35">
      <c r="B10" s="20">
        <v>1</v>
      </c>
      <c r="C10" s="21" t="s">
        <v>18</v>
      </c>
      <c r="D10" s="22">
        <v>1055</v>
      </c>
      <c r="E10" s="23">
        <v>0.1772215689568285</v>
      </c>
      <c r="F10" s="22">
        <v>785</v>
      </c>
      <c r="G10" s="23">
        <v>0.13485655385672565</v>
      </c>
      <c r="H10" s="24">
        <v>0.34394904458598718</v>
      </c>
      <c r="I10" s="36">
        <v>2</v>
      </c>
      <c r="J10" s="22">
        <v>1064</v>
      </c>
      <c r="K10" s="24">
        <v>-8.4586466165413876E-3</v>
      </c>
      <c r="L10" s="36">
        <v>0</v>
      </c>
      <c r="M10"/>
      <c r="O10" s="20">
        <v>1</v>
      </c>
      <c r="P10" s="21" t="s">
        <v>18</v>
      </c>
      <c r="Q10" s="22">
        <v>10626</v>
      </c>
      <c r="R10" s="23">
        <v>0.1723628931531736</v>
      </c>
      <c r="S10" s="22">
        <v>6460</v>
      </c>
      <c r="T10" s="23">
        <v>0.10802856235054098</v>
      </c>
      <c r="U10" s="24">
        <v>0.64489164086687301</v>
      </c>
      <c r="V10" s="36">
        <v>3</v>
      </c>
    </row>
    <row r="11" spans="2:22" ht="14.4" customHeight="1" thickBot="1" x14ac:dyDescent="0.35">
      <c r="B11" s="20">
        <v>2</v>
      </c>
      <c r="C11" s="21" t="s">
        <v>20</v>
      </c>
      <c r="D11" s="22">
        <v>1003</v>
      </c>
      <c r="E11" s="23">
        <v>0.16848647740634973</v>
      </c>
      <c r="F11" s="22">
        <v>966</v>
      </c>
      <c r="G11" s="23">
        <v>0.16595086754853117</v>
      </c>
      <c r="H11" s="24">
        <v>3.8302277432712195E-2</v>
      </c>
      <c r="I11" s="36">
        <v>-1</v>
      </c>
      <c r="J11" s="22">
        <v>950</v>
      </c>
      <c r="K11" s="24">
        <v>5.5789473684210611E-2</v>
      </c>
      <c r="L11" s="36">
        <v>1</v>
      </c>
      <c r="M11"/>
      <c r="O11" s="20">
        <v>2</v>
      </c>
      <c r="P11" s="21" t="s">
        <v>20</v>
      </c>
      <c r="Q11" s="22">
        <v>9873</v>
      </c>
      <c r="R11" s="23">
        <v>0.16014858310759297</v>
      </c>
      <c r="S11" s="22">
        <v>8786</v>
      </c>
      <c r="T11" s="23">
        <v>0.14692553387180388</v>
      </c>
      <c r="U11" s="24">
        <v>0.1237195538356477</v>
      </c>
      <c r="V11" s="36">
        <v>0</v>
      </c>
    </row>
    <row r="12" spans="2:22" ht="14.4" customHeight="1" thickBot="1" x14ac:dyDescent="0.35">
      <c r="B12" s="15">
        <v>3</v>
      </c>
      <c r="C12" s="16" t="s">
        <v>23</v>
      </c>
      <c r="D12" s="17">
        <v>935</v>
      </c>
      <c r="E12" s="18">
        <v>0.15706366537880059</v>
      </c>
      <c r="F12" s="17">
        <v>900</v>
      </c>
      <c r="G12" s="18">
        <v>0.15461260951726508</v>
      </c>
      <c r="H12" s="19">
        <v>3.8888888888888973E-2</v>
      </c>
      <c r="I12" s="35">
        <v>-1</v>
      </c>
      <c r="J12" s="17">
        <v>981</v>
      </c>
      <c r="K12" s="19">
        <v>-4.6890927624872569E-2</v>
      </c>
      <c r="L12" s="35">
        <v>-1</v>
      </c>
      <c r="M12"/>
      <c r="O12" s="15">
        <v>3</v>
      </c>
      <c r="P12" s="16" t="s">
        <v>23</v>
      </c>
      <c r="Q12" s="17">
        <v>9308</v>
      </c>
      <c r="R12" s="18">
        <v>0.15098379535758893</v>
      </c>
      <c r="S12" s="17">
        <v>11981</v>
      </c>
      <c r="T12" s="18">
        <v>0.20035452097861167</v>
      </c>
      <c r="U12" s="19">
        <v>-0.22310324680744509</v>
      </c>
      <c r="V12" s="35">
        <v>-2</v>
      </c>
    </row>
    <row r="13" spans="2:22" ht="14.4" customHeight="1" thickBot="1" x14ac:dyDescent="0.35">
      <c r="B13" s="20">
        <v>4</v>
      </c>
      <c r="C13" s="21" t="s">
        <v>17</v>
      </c>
      <c r="D13" s="22">
        <v>576</v>
      </c>
      <c r="E13" s="23">
        <v>9.6757937174533848E-2</v>
      </c>
      <c r="F13" s="22">
        <v>540</v>
      </c>
      <c r="G13" s="23">
        <v>9.2767565710359046E-2</v>
      </c>
      <c r="H13" s="24">
        <v>6.6666666666666652E-2</v>
      </c>
      <c r="I13" s="36">
        <v>2</v>
      </c>
      <c r="J13" s="22">
        <v>613</v>
      </c>
      <c r="K13" s="24">
        <v>-6.035889070146816E-2</v>
      </c>
      <c r="L13" s="36">
        <v>2</v>
      </c>
      <c r="M13"/>
      <c r="O13" s="20">
        <v>4</v>
      </c>
      <c r="P13" s="21" t="s">
        <v>17</v>
      </c>
      <c r="Q13" s="22">
        <v>6607</v>
      </c>
      <c r="R13" s="23">
        <v>0.10717124365358724</v>
      </c>
      <c r="S13" s="22">
        <v>5444</v>
      </c>
      <c r="T13" s="23">
        <v>9.1038311677452799E-2</v>
      </c>
      <c r="U13" s="24">
        <v>0.21362968405584137</v>
      </c>
      <c r="V13" s="36">
        <v>2</v>
      </c>
    </row>
    <row r="14" spans="2:22" ht="14.4" customHeight="1" thickBot="1" x14ac:dyDescent="0.35">
      <c r="B14" s="15">
        <v>5</v>
      </c>
      <c r="C14" s="16" t="s">
        <v>30</v>
      </c>
      <c r="D14" s="17">
        <v>535</v>
      </c>
      <c r="E14" s="18">
        <v>8.9870653452040983E-2</v>
      </c>
      <c r="F14" s="17">
        <v>683</v>
      </c>
      <c r="G14" s="18">
        <v>0.11733379144476894</v>
      </c>
      <c r="H14" s="19">
        <v>-0.21669106881405564</v>
      </c>
      <c r="I14" s="35">
        <v>-1</v>
      </c>
      <c r="J14" s="17">
        <v>646</v>
      </c>
      <c r="K14" s="19">
        <v>-0.17182662538699689</v>
      </c>
      <c r="L14" s="35">
        <v>0</v>
      </c>
      <c r="M14"/>
      <c r="O14" s="15">
        <v>5</v>
      </c>
      <c r="P14" s="16" t="s">
        <v>25</v>
      </c>
      <c r="Q14" s="17">
        <v>6112</v>
      </c>
      <c r="R14" s="18">
        <v>9.9141916332787225E-2</v>
      </c>
      <c r="S14" s="17">
        <v>6838</v>
      </c>
      <c r="T14" s="18">
        <v>0.11434973828993795</v>
      </c>
      <c r="U14" s="19">
        <v>-0.10617139514477913</v>
      </c>
      <c r="V14" s="35">
        <v>-2</v>
      </c>
    </row>
    <row r="15" spans="2:22" ht="14.4" customHeight="1" thickBot="1" x14ac:dyDescent="0.35">
      <c r="B15" s="20">
        <v>6</v>
      </c>
      <c r="C15" s="21" t="s">
        <v>25</v>
      </c>
      <c r="D15" s="22">
        <v>501</v>
      </c>
      <c r="E15" s="23">
        <v>8.4159247438266416E-2</v>
      </c>
      <c r="F15" s="22">
        <v>662</v>
      </c>
      <c r="G15" s="23">
        <v>0.11372616388936609</v>
      </c>
      <c r="H15" s="24">
        <v>-0.24320241691842903</v>
      </c>
      <c r="I15" s="36">
        <v>-1</v>
      </c>
      <c r="J15" s="22">
        <v>659</v>
      </c>
      <c r="K15" s="24">
        <v>-0.23975720789074351</v>
      </c>
      <c r="L15" s="36">
        <v>-2</v>
      </c>
      <c r="M15"/>
      <c r="O15" s="20">
        <v>6</v>
      </c>
      <c r="P15" s="21" t="s">
        <v>30</v>
      </c>
      <c r="Q15" s="22">
        <v>5038</v>
      </c>
      <c r="R15" s="23">
        <v>8.1720709176142353E-2</v>
      </c>
      <c r="S15" s="22">
        <v>5619</v>
      </c>
      <c r="T15" s="23">
        <v>9.3964782019766213E-2</v>
      </c>
      <c r="U15" s="24">
        <v>-0.10339918134899451</v>
      </c>
      <c r="V15" s="36">
        <v>-1</v>
      </c>
    </row>
    <row r="16" spans="2:22" ht="14.4" customHeight="1" thickBot="1" x14ac:dyDescent="0.35">
      <c r="B16" s="15">
        <v>7</v>
      </c>
      <c r="C16" s="16" t="s">
        <v>44</v>
      </c>
      <c r="D16" s="17">
        <v>347</v>
      </c>
      <c r="E16" s="18">
        <v>5.8289937846463968E-2</v>
      </c>
      <c r="F16" s="17">
        <v>332</v>
      </c>
      <c r="G16" s="18">
        <v>5.7034873733035563E-2</v>
      </c>
      <c r="H16" s="19">
        <v>4.5180722891566161E-2</v>
      </c>
      <c r="I16" s="35">
        <v>0</v>
      </c>
      <c r="J16" s="17">
        <v>315</v>
      </c>
      <c r="K16" s="19">
        <v>0.10158730158730167</v>
      </c>
      <c r="L16" s="35">
        <v>1</v>
      </c>
      <c r="M16"/>
      <c r="O16" s="15">
        <v>7</v>
      </c>
      <c r="P16" s="16" t="s">
        <v>44</v>
      </c>
      <c r="Q16" s="17">
        <v>3545</v>
      </c>
      <c r="R16" s="18">
        <v>5.750296030754757E-2</v>
      </c>
      <c r="S16" s="17">
        <v>4690</v>
      </c>
      <c r="T16" s="18">
        <v>7.8429405173999558E-2</v>
      </c>
      <c r="U16" s="19">
        <v>-0.24413646055437099</v>
      </c>
      <c r="V16" s="35">
        <v>0</v>
      </c>
    </row>
    <row r="17" spans="2:22" ht="14.4" customHeight="1" thickBot="1" x14ac:dyDescent="0.35">
      <c r="B17" s="20">
        <v>8</v>
      </c>
      <c r="C17" s="21" t="s">
        <v>19</v>
      </c>
      <c r="D17" s="22">
        <v>224</v>
      </c>
      <c r="E17" s="23">
        <v>3.7628086678985387E-2</v>
      </c>
      <c r="F17" s="22">
        <v>273</v>
      </c>
      <c r="G17" s="23">
        <v>4.6899158220237075E-2</v>
      </c>
      <c r="H17" s="24">
        <v>-0.17948717948717952</v>
      </c>
      <c r="I17" s="36">
        <v>0</v>
      </c>
      <c r="J17" s="22">
        <v>291</v>
      </c>
      <c r="K17" s="24">
        <v>-0.23024054982817865</v>
      </c>
      <c r="L17" s="36">
        <v>1</v>
      </c>
      <c r="M17"/>
      <c r="O17" s="20">
        <v>8</v>
      </c>
      <c r="P17" s="21" t="s">
        <v>19</v>
      </c>
      <c r="Q17" s="22">
        <v>2785</v>
      </c>
      <c r="R17" s="23">
        <v>4.5175104219046539E-2</v>
      </c>
      <c r="S17" s="22">
        <v>2580</v>
      </c>
      <c r="T17" s="23">
        <v>4.3144534189534942E-2</v>
      </c>
      <c r="U17" s="24">
        <v>7.945736434108519E-2</v>
      </c>
      <c r="V17" s="36">
        <v>0</v>
      </c>
    </row>
    <row r="18" spans="2:22" ht="14.4" customHeight="1" thickBot="1" x14ac:dyDescent="0.35">
      <c r="B18" s="15">
        <v>9</v>
      </c>
      <c r="C18" s="16" t="s">
        <v>27</v>
      </c>
      <c r="D18" s="17">
        <v>180</v>
      </c>
      <c r="E18" s="18">
        <v>3.0236855367041827E-2</v>
      </c>
      <c r="F18" s="17">
        <v>162</v>
      </c>
      <c r="G18" s="18">
        <v>2.7830269713107713E-2</v>
      </c>
      <c r="H18" s="19">
        <v>0.11111111111111116</v>
      </c>
      <c r="I18" s="35">
        <v>0</v>
      </c>
      <c r="J18" s="17">
        <v>362</v>
      </c>
      <c r="K18" s="19">
        <v>-0.50276243093922646</v>
      </c>
      <c r="L18" s="35">
        <v>-2</v>
      </c>
      <c r="M18"/>
      <c r="O18" s="15">
        <v>9</v>
      </c>
      <c r="P18" s="16" t="s">
        <v>26</v>
      </c>
      <c r="Q18" s="17">
        <v>1885</v>
      </c>
      <c r="R18" s="18">
        <v>3.0576327272137424E-2</v>
      </c>
      <c r="S18" s="17">
        <v>1829</v>
      </c>
      <c r="T18" s="18">
        <v>3.0585795749092794E-2</v>
      </c>
      <c r="U18" s="19">
        <v>3.0617823947512335E-2</v>
      </c>
      <c r="V18" s="35">
        <v>0</v>
      </c>
    </row>
    <row r="19" spans="2:22" ht="14.4" customHeight="1" thickBot="1" x14ac:dyDescent="0.35">
      <c r="B19" s="20">
        <v>10</v>
      </c>
      <c r="C19" s="21" t="s">
        <v>26</v>
      </c>
      <c r="D19" s="22">
        <v>157</v>
      </c>
      <c r="E19" s="23">
        <v>2.6373257181253149E-2</v>
      </c>
      <c r="F19" s="22">
        <v>148</v>
      </c>
      <c r="G19" s="23">
        <v>2.5425184676172479E-2</v>
      </c>
      <c r="H19" s="24">
        <v>6.0810810810810745E-2</v>
      </c>
      <c r="I19" s="36">
        <v>0</v>
      </c>
      <c r="J19" s="22">
        <v>216</v>
      </c>
      <c r="K19" s="24">
        <v>-0.27314814814814814</v>
      </c>
      <c r="L19" s="36">
        <v>0</v>
      </c>
      <c r="M19"/>
      <c r="O19" s="20">
        <v>10</v>
      </c>
      <c r="P19" s="21" t="s">
        <v>27</v>
      </c>
      <c r="Q19" s="22">
        <v>1875</v>
      </c>
      <c r="R19" s="23">
        <v>3.041411863939399E-2</v>
      </c>
      <c r="S19" s="22">
        <v>1548</v>
      </c>
      <c r="T19" s="23">
        <v>2.5886720513720964E-2</v>
      </c>
      <c r="U19" s="24">
        <v>0.21124031007751931</v>
      </c>
      <c r="V19" s="36">
        <v>0</v>
      </c>
    </row>
    <row r="20" spans="2:22" ht="14.4" customHeight="1" thickBot="1" x14ac:dyDescent="0.35">
      <c r="B20" s="15">
        <v>11</v>
      </c>
      <c r="C20" s="16" t="s">
        <v>50</v>
      </c>
      <c r="D20" s="17">
        <v>121</v>
      </c>
      <c r="E20" s="18">
        <v>2.0325886107844783E-2</v>
      </c>
      <c r="F20" s="17">
        <v>121</v>
      </c>
      <c r="G20" s="18">
        <v>2.0786806390654528E-2</v>
      </c>
      <c r="H20" s="19">
        <v>0</v>
      </c>
      <c r="I20" s="35">
        <v>0</v>
      </c>
      <c r="J20" s="17">
        <v>149</v>
      </c>
      <c r="K20" s="19">
        <v>-0.18791946308724827</v>
      </c>
      <c r="L20" s="35">
        <v>0</v>
      </c>
      <c r="M20"/>
      <c r="O20" s="15">
        <v>11</v>
      </c>
      <c r="P20" s="16" t="s">
        <v>50</v>
      </c>
      <c r="Q20" s="17">
        <v>1129</v>
      </c>
      <c r="R20" s="18">
        <v>1.8313354636733767E-2</v>
      </c>
      <c r="S20" s="17">
        <v>867</v>
      </c>
      <c r="T20" s="18">
        <v>1.4498570210204184E-2</v>
      </c>
      <c r="U20" s="19">
        <v>0.3021914648212225</v>
      </c>
      <c r="V20" s="35">
        <v>0</v>
      </c>
    </row>
    <row r="21" spans="2:22" ht="14.4" customHeight="1" thickBot="1" x14ac:dyDescent="0.35">
      <c r="B21" s="20">
        <v>12</v>
      </c>
      <c r="C21" s="21" t="s">
        <v>86</v>
      </c>
      <c r="D21" s="22">
        <v>53</v>
      </c>
      <c r="E21" s="23">
        <v>8.903074080295649E-3</v>
      </c>
      <c r="F21" s="22">
        <v>77</v>
      </c>
      <c r="G21" s="23">
        <v>1.322796770314379E-2</v>
      </c>
      <c r="H21" s="24">
        <v>-0.31168831168831168</v>
      </c>
      <c r="I21" s="36">
        <v>0</v>
      </c>
      <c r="J21" s="22">
        <v>52</v>
      </c>
      <c r="K21" s="24">
        <v>1.9230769230769162E-2</v>
      </c>
      <c r="L21" s="36">
        <v>1</v>
      </c>
      <c r="M21"/>
      <c r="O21" s="20">
        <v>12</v>
      </c>
      <c r="P21" s="21" t="s">
        <v>86</v>
      </c>
      <c r="Q21" s="22">
        <v>413</v>
      </c>
      <c r="R21" s="23">
        <v>6.6992165323038495E-3</v>
      </c>
      <c r="S21" s="22">
        <v>540</v>
      </c>
      <c r="T21" s="23">
        <v>9.0302513419956848E-3</v>
      </c>
      <c r="U21" s="24">
        <v>-0.23518518518518516</v>
      </c>
      <c r="V21" s="36">
        <v>1</v>
      </c>
    </row>
    <row r="22" spans="2:22" ht="14.4" customHeight="1" thickBot="1" x14ac:dyDescent="0.35">
      <c r="B22" s="15" t="s">
        <v>103</v>
      </c>
      <c r="C22" s="16" t="s">
        <v>128</v>
      </c>
      <c r="D22" s="17">
        <v>53</v>
      </c>
      <c r="E22" s="18">
        <v>8.903074080295649E-3</v>
      </c>
      <c r="F22" s="17">
        <v>8</v>
      </c>
      <c r="G22" s="18">
        <v>1.374334306820134E-3</v>
      </c>
      <c r="H22" s="19">
        <v>5.625</v>
      </c>
      <c r="I22" s="35">
        <v>6</v>
      </c>
      <c r="J22" s="17">
        <v>60</v>
      </c>
      <c r="K22" s="19">
        <v>-0.1166666666666667</v>
      </c>
      <c r="L22" s="35">
        <v>0</v>
      </c>
      <c r="M22"/>
      <c r="O22" s="15">
        <v>13</v>
      </c>
      <c r="P22" s="16" t="s">
        <v>128</v>
      </c>
      <c r="Q22" s="17">
        <v>316</v>
      </c>
      <c r="R22" s="18">
        <v>5.1257927946925337E-3</v>
      </c>
      <c r="S22" s="17">
        <v>70</v>
      </c>
      <c r="T22" s="18">
        <v>1.1705881369253666E-3</v>
      </c>
      <c r="U22" s="19">
        <v>3.5142857142857142</v>
      </c>
      <c r="V22" s="35">
        <v>7</v>
      </c>
    </row>
    <row r="23" spans="2:22" ht="14.4" customHeight="1" thickBot="1" x14ac:dyDescent="0.35">
      <c r="B23" s="20">
        <v>14</v>
      </c>
      <c r="C23" s="21" t="s">
        <v>16</v>
      </c>
      <c r="D23" s="22">
        <v>40</v>
      </c>
      <c r="E23" s="23">
        <v>6.7193011926759616E-3</v>
      </c>
      <c r="F23" s="22">
        <v>20</v>
      </c>
      <c r="G23" s="23">
        <v>3.4358357670503351E-3</v>
      </c>
      <c r="H23" s="24">
        <v>1</v>
      </c>
      <c r="I23" s="36">
        <v>0</v>
      </c>
      <c r="J23" s="22">
        <v>33</v>
      </c>
      <c r="K23" s="24">
        <v>0.21212121212121215</v>
      </c>
      <c r="L23" s="36">
        <v>0</v>
      </c>
      <c r="M23"/>
      <c r="O23" s="20">
        <v>14</v>
      </c>
      <c r="P23" s="21" t="s">
        <v>16</v>
      </c>
      <c r="Q23" s="22">
        <v>260</v>
      </c>
      <c r="R23" s="23">
        <v>4.2174244513292995E-3</v>
      </c>
      <c r="S23" s="22">
        <v>352</v>
      </c>
      <c r="T23" s="23">
        <v>5.8863860599675582E-3</v>
      </c>
      <c r="U23" s="24">
        <v>-0.26136363636363635</v>
      </c>
      <c r="V23" s="36">
        <v>0</v>
      </c>
    </row>
    <row r="24" spans="2:22" ht="14.4" customHeight="1" thickBot="1" x14ac:dyDescent="0.35">
      <c r="B24" s="15">
        <v>15</v>
      </c>
      <c r="C24" s="16" t="s">
        <v>165</v>
      </c>
      <c r="D24" s="17">
        <v>24</v>
      </c>
      <c r="E24" s="18">
        <v>4.0315807156055773E-3</v>
      </c>
      <c r="F24" s="17">
        <v>0</v>
      </c>
      <c r="G24" s="18">
        <v>0</v>
      </c>
      <c r="H24" s="19" t="s">
        <v>103</v>
      </c>
      <c r="I24" s="35" t="s">
        <v>103</v>
      </c>
      <c r="J24" s="17">
        <v>0</v>
      </c>
      <c r="K24" s="19" t="s">
        <v>103</v>
      </c>
      <c r="L24" s="35" t="s">
        <v>103</v>
      </c>
      <c r="M24"/>
      <c r="O24" s="15">
        <v>15</v>
      </c>
      <c r="P24" s="16" t="s">
        <v>106</v>
      </c>
      <c r="Q24" s="17">
        <v>174</v>
      </c>
      <c r="R24" s="18">
        <v>2.8224302097357621E-3</v>
      </c>
      <c r="S24" s="17">
        <v>179</v>
      </c>
      <c r="T24" s="18">
        <v>2.9933610929948661E-3</v>
      </c>
      <c r="U24" s="19">
        <v>-2.7932960893854775E-2</v>
      </c>
      <c r="V24" s="35">
        <v>0</v>
      </c>
    </row>
    <row r="25" spans="2:22" ht="15" thickBot="1" x14ac:dyDescent="0.35">
      <c r="B25" s="107" t="s">
        <v>40</v>
      </c>
      <c r="C25" s="108"/>
      <c r="D25" s="25">
        <f>SUM(D11:D24)</f>
        <v>4749</v>
      </c>
      <c r="E25" s="26">
        <f>D25/D27</f>
        <v>0.7977490341004535</v>
      </c>
      <c r="F25" s="25">
        <f>SUM(F11:F24)</f>
        <v>4892</v>
      </c>
      <c r="G25" s="26">
        <f>F25/F27</f>
        <v>0.84040542862051193</v>
      </c>
      <c r="H25" s="27">
        <f>D25/F25-1</f>
        <v>-2.9231398201144732E-2</v>
      </c>
      <c r="I25" s="37"/>
      <c r="J25" s="25">
        <f>SUM(J11:J24)</f>
        <v>5327</v>
      </c>
      <c r="K25" s="26">
        <f>E25/J25-1</f>
        <v>-0.99985024422111879</v>
      </c>
      <c r="L25" s="25"/>
      <c r="M25"/>
      <c r="O25" s="107" t="s">
        <v>40</v>
      </c>
      <c r="P25" s="108"/>
      <c r="Q25" s="25">
        <f>SUM(Q11:Q24)</f>
        <v>49320</v>
      </c>
      <c r="R25" s="26">
        <f>Q25/Q27</f>
        <v>0.80001297669061944</v>
      </c>
      <c r="S25" s="25">
        <f>SUM(S11:S24)</f>
        <v>51323</v>
      </c>
      <c r="T25" s="26">
        <f>S25/S27</f>
        <v>0.8582584993060085</v>
      </c>
      <c r="U25" s="27">
        <f>Q25/S25-1</f>
        <v>-3.9027336671667689E-2</v>
      </c>
      <c r="V25" s="37"/>
    </row>
    <row r="26" spans="2:22" ht="15" thickBot="1" x14ac:dyDescent="0.35">
      <c r="B26" s="107" t="s">
        <v>11</v>
      </c>
      <c r="C26" s="108"/>
      <c r="D26" s="25">
        <f>D27-SUM(D11:D24)</f>
        <v>1204</v>
      </c>
      <c r="E26" s="26">
        <f>D26/D27</f>
        <v>0.20225096589954644</v>
      </c>
      <c r="F26" s="25">
        <f>F27-SUM(F11:F24)</f>
        <v>929</v>
      </c>
      <c r="G26" s="26">
        <f>F26/F27</f>
        <v>0.15959457137948807</v>
      </c>
      <c r="H26" s="27">
        <f>D26/F26-1</f>
        <v>0.2960172228202369</v>
      </c>
      <c r="I26" s="37"/>
      <c r="J26" s="25">
        <f>J27-SUM(J11:J24)</f>
        <v>1204</v>
      </c>
      <c r="K26" s="26">
        <f>E26/J26-1</f>
        <v>-0.99983201747018313</v>
      </c>
      <c r="L26" s="25"/>
      <c r="M26"/>
      <c r="O26" s="107" t="s">
        <v>11</v>
      </c>
      <c r="P26" s="108"/>
      <c r="Q26" s="25">
        <f>Q27-SUM(Q11:Q24)</f>
        <v>12329</v>
      </c>
      <c r="R26" s="26">
        <f>Q26/Q27</f>
        <v>0.19998702330938053</v>
      </c>
      <c r="S26" s="25">
        <f>S27-SUM(S11:S24)</f>
        <v>8476</v>
      </c>
      <c r="T26" s="26">
        <f>S26/S27</f>
        <v>0.14174150069399155</v>
      </c>
      <c r="U26" s="27">
        <f>Q26/S26-1</f>
        <v>0.45457763095799897</v>
      </c>
      <c r="V26" s="38"/>
    </row>
    <row r="27" spans="2:22" ht="15" thickBot="1" x14ac:dyDescent="0.35">
      <c r="B27" s="90" t="s">
        <v>33</v>
      </c>
      <c r="C27" s="91"/>
      <c r="D27" s="28">
        <v>5953</v>
      </c>
      <c r="E27" s="29">
        <v>1</v>
      </c>
      <c r="F27" s="28">
        <v>5821</v>
      </c>
      <c r="G27" s="29">
        <v>1</v>
      </c>
      <c r="H27" s="30">
        <v>2.2676516062532182E-2</v>
      </c>
      <c r="I27" s="39"/>
      <c r="J27" s="28">
        <v>6531</v>
      </c>
      <c r="K27" s="30">
        <v>-8.8500995253406822E-2</v>
      </c>
      <c r="L27" s="28"/>
      <c r="M27"/>
      <c r="N27" s="31"/>
      <c r="O27" s="90" t="s">
        <v>33</v>
      </c>
      <c r="P27" s="91"/>
      <c r="Q27" s="28">
        <v>61649</v>
      </c>
      <c r="R27" s="29">
        <v>1</v>
      </c>
      <c r="S27" s="28">
        <v>59799</v>
      </c>
      <c r="T27" s="29">
        <v>1</v>
      </c>
      <c r="U27" s="30">
        <v>3.0936972190170442E-2</v>
      </c>
      <c r="V27" s="39"/>
    </row>
    <row r="28" spans="2:22" ht="15" thickBot="1" x14ac:dyDescent="0.35">
      <c r="B28" s="32" t="s">
        <v>64</v>
      </c>
      <c r="M28"/>
      <c r="O28" s="32" t="s">
        <v>64</v>
      </c>
    </row>
    <row r="29" spans="2:22" ht="14.4" x14ac:dyDescent="0.3">
      <c r="B29" s="33" t="s">
        <v>63</v>
      </c>
      <c r="M29"/>
      <c r="O29" s="33" t="s">
        <v>63</v>
      </c>
    </row>
    <row r="30" spans="2:22" x14ac:dyDescent="0.25">
      <c r="B30" s="58"/>
    </row>
    <row r="31" spans="2:22" x14ac:dyDescent="0.25">
      <c r="B31" s="59"/>
    </row>
    <row r="32" spans="2:22" ht="15" customHeight="1" x14ac:dyDescent="0.25">
      <c r="B32" s="94" t="s">
        <v>161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34"/>
      <c r="O32" s="94" t="s">
        <v>117</v>
      </c>
      <c r="P32" s="94"/>
      <c r="Q32" s="94"/>
      <c r="R32" s="94"/>
      <c r="S32" s="94"/>
      <c r="T32" s="94"/>
      <c r="U32" s="94"/>
      <c r="V32" s="94"/>
    </row>
    <row r="33" spans="2:22" ht="15" customHeight="1" thickBot="1" x14ac:dyDescent="0.3">
      <c r="B33" s="89" t="s">
        <v>162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34"/>
      <c r="O33" s="89" t="s">
        <v>126</v>
      </c>
      <c r="P33" s="89"/>
      <c r="Q33" s="89"/>
      <c r="R33" s="89"/>
      <c r="S33" s="89"/>
      <c r="T33" s="89"/>
      <c r="U33" s="89"/>
      <c r="V33" s="89"/>
    </row>
    <row r="34" spans="2:22" x14ac:dyDescent="0.25">
      <c r="B34" s="105" t="s">
        <v>0</v>
      </c>
      <c r="C34" s="119" t="s">
        <v>39</v>
      </c>
      <c r="D34" s="95" t="s">
        <v>154</v>
      </c>
      <c r="E34" s="96"/>
      <c r="F34" s="96"/>
      <c r="G34" s="96"/>
      <c r="H34" s="96"/>
      <c r="I34" s="97"/>
      <c r="J34" s="95" t="s">
        <v>142</v>
      </c>
      <c r="K34" s="96"/>
      <c r="L34" s="97"/>
      <c r="O34" s="105" t="s">
        <v>0</v>
      </c>
      <c r="P34" s="119" t="s">
        <v>39</v>
      </c>
      <c r="Q34" s="95" t="s">
        <v>189</v>
      </c>
      <c r="R34" s="96"/>
      <c r="S34" s="96"/>
      <c r="T34" s="96"/>
      <c r="U34" s="96"/>
      <c r="V34" s="97"/>
    </row>
    <row r="35" spans="2:22" ht="15" customHeight="1" thickBot="1" x14ac:dyDescent="0.3">
      <c r="B35" s="106"/>
      <c r="C35" s="120"/>
      <c r="D35" s="98" t="s">
        <v>155</v>
      </c>
      <c r="E35" s="99"/>
      <c r="F35" s="99"/>
      <c r="G35" s="99"/>
      <c r="H35" s="99"/>
      <c r="I35" s="100"/>
      <c r="J35" s="98" t="s">
        <v>143</v>
      </c>
      <c r="K35" s="99"/>
      <c r="L35" s="100"/>
      <c r="O35" s="106"/>
      <c r="P35" s="120"/>
      <c r="Q35" s="98" t="s">
        <v>160</v>
      </c>
      <c r="R35" s="99"/>
      <c r="S35" s="99"/>
      <c r="T35" s="99"/>
      <c r="U35" s="99"/>
      <c r="V35" s="100"/>
    </row>
    <row r="36" spans="2:22" ht="15" customHeight="1" x14ac:dyDescent="0.25">
      <c r="B36" s="106"/>
      <c r="C36" s="120"/>
      <c r="D36" s="111">
        <v>2025</v>
      </c>
      <c r="E36" s="112"/>
      <c r="F36" s="111">
        <v>2024</v>
      </c>
      <c r="G36" s="112"/>
      <c r="H36" s="109" t="s">
        <v>4</v>
      </c>
      <c r="I36" s="109" t="s">
        <v>42</v>
      </c>
      <c r="J36" s="109">
        <v>2025</v>
      </c>
      <c r="K36" s="109" t="s">
        <v>156</v>
      </c>
      <c r="L36" s="101" t="s">
        <v>158</v>
      </c>
      <c r="O36" s="106"/>
      <c r="P36" s="120"/>
      <c r="Q36" s="111">
        <v>2025</v>
      </c>
      <c r="R36" s="112"/>
      <c r="S36" s="111">
        <v>2024</v>
      </c>
      <c r="T36" s="112"/>
      <c r="U36" s="109" t="s">
        <v>4</v>
      </c>
      <c r="V36" s="101" t="s">
        <v>59</v>
      </c>
    </row>
    <row r="37" spans="2:22" ht="14.4" customHeight="1" thickBot="1" x14ac:dyDescent="0.3">
      <c r="B37" s="103" t="s">
        <v>5</v>
      </c>
      <c r="C37" s="115" t="s">
        <v>39</v>
      </c>
      <c r="D37" s="113"/>
      <c r="E37" s="114"/>
      <c r="F37" s="113"/>
      <c r="G37" s="114"/>
      <c r="H37" s="110"/>
      <c r="I37" s="110"/>
      <c r="J37" s="110"/>
      <c r="K37" s="110"/>
      <c r="L37" s="102"/>
      <c r="O37" s="103" t="s">
        <v>5</v>
      </c>
      <c r="P37" s="115" t="s">
        <v>39</v>
      </c>
      <c r="Q37" s="113"/>
      <c r="R37" s="114"/>
      <c r="S37" s="113"/>
      <c r="T37" s="114"/>
      <c r="U37" s="110"/>
      <c r="V37" s="102"/>
    </row>
    <row r="38" spans="2:22" ht="15" customHeight="1" x14ac:dyDescent="0.25">
      <c r="B38" s="103"/>
      <c r="C38" s="115"/>
      <c r="D38" s="9" t="s">
        <v>7</v>
      </c>
      <c r="E38" s="10" t="s">
        <v>2</v>
      </c>
      <c r="F38" s="9" t="s">
        <v>7</v>
      </c>
      <c r="G38" s="10" t="s">
        <v>2</v>
      </c>
      <c r="H38" s="92" t="s">
        <v>8</v>
      </c>
      <c r="I38" s="92" t="s">
        <v>43</v>
      </c>
      <c r="J38" s="92" t="s">
        <v>7</v>
      </c>
      <c r="K38" s="92" t="s">
        <v>145</v>
      </c>
      <c r="L38" s="117" t="s">
        <v>146</v>
      </c>
      <c r="O38" s="103"/>
      <c r="P38" s="115"/>
      <c r="Q38" s="9" t="s">
        <v>7</v>
      </c>
      <c r="R38" s="10" t="s">
        <v>2</v>
      </c>
      <c r="S38" s="9" t="s">
        <v>7</v>
      </c>
      <c r="T38" s="10" t="s">
        <v>2</v>
      </c>
      <c r="U38" s="92" t="s">
        <v>8</v>
      </c>
      <c r="V38" s="117" t="s">
        <v>60</v>
      </c>
    </row>
    <row r="39" spans="2:22" ht="14.25" customHeight="1" thickBot="1" x14ac:dyDescent="0.3">
      <c r="B39" s="104"/>
      <c r="C39" s="116"/>
      <c r="D39" s="12" t="s">
        <v>9</v>
      </c>
      <c r="E39" s="13" t="s">
        <v>10</v>
      </c>
      <c r="F39" s="12" t="s">
        <v>9</v>
      </c>
      <c r="G39" s="13" t="s">
        <v>10</v>
      </c>
      <c r="H39" s="93"/>
      <c r="I39" s="93"/>
      <c r="J39" s="93" t="s">
        <v>9</v>
      </c>
      <c r="K39" s="93"/>
      <c r="L39" s="118"/>
      <c r="O39" s="104"/>
      <c r="P39" s="116"/>
      <c r="Q39" s="12" t="s">
        <v>9</v>
      </c>
      <c r="R39" s="13" t="s">
        <v>10</v>
      </c>
      <c r="S39" s="12" t="s">
        <v>9</v>
      </c>
      <c r="T39" s="13" t="s">
        <v>10</v>
      </c>
      <c r="U39" s="93"/>
      <c r="V39" s="118"/>
    </row>
    <row r="40" spans="2:22" ht="14.4" thickBot="1" x14ac:dyDescent="0.3">
      <c r="B40" s="15">
        <v>1</v>
      </c>
      <c r="C40" s="16" t="s">
        <v>51</v>
      </c>
      <c r="D40" s="17">
        <v>673</v>
      </c>
      <c r="E40" s="18">
        <v>0.11305224256677306</v>
      </c>
      <c r="F40" s="17">
        <v>574</v>
      </c>
      <c r="G40" s="18">
        <v>9.8608486514344618E-2</v>
      </c>
      <c r="H40" s="19">
        <v>0.17247386759581884</v>
      </c>
      <c r="I40" s="35">
        <v>0</v>
      </c>
      <c r="J40" s="17">
        <v>677</v>
      </c>
      <c r="K40" s="19">
        <v>-5.9084194977843119E-3</v>
      </c>
      <c r="L40" s="35">
        <v>0</v>
      </c>
      <c r="O40" s="15">
        <v>1</v>
      </c>
      <c r="P40" s="16" t="s">
        <v>51</v>
      </c>
      <c r="Q40" s="17">
        <v>6431</v>
      </c>
      <c r="R40" s="18">
        <v>0.10431637171730279</v>
      </c>
      <c r="S40" s="17">
        <v>8381</v>
      </c>
      <c r="T40" s="18">
        <v>0.14015284536530712</v>
      </c>
      <c r="U40" s="19">
        <v>-0.23266913256174682</v>
      </c>
      <c r="V40" s="35">
        <v>0</v>
      </c>
    </row>
    <row r="41" spans="2:22" ht="14.4" thickBot="1" x14ac:dyDescent="0.3">
      <c r="B41" s="20">
        <v>2</v>
      </c>
      <c r="C41" s="21" t="s">
        <v>105</v>
      </c>
      <c r="D41" s="22">
        <v>419</v>
      </c>
      <c r="E41" s="23">
        <v>7.0384679993280699E-2</v>
      </c>
      <c r="F41" s="22">
        <v>197</v>
      </c>
      <c r="G41" s="23">
        <v>3.3842982305445801E-2</v>
      </c>
      <c r="H41" s="24">
        <v>1.1269035532994924</v>
      </c>
      <c r="I41" s="36">
        <v>9</v>
      </c>
      <c r="J41" s="22">
        <v>441</v>
      </c>
      <c r="K41" s="24">
        <v>-4.9886621315192725E-2</v>
      </c>
      <c r="L41" s="36">
        <v>2</v>
      </c>
      <c r="O41" s="20">
        <v>2</v>
      </c>
      <c r="P41" s="21" t="s">
        <v>88</v>
      </c>
      <c r="Q41" s="22">
        <v>4380</v>
      </c>
      <c r="R41" s="23">
        <v>7.1047381141624358E-2</v>
      </c>
      <c r="S41" s="22">
        <v>4898</v>
      </c>
      <c r="T41" s="23">
        <v>8.1907724209434943E-2</v>
      </c>
      <c r="U41" s="24">
        <v>-0.10575745202123321</v>
      </c>
      <c r="V41" s="36">
        <v>0</v>
      </c>
    </row>
    <row r="42" spans="2:22" ht="14.4" thickBot="1" x14ac:dyDescent="0.3">
      <c r="B42" s="15">
        <v>3</v>
      </c>
      <c r="C42" s="16" t="s">
        <v>62</v>
      </c>
      <c r="D42" s="17">
        <v>403</v>
      </c>
      <c r="E42" s="18">
        <v>6.7696959516210312E-2</v>
      </c>
      <c r="F42" s="17">
        <v>325</v>
      </c>
      <c r="G42" s="18">
        <v>5.5832331214567946E-2</v>
      </c>
      <c r="H42" s="19">
        <v>0.24</v>
      </c>
      <c r="I42" s="35">
        <v>3</v>
      </c>
      <c r="J42" s="17">
        <v>359</v>
      </c>
      <c r="K42" s="19">
        <v>0.12256267409470745</v>
      </c>
      <c r="L42" s="35">
        <v>2</v>
      </c>
      <c r="O42" s="15">
        <v>3</v>
      </c>
      <c r="P42" s="16" t="s">
        <v>62</v>
      </c>
      <c r="Q42" s="17">
        <v>4124</v>
      </c>
      <c r="R42" s="18">
        <v>6.6894840143392434E-2</v>
      </c>
      <c r="S42" s="17">
        <v>3402</v>
      </c>
      <c r="T42" s="18">
        <v>5.6890583454572818E-2</v>
      </c>
      <c r="U42" s="19">
        <v>0.21222810111698998</v>
      </c>
      <c r="V42" s="35">
        <v>3</v>
      </c>
    </row>
    <row r="43" spans="2:22" ht="14.4" thickBot="1" x14ac:dyDescent="0.3">
      <c r="B43" s="20">
        <v>4</v>
      </c>
      <c r="C43" s="21" t="s">
        <v>53</v>
      </c>
      <c r="D43" s="22">
        <v>373</v>
      </c>
      <c r="E43" s="23">
        <v>6.2657483621703342E-2</v>
      </c>
      <c r="F43" s="22">
        <v>444</v>
      </c>
      <c r="G43" s="23">
        <v>7.6275554028517434E-2</v>
      </c>
      <c r="H43" s="24">
        <v>-0.15990990990990994</v>
      </c>
      <c r="I43" s="36">
        <v>0</v>
      </c>
      <c r="J43" s="22">
        <v>297</v>
      </c>
      <c r="K43" s="24">
        <v>0.25589225589225584</v>
      </c>
      <c r="L43" s="36">
        <v>3</v>
      </c>
      <c r="O43" s="20">
        <v>4</v>
      </c>
      <c r="P43" s="21" t="s">
        <v>56</v>
      </c>
      <c r="Q43" s="22">
        <v>3804</v>
      </c>
      <c r="R43" s="23">
        <v>6.1704163895602522E-2</v>
      </c>
      <c r="S43" s="22">
        <v>4612</v>
      </c>
      <c r="T43" s="23">
        <v>7.7125035535711303E-2</v>
      </c>
      <c r="U43" s="24">
        <v>-0.17519514310494366</v>
      </c>
      <c r="V43" s="36">
        <v>0</v>
      </c>
    </row>
    <row r="44" spans="2:22" ht="14.4" thickBot="1" x14ac:dyDescent="0.3">
      <c r="B44" s="15">
        <v>5</v>
      </c>
      <c r="C44" s="16" t="s">
        <v>56</v>
      </c>
      <c r="D44" s="17">
        <v>371</v>
      </c>
      <c r="E44" s="18">
        <v>6.2321518562069543E-2</v>
      </c>
      <c r="F44" s="17">
        <v>492</v>
      </c>
      <c r="G44" s="18">
        <v>8.452155986943824E-2</v>
      </c>
      <c r="H44" s="19">
        <v>-0.24593495934959353</v>
      </c>
      <c r="I44" s="35">
        <v>-3</v>
      </c>
      <c r="J44" s="17">
        <v>506</v>
      </c>
      <c r="K44" s="19">
        <v>-0.26679841897233203</v>
      </c>
      <c r="L44" s="35">
        <v>-3</v>
      </c>
      <c r="O44" s="15">
        <v>5</v>
      </c>
      <c r="P44" s="16" t="s">
        <v>53</v>
      </c>
      <c r="Q44" s="17">
        <v>3617</v>
      </c>
      <c r="R44" s="18">
        <v>5.8670862463300298E-2</v>
      </c>
      <c r="S44" s="17">
        <v>3483</v>
      </c>
      <c r="T44" s="18">
        <v>5.8245121155872173E-2</v>
      </c>
      <c r="U44" s="19">
        <v>3.8472581108240034E-2</v>
      </c>
      <c r="V44" s="35">
        <v>0</v>
      </c>
    </row>
    <row r="45" spans="2:22" ht="14.4" thickBot="1" x14ac:dyDescent="0.3">
      <c r="B45" s="20">
        <v>6</v>
      </c>
      <c r="C45" s="21" t="s">
        <v>88</v>
      </c>
      <c r="D45" s="22">
        <v>370</v>
      </c>
      <c r="E45" s="23">
        <v>6.2153536032252647E-2</v>
      </c>
      <c r="F45" s="22">
        <v>458</v>
      </c>
      <c r="G45" s="23">
        <v>7.8680639065452668E-2</v>
      </c>
      <c r="H45" s="24">
        <v>-0.19213973799126638</v>
      </c>
      <c r="I45" s="36">
        <v>-3</v>
      </c>
      <c r="J45" s="22">
        <v>504</v>
      </c>
      <c r="K45" s="24">
        <v>-0.26587301587301593</v>
      </c>
      <c r="L45" s="36">
        <v>-3</v>
      </c>
      <c r="O45" s="20">
        <v>6</v>
      </c>
      <c r="P45" s="21" t="s">
        <v>52</v>
      </c>
      <c r="Q45" s="22">
        <v>3545</v>
      </c>
      <c r="R45" s="23">
        <v>5.750296030754757E-2</v>
      </c>
      <c r="S45" s="22">
        <v>4690</v>
      </c>
      <c r="T45" s="23">
        <v>7.8429405173999558E-2</v>
      </c>
      <c r="U45" s="24">
        <v>-0.24413646055437099</v>
      </c>
      <c r="V45" s="36">
        <v>-3</v>
      </c>
    </row>
    <row r="46" spans="2:22" ht="14.4" thickBot="1" x14ac:dyDescent="0.3">
      <c r="B46" s="15">
        <v>7</v>
      </c>
      <c r="C46" s="16" t="s">
        <v>52</v>
      </c>
      <c r="D46" s="17">
        <v>347</v>
      </c>
      <c r="E46" s="18">
        <v>5.8289937846463968E-2</v>
      </c>
      <c r="F46" s="17">
        <v>332</v>
      </c>
      <c r="G46" s="18">
        <v>5.7034873733035563E-2</v>
      </c>
      <c r="H46" s="19">
        <v>4.5180722891566161E-2</v>
      </c>
      <c r="I46" s="35">
        <v>-2</v>
      </c>
      <c r="J46" s="17">
        <v>315</v>
      </c>
      <c r="K46" s="19">
        <v>0.10158730158730167</v>
      </c>
      <c r="L46" s="35">
        <v>-1</v>
      </c>
      <c r="O46" s="15">
        <v>7</v>
      </c>
      <c r="P46" s="16" t="s">
        <v>90</v>
      </c>
      <c r="Q46" s="17">
        <v>3259</v>
      </c>
      <c r="R46" s="18">
        <v>5.2863793411085339E-2</v>
      </c>
      <c r="S46" s="17">
        <v>2299</v>
      </c>
      <c r="T46" s="18">
        <v>3.8445458954163111E-2</v>
      </c>
      <c r="U46" s="19">
        <v>0.41757285776424524</v>
      </c>
      <c r="V46" s="35">
        <v>0</v>
      </c>
    </row>
    <row r="47" spans="2:22" ht="14.4" thickBot="1" x14ac:dyDescent="0.3">
      <c r="B47" s="20">
        <v>8</v>
      </c>
      <c r="C47" s="21" t="s">
        <v>99</v>
      </c>
      <c r="D47" s="22">
        <v>294</v>
      </c>
      <c r="E47" s="23">
        <v>4.9386863766168319E-2</v>
      </c>
      <c r="F47" s="22">
        <v>206</v>
      </c>
      <c r="G47" s="23">
        <v>3.5389108400618451E-2</v>
      </c>
      <c r="H47" s="24">
        <v>0.42718446601941751</v>
      </c>
      <c r="I47" s="36">
        <v>2</v>
      </c>
      <c r="J47" s="22">
        <v>226</v>
      </c>
      <c r="K47" s="24">
        <v>0.30088495575221241</v>
      </c>
      <c r="L47" s="36">
        <v>2</v>
      </c>
      <c r="O47" s="20">
        <v>8</v>
      </c>
      <c r="P47" s="21" t="s">
        <v>105</v>
      </c>
      <c r="Q47" s="22">
        <v>3200</v>
      </c>
      <c r="R47" s="23">
        <v>5.1906762477899077E-2</v>
      </c>
      <c r="S47" s="22">
        <v>347</v>
      </c>
      <c r="T47" s="23">
        <v>5.8027726216157462E-3</v>
      </c>
      <c r="U47" s="24">
        <v>8.2219020172910664</v>
      </c>
      <c r="V47" s="36">
        <v>26</v>
      </c>
    </row>
    <row r="48" spans="2:22" ht="14.4" thickBot="1" x14ac:dyDescent="0.3">
      <c r="B48" s="15">
        <v>9</v>
      </c>
      <c r="C48" s="16" t="s">
        <v>90</v>
      </c>
      <c r="D48" s="17">
        <v>224</v>
      </c>
      <c r="E48" s="18">
        <v>3.7628086678985387E-2</v>
      </c>
      <c r="F48" s="17">
        <v>283</v>
      </c>
      <c r="G48" s="18">
        <v>4.8617076103762237E-2</v>
      </c>
      <c r="H48" s="19">
        <v>-0.20848056537102477</v>
      </c>
      <c r="I48" s="35">
        <v>-2</v>
      </c>
      <c r="J48" s="17">
        <v>224</v>
      </c>
      <c r="K48" s="19">
        <v>0</v>
      </c>
      <c r="L48" s="35">
        <v>2</v>
      </c>
      <c r="O48" s="15">
        <v>9</v>
      </c>
      <c r="P48" s="16" t="s">
        <v>99</v>
      </c>
      <c r="Q48" s="17">
        <v>2385</v>
      </c>
      <c r="R48" s="18">
        <v>3.868675890930915E-2</v>
      </c>
      <c r="S48" s="17">
        <v>1744</v>
      </c>
      <c r="T48" s="18">
        <v>2.9164367297111991E-2</v>
      </c>
      <c r="U48" s="19">
        <v>0.36754587155963292</v>
      </c>
      <c r="V48" s="35">
        <v>0</v>
      </c>
    </row>
    <row r="49" spans="2:22" ht="14.4" thickBot="1" x14ac:dyDescent="0.3">
      <c r="B49" s="20">
        <v>10</v>
      </c>
      <c r="C49" s="21" t="s">
        <v>89</v>
      </c>
      <c r="D49" s="22">
        <v>212</v>
      </c>
      <c r="E49" s="23">
        <v>3.5612296321182596E-2</v>
      </c>
      <c r="F49" s="22">
        <v>208</v>
      </c>
      <c r="G49" s="23">
        <v>3.5732691977323483E-2</v>
      </c>
      <c r="H49" s="24">
        <v>1.9230769230769162E-2</v>
      </c>
      <c r="I49" s="36">
        <v>-1</v>
      </c>
      <c r="J49" s="22">
        <v>246</v>
      </c>
      <c r="K49" s="24">
        <v>-0.13821138211382111</v>
      </c>
      <c r="L49" s="36">
        <v>-1</v>
      </c>
      <c r="O49" s="20">
        <v>10</v>
      </c>
      <c r="P49" s="21" t="s">
        <v>89</v>
      </c>
      <c r="Q49" s="22">
        <v>2265</v>
      </c>
      <c r="R49" s="23">
        <v>3.6740255316387936E-2</v>
      </c>
      <c r="S49" s="22">
        <v>1827</v>
      </c>
      <c r="T49" s="23">
        <v>3.055235037375207E-2</v>
      </c>
      <c r="U49" s="24">
        <v>0.23973727422003277</v>
      </c>
      <c r="V49" s="36">
        <v>-2</v>
      </c>
    </row>
    <row r="50" spans="2:22" ht="14.4" thickBot="1" x14ac:dyDescent="0.3">
      <c r="B50" s="107" t="s">
        <v>54</v>
      </c>
      <c r="C50" s="108"/>
      <c r="D50" s="25">
        <f>SUM(D40:D49)</f>
        <v>3686</v>
      </c>
      <c r="E50" s="26">
        <f>D50/D52</f>
        <v>0.61918360490508983</v>
      </c>
      <c r="F50" s="25">
        <f>SUM(F40:F49)</f>
        <v>3519</v>
      </c>
      <c r="G50" s="26">
        <f>F50/F52</f>
        <v>0.60453530321250648</v>
      </c>
      <c r="H50" s="27">
        <f>D50/F50-1</f>
        <v>4.7456663824950285E-2</v>
      </c>
      <c r="I50" s="37"/>
      <c r="J50" s="25">
        <f>SUM(J40:J49)</f>
        <v>3795</v>
      </c>
      <c r="K50" s="26">
        <f>D50/J50-1</f>
        <v>-2.8722002635046096E-2</v>
      </c>
      <c r="L50" s="25"/>
      <c r="O50" s="107" t="s">
        <v>54</v>
      </c>
      <c r="P50" s="108"/>
      <c r="Q50" s="25">
        <f>SUM(Q40:Q49)</f>
        <v>37010</v>
      </c>
      <c r="R50" s="26">
        <f>Q50/Q52</f>
        <v>0.60033414978345145</v>
      </c>
      <c r="S50" s="25">
        <f>SUM(S40:S49)</f>
        <v>35683</v>
      </c>
      <c r="T50" s="26">
        <f>S50/S52</f>
        <v>0.59671566414154087</v>
      </c>
      <c r="U50" s="27">
        <f>Q50/S50-1</f>
        <v>3.7188577193621564E-2</v>
      </c>
      <c r="V50" s="37"/>
    </row>
    <row r="51" spans="2:22" ht="14.4" thickBot="1" x14ac:dyDescent="0.3">
      <c r="B51" s="107" t="s">
        <v>11</v>
      </c>
      <c r="C51" s="108"/>
      <c r="D51" s="25">
        <f>D52-D50</f>
        <v>2267</v>
      </c>
      <c r="E51" s="26">
        <f>D51/D52</f>
        <v>0.38081639509491011</v>
      </c>
      <c r="F51" s="25">
        <f>F52-F50</f>
        <v>2302</v>
      </c>
      <c r="G51" s="26">
        <f>F51/F52</f>
        <v>0.39546469678749357</v>
      </c>
      <c r="H51" s="27">
        <f>D51/F51-1</f>
        <v>-1.5204170286707175E-2</v>
      </c>
      <c r="I51" s="38"/>
      <c r="J51" s="25">
        <f>J52-SUM(J40:J49)</f>
        <v>2736</v>
      </c>
      <c r="K51" s="27">
        <f>D51/J51-1</f>
        <v>-0.17141812865497075</v>
      </c>
      <c r="L51" s="57"/>
      <c r="O51" s="107" t="s">
        <v>11</v>
      </c>
      <c r="P51" s="108"/>
      <c r="Q51" s="25">
        <f>Q52-Q50</f>
        <v>24639</v>
      </c>
      <c r="R51" s="26">
        <f>Q51/Q52</f>
        <v>0.39966585021654855</v>
      </c>
      <c r="S51" s="25">
        <f>S52-S50</f>
        <v>24116</v>
      </c>
      <c r="T51" s="26">
        <f>S51/S52</f>
        <v>0.40328433585845919</v>
      </c>
      <c r="U51" s="27">
        <f>Q51/S51-1</f>
        <v>2.168684690661804E-2</v>
      </c>
      <c r="V51" s="38"/>
    </row>
    <row r="52" spans="2:22" ht="14.4" thickBot="1" x14ac:dyDescent="0.3">
      <c r="B52" s="90" t="s">
        <v>33</v>
      </c>
      <c r="C52" s="91"/>
      <c r="D52" s="28">
        <v>5953</v>
      </c>
      <c r="E52" s="29">
        <v>1</v>
      </c>
      <c r="F52" s="28">
        <v>5821</v>
      </c>
      <c r="G52" s="29">
        <v>1</v>
      </c>
      <c r="H52" s="30">
        <v>2.2676516062532182E-2</v>
      </c>
      <c r="I52" s="39"/>
      <c r="J52" s="28">
        <v>6531</v>
      </c>
      <c r="K52" s="30">
        <v>-8.8500995253406822E-2</v>
      </c>
      <c r="L52" s="28"/>
      <c r="O52" s="90" t="s">
        <v>33</v>
      </c>
      <c r="P52" s="91"/>
      <c r="Q52" s="28">
        <v>61649</v>
      </c>
      <c r="R52" s="29">
        <v>1</v>
      </c>
      <c r="S52" s="28">
        <v>59799</v>
      </c>
      <c r="T52" s="29">
        <v>1</v>
      </c>
      <c r="U52" s="30">
        <v>3.0936972190170442E-2</v>
      </c>
      <c r="V52" s="39"/>
    </row>
    <row r="53" spans="2:22" x14ac:dyDescent="0.25">
      <c r="B53" s="32" t="s">
        <v>64</v>
      </c>
      <c r="O53" s="32" t="s">
        <v>64</v>
      </c>
    </row>
    <row r="54" spans="2:22" x14ac:dyDescent="0.25">
      <c r="B54" s="33" t="s">
        <v>63</v>
      </c>
      <c r="O54" s="33" t="s">
        <v>63</v>
      </c>
    </row>
    <row r="62" spans="2:22" ht="15" customHeight="1" x14ac:dyDescent="0.25"/>
    <row r="64" spans="2:22" ht="15" customHeight="1" x14ac:dyDescent="0.25"/>
  </sheetData>
  <mergeCells count="84"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B33:L33"/>
    <mergeCell ref="C34:C36"/>
    <mergeCell ref="D34:I34"/>
    <mergeCell ref="J34:L34"/>
    <mergeCell ref="D36:E37"/>
    <mergeCell ref="F36:G37"/>
    <mergeCell ref="D35:I35"/>
    <mergeCell ref="J35:L35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  <mergeCell ref="B4:B6"/>
    <mergeCell ref="C4:C6"/>
    <mergeCell ref="B7:B9"/>
    <mergeCell ref="C7:C9"/>
    <mergeCell ref="O52:P52"/>
    <mergeCell ref="O37:O39"/>
    <mergeCell ref="P37:P39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40">
        <v>45994</v>
      </c>
    </row>
    <row r="2" spans="2:15" ht="14.4" customHeight="1" x14ac:dyDescent="0.25">
      <c r="B2" s="94" t="s">
        <v>13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" customHeight="1" thickBot="1" x14ac:dyDescent="0.3">
      <c r="B3" s="89" t="s">
        <v>14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4.4" customHeight="1" x14ac:dyDescent="0.25">
      <c r="B4" s="105" t="s">
        <v>0</v>
      </c>
      <c r="C4" s="119" t="s">
        <v>1</v>
      </c>
      <c r="D4" s="95" t="s">
        <v>154</v>
      </c>
      <c r="E4" s="96"/>
      <c r="F4" s="96"/>
      <c r="G4" s="96"/>
      <c r="H4" s="133"/>
      <c r="I4" s="134" t="s">
        <v>142</v>
      </c>
      <c r="J4" s="133"/>
      <c r="K4" s="134" t="s">
        <v>189</v>
      </c>
      <c r="L4" s="96"/>
      <c r="M4" s="96"/>
      <c r="N4" s="96"/>
      <c r="O4" s="97"/>
    </row>
    <row r="5" spans="2:15" ht="14.4" customHeight="1" thickBot="1" x14ac:dyDescent="0.3">
      <c r="B5" s="106"/>
      <c r="C5" s="120"/>
      <c r="D5" s="98" t="s">
        <v>155</v>
      </c>
      <c r="E5" s="99"/>
      <c r="F5" s="99"/>
      <c r="G5" s="99"/>
      <c r="H5" s="135"/>
      <c r="I5" s="136" t="s">
        <v>143</v>
      </c>
      <c r="J5" s="135"/>
      <c r="K5" s="136" t="s">
        <v>160</v>
      </c>
      <c r="L5" s="99"/>
      <c r="M5" s="99"/>
      <c r="N5" s="99"/>
      <c r="O5" s="100"/>
    </row>
    <row r="6" spans="2:15" ht="14.4" customHeight="1" x14ac:dyDescent="0.25">
      <c r="B6" s="106"/>
      <c r="C6" s="120"/>
      <c r="D6" s="111">
        <v>2025</v>
      </c>
      <c r="E6" s="112"/>
      <c r="F6" s="111">
        <v>2024</v>
      </c>
      <c r="G6" s="112"/>
      <c r="H6" s="109" t="s">
        <v>4</v>
      </c>
      <c r="I6" s="131">
        <v>2024</v>
      </c>
      <c r="J6" s="131" t="s">
        <v>144</v>
      </c>
      <c r="K6" s="111">
        <v>2025</v>
      </c>
      <c r="L6" s="112"/>
      <c r="M6" s="111">
        <v>2024</v>
      </c>
      <c r="N6" s="112"/>
      <c r="O6" s="109" t="s">
        <v>4</v>
      </c>
    </row>
    <row r="7" spans="2:15" ht="14.4" customHeight="1" thickBot="1" x14ac:dyDescent="0.3">
      <c r="B7" s="103" t="s">
        <v>5</v>
      </c>
      <c r="C7" s="115" t="s">
        <v>6</v>
      </c>
      <c r="D7" s="113"/>
      <c r="E7" s="114"/>
      <c r="F7" s="113"/>
      <c r="G7" s="114"/>
      <c r="H7" s="110"/>
      <c r="I7" s="132"/>
      <c r="J7" s="132"/>
      <c r="K7" s="113"/>
      <c r="L7" s="114"/>
      <c r="M7" s="113"/>
      <c r="N7" s="114"/>
      <c r="O7" s="110"/>
    </row>
    <row r="8" spans="2:15" ht="14.4" customHeight="1" x14ac:dyDescent="0.25">
      <c r="B8" s="103"/>
      <c r="C8" s="115"/>
      <c r="D8" s="9" t="s">
        <v>7</v>
      </c>
      <c r="E8" s="10" t="s">
        <v>2</v>
      </c>
      <c r="F8" s="9" t="s">
        <v>7</v>
      </c>
      <c r="G8" s="10" t="s">
        <v>2</v>
      </c>
      <c r="H8" s="92" t="s">
        <v>8</v>
      </c>
      <c r="I8" s="11" t="s">
        <v>7</v>
      </c>
      <c r="J8" s="137" t="s">
        <v>145</v>
      </c>
      <c r="K8" s="9" t="s">
        <v>7</v>
      </c>
      <c r="L8" s="10" t="s">
        <v>2</v>
      </c>
      <c r="M8" s="9" t="s">
        <v>7</v>
      </c>
      <c r="N8" s="10" t="s">
        <v>2</v>
      </c>
      <c r="O8" s="92" t="s">
        <v>8</v>
      </c>
    </row>
    <row r="9" spans="2:15" ht="14.4" customHeight="1" thickBot="1" x14ac:dyDescent="0.3">
      <c r="B9" s="104"/>
      <c r="C9" s="116"/>
      <c r="D9" s="12" t="s">
        <v>9</v>
      </c>
      <c r="E9" s="13" t="s">
        <v>10</v>
      </c>
      <c r="F9" s="12" t="s">
        <v>9</v>
      </c>
      <c r="G9" s="13" t="s">
        <v>10</v>
      </c>
      <c r="H9" s="93"/>
      <c r="I9" s="14" t="s">
        <v>9</v>
      </c>
      <c r="J9" s="138"/>
      <c r="K9" s="12" t="s">
        <v>9</v>
      </c>
      <c r="L9" s="13" t="s">
        <v>10</v>
      </c>
      <c r="M9" s="12" t="s">
        <v>9</v>
      </c>
      <c r="N9" s="13" t="s">
        <v>10</v>
      </c>
      <c r="O9" s="93"/>
    </row>
    <row r="10" spans="2:15" ht="14.4" customHeight="1" thickBot="1" x14ac:dyDescent="0.3">
      <c r="B10" s="15">
        <v>1</v>
      </c>
      <c r="C10" s="16" t="s">
        <v>18</v>
      </c>
      <c r="D10" s="17">
        <v>7672</v>
      </c>
      <c r="E10" s="18">
        <v>0.13955688143486011</v>
      </c>
      <c r="F10" s="17">
        <v>10615</v>
      </c>
      <c r="G10" s="18">
        <v>0.19310533018009823</v>
      </c>
      <c r="H10" s="19">
        <v>-0.27724917569477159</v>
      </c>
      <c r="I10" s="17">
        <v>8767</v>
      </c>
      <c r="J10" s="19">
        <v>-0.12490019390897689</v>
      </c>
      <c r="K10" s="17">
        <v>93585</v>
      </c>
      <c r="L10" s="18">
        <v>0.15826830777972825</v>
      </c>
      <c r="M10" s="17">
        <v>99433</v>
      </c>
      <c r="N10" s="18">
        <v>0.17894092770054437</v>
      </c>
      <c r="O10" s="19">
        <v>-5.8813472388442478E-2</v>
      </c>
    </row>
    <row r="11" spans="2:15" ht="14.4" customHeight="1" thickBot="1" x14ac:dyDescent="0.3">
      <c r="B11" s="20">
        <v>2</v>
      </c>
      <c r="C11" s="21" t="s">
        <v>16</v>
      </c>
      <c r="D11" s="22">
        <v>5926</v>
      </c>
      <c r="E11" s="23">
        <v>0.10779641284971077</v>
      </c>
      <c r="F11" s="22">
        <v>5356</v>
      </c>
      <c r="G11" s="23">
        <v>9.7434964526105144E-2</v>
      </c>
      <c r="H11" s="24">
        <v>0.10642270351008221</v>
      </c>
      <c r="I11" s="22">
        <v>6334</v>
      </c>
      <c r="J11" s="24">
        <v>-6.4414272181875565E-2</v>
      </c>
      <c r="K11" s="22">
        <v>57974</v>
      </c>
      <c r="L11" s="23">
        <v>9.804399075943758E-2</v>
      </c>
      <c r="M11" s="22">
        <v>53565</v>
      </c>
      <c r="N11" s="23">
        <v>9.6396274800917808E-2</v>
      </c>
      <c r="O11" s="24">
        <v>8.2311210678614799E-2</v>
      </c>
    </row>
    <row r="12" spans="2:15" ht="14.4" customHeight="1" thickBot="1" x14ac:dyDescent="0.3">
      <c r="B12" s="15">
        <v>3</v>
      </c>
      <c r="C12" s="16" t="s">
        <v>17</v>
      </c>
      <c r="D12" s="17">
        <v>4430</v>
      </c>
      <c r="E12" s="18">
        <v>8.0583548586604575E-2</v>
      </c>
      <c r="F12" s="17">
        <v>4507</v>
      </c>
      <c r="G12" s="18">
        <v>8.199017645988721E-2</v>
      </c>
      <c r="H12" s="19">
        <v>-1.7084535167517179E-2</v>
      </c>
      <c r="I12" s="17">
        <v>4389</v>
      </c>
      <c r="J12" s="19">
        <v>9.3415356573252062E-3</v>
      </c>
      <c r="K12" s="17">
        <v>45033</v>
      </c>
      <c r="L12" s="18">
        <v>7.6158537204087218E-2</v>
      </c>
      <c r="M12" s="17">
        <v>39637</v>
      </c>
      <c r="N12" s="18">
        <v>7.1331263778287662E-2</v>
      </c>
      <c r="O12" s="19">
        <v>0.13613542901834141</v>
      </c>
    </row>
    <row r="13" spans="2:15" ht="14.4" customHeight="1" thickBot="1" x14ac:dyDescent="0.3">
      <c r="B13" s="20">
        <v>4</v>
      </c>
      <c r="C13" s="21" t="s">
        <v>30</v>
      </c>
      <c r="D13" s="22">
        <v>3003</v>
      </c>
      <c r="E13" s="23">
        <v>5.462582311638229E-2</v>
      </c>
      <c r="F13" s="22">
        <v>3021</v>
      </c>
      <c r="G13" s="23">
        <v>5.4957249408768422E-2</v>
      </c>
      <c r="H13" s="24">
        <v>-5.9582919563058168E-3</v>
      </c>
      <c r="I13" s="22">
        <v>3514</v>
      </c>
      <c r="J13" s="24">
        <v>-0.14541832669322707</v>
      </c>
      <c r="K13" s="22">
        <v>31581</v>
      </c>
      <c r="L13" s="23">
        <v>5.3408894886911348E-2</v>
      </c>
      <c r="M13" s="22">
        <v>31573</v>
      </c>
      <c r="N13" s="23">
        <v>5.6819183875466778E-2</v>
      </c>
      <c r="O13" s="24">
        <v>2.5338105343175599E-4</v>
      </c>
    </row>
    <row r="14" spans="2:15" ht="14.4" customHeight="1" thickBot="1" x14ac:dyDescent="0.3">
      <c r="B14" s="15">
        <v>5</v>
      </c>
      <c r="C14" s="16" t="s">
        <v>23</v>
      </c>
      <c r="D14" s="17">
        <v>3000</v>
      </c>
      <c r="E14" s="18">
        <v>5.4571251864517771E-2</v>
      </c>
      <c r="F14" s="17">
        <v>3119</v>
      </c>
      <c r="G14" s="18">
        <v>5.6740040021830092E-2</v>
      </c>
      <c r="H14" s="19">
        <v>-3.815325424815641E-2</v>
      </c>
      <c r="I14" s="17">
        <v>2866</v>
      </c>
      <c r="J14" s="19">
        <v>4.6755059316120118E-2</v>
      </c>
      <c r="K14" s="17">
        <v>28349</v>
      </c>
      <c r="L14" s="18">
        <v>4.7943027806245833E-2</v>
      </c>
      <c r="M14" s="17">
        <v>30610</v>
      </c>
      <c r="N14" s="18">
        <v>5.5086156476357583E-2</v>
      </c>
      <c r="O14" s="19">
        <v>-7.3864750081672703E-2</v>
      </c>
    </row>
    <row r="15" spans="2:15" ht="14.4" customHeight="1" thickBot="1" x14ac:dyDescent="0.3">
      <c r="B15" s="20">
        <v>6</v>
      </c>
      <c r="C15" s="21" t="s">
        <v>21</v>
      </c>
      <c r="D15" s="22">
        <v>1996</v>
      </c>
      <c r="E15" s="23">
        <v>3.6308072907192492E-2</v>
      </c>
      <c r="F15" s="22">
        <v>2723</v>
      </c>
      <c r="G15" s="23">
        <v>4.9536110605784972E-2</v>
      </c>
      <c r="H15" s="24">
        <v>-0.2669849430774881</v>
      </c>
      <c r="I15" s="22">
        <v>2876</v>
      </c>
      <c r="J15" s="24">
        <v>-0.305980528511822</v>
      </c>
      <c r="K15" s="22">
        <v>28241</v>
      </c>
      <c r="L15" s="23">
        <v>4.776038125775825E-2</v>
      </c>
      <c r="M15" s="22">
        <v>30358</v>
      </c>
      <c r="N15" s="23">
        <v>5.463265397939443E-2</v>
      </c>
      <c r="O15" s="24">
        <v>-6.973450161407202E-2</v>
      </c>
    </row>
    <row r="16" spans="2:15" ht="14.4" customHeight="1" thickBot="1" x14ac:dyDescent="0.3">
      <c r="B16" s="15">
        <v>7</v>
      </c>
      <c r="C16" s="16" t="s">
        <v>15</v>
      </c>
      <c r="D16" s="17">
        <v>2707</v>
      </c>
      <c r="E16" s="18">
        <v>4.9241459599083201E-2</v>
      </c>
      <c r="F16" s="17">
        <v>2195</v>
      </c>
      <c r="G16" s="18">
        <v>3.9930871384391484E-2</v>
      </c>
      <c r="H16" s="19">
        <v>0.23325740318906596</v>
      </c>
      <c r="I16" s="17">
        <v>2944</v>
      </c>
      <c r="J16" s="19">
        <v>-8.0502717391304324E-2</v>
      </c>
      <c r="K16" s="17">
        <v>28199</v>
      </c>
      <c r="L16" s="18">
        <v>4.7689352044457525E-2</v>
      </c>
      <c r="M16" s="17">
        <v>24664</v>
      </c>
      <c r="N16" s="18">
        <v>4.4385657083727E-2</v>
      </c>
      <c r="O16" s="19">
        <v>0.14332630554654546</v>
      </c>
    </row>
    <row r="17" spans="2:16" ht="14.4" customHeight="1" thickBot="1" x14ac:dyDescent="0.3">
      <c r="B17" s="20">
        <v>8</v>
      </c>
      <c r="C17" s="21" t="s">
        <v>31</v>
      </c>
      <c r="D17" s="22">
        <v>2817</v>
      </c>
      <c r="E17" s="23">
        <v>5.1242405500782191E-2</v>
      </c>
      <c r="F17" s="22">
        <v>2440</v>
      </c>
      <c r="G17" s="23">
        <v>4.4387847917045663E-2</v>
      </c>
      <c r="H17" s="24">
        <v>0.15450819672131155</v>
      </c>
      <c r="I17" s="22">
        <v>2876</v>
      </c>
      <c r="J17" s="24">
        <v>-2.0514603616133553E-2</v>
      </c>
      <c r="K17" s="22">
        <v>27145</v>
      </c>
      <c r="L17" s="23">
        <v>4.5906857024958315E-2</v>
      </c>
      <c r="M17" s="22">
        <v>26309</v>
      </c>
      <c r="N17" s="23">
        <v>4.7346020605569805E-2</v>
      </c>
      <c r="O17" s="24">
        <v>3.1776198259150901E-2</v>
      </c>
    </row>
    <row r="18" spans="2:16" ht="14.4" customHeight="1" thickBot="1" x14ac:dyDescent="0.3">
      <c r="B18" s="15">
        <v>9</v>
      </c>
      <c r="C18" s="16" t="s">
        <v>22</v>
      </c>
      <c r="D18" s="17">
        <v>2216</v>
      </c>
      <c r="E18" s="18">
        <v>4.0309964710590458E-2</v>
      </c>
      <c r="F18" s="17">
        <v>2747</v>
      </c>
      <c r="G18" s="18">
        <v>4.9972712388575584E-2</v>
      </c>
      <c r="H18" s="19">
        <v>-0.19330178376410634</v>
      </c>
      <c r="I18" s="17">
        <v>2172</v>
      </c>
      <c r="J18" s="19">
        <v>2.0257826887661201E-2</v>
      </c>
      <c r="K18" s="17">
        <v>25921</v>
      </c>
      <c r="L18" s="18">
        <v>4.3836862808765684E-2</v>
      </c>
      <c r="M18" s="17">
        <v>28111</v>
      </c>
      <c r="N18" s="18">
        <v>5.0588923381472986E-2</v>
      </c>
      <c r="O18" s="19">
        <v>-7.790544626658602E-2</v>
      </c>
    </row>
    <row r="19" spans="2:16" ht="14.4" customHeight="1" thickBot="1" x14ac:dyDescent="0.3">
      <c r="B19" s="20">
        <v>10</v>
      </c>
      <c r="C19" s="21" t="s">
        <v>20</v>
      </c>
      <c r="D19" s="22">
        <v>2276</v>
      </c>
      <c r="E19" s="23">
        <v>4.1401389747880817E-2</v>
      </c>
      <c r="F19" s="22">
        <v>2375</v>
      </c>
      <c r="G19" s="23">
        <v>4.3205384755321083E-2</v>
      </c>
      <c r="H19" s="24">
        <v>-4.1684210526315768E-2</v>
      </c>
      <c r="I19" s="22">
        <v>2372</v>
      </c>
      <c r="J19" s="24">
        <v>-4.04721753794266E-2</v>
      </c>
      <c r="K19" s="22">
        <v>24079</v>
      </c>
      <c r="L19" s="23">
        <v>4.0721724454005202E-2</v>
      </c>
      <c r="M19" s="22">
        <v>21737</v>
      </c>
      <c r="N19" s="23">
        <v>3.9118189589238316E-2</v>
      </c>
      <c r="O19" s="24">
        <v>0.10774255877075944</v>
      </c>
    </row>
    <row r="20" spans="2:16" ht="14.4" customHeight="1" thickBot="1" x14ac:dyDescent="0.3">
      <c r="B20" s="15">
        <v>11</v>
      </c>
      <c r="C20" s="16" t="s">
        <v>28</v>
      </c>
      <c r="D20" s="17">
        <v>1951</v>
      </c>
      <c r="E20" s="18">
        <v>3.5489504129224726E-2</v>
      </c>
      <c r="F20" s="17">
        <v>2319</v>
      </c>
      <c r="G20" s="18">
        <v>4.2186647262142989E-2</v>
      </c>
      <c r="H20" s="19">
        <v>-0.15868909012505394</v>
      </c>
      <c r="I20" s="17">
        <v>1888</v>
      </c>
      <c r="J20" s="19">
        <v>3.3368644067796716E-2</v>
      </c>
      <c r="K20" s="17">
        <v>19710</v>
      </c>
      <c r="L20" s="18">
        <v>3.3332995098984283E-2</v>
      </c>
      <c r="M20" s="17">
        <v>17387</v>
      </c>
      <c r="N20" s="18">
        <v>3.1289872677374361E-2</v>
      </c>
      <c r="O20" s="19">
        <v>0.13360556737792595</v>
      </c>
    </row>
    <row r="21" spans="2:16" ht="14.4" customHeight="1" thickBot="1" x14ac:dyDescent="0.3">
      <c r="B21" s="20">
        <v>12</v>
      </c>
      <c r="C21" s="21" t="s">
        <v>32</v>
      </c>
      <c r="D21" s="22">
        <v>736</v>
      </c>
      <c r="E21" s="23">
        <v>1.3388147124095027E-2</v>
      </c>
      <c r="F21" s="22">
        <v>1096</v>
      </c>
      <c r="G21" s="23">
        <v>1.993814808077133E-2</v>
      </c>
      <c r="H21" s="24">
        <v>-0.32846715328467158</v>
      </c>
      <c r="I21" s="22">
        <v>924</v>
      </c>
      <c r="J21" s="24">
        <v>-0.20346320346320346</v>
      </c>
      <c r="K21" s="22">
        <v>15201</v>
      </c>
      <c r="L21" s="23">
        <v>2.5707501699627603E-2</v>
      </c>
      <c r="M21" s="22">
        <v>14008</v>
      </c>
      <c r="N21" s="23">
        <v>2.5208980069285104E-2</v>
      </c>
      <c r="O21" s="24">
        <v>8.5165619645916513E-2</v>
      </c>
    </row>
    <row r="22" spans="2:16" ht="14.4" customHeight="1" thickBot="1" x14ac:dyDescent="0.3">
      <c r="B22" s="15">
        <v>13</v>
      </c>
      <c r="C22" s="16" t="s">
        <v>58</v>
      </c>
      <c r="D22" s="17">
        <v>959</v>
      </c>
      <c r="E22" s="18">
        <v>1.7444610179357514E-2</v>
      </c>
      <c r="F22" s="17">
        <v>1138</v>
      </c>
      <c r="G22" s="18">
        <v>2.0702201200654902E-2</v>
      </c>
      <c r="H22" s="19">
        <v>-0.15729349736379616</v>
      </c>
      <c r="I22" s="17">
        <v>1200</v>
      </c>
      <c r="J22" s="19">
        <v>-0.20083333333333331</v>
      </c>
      <c r="K22" s="17">
        <v>13499</v>
      </c>
      <c r="L22" s="18">
        <v>2.2829127389202883E-2</v>
      </c>
      <c r="M22" s="17">
        <v>13037</v>
      </c>
      <c r="N22" s="18">
        <v>2.3461555765510414E-2</v>
      </c>
      <c r="O22" s="19">
        <v>3.5437600675001901E-2</v>
      </c>
    </row>
    <row r="23" spans="2:16" ht="14.4" customHeight="1" thickBot="1" x14ac:dyDescent="0.3">
      <c r="B23" s="20">
        <v>14</v>
      </c>
      <c r="C23" s="21" t="s">
        <v>96</v>
      </c>
      <c r="D23" s="22">
        <v>1326</v>
      </c>
      <c r="E23" s="23">
        <v>2.4120493324116855E-2</v>
      </c>
      <c r="F23" s="22">
        <v>903</v>
      </c>
      <c r="G23" s="23">
        <v>1.6427142077496817E-2</v>
      </c>
      <c r="H23" s="24">
        <v>0.46843853820598014</v>
      </c>
      <c r="I23" s="22">
        <v>1629</v>
      </c>
      <c r="J23" s="24">
        <v>-0.18600368324125227</v>
      </c>
      <c r="K23" s="22">
        <v>13108</v>
      </c>
      <c r="L23" s="23">
        <v>2.2167879236808016E-2</v>
      </c>
      <c r="M23" s="22">
        <v>5847</v>
      </c>
      <c r="N23" s="23">
        <v>1.052233769739506E-2</v>
      </c>
      <c r="O23" s="24">
        <v>1.2418334188472722</v>
      </c>
    </row>
    <row r="24" spans="2:16" ht="14.4" customHeight="1" thickBot="1" x14ac:dyDescent="0.3">
      <c r="B24" s="15">
        <v>15</v>
      </c>
      <c r="C24" s="16" t="s">
        <v>92</v>
      </c>
      <c r="D24" s="17">
        <v>1263</v>
      </c>
      <c r="E24" s="18">
        <v>2.2974497034961981E-2</v>
      </c>
      <c r="F24" s="17">
        <v>886</v>
      </c>
      <c r="G24" s="18">
        <v>1.6117882481353464E-2</v>
      </c>
      <c r="H24" s="19">
        <v>0.4255079006772009</v>
      </c>
      <c r="I24" s="17">
        <v>1424</v>
      </c>
      <c r="J24" s="19">
        <v>-0.113061797752809</v>
      </c>
      <c r="K24" s="17">
        <v>12252</v>
      </c>
      <c r="L24" s="18">
        <v>2.0720236222869379E-2</v>
      </c>
      <c r="M24" s="17">
        <v>10548</v>
      </c>
      <c r="N24" s="18">
        <v>1.8982318801457686E-2</v>
      </c>
      <c r="O24" s="19">
        <v>0.1615472127417521</v>
      </c>
    </row>
    <row r="25" spans="2:16" ht="14.4" customHeight="1" thickBot="1" x14ac:dyDescent="0.3">
      <c r="B25" s="20">
        <v>16</v>
      </c>
      <c r="C25" s="21" t="s">
        <v>19</v>
      </c>
      <c r="D25" s="22">
        <v>1020</v>
      </c>
      <c r="E25" s="23">
        <v>1.8554225633936043E-2</v>
      </c>
      <c r="F25" s="22">
        <v>1339</v>
      </c>
      <c r="G25" s="23">
        <v>2.4358741131526286E-2</v>
      </c>
      <c r="H25" s="24">
        <v>-0.23823749066467514</v>
      </c>
      <c r="I25" s="22">
        <v>1361</v>
      </c>
      <c r="J25" s="24">
        <v>-0.25055106539309335</v>
      </c>
      <c r="K25" s="22">
        <v>11316</v>
      </c>
      <c r="L25" s="23">
        <v>1.9137299469310306E-2</v>
      </c>
      <c r="M25" s="22">
        <v>12282</v>
      </c>
      <c r="N25" s="23">
        <v>2.2102847887704145E-2</v>
      </c>
      <c r="O25" s="24">
        <v>-7.8651685393258397E-2</v>
      </c>
    </row>
    <row r="26" spans="2:16" ht="14.4" customHeight="1" thickBot="1" x14ac:dyDescent="0.3">
      <c r="B26" s="15">
        <v>17</v>
      </c>
      <c r="C26" s="16" t="s">
        <v>26</v>
      </c>
      <c r="D26" s="17">
        <v>896</v>
      </c>
      <c r="E26" s="18">
        <v>1.6298613890202641E-2</v>
      </c>
      <c r="F26" s="17">
        <v>981</v>
      </c>
      <c r="G26" s="18">
        <v>1.784609787156631E-2</v>
      </c>
      <c r="H26" s="19">
        <v>-8.6646279306829777E-2</v>
      </c>
      <c r="I26" s="17">
        <v>1103</v>
      </c>
      <c r="J26" s="19">
        <v>-0.18766999093381687</v>
      </c>
      <c r="K26" s="17">
        <v>10881</v>
      </c>
      <c r="L26" s="18">
        <v>1.8401639760124201E-2</v>
      </c>
      <c r="M26" s="17">
        <v>10623</v>
      </c>
      <c r="N26" s="18">
        <v>1.9117289782696719E-2</v>
      </c>
      <c r="O26" s="19">
        <v>2.4286924597571202E-2</v>
      </c>
    </row>
    <row r="27" spans="2:16" ht="14.4" customHeight="1" thickBot="1" x14ac:dyDescent="0.3">
      <c r="B27" s="20">
        <v>18</v>
      </c>
      <c r="C27" s="21" t="s">
        <v>27</v>
      </c>
      <c r="D27" s="22">
        <v>927</v>
      </c>
      <c r="E27" s="23">
        <v>1.686251682613599E-2</v>
      </c>
      <c r="F27" s="22">
        <v>607</v>
      </c>
      <c r="G27" s="23">
        <v>1.1042386756412588E-2</v>
      </c>
      <c r="H27" s="24">
        <v>0.52718286655683699</v>
      </c>
      <c r="I27" s="22">
        <v>1092</v>
      </c>
      <c r="J27" s="24">
        <v>-0.15109890109890112</v>
      </c>
      <c r="K27" s="22">
        <v>9945</v>
      </c>
      <c r="L27" s="23">
        <v>1.6818703006565128E-2</v>
      </c>
      <c r="M27" s="22">
        <v>7712</v>
      </c>
      <c r="N27" s="23">
        <v>1.3878616097539029E-2</v>
      </c>
      <c r="O27" s="24">
        <v>0.28954875518672196</v>
      </c>
    </row>
    <row r="28" spans="2:16" ht="14.4" customHeight="1" thickBot="1" x14ac:dyDescent="0.3">
      <c r="B28" s="15">
        <v>19</v>
      </c>
      <c r="C28" s="16" t="s">
        <v>24</v>
      </c>
      <c r="D28" s="17">
        <v>837</v>
      </c>
      <c r="E28" s="18">
        <v>1.5225379270200458E-2</v>
      </c>
      <c r="F28" s="17">
        <v>727</v>
      </c>
      <c r="G28" s="18">
        <v>1.3225395670365655E-2</v>
      </c>
      <c r="H28" s="19">
        <v>0.15130674002751032</v>
      </c>
      <c r="I28" s="17">
        <v>582</v>
      </c>
      <c r="J28" s="19">
        <v>0.43814432989690721</v>
      </c>
      <c r="K28" s="17">
        <v>9488</v>
      </c>
      <c r="L28" s="18">
        <v>1.6045837518983402E-2</v>
      </c>
      <c r="M28" s="17">
        <v>8668</v>
      </c>
      <c r="N28" s="18">
        <v>1.5599046205065911E-2</v>
      </c>
      <c r="O28" s="19">
        <v>9.460083064143987E-2</v>
      </c>
    </row>
    <row r="29" spans="2:16" ht="14.4" customHeight="1" thickBot="1" x14ac:dyDescent="0.3">
      <c r="B29" s="20">
        <v>20</v>
      </c>
      <c r="C29" s="21" t="s">
        <v>25</v>
      </c>
      <c r="D29" s="22">
        <v>889</v>
      </c>
      <c r="E29" s="23">
        <v>1.6171280969185433E-2</v>
      </c>
      <c r="F29" s="22">
        <v>798</v>
      </c>
      <c r="G29" s="23">
        <v>1.4517009277787884E-2</v>
      </c>
      <c r="H29" s="24">
        <v>0.11403508771929816</v>
      </c>
      <c r="I29" s="22">
        <v>1064</v>
      </c>
      <c r="J29" s="24">
        <v>-0.16447368421052633</v>
      </c>
      <c r="K29" s="22">
        <v>8679</v>
      </c>
      <c r="L29" s="23">
        <v>1.467767957707177E-2</v>
      </c>
      <c r="M29" s="22">
        <v>9424</v>
      </c>
      <c r="N29" s="23">
        <v>1.6959553695955368E-2</v>
      </c>
      <c r="O29" s="24">
        <v>-7.9053480475381965E-2</v>
      </c>
    </row>
    <row r="30" spans="2:16" ht="14.4" customHeight="1" thickBot="1" x14ac:dyDescent="0.3">
      <c r="B30" s="107" t="s">
        <v>40</v>
      </c>
      <c r="C30" s="108"/>
      <c r="D30" s="25">
        <f>SUM(D10:D29)</f>
        <v>46847</v>
      </c>
      <c r="E30" s="26">
        <f>D30/D32</f>
        <v>0.8521664786990214</v>
      </c>
      <c r="F30" s="25">
        <f>SUM(F10:F29)</f>
        <v>49892</v>
      </c>
      <c r="G30" s="26">
        <f>F30/F32</f>
        <v>0.90762233945788617</v>
      </c>
      <c r="H30" s="27">
        <f>D30/F30-1</f>
        <v>-6.103182875010027E-2</v>
      </c>
      <c r="I30" s="25">
        <f>SUM(I10:I29)</f>
        <v>51377</v>
      </c>
      <c r="J30" s="26">
        <f>D30/I30-1</f>
        <v>-8.817175000486599E-2</v>
      </c>
      <c r="K30" s="25">
        <f>SUM(K10:K29)</f>
        <v>514186</v>
      </c>
      <c r="L30" s="26">
        <f>K30/K32</f>
        <v>0.86957683500590222</v>
      </c>
      <c r="M30" s="25">
        <f>SUM(M10:M29)</f>
        <v>495533</v>
      </c>
      <c r="N30" s="26">
        <f>M30/M32</f>
        <v>0.89176766995096057</v>
      </c>
      <c r="O30" s="27">
        <f>K30/M30-1</f>
        <v>3.7642296274920106E-2</v>
      </c>
    </row>
    <row r="31" spans="2:16" ht="14.4" customHeight="1" thickBot="1" x14ac:dyDescent="0.3">
      <c r="B31" s="107" t="s">
        <v>11</v>
      </c>
      <c r="C31" s="108"/>
      <c r="D31" s="25">
        <f>D32-SUM(D10:D29)</f>
        <v>8127</v>
      </c>
      <c r="E31" s="26">
        <f>D31/D32</f>
        <v>0.14783352130097865</v>
      </c>
      <c r="F31" s="25">
        <f>F32-SUM(F10:F29)</f>
        <v>5078</v>
      </c>
      <c r="G31" s="26">
        <f>F31/F32</f>
        <v>9.2377660542113882E-2</v>
      </c>
      <c r="H31" s="27">
        <f>D31/F31-1</f>
        <v>0.6004332414336353</v>
      </c>
      <c r="I31" s="25">
        <f>I32-SUM(I10:I29)</f>
        <v>7882</v>
      </c>
      <c r="J31" s="26">
        <f>D31/I31-1</f>
        <v>3.1083481349911235E-2</v>
      </c>
      <c r="K31" s="25">
        <f>K32-SUM(K10:K29)</f>
        <v>77120</v>
      </c>
      <c r="L31" s="26">
        <f>K31/K32</f>
        <v>0.13042316499409781</v>
      </c>
      <c r="M31" s="25">
        <f>M32-SUM(M10:M29)</f>
        <v>60142</v>
      </c>
      <c r="N31" s="26">
        <f>M31/M32</f>
        <v>0.10823233004903945</v>
      </c>
      <c r="O31" s="27">
        <f>K31/M31-1</f>
        <v>0.28229856007449028</v>
      </c>
    </row>
    <row r="32" spans="2:16" ht="14.4" customHeight="1" thickBot="1" x14ac:dyDescent="0.3">
      <c r="B32" s="90" t="s">
        <v>12</v>
      </c>
      <c r="C32" s="91"/>
      <c r="D32" s="28">
        <v>54974</v>
      </c>
      <c r="E32" s="29">
        <v>1</v>
      </c>
      <c r="F32" s="28">
        <v>54970</v>
      </c>
      <c r="G32" s="29">
        <v>1.0000000000000007</v>
      </c>
      <c r="H32" s="30">
        <v>7.2766963798542861E-5</v>
      </c>
      <c r="I32" s="28">
        <v>59259</v>
      </c>
      <c r="J32" s="30">
        <v>-7.230969135489973E-2</v>
      </c>
      <c r="K32" s="28">
        <v>591306</v>
      </c>
      <c r="L32" s="29">
        <v>1</v>
      </c>
      <c r="M32" s="28">
        <v>555675</v>
      </c>
      <c r="N32" s="29">
        <v>1.0000000000000002</v>
      </c>
      <c r="O32" s="30">
        <v>6.4122013767040187E-2</v>
      </c>
      <c r="P32" s="31"/>
    </row>
    <row r="33" spans="2:2" ht="14.4" customHeight="1" x14ac:dyDescent="0.25">
      <c r="B33" s="32" t="s">
        <v>64</v>
      </c>
    </row>
    <row r="34" spans="2:2" x14ac:dyDescent="0.25">
      <c r="B34" s="33" t="s">
        <v>63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2025-04-03T12:00:24Z</cp:lastPrinted>
  <dcterms:created xsi:type="dcterms:W3CDTF">2011-02-07T09:02:19Z</dcterms:created>
  <dcterms:modified xsi:type="dcterms:W3CDTF">2025-12-04T15:30:00Z</dcterms:modified>
</cp:coreProperties>
</file>