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11\SOiSD\"/>
    </mc:Choice>
  </mc:AlternateContent>
  <xr:revisionPtr revIDLastSave="0" documentId="13_ncr:1_{65C781D7-9CA4-41C7-BDBC-D8578E2443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R70" i="12" s="1"/>
  <c r="S70" i="12"/>
  <c r="T70" i="12" s="1"/>
  <c r="Q70" i="11"/>
  <c r="R70" i="11" s="1"/>
  <c r="S70" i="11"/>
  <c r="T70" i="11" s="1"/>
  <c r="U70" i="12" l="1"/>
  <c r="U70" i="11"/>
  <c r="S27" i="7" l="1"/>
  <c r="T27" i="7" s="1"/>
  <c r="Q27" i="7"/>
  <c r="R27" i="7" s="1"/>
  <c r="J27" i="7"/>
  <c r="F27" i="7"/>
  <c r="G27" i="7" s="1"/>
  <c r="D27" i="7"/>
  <c r="E27" i="7" s="1"/>
  <c r="S26" i="7"/>
  <c r="T26" i="7" s="1"/>
  <c r="Q26" i="7"/>
  <c r="R26" i="7" s="1"/>
  <c r="J26" i="7"/>
  <c r="F26" i="7"/>
  <c r="G26" i="7" s="1"/>
  <c r="D26" i="7"/>
  <c r="S32" i="4"/>
  <c r="T32" i="4" s="1"/>
  <c r="Q32" i="4"/>
  <c r="J32" i="4"/>
  <c r="F32" i="4"/>
  <c r="G32" i="4" s="1"/>
  <c r="D32" i="4"/>
  <c r="S31" i="4"/>
  <c r="T31" i="4" s="1"/>
  <c r="Q31" i="4"/>
  <c r="J31" i="4"/>
  <c r="F31" i="4"/>
  <c r="G31" i="4" s="1"/>
  <c r="D31" i="4"/>
  <c r="E31" i="4" s="1"/>
  <c r="D70" i="11"/>
  <c r="E70" i="11" s="1"/>
  <c r="F70" i="11"/>
  <c r="G70" i="11" s="1"/>
  <c r="J70" i="11"/>
  <c r="K70" i="11" s="1"/>
  <c r="J53" i="7"/>
  <c r="U31" i="4" l="1"/>
  <c r="U27" i="7"/>
  <c r="K27" i="7"/>
  <c r="U26" i="7"/>
  <c r="H26" i="7"/>
  <c r="H27" i="7"/>
  <c r="E26" i="7"/>
  <c r="K26" i="7" s="1"/>
  <c r="R31" i="4"/>
  <c r="K31" i="4"/>
  <c r="U32" i="4"/>
  <c r="H32" i="4"/>
  <c r="E32" i="4"/>
  <c r="K32" i="4" s="1"/>
  <c r="R32" i="4"/>
  <c r="H31" i="4"/>
  <c r="H70" i="11"/>
  <c r="G7" i="9"/>
  <c r="F7" i="9"/>
  <c r="D7" i="9"/>
  <c r="C7" i="9"/>
  <c r="Q52" i="7"/>
  <c r="H7" i="9" l="1"/>
  <c r="E7" i="9"/>
  <c r="S33" i="11"/>
  <c r="T33" i="11" s="1"/>
  <c r="Q33" i="11"/>
  <c r="R33" i="11" s="1"/>
  <c r="S32" i="11"/>
  <c r="T32" i="11" s="1"/>
  <c r="Q32" i="11"/>
  <c r="R32" i="11" s="1"/>
  <c r="Q69" i="11"/>
  <c r="R69" i="11" s="1"/>
  <c r="S69" i="11"/>
  <c r="T69" i="11" s="1"/>
  <c r="D31" i="1"/>
  <c r="E31" i="1" s="1"/>
  <c r="F31" i="1"/>
  <c r="G31" i="1" s="1"/>
  <c r="I31" i="1"/>
  <c r="K31" i="1"/>
  <c r="L31" i="1" s="1"/>
  <c r="M31" i="1"/>
  <c r="N31" i="1" s="1"/>
  <c r="D32" i="1"/>
  <c r="F32" i="1"/>
  <c r="G32" i="1" s="1"/>
  <c r="I32" i="1"/>
  <c r="K32" i="1"/>
  <c r="L32" i="1" s="1"/>
  <c r="M32" i="1"/>
  <c r="N32" i="1" s="1"/>
  <c r="D52" i="7"/>
  <c r="D53" i="7" s="1"/>
  <c r="F52" i="7"/>
  <c r="J52" i="7"/>
  <c r="R52" i="7"/>
  <c r="Q53" i="7"/>
  <c r="S52" i="7"/>
  <c r="D32" i="12"/>
  <c r="F32" i="12"/>
  <c r="G32" i="12" s="1"/>
  <c r="J32" i="12"/>
  <c r="Q32" i="12"/>
  <c r="S32" i="12"/>
  <c r="T32" i="12" s="1"/>
  <c r="D33" i="12"/>
  <c r="E33" i="12" s="1"/>
  <c r="F33" i="12"/>
  <c r="G33" i="12" s="1"/>
  <c r="J33" i="12"/>
  <c r="Q33" i="12"/>
  <c r="S33" i="12"/>
  <c r="T33" i="12" s="1"/>
  <c r="D69" i="12"/>
  <c r="F69" i="12"/>
  <c r="G69" i="12" s="1"/>
  <c r="J69" i="12"/>
  <c r="Q69" i="12"/>
  <c r="R69" i="12" s="1"/>
  <c r="S69" i="12"/>
  <c r="T69" i="12" s="1"/>
  <c r="D70" i="12"/>
  <c r="F70" i="12"/>
  <c r="J70" i="12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D67" i="4"/>
  <c r="E67" i="4" s="1"/>
  <c r="F67" i="4"/>
  <c r="G67" i="4" s="1"/>
  <c r="J67" i="4"/>
  <c r="Q67" i="4"/>
  <c r="R67" i="4" s="1"/>
  <c r="S67" i="4"/>
  <c r="T67" i="4" s="1"/>
  <c r="D68" i="4"/>
  <c r="E68" i="4" s="1"/>
  <c r="F68" i="4"/>
  <c r="G68" i="4" s="1"/>
  <c r="J68" i="4"/>
  <c r="Q68" i="4"/>
  <c r="R68" i="4" s="1"/>
  <c r="S68" i="4"/>
  <c r="T68" i="4" s="1"/>
  <c r="H70" i="12" l="1"/>
  <c r="U52" i="7"/>
  <c r="S53" i="7"/>
  <c r="T53" i="7" s="1"/>
  <c r="G52" i="7"/>
  <c r="F53" i="7"/>
  <c r="G53" i="7" s="1"/>
  <c r="K33" i="11"/>
  <c r="H32" i="11"/>
  <c r="K32" i="11"/>
  <c r="H69" i="12"/>
  <c r="U33" i="12"/>
  <c r="H52" i="7"/>
  <c r="K70" i="12"/>
  <c r="U32" i="12"/>
  <c r="H32" i="1"/>
  <c r="K69" i="12"/>
  <c r="K32" i="12"/>
  <c r="E32" i="1"/>
  <c r="J31" i="1"/>
  <c r="O31" i="1"/>
  <c r="J32" i="1"/>
  <c r="G70" i="12"/>
  <c r="E69" i="12"/>
  <c r="E70" i="12"/>
  <c r="R32" i="12"/>
  <c r="H32" i="12"/>
  <c r="E33" i="11"/>
  <c r="U67" i="4"/>
  <c r="R53" i="7"/>
  <c r="T52" i="7"/>
  <c r="E52" i="7"/>
  <c r="K52" i="7"/>
  <c r="H69" i="11"/>
  <c r="U33" i="11"/>
  <c r="E32" i="12"/>
  <c r="H33" i="12"/>
  <c r="K33" i="12"/>
  <c r="U69" i="12"/>
  <c r="R33" i="12"/>
  <c r="U69" i="11"/>
  <c r="U32" i="11"/>
  <c r="E69" i="11"/>
  <c r="K69" i="11"/>
  <c r="H33" i="11"/>
  <c r="G32" i="11"/>
  <c r="H31" i="1"/>
  <c r="O32" i="1"/>
  <c r="U68" i="4"/>
  <c r="K67" i="4"/>
  <c r="K68" i="4"/>
  <c r="H67" i="4"/>
  <c r="H68" i="4"/>
  <c r="U53" i="7" l="1"/>
  <c r="H53" i="7"/>
  <c r="E53" i="7"/>
  <c r="K53" i="7"/>
</calcChain>
</file>

<file path=xl/sharedStrings.xml><?xml version="1.0" encoding="utf-8"?>
<sst xmlns="http://schemas.openxmlformats.org/spreadsheetml/2006/main" count="901" uniqueCount="187">
  <si>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</si>
  <si>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</si>
  <si>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</si>
  <si>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</si>
  <si>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</si>
  <si>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</si>
  <si>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</si>
  <si>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</si>
  <si>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</si>
  <si>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</si>
  <si>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</si>
  <si>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</si>
  <si>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</si>
  <si>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</si>
  <si>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</si>
  <si>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</si>
  <si>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</si>
  <si>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</si>
  <si>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</si>
  <si>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</si>
  <si>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</si>
  <si>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</si>
  <si>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</si>
  <si>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</si>
  <si>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</si>
  <si>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</si>
  <si>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</si>
  <si>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</si>
  <si>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</si>
  <si>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</si>
  <si>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</si>
  <si>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</si>
  <si>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</si>
  <si>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</si>
  <si>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</si>
  <si>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</si>
  <si>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</si>
  <si>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</si>
  <si>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</si>
  <si>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</si>
  <si>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</si>
  <si>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</si>
  <si>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</si>
  <si>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</si>
  <si>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</si>
  <si>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</si>
  <si>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</si>
  <si>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</si>
  <si>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</si>
  <si>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</si>
  <si>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</si>
  <si>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</si>
  <si>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</si>
  <si>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</si>
  <si>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</si>
  <si>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</si>
  <si>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</si>
  <si>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</si>
  <si>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</si>
  <si>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</si>
  <si>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</si>
  <si>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</si>
  <si>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</si>
  <si>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</si>
  <si>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</si>
  <si>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</si>
  <si>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</si>
  <si>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</si>
  <si>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</si>
  <si>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</si>
  <si>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</si>
  <si>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</si>
  <si>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</si>
  <si>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</si>
  <si>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</si>
  <si>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</si>
  <si>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</si>
  <si>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</si>
  <si>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</si>
  <si>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</si>
  <si>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</si>
  <si>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</si>
  <si>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</si>
  <si>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</si>
  <si>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</si>
  <si>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</si>
  <si>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</si>
  <si>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</si>
  <si>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</si>
  <si>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</si>
  <si>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</si>
  <si>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</si>
  <si>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</si>
  <si>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</si>
  <si>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</si>
  <si>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</si>
  <si>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Skoda Karoq</t>
  </si>
  <si>
    <t>ISUZU</t>
  </si>
  <si>
    <t>Volvo XC60</t>
  </si>
  <si>
    <t>Fiat Ducato</t>
  </si>
  <si>
    <t>Ford Transit Custom</t>
  </si>
  <si>
    <t>Volkswagen Crafter</t>
  </si>
  <si>
    <t>Hyundai i30</t>
  </si>
  <si>
    <t>Pierwsze rejestracje nowych samochodów osobowych i dostwczych do 3,5T</t>
  </si>
  <si>
    <t>Suzuki Vitara</t>
  </si>
  <si>
    <t>SSANGYONG</t>
  </si>
  <si>
    <t>CUPRA</t>
  </si>
  <si>
    <t>Rejestracje nowych samochodów dostawczych do 3,5T, ranking modeli - 2024 narastająco</t>
  </si>
  <si>
    <t>Registrations of new LCV up to 3.5T, Top Models - 2024 YTD</t>
  </si>
  <si>
    <t>Renault Trafic</t>
  </si>
  <si>
    <t>Rejestracje nowych samochodów osobowych OGÓŁEM, ranking modeli - 2024 narastająco</t>
  </si>
  <si>
    <t>Nissan Qashqai</t>
  </si>
  <si>
    <t>Cupra Formentor</t>
  </si>
  <si>
    <t>Mercedes-Benz Klasa GLC</t>
  </si>
  <si>
    <t>Renault Captur</t>
  </si>
  <si>
    <t>Rejestracje nowych samochodów osobowych na KLIENTÓW INDYWIDUALNYCH,
ranking marek - 2024 narastająco</t>
  </si>
  <si>
    <t>Registrations of New PC For Indywidual Customers, Top Makes - 2024 YTD</t>
  </si>
  <si>
    <t>Rejestracje nowych samochodów osobowych na Inywidualnych Klentów,
ranking modeli - 2024 narastająco</t>
  </si>
  <si>
    <t>Registrations of New PC For Individual Customers, Top Models - 2024 YTD</t>
  </si>
  <si>
    <t>Registrations of New PC For Business Activity, Top Makes - 2024 YTD</t>
  </si>
  <si>
    <t>Rejestracje nowych samochodów osobowych na REGON,
ranking marek - 2024 narastająco</t>
  </si>
  <si>
    <t>Rejestracje nowych samochodów osobowych na REGON,
ranking modeli - 2024 narastająco</t>
  </si>
  <si>
    <t>Volkswagen Tiguan</t>
  </si>
  <si>
    <t>Ford Focus</t>
  </si>
  <si>
    <t>MG</t>
  </si>
  <si>
    <t>HONDA</t>
  </si>
  <si>
    <t>Skoda Kodiaq</t>
  </si>
  <si>
    <t>Kia Xceed</t>
  </si>
  <si>
    <t>Rejestracje nowych samochodów osobowych OGÓŁEM, ranking marek - 2024 narastająco</t>
  </si>
  <si>
    <t>Rejestracje nowych samochodów dostawczych OGÓŁEM, ranking marek - 2024 narastająco</t>
  </si>
  <si>
    <t>Ford Ranger</t>
  </si>
  <si>
    <t>Audi A4</t>
  </si>
  <si>
    <t>Toyota Aygo X</t>
  </si>
  <si>
    <t>-0,2 pp</t>
  </si>
  <si>
    <t>TESLA</t>
  </si>
  <si>
    <t>Skoda Scala</t>
  </si>
  <si>
    <t>Lexus NX</t>
  </si>
  <si>
    <t>Registrations of new PC, Top Brands - 2024 YTD</t>
  </si>
  <si>
    <t>Registrations of new PC, Top Models - 2024 YTD</t>
  </si>
  <si>
    <t>Registrations of new LCV, Top Brands - 2024 YTD</t>
  </si>
  <si>
    <t>Październik</t>
  </si>
  <si>
    <t>October</t>
  </si>
  <si>
    <t>Kia Ceed</t>
  </si>
  <si>
    <t>MG HS</t>
  </si>
  <si>
    <t>Honda HR-V</t>
  </si>
  <si>
    <t>2024
Lis</t>
  </si>
  <si>
    <t>2023
Lis</t>
  </si>
  <si>
    <t>2024
Sty - Lis</t>
  </si>
  <si>
    <t>2023
Sty - Lis</t>
  </si>
  <si>
    <t>Rejestracje nowych samochodów dostawczych do 3,5T, ranking marek - Listopad 2024</t>
  </si>
  <si>
    <t>Registrations of new LCV up to 3.5T, Top Brands - November 2024</t>
  </si>
  <si>
    <t>Listopad</t>
  </si>
  <si>
    <t>November</t>
  </si>
  <si>
    <t>Lis/Paz
Zmiana %</t>
  </si>
  <si>
    <t>Nov/Oct Ch %</t>
  </si>
  <si>
    <t>Lis/Paz
Zmiana poz</t>
  </si>
  <si>
    <t>Nov/Oct Ch position</t>
  </si>
  <si>
    <t>Rok narastająco Styczeń -Listopad</t>
  </si>
  <si>
    <t>YTD January - November</t>
  </si>
  <si>
    <t>Rejestracje nowych samochodów dostawczych do 3,5T, ranking modeli - Listopad 2024</t>
  </si>
  <si>
    <t>Registrations of new LCV up to 3.5T, Top Models - november 2024</t>
  </si>
  <si>
    <t>Rejestracje nowych samochodów osobowych OGÓŁEM, ranking marek - Listopad 2024</t>
  </si>
  <si>
    <t>Registrations of new PC, Top Brands - November 2024</t>
  </si>
  <si>
    <t>Rejestracje nowych samochodów osobowych OGÓŁEM, ranking modeli - Listopad 2024</t>
  </si>
  <si>
    <t>Registrations of new PC, Top Models - November 2024</t>
  </si>
  <si>
    <t/>
  </si>
  <si>
    <t>Rejestracje nowych samochodów osobowych na KLIENTÓW INDYWIDUALNYCH, ranking marek - Listopad 2024</t>
  </si>
  <si>
    <t>Registrations of New PC For Individual Customers, Top Makes - November 2024</t>
  </si>
  <si>
    <t>Rejestracje nowych samochodów osobowych na KLIENTÓW INDYWIDUALNYCH, ranking modeli - Listopad 2024</t>
  </si>
  <si>
    <t>Registrations of New PC For Individual Customers, Top Models - Novwmwer 2024</t>
  </si>
  <si>
    <t>SEAT</t>
  </si>
  <si>
    <t>Volkswagen T-Cross</t>
  </si>
  <si>
    <t>Rejestracje nowych samochodów osobowych na REGON, ranking marek - Listopad 2024</t>
  </si>
  <si>
    <t>Registrations of New PC For Business Activity, Top Makes - November2024</t>
  </si>
  <si>
    <t>Rejestracje nowych samochodów osobowych na REGON, ranking modeli -  Listopad 2024</t>
  </si>
  <si>
    <t>Registrations of New PC For Business Activity, Top Models - November 2024</t>
  </si>
  <si>
    <t>Volkswagen Passat</t>
  </si>
  <si>
    <t>Rok narastająco Styczeń - Listopad</t>
  </si>
  <si>
    <t>-4,0 pp</t>
  </si>
  <si>
    <t>-0,8 pp</t>
  </si>
  <si>
    <t>+4,8 pp</t>
  </si>
  <si>
    <t>-0,6 pp</t>
  </si>
  <si>
    <t>+2,6 pp</t>
  </si>
  <si>
    <t>+2,7 pp</t>
  </si>
  <si>
    <t>+0,3 pp</t>
  </si>
  <si>
    <t>Sty-Lis 2023</t>
  </si>
  <si>
    <t>Sty-Lis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</si>
</sst>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</borders>
  <cellStyleXfs count="82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38">
    <xf numFmtId="0" fontId="0" fillId="0" borderId="0" xfId="0"/>
    <xf numFmtId="0" fontId="7" fillId="0" borderId="0" xfId="0" applyFont="1"/>
    <xf numFmtId="0" fontId="8" fillId="0" borderId="0" xfId="11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8" fillId="0" borderId="0" xfId="11" applyFont="1" applyAlignment="1">
      <alignment horizontal="right"/>
    </xf>
    <xf numFmtId="0" fontId="11" fillId="2" borderId="6" xfId="0" applyFont="1" applyFill="1" applyBorder="1" applyAlignment="1">
      <alignment wrapText="1"/>
    </xf>
    <xf numFmtId="166" fontId="11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6" fontId="12" fillId="0" borderId="4" xfId="1" applyNumberFormat="1" applyFont="1" applyBorder="1" applyAlignment="1">
      <alignment horizontal="center"/>
    </xf>
    <xf numFmtId="165" fontId="12" fillId="0" borderId="4" xfId="22" applyNumberFormat="1" applyFont="1" applyBorder="1" applyAlignment="1">
      <alignment horizontal="center"/>
    </xf>
    <xf numFmtId="0" fontId="12" fillId="0" borderId="6" xfId="0" applyFont="1" applyBorder="1" applyAlignment="1">
      <alignment horizontal="left" wrapText="1" indent="1"/>
    </xf>
    <xf numFmtId="166" fontId="12" fillId="0" borderId="5" xfId="1" applyNumberFormat="1" applyFont="1" applyBorder="1" applyAlignment="1">
      <alignment horizontal="center"/>
    </xf>
    <xf numFmtId="165" fontId="12" fillId="0" borderId="5" xfId="17" applyNumberFormat="1" applyFont="1" applyBorder="1" applyAlignment="1">
      <alignment horizontal="center"/>
    </xf>
    <xf numFmtId="0" fontId="12" fillId="0" borderId="9" xfId="0" applyFont="1" applyBorder="1" applyAlignment="1">
      <alignment horizontal="left" wrapText="1" indent="1"/>
    </xf>
    <xf numFmtId="165" fontId="12" fillId="0" borderId="8" xfId="22" applyNumberFormat="1" applyFont="1" applyBorder="1" applyAlignment="1">
      <alignment horizontal="center"/>
    </xf>
    <xf numFmtId="166" fontId="11" fillId="2" borderId="4" xfId="1" applyNumberFormat="1" applyFont="1" applyFill="1" applyBorder="1" applyAlignment="1">
      <alignment horizontal="center" vertical="center"/>
    </xf>
    <xf numFmtId="165" fontId="11" fillId="2" borderId="4" xfId="22" applyNumberFormat="1" applyFont="1" applyFill="1" applyBorder="1" applyAlignment="1">
      <alignment horizontal="center" vertical="center"/>
    </xf>
    <xf numFmtId="0" fontId="12" fillId="0" borderId="7" xfId="11" applyFont="1" applyBorder="1"/>
    <xf numFmtId="0" fontId="8" fillId="0" borderId="7" xfId="11" applyFont="1" applyBorder="1"/>
    <xf numFmtId="166" fontId="8" fillId="0" borderId="0" xfId="11" applyNumberFormat="1" applyFont="1"/>
    <xf numFmtId="0" fontId="13" fillId="0" borderId="0" xfId="8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vertical="center" wrapText="1"/>
    </xf>
    <xf numFmtId="0" fontId="18" fillId="2" borderId="23" xfId="8" applyFont="1" applyFill="1" applyBorder="1" applyAlignment="1">
      <alignment horizontal="center" vertical="center" wrapText="1"/>
    </xf>
    <xf numFmtId="0" fontId="18" fillId="2" borderId="21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center" wrapText="1"/>
    </xf>
    <xf numFmtId="0" fontId="13" fillId="0" borderId="16" xfId="8" applyFont="1" applyBorder="1" applyAlignment="1">
      <alignment horizontal="center" vertical="center"/>
    </xf>
    <xf numFmtId="0" fontId="19" fillId="0" borderId="19" xfId="8" applyFont="1" applyBorder="1" applyAlignment="1">
      <alignment vertical="center"/>
    </xf>
    <xf numFmtId="3" fontId="19" fillId="0" borderId="22" xfId="8" applyNumberFormat="1" applyFont="1" applyBorder="1" applyAlignment="1">
      <alignment vertical="center"/>
    </xf>
    <xf numFmtId="10" fontId="19" fillId="0" borderId="19" xfId="18" applyNumberFormat="1" applyFont="1" applyBorder="1" applyAlignment="1">
      <alignment vertical="center"/>
    </xf>
    <xf numFmtId="165" fontId="19" fillId="0" borderId="19" xfId="18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9" xfId="8" applyFont="1" applyFill="1" applyBorder="1" applyAlignment="1">
      <alignment vertical="center"/>
    </xf>
    <xf numFmtId="3" fontId="19" fillId="4" borderId="22" xfId="8" applyNumberFormat="1" applyFont="1" applyFill="1" applyBorder="1" applyAlignment="1">
      <alignment vertical="center"/>
    </xf>
    <xf numFmtId="10" fontId="19" fillId="4" borderId="19" xfId="18" applyNumberFormat="1" applyFont="1" applyFill="1" applyBorder="1" applyAlignment="1">
      <alignment vertical="center"/>
    </xf>
    <xf numFmtId="165" fontId="19" fillId="4" borderId="19" xfId="18" applyNumberFormat="1" applyFont="1" applyFill="1" applyBorder="1" applyAlignment="1">
      <alignment vertical="center"/>
    </xf>
    <xf numFmtId="3" fontId="19" fillId="3" borderId="22" xfId="8" applyNumberFormat="1" applyFont="1" applyFill="1" applyBorder="1" applyAlignment="1">
      <alignment vertical="center"/>
    </xf>
    <xf numFmtId="10" fontId="19" fillId="3" borderId="19" xfId="18" applyNumberFormat="1" applyFont="1" applyFill="1" applyBorder="1" applyAlignment="1">
      <alignment vertical="center"/>
    </xf>
    <xf numFmtId="165" fontId="19" fillId="3" borderId="19" xfId="18" applyNumberFormat="1" applyFont="1" applyFill="1" applyBorder="1" applyAlignment="1">
      <alignment vertical="center"/>
    </xf>
    <xf numFmtId="3" fontId="11" fillId="2" borderId="22" xfId="8" applyNumberFormat="1" applyFont="1" applyFill="1" applyBorder="1" applyAlignment="1">
      <alignment vertical="center"/>
    </xf>
    <xf numFmtId="9" fontId="11" fillId="2" borderId="19" xfId="18" applyFont="1" applyFill="1" applyBorder="1" applyAlignment="1">
      <alignment vertical="center"/>
    </xf>
    <xf numFmtId="165" fontId="11" fillId="2" borderId="19" xfId="8" applyNumberFormat="1" applyFont="1" applyFill="1" applyBorder="1" applyAlignment="1">
      <alignment vertical="center"/>
    </xf>
    <xf numFmtId="0" fontId="19" fillId="0" borderId="0" xfId="8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7" applyFont="1" applyAlignment="1">
      <alignment horizontal="center" vertical="top"/>
    </xf>
    <xf numFmtId="1" fontId="19" fillId="0" borderId="16" xfId="18" applyNumberFormat="1" applyFont="1" applyBorder="1" applyAlignment="1">
      <alignment horizontal="center"/>
    </xf>
    <xf numFmtId="1" fontId="19" fillId="4" borderId="16" xfId="18" applyNumberFormat="1" applyFont="1" applyFill="1" applyBorder="1" applyAlignment="1">
      <alignment horizontal="center"/>
    </xf>
    <xf numFmtId="3" fontId="19" fillId="3" borderId="16" xfId="8" applyNumberFormat="1" applyFont="1" applyFill="1" applyBorder="1" applyAlignment="1">
      <alignment vertical="center"/>
    </xf>
    <xf numFmtId="0" fontId="19" fillId="3" borderId="16" xfId="8" applyFont="1" applyFill="1" applyBorder="1" applyAlignment="1">
      <alignment vertical="center"/>
    </xf>
    <xf numFmtId="3" fontId="11" fillId="2" borderId="16" xfId="8" applyNumberFormat="1" applyFont="1" applyFill="1" applyBorder="1" applyAlignment="1">
      <alignment vertical="center"/>
    </xf>
    <xf numFmtId="14" fontId="12" fillId="0" borderId="0" xfId="0" applyNumberFormat="1" applyFont="1"/>
    <xf numFmtId="0" fontId="12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9" fillId="0" borderId="5" xfId="0" applyFont="1" applyBorder="1" applyAlignment="1">
      <alignment horizontal="left"/>
    </xf>
    <xf numFmtId="165" fontId="19" fillId="0" borderId="12" xfId="22" applyNumberFormat="1" applyFont="1" applyBorder="1" applyAlignment="1">
      <alignment horizontal="right"/>
    </xf>
    <xf numFmtId="168" fontId="19" fillId="0" borderId="15" xfId="18" applyNumberFormat="1" applyFont="1" applyBorder="1"/>
    <xf numFmtId="168" fontId="24" fillId="0" borderId="5" xfId="18" applyNumberFormat="1" applyFont="1" applyBorder="1" applyAlignment="1">
      <alignment horizontal="right"/>
    </xf>
    <xf numFmtId="168" fontId="19" fillId="0" borderId="5" xfId="18" applyNumberFormat="1" applyFont="1" applyBorder="1"/>
    <xf numFmtId="168" fontId="19" fillId="0" borderId="5" xfId="18" applyNumberFormat="1" applyFont="1" applyBorder="1" applyAlignment="1">
      <alignment horizontal="right"/>
    </xf>
    <xf numFmtId="0" fontId="19" fillId="0" borderId="5" xfId="0" applyFont="1" applyBorder="1" applyAlignment="1">
      <alignment horizontal="left" indent="1"/>
    </xf>
    <xf numFmtId="3" fontId="19" fillId="0" borderId="6" xfId="22" applyNumberFormat="1" applyFont="1" applyBorder="1" applyAlignment="1">
      <alignment horizontal="right"/>
    </xf>
    <xf numFmtId="168" fontId="12" fillId="0" borderId="5" xfId="18" applyNumberFormat="1" applyFont="1" applyBorder="1"/>
    <xf numFmtId="168" fontId="12" fillId="0" borderId="5" xfId="18" applyNumberFormat="1" applyFont="1" applyBorder="1" applyAlignment="1">
      <alignment horizontal="right"/>
    </xf>
    <xf numFmtId="0" fontId="19" fillId="0" borderId="8" xfId="0" applyFont="1" applyBorder="1" applyAlignment="1">
      <alignment horizontal="left" indent="1"/>
    </xf>
    <xf numFmtId="165" fontId="19" fillId="0" borderId="13" xfId="22" applyNumberFormat="1" applyFont="1" applyBorder="1" applyAlignment="1">
      <alignment horizontal="right"/>
    </xf>
    <xf numFmtId="168" fontId="19" fillId="0" borderId="8" xfId="18" applyNumberFormat="1" applyFont="1" applyBorder="1"/>
    <xf numFmtId="168" fontId="24" fillId="0" borderId="8" xfId="18" applyNumberFormat="1" applyFont="1" applyBorder="1" applyAlignment="1">
      <alignment horizontal="right"/>
    </xf>
    <xf numFmtId="0" fontId="14" fillId="0" borderId="0" xfId="8" applyFont="1" applyAlignment="1">
      <alignment vertical="center"/>
    </xf>
    <xf numFmtId="0" fontId="19" fillId="3" borderId="22" xfId="8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7" fillId="2" borderId="4" xfId="0" applyFont="1" applyFill="1" applyBorder="1" applyAlignment="1">
      <alignment vertical="center" wrapText="1"/>
    </xf>
    <xf numFmtId="3" fontId="19" fillId="0" borderId="9" xfId="22" applyNumberFormat="1" applyFont="1" applyBorder="1" applyAlignment="1">
      <alignment horizontal="right"/>
    </xf>
    <xf numFmtId="14" fontId="21" fillId="0" borderId="0" xfId="0" applyNumberFormat="1" applyFont="1"/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1" fillId="2" borderId="30" xfId="8" applyFont="1" applyFill="1" applyBorder="1" applyAlignment="1">
      <alignment horizontal="center" vertical="center"/>
    </xf>
    <xf numFmtId="0" fontId="11" fillId="2" borderId="25" xfId="8" applyFont="1" applyFill="1" applyBorder="1" applyAlignment="1">
      <alignment horizontal="center" vertical="center"/>
    </xf>
    <xf numFmtId="0" fontId="11" fillId="2" borderId="20" xfId="8" applyFont="1" applyFill="1" applyBorder="1" applyAlignment="1">
      <alignment horizontal="center" vertical="center"/>
    </xf>
    <xf numFmtId="0" fontId="11" fillId="2" borderId="17" xfId="8" applyFont="1" applyFill="1" applyBorder="1" applyAlignment="1">
      <alignment horizontal="center" wrapText="1"/>
    </xf>
    <xf numFmtId="0" fontId="11" fillId="2" borderId="28" xfId="8" applyFont="1" applyFill="1" applyBorder="1" applyAlignment="1">
      <alignment horizontal="center" wrapText="1"/>
    </xf>
    <xf numFmtId="0" fontId="16" fillId="2" borderId="23" xfId="8" applyFont="1" applyFill="1" applyBorder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17" fillId="2" borderId="17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wrapText="1"/>
    </xf>
    <xf numFmtId="0" fontId="28" fillId="2" borderId="17" xfId="8" applyFont="1" applyFill="1" applyBorder="1" applyAlignment="1">
      <alignment horizontal="center" wrapText="1"/>
    </xf>
    <xf numFmtId="0" fontId="28" fillId="2" borderId="28" xfId="8" applyFont="1" applyFill="1" applyBorder="1" applyAlignment="1">
      <alignment horizontal="center" wrapText="1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center" wrapText="1"/>
    </xf>
    <xf numFmtId="0" fontId="16" fillId="2" borderId="28" xfId="8" applyFont="1" applyFill="1" applyBorder="1" applyAlignment="1">
      <alignment horizontal="center" vertical="top"/>
    </xf>
    <xf numFmtId="0" fontId="16" fillId="2" borderId="18" xfId="8" applyFont="1" applyFill="1" applyBorder="1" applyAlignment="1">
      <alignment horizontal="center" vertical="top"/>
    </xf>
    <xf numFmtId="0" fontId="29" fillId="2" borderId="28" xfId="8" applyFont="1" applyFill="1" applyBorder="1" applyAlignment="1">
      <alignment horizontal="center" vertical="top" wrapText="1"/>
    </xf>
    <xf numFmtId="0" fontId="29" fillId="2" borderId="18" xfId="8" applyFont="1" applyFill="1" applyBorder="1" applyAlignment="1">
      <alignment horizontal="center" vertical="top" wrapText="1"/>
    </xf>
    <xf numFmtId="0" fontId="18" fillId="2" borderId="28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top" wrapText="1"/>
    </xf>
    <xf numFmtId="0" fontId="11" fillId="2" borderId="30" xfId="8" applyFont="1" applyFill="1" applyBorder="1" applyAlignment="1">
      <alignment horizontal="center" wrapText="1"/>
    </xf>
    <xf numFmtId="0" fontId="11" fillId="2" borderId="31" xfId="8" applyFont="1" applyFill="1" applyBorder="1" applyAlignment="1">
      <alignment horizontal="center" wrapText="1"/>
    </xf>
    <xf numFmtId="0" fontId="13" fillId="3" borderId="29" xfId="8" applyFont="1" applyFill="1" applyBorder="1" applyAlignment="1">
      <alignment horizontal="center" vertical="center"/>
    </xf>
    <xf numFmtId="0" fontId="13" fillId="3" borderId="19" xfId="8" applyFont="1" applyFill="1" applyBorder="1" applyAlignment="1">
      <alignment horizontal="center" vertical="center"/>
    </xf>
    <xf numFmtId="0" fontId="11" fillId="2" borderId="29" xfId="8" applyFont="1" applyFill="1" applyBorder="1" applyAlignment="1">
      <alignment horizontal="center" vertical="top"/>
    </xf>
    <xf numFmtId="0" fontId="11" fillId="2" borderId="19" xfId="8" applyFont="1" applyFill="1" applyBorder="1" applyAlignment="1">
      <alignment horizontal="center" vertical="top"/>
    </xf>
    <xf numFmtId="0" fontId="14" fillId="0" borderId="0" xfId="8" applyFont="1" applyAlignment="1">
      <alignment horizontal="center" vertical="center"/>
    </xf>
    <xf numFmtId="0" fontId="16" fillId="2" borderId="31" xfId="8" applyFont="1" applyFill="1" applyBorder="1" applyAlignment="1">
      <alignment horizontal="center" vertical="top"/>
    </xf>
    <xf numFmtId="0" fontId="16" fillId="2" borderId="23" xfId="8" applyFont="1" applyFill="1" applyBorder="1" applyAlignment="1">
      <alignment horizontal="center" vertical="top"/>
    </xf>
    <xf numFmtId="0" fontId="11" fillId="2" borderId="1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0" borderId="0" xfId="8" applyFont="1" applyAlignment="1">
      <alignment horizontal="center" wrapText="1"/>
    </xf>
    <xf numFmtId="0" fontId="18" fillId="2" borderId="28" xfId="8" applyFont="1" applyFill="1" applyBorder="1" applyAlignment="1">
      <alignment horizontal="center" vertical="center" wrapText="1"/>
    </xf>
    <xf numFmtId="0" fontId="18" fillId="2" borderId="18" xfId="8" applyFont="1" applyFill="1" applyBorder="1" applyAlignment="1">
      <alignment horizontal="center" vertical="center" wrapText="1"/>
    </xf>
    <xf numFmtId="0" fontId="17" fillId="2" borderId="17" xfId="8" applyFont="1" applyFill="1" applyBorder="1" applyAlignment="1">
      <alignment horizontal="center" vertical="center" wrapText="1"/>
    </xf>
    <xf numFmtId="0" fontId="17" fillId="2" borderId="28" xfId="8" applyFont="1" applyFill="1" applyBorder="1" applyAlignment="1">
      <alignment horizontal="center" vertical="center" wrapText="1"/>
    </xf>
    <xf numFmtId="0" fontId="11" fillId="2" borderId="26" xfId="8" applyFont="1" applyFill="1" applyBorder="1" applyAlignment="1">
      <alignment horizontal="center" vertical="center"/>
    </xf>
    <xf numFmtId="0" fontId="11" fillId="2" borderId="24" xfId="8" applyFont="1" applyFill="1" applyBorder="1" applyAlignment="1">
      <alignment horizontal="center" vertical="center"/>
    </xf>
    <xf numFmtId="0" fontId="16" fillId="2" borderId="33" xfId="8" applyFont="1" applyFill="1" applyBorder="1" applyAlignment="1">
      <alignment horizontal="center" vertical="center"/>
    </xf>
    <xf numFmtId="0" fontId="16" fillId="2" borderId="32" xfId="8" applyFont="1" applyFill="1" applyBorder="1" applyAlignment="1">
      <alignment horizontal="center" vertical="center"/>
    </xf>
  </cellXfs>
  <cellStyles count="82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7" xfId="53" xr:uid="{B4325FA4-0A44-40C5-914F-5E86E0C1D91E}"/>
  </cellStyles>
  <dxfs count="106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76201</xdr:colOff>
      <xdr:row>20</xdr:row>
      <xdr:rowOff>114300</xdr:rowOff>
    </xdr:from>
    <xdr:to>
      <xdr:col>18</xdr:col>
      <xdr:colOff>228601</xdr:colOff>
      <xdr:row>40</xdr:row>
      <xdr:rowOff>28371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74BDBA9-FF27-3F37-EEEC-F6F3A9C48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5576" y="3905250"/>
          <a:ext cx="5638800" cy="353357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21</xdr:row>
      <xdr:rowOff>0</xdr:rowOff>
    </xdr:from>
    <xdr:to>
      <xdr:col>8</xdr:col>
      <xdr:colOff>66676</xdr:colOff>
      <xdr:row>40</xdr:row>
      <xdr:rowOff>96700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F9E860F7-9571-2419-92CB-C7B63CABE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1" y="3971925"/>
          <a:ext cx="5600700" cy="3535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workbookViewId="0"/>
  </sheetViews>
  <sheetFormatPr defaultColWidth="9.140625" defaultRowHeight="14.25" x14ac:dyDescent="0.2"/>
  <cols>
    <col min="1" max="1" width="1.140625" style="2" customWidth="1"/>
    <col min="2" max="2" width="41" style="2" customWidth="1"/>
    <col min="3" max="8" width="11.5703125" style="2" customWidth="1"/>
    <col min="9" max="16384" width="9.140625" style="2"/>
  </cols>
  <sheetData>
    <row r="1" spans="1:256" x14ac:dyDescent="0.2">
      <c r="A1" s="1"/>
      <c r="C1" s="3"/>
      <c r="E1" s="1"/>
      <c r="F1" s="1"/>
      <c r="G1" s="1"/>
      <c r="H1" s="57">
        <v>45630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">
      <c r="B2" s="5" t="s">
        <v>71</v>
      </c>
      <c r="H2" s="6" t="s">
        <v>68</v>
      </c>
    </row>
    <row r="3" spans="1:256" ht="24.75" customHeight="1" x14ac:dyDescent="0.2">
      <c r="B3" s="82" t="s">
        <v>103</v>
      </c>
      <c r="C3" s="83"/>
      <c r="D3" s="83"/>
      <c r="E3" s="83"/>
      <c r="F3" s="83"/>
      <c r="G3" s="83"/>
      <c r="H3" s="84"/>
    </row>
    <row r="4" spans="1:256" ht="24.75" customHeight="1" x14ac:dyDescent="0.2">
      <c r="B4" s="7"/>
      <c r="C4" s="8" t="s">
        <v>145</v>
      </c>
      <c r="D4" s="8" t="s">
        <v>146</v>
      </c>
      <c r="E4" s="9" t="s">
        <v>55</v>
      </c>
      <c r="F4" s="8" t="s">
        <v>147</v>
      </c>
      <c r="G4" s="8" t="s">
        <v>148</v>
      </c>
      <c r="H4" s="9" t="s">
        <v>55</v>
      </c>
    </row>
    <row r="5" spans="1:256" ht="24.75" customHeight="1" x14ac:dyDescent="0.2">
      <c r="B5" s="10" t="s">
        <v>49</v>
      </c>
      <c r="C5" s="11">
        <v>49149</v>
      </c>
      <c r="D5" s="11">
        <v>41685</v>
      </c>
      <c r="E5" s="12">
        <v>0.17905721482547676</v>
      </c>
      <c r="F5" s="11">
        <v>495877</v>
      </c>
      <c r="G5" s="11">
        <v>432915</v>
      </c>
      <c r="H5" s="12">
        <v>0.14543732603397896</v>
      </c>
    </row>
    <row r="6" spans="1:256" ht="24.75" customHeight="1" x14ac:dyDescent="0.2">
      <c r="B6" s="10" t="s">
        <v>50</v>
      </c>
      <c r="C6" s="11">
        <v>5820</v>
      </c>
      <c r="D6" s="11">
        <v>5477</v>
      </c>
      <c r="E6" s="12">
        <v>6.2625524922402809E-2</v>
      </c>
      <c r="F6" s="11">
        <v>59802</v>
      </c>
      <c r="G6" s="11">
        <v>58242</v>
      </c>
      <c r="H6" s="12">
        <v>2.6784794478211582E-2</v>
      </c>
    </row>
    <row r="7" spans="1:256" ht="24.75" customHeight="1" x14ac:dyDescent="0.2">
      <c r="B7" s="13" t="s">
        <v>51</v>
      </c>
      <c r="C7" s="14">
        <f>C6-C8</f>
        <v>5638</v>
      </c>
      <c r="D7" s="14">
        <f>D6-D8</f>
        <v>5239</v>
      </c>
      <c r="E7" s="15">
        <f>C7/D7-1</f>
        <v>7.6159572437488166E-2</v>
      </c>
      <c r="F7" s="14">
        <f>F6-F8</f>
        <v>57685</v>
      </c>
      <c r="G7" s="14">
        <f>G6-G8</f>
        <v>56298</v>
      </c>
      <c r="H7" s="15">
        <f>F7/G7-1</f>
        <v>2.4636754414011142E-2</v>
      </c>
    </row>
    <row r="8" spans="1:256" ht="24.75" customHeight="1" x14ac:dyDescent="0.2">
      <c r="B8" s="16" t="s">
        <v>52</v>
      </c>
      <c r="C8" s="14">
        <v>182</v>
      </c>
      <c r="D8" s="14">
        <v>238</v>
      </c>
      <c r="E8" s="17">
        <v>-0.23529411764705888</v>
      </c>
      <c r="F8" s="14">
        <v>2117</v>
      </c>
      <c r="G8" s="14">
        <v>1944</v>
      </c>
      <c r="H8" s="17">
        <v>8.8991769547325017E-2</v>
      </c>
    </row>
    <row r="9" spans="1:256" ht="25.5" customHeight="1" x14ac:dyDescent="0.2">
      <c r="B9" s="79" t="s">
        <v>53</v>
      </c>
      <c r="C9" s="18">
        <v>54969</v>
      </c>
      <c r="D9" s="18">
        <v>47162</v>
      </c>
      <c r="E9" s="19">
        <v>0.16553581273058815</v>
      </c>
      <c r="F9" s="18">
        <v>555679</v>
      </c>
      <c r="G9" s="18">
        <v>491157</v>
      </c>
      <c r="H9" s="19">
        <v>0.13136736318529518</v>
      </c>
    </row>
    <row r="10" spans="1:256" x14ac:dyDescent="0.2">
      <c r="B10" s="20" t="s">
        <v>54</v>
      </c>
      <c r="C10" s="21"/>
      <c r="D10" s="21"/>
      <c r="E10" s="21"/>
      <c r="F10" s="21"/>
      <c r="G10" s="21"/>
      <c r="H10" s="21"/>
    </row>
    <row r="11" spans="1:256" x14ac:dyDescent="0.2">
      <c r="B11" s="5"/>
      <c r="F11" s="22"/>
      <c r="G11" s="22"/>
    </row>
    <row r="28" spans="2:2" x14ac:dyDescent="0.2">
      <c r="B28" s="5"/>
    </row>
  </sheetData>
  <mergeCells count="1">
    <mergeCell ref="B3:H3"/>
  </mergeCells>
  <conditionalFormatting sqref="E5:E9 H5:H9">
    <cfRule type="cellIs" dxfId="105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ColWidth="9.140625" defaultRowHeight="15" x14ac:dyDescent="0.25"/>
  <cols>
    <col min="1" max="1" width="1.7109375" style="5" customWidth="1"/>
    <col min="2" max="2" width="8.140625" style="5" customWidth="1"/>
    <col min="3" max="3" width="19.28515625" style="5" customWidth="1"/>
    <col min="4" max="12" width="10.28515625" style="5" customWidth="1"/>
    <col min="13" max="13" width="3.140625" customWidth="1"/>
    <col min="14" max="14" width="3.140625" style="5" customWidth="1"/>
    <col min="15" max="15" width="13" style="5" customWidth="1"/>
    <col min="16" max="16" width="23.140625" style="5" customWidth="1"/>
    <col min="17" max="22" width="10.28515625" style="5" customWidth="1"/>
    <col min="23" max="23" width="11.28515625" style="5" customWidth="1"/>
    <col min="24" max="16384" width="9.140625" style="5"/>
  </cols>
  <sheetData>
    <row r="1" spans="2:22" x14ac:dyDescent="0.25">
      <c r="B1" s="5" t="s">
        <v>3</v>
      </c>
      <c r="D1" s="3"/>
      <c r="V1" s="81">
        <v>45630</v>
      </c>
    </row>
    <row r="2" spans="2:22" ht="14.45" customHeight="1" x14ac:dyDescent="0.25">
      <c r="B2" s="85" t="s">
        <v>161</v>
      </c>
      <c r="C2" s="85"/>
      <c r="D2" s="85"/>
      <c r="E2" s="85"/>
      <c r="F2" s="85"/>
      <c r="G2" s="85"/>
      <c r="H2" s="85"/>
      <c r="I2" s="85"/>
      <c r="J2" s="85"/>
      <c r="K2" s="85"/>
      <c r="L2" s="85"/>
      <c r="N2" s="50"/>
      <c r="O2" s="85" t="s">
        <v>128</v>
      </c>
      <c r="P2" s="85"/>
      <c r="Q2" s="85"/>
      <c r="R2" s="85"/>
      <c r="S2" s="85"/>
      <c r="T2" s="85"/>
      <c r="U2" s="85"/>
      <c r="V2" s="85"/>
    </row>
    <row r="3" spans="2:22" ht="14.45" customHeight="1" x14ac:dyDescent="0.25">
      <c r="B3" s="114" t="s">
        <v>162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N3" s="50"/>
      <c r="O3" s="114" t="s">
        <v>137</v>
      </c>
      <c r="P3" s="114"/>
      <c r="Q3" s="114"/>
      <c r="R3" s="114"/>
      <c r="S3" s="114"/>
      <c r="T3" s="114"/>
      <c r="U3" s="114"/>
      <c r="V3" s="114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89" t="s">
        <v>0</v>
      </c>
      <c r="C5" s="89" t="s">
        <v>1</v>
      </c>
      <c r="D5" s="86" t="s">
        <v>151</v>
      </c>
      <c r="E5" s="87"/>
      <c r="F5" s="87"/>
      <c r="G5" s="87"/>
      <c r="H5" s="87"/>
      <c r="I5" s="88"/>
      <c r="J5" s="86" t="s">
        <v>140</v>
      </c>
      <c r="K5" s="87"/>
      <c r="L5" s="88"/>
      <c r="O5" s="89" t="s">
        <v>0</v>
      </c>
      <c r="P5" s="89" t="s">
        <v>1</v>
      </c>
      <c r="Q5" s="86" t="s">
        <v>157</v>
      </c>
      <c r="R5" s="87"/>
      <c r="S5" s="87"/>
      <c r="T5" s="87"/>
      <c r="U5" s="87"/>
      <c r="V5" s="88"/>
    </row>
    <row r="6" spans="2:22" ht="14.45" customHeight="1" thickBot="1" x14ac:dyDescent="0.3">
      <c r="B6" s="90"/>
      <c r="C6" s="90"/>
      <c r="D6" s="91" t="s">
        <v>152</v>
      </c>
      <c r="E6" s="92"/>
      <c r="F6" s="92"/>
      <c r="G6" s="92"/>
      <c r="H6" s="92"/>
      <c r="I6" s="93"/>
      <c r="J6" s="91" t="s">
        <v>141</v>
      </c>
      <c r="K6" s="92"/>
      <c r="L6" s="93"/>
      <c r="O6" s="90"/>
      <c r="P6" s="90"/>
      <c r="Q6" s="91" t="s">
        <v>158</v>
      </c>
      <c r="R6" s="92"/>
      <c r="S6" s="92"/>
      <c r="T6" s="92"/>
      <c r="U6" s="92"/>
      <c r="V6" s="93"/>
    </row>
    <row r="7" spans="2:22" ht="14.45" customHeight="1" x14ac:dyDescent="0.25">
      <c r="B7" s="90"/>
      <c r="C7" s="90"/>
      <c r="D7" s="98">
        <v>2024</v>
      </c>
      <c r="E7" s="99"/>
      <c r="F7" s="98">
        <v>2023</v>
      </c>
      <c r="G7" s="99"/>
      <c r="H7" s="94" t="s">
        <v>5</v>
      </c>
      <c r="I7" s="94" t="s">
        <v>44</v>
      </c>
      <c r="J7" s="94">
        <v>2023</v>
      </c>
      <c r="K7" s="94" t="s">
        <v>153</v>
      </c>
      <c r="L7" s="96" t="s">
        <v>155</v>
      </c>
      <c r="O7" s="90"/>
      <c r="P7" s="90"/>
      <c r="Q7" s="98">
        <v>2024</v>
      </c>
      <c r="R7" s="99"/>
      <c r="S7" s="98">
        <v>2023</v>
      </c>
      <c r="T7" s="99"/>
      <c r="U7" s="94" t="s">
        <v>5</v>
      </c>
      <c r="V7" s="96" t="s">
        <v>66</v>
      </c>
    </row>
    <row r="8" spans="2:22" ht="14.45" customHeight="1" thickBot="1" x14ac:dyDescent="0.3">
      <c r="B8" s="102" t="s">
        <v>6</v>
      </c>
      <c r="C8" s="102" t="s">
        <v>7</v>
      </c>
      <c r="D8" s="100"/>
      <c r="E8" s="101"/>
      <c r="F8" s="100"/>
      <c r="G8" s="101"/>
      <c r="H8" s="95"/>
      <c r="I8" s="95"/>
      <c r="J8" s="95"/>
      <c r="K8" s="95"/>
      <c r="L8" s="97"/>
      <c r="O8" s="102" t="s">
        <v>6</v>
      </c>
      <c r="P8" s="102" t="s">
        <v>7</v>
      </c>
      <c r="Q8" s="100"/>
      <c r="R8" s="101"/>
      <c r="S8" s="100"/>
      <c r="T8" s="101"/>
      <c r="U8" s="95"/>
      <c r="V8" s="97"/>
    </row>
    <row r="9" spans="2:22" ht="14.45" customHeight="1" x14ac:dyDescent="0.25">
      <c r="B9" s="102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106" t="s">
        <v>45</v>
      </c>
      <c r="J9" s="106" t="s">
        <v>8</v>
      </c>
      <c r="K9" s="106" t="s">
        <v>154</v>
      </c>
      <c r="L9" s="104" t="s">
        <v>156</v>
      </c>
      <c r="O9" s="102"/>
      <c r="P9" s="102"/>
      <c r="Q9" s="25" t="s">
        <v>8</v>
      </c>
      <c r="R9" s="26" t="s">
        <v>2</v>
      </c>
      <c r="S9" s="25" t="s">
        <v>8</v>
      </c>
      <c r="T9" s="26" t="s">
        <v>2</v>
      </c>
      <c r="U9" s="106" t="s">
        <v>9</v>
      </c>
      <c r="V9" s="104" t="s">
        <v>67</v>
      </c>
    </row>
    <row r="10" spans="2:22" ht="14.45" customHeight="1" thickBot="1" x14ac:dyDescent="0.3">
      <c r="B10" s="103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107"/>
      <c r="J10" s="107" t="s">
        <v>10</v>
      </c>
      <c r="K10" s="107"/>
      <c r="L10" s="105"/>
      <c r="O10" s="103"/>
      <c r="P10" s="103"/>
      <c r="Q10" s="28" t="s">
        <v>10</v>
      </c>
      <c r="R10" s="29" t="s">
        <v>11</v>
      </c>
      <c r="S10" s="28" t="s">
        <v>10</v>
      </c>
      <c r="T10" s="29" t="s">
        <v>11</v>
      </c>
      <c r="U10" s="107"/>
      <c r="V10" s="105"/>
    </row>
    <row r="11" spans="2:22" ht="14.25" customHeight="1" thickBot="1" x14ac:dyDescent="0.3">
      <c r="B11" s="31">
        <v>1</v>
      </c>
      <c r="C11" s="32" t="s">
        <v>19</v>
      </c>
      <c r="D11" s="33">
        <v>9830</v>
      </c>
      <c r="E11" s="34">
        <v>0.2000040692587845</v>
      </c>
      <c r="F11" s="33">
        <v>7813</v>
      </c>
      <c r="G11" s="34">
        <v>0.1874295310063572</v>
      </c>
      <c r="H11" s="35">
        <v>0.2581594777934213</v>
      </c>
      <c r="I11" s="52">
        <v>0</v>
      </c>
      <c r="J11" s="33">
        <v>8961</v>
      </c>
      <c r="K11" s="35">
        <v>9.6975783952683914E-2</v>
      </c>
      <c r="L11" s="52">
        <v>0</v>
      </c>
      <c r="O11" s="31">
        <v>1</v>
      </c>
      <c r="P11" s="32" t="s">
        <v>19</v>
      </c>
      <c r="Q11" s="33">
        <v>92972</v>
      </c>
      <c r="R11" s="34">
        <v>0.18749004289370147</v>
      </c>
      <c r="S11" s="33">
        <v>83471</v>
      </c>
      <c r="T11" s="34">
        <v>0.19281152189228831</v>
      </c>
      <c r="U11" s="35">
        <v>0.1138239628134321</v>
      </c>
      <c r="V11" s="52">
        <v>0</v>
      </c>
    </row>
    <row r="12" spans="2:22" ht="14.45" customHeight="1" thickBot="1" x14ac:dyDescent="0.3">
      <c r="B12" s="36">
        <v>2</v>
      </c>
      <c r="C12" s="37" t="s">
        <v>17</v>
      </c>
      <c r="D12" s="38">
        <v>5336</v>
      </c>
      <c r="E12" s="39">
        <v>0.10856782437079086</v>
      </c>
      <c r="F12" s="38">
        <v>4964</v>
      </c>
      <c r="G12" s="39">
        <v>0.11908360321458558</v>
      </c>
      <c r="H12" s="40">
        <v>7.4939564867042785E-2</v>
      </c>
      <c r="I12" s="53">
        <v>0</v>
      </c>
      <c r="J12" s="38">
        <v>4835</v>
      </c>
      <c r="K12" s="40">
        <v>0.10361944157187186</v>
      </c>
      <c r="L12" s="53">
        <v>0</v>
      </c>
      <c r="O12" s="36">
        <v>2</v>
      </c>
      <c r="P12" s="37" t="s">
        <v>17</v>
      </c>
      <c r="Q12" s="38">
        <v>53213</v>
      </c>
      <c r="R12" s="39">
        <v>0.10731088556234711</v>
      </c>
      <c r="S12" s="38">
        <v>46498</v>
      </c>
      <c r="T12" s="39">
        <v>0.1074067657623321</v>
      </c>
      <c r="U12" s="40">
        <v>0.14441481354036734</v>
      </c>
      <c r="V12" s="53">
        <v>0</v>
      </c>
    </row>
    <row r="13" spans="2:22" ht="14.45" customHeight="1" thickBot="1" x14ac:dyDescent="0.3">
      <c r="B13" s="31">
        <v>3</v>
      </c>
      <c r="C13" s="32" t="s">
        <v>18</v>
      </c>
      <c r="D13" s="33">
        <v>3967</v>
      </c>
      <c r="E13" s="34">
        <v>8.0713747990803469E-2</v>
      </c>
      <c r="F13" s="33">
        <v>2861</v>
      </c>
      <c r="G13" s="34">
        <v>6.8633801127503904E-2</v>
      </c>
      <c r="H13" s="35">
        <v>0.38657811953862287</v>
      </c>
      <c r="I13" s="52">
        <v>1</v>
      </c>
      <c r="J13" s="33">
        <v>3646</v>
      </c>
      <c r="K13" s="35">
        <v>8.8041689522764699E-2</v>
      </c>
      <c r="L13" s="52">
        <v>0</v>
      </c>
      <c r="O13" s="31">
        <v>3</v>
      </c>
      <c r="P13" s="32" t="s">
        <v>18</v>
      </c>
      <c r="Q13" s="33">
        <v>34194</v>
      </c>
      <c r="R13" s="34">
        <v>6.8956616257660669E-2</v>
      </c>
      <c r="S13" s="33">
        <v>30992</v>
      </c>
      <c r="T13" s="34">
        <v>7.1589111026413965E-2</v>
      </c>
      <c r="U13" s="35">
        <v>0.10331698502839437</v>
      </c>
      <c r="V13" s="52">
        <v>1</v>
      </c>
    </row>
    <row r="14" spans="2:22" ht="14.45" customHeight="1" thickBot="1" x14ac:dyDescent="0.3">
      <c r="B14" s="36">
        <v>4</v>
      </c>
      <c r="C14" s="37" t="s">
        <v>23</v>
      </c>
      <c r="D14" s="38">
        <v>2747</v>
      </c>
      <c r="E14" s="39">
        <v>5.5891269405277826E-2</v>
      </c>
      <c r="F14" s="38">
        <v>2473</v>
      </c>
      <c r="G14" s="39">
        <v>5.9325896605493582E-2</v>
      </c>
      <c r="H14" s="40">
        <v>0.11079660331581076</v>
      </c>
      <c r="I14" s="53">
        <v>2</v>
      </c>
      <c r="J14" s="38">
        <v>2711</v>
      </c>
      <c r="K14" s="40">
        <v>1.327923275544074E-2</v>
      </c>
      <c r="L14" s="53">
        <v>1</v>
      </c>
      <c r="O14" s="36">
        <v>4</v>
      </c>
      <c r="P14" s="37" t="s">
        <v>22</v>
      </c>
      <c r="Q14" s="38">
        <v>30344</v>
      </c>
      <c r="R14" s="39">
        <v>6.1192594131205924E-2</v>
      </c>
      <c r="S14" s="38">
        <v>33555</v>
      </c>
      <c r="T14" s="39">
        <v>7.7509441807283183E-2</v>
      </c>
      <c r="U14" s="40">
        <v>-9.5693637311876079E-2</v>
      </c>
      <c r="V14" s="53">
        <v>-1</v>
      </c>
    </row>
    <row r="15" spans="2:22" ht="14.45" customHeight="1" thickBot="1" x14ac:dyDescent="0.3">
      <c r="B15" s="31">
        <v>5</v>
      </c>
      <c r="C15" s="32" t="s">
        <v>22</v>
      </c>
      <c r="D15" s="33">
        <v>2722</v>
      </c>
      <c r="E15" s="34">
        <v>5.538261205721378E-2</v>
      </c>
      <c r="F15" s="33">
        <v>3005</v>
      </c>
      <c r="G15" s="34">
        <v>7.2088281156291234E-2</v>
      </c>
      <c r="H15" s="35">
        <v>-9.4176372712146406E-2</v>
      </c>
      <c r="I15" s="52">
        <v>-2</v>
      </c>
      <c r="J15" s="33">
        <v>2959</v>
      </c>
      <c r="K15" s="35">
        <v>-8.0094626563028015E-2</v>
      </c>
      <c r="L15" s="52">
        <v>-1</v>
      </c>
      <c r="O15" s="31">
        <v>5</v>
      </c>
      <c r="P15" s="32" t="s">
        <v>23</v>
      </c>
      <c r="Q15" s="33">
        <v>28109</v>
      </c>
      <c r="R15" s="34">
        <v>5.6685428039614662E-2</v>
      </c>
      <c r="S15" s="33">
        <v>24555</v>
      </c>
      <c r="T15" s="34">
        <v>5.6720141367242995E-2</v>
      </c>
      <c r="U15" s="35">
        <v>0.14473630625127276</v>
      </c>
      <c r="V15" s="52">
        <v>0</v>
      </c>
    </row>
    <row r="16" spans="2:22" ht="14.45" customHeight="1" thickBot="1" x14ac:dyDescent="0.3">
      <c r="B16" s="36">
        <v>6</v>
      </c>
      <c r="C16" s="37" t="s">
        <v>32</v>
      </c>
      <c r="D16" s="38">
        <v>2440</v>
      </c>
      <c r="E16" s="39">
        <v>4.9644957171051295E-2</v>
      </c>
      <c r="F16" s="38">
        <v>2484</v>
      </c>
      <c r="G16" s="39">
        <v>5.9589780496581507E-2</v>
      </c>
      <c r="H16" s="40">
        <v>-1.7713365539452464E-2</v>
      </c>
      <c r="I16" s="53">
        <v>-1</v>
      </c>
      <c r="J16" s="38">
        <v>2574</v>
      </c>
      <c r="K16" s="40">
        <v>-5.2059052059052036E-2</v>
      </c>
      <c r="L16" s="53">
        <v>1</v>
      </c>
      <c r="O16" s="36">
        <v>6</v>
      </c>
      <c r="P16" s="37" t="s">
        <v>32</v>
      </c>
      <c r="Q16" s="38">
        <v>26310</v>
      </c>
      <c r="R16" s="39">
        <v>5.3057512245980355E-2</v>
      </c>
      <c r="S16" s="38">
        <v>23551</v>
      </c>
      <c r="T16" s="39">
        <v>5.440097940704295E-2</v>
      </c>
      <c r="U16" s="40">
        <v>0.11715001486136467</v>
      </c>
      <c r="V16" s="53">
        <v>0</v>
      </c>
    </row>
    <row r="17" spans="2:22" ht="14.45" customHeight="1" thickBot="1" x14ac:dyDescent="0.3">
      <c r="B17" s="31">
        <v>7</v>
      </c>
      <c r="C17" s="32" t="s">
        <v>31</v>
      </c>
      <c r="D17" s="33">
        <v>2338</v>
      </c>
      <c r="E17" s="34">
        <v>4.756963519094997E-2</v>
      </c>
      <c r="F17" s="33">
        <v>1951</v>
      </c>
      <c r="G17" s="34">
        <v>4.6803406501139497E-2</v>
      </c>
      <c r="H17" s="35">
        <v>0.19835981547924142</v>
      </c>
      <c r="I17" s="52">
        <v>1</v>
      </c>
      <c r="J17" s="33">
        <v>2646</v>
      </c>
      <c r="K17" s="35">
        <v>-0.1164021164021164</v>
      </c>
      <c r="L17" s="52">
        <v>-1</v>
      </c>
      <c r="O17" s="31">
        <v>7</v>
      </c>
      <c r="P17" s="32" t="s">
        <v>31</v>
      </c>
      <c r="Q17" s="33">
        <v>25954</v>
      </c>
      <c r="R17" s="34">
        <v>5.2339592277923758E-2</v>
      </c>
      <c r="S17" s="33">
        <v>19054</v>
      </c>
      <c r="T17" s="34">
        <v>4.4013258953836204E-2</v>
      </c>
      <c r="U17" s="35">
        <v>0.36212868688989186</v>
      </c>
      <c r="V17" s="52">
        <v>1</v>
      </c>
    </row>
    <row r="18" spans="2:22" ht="14.45" customHeight="1" thickBot="1" x14ac:dyDescent="0.3">
      <c r="B18" s="36">
        <v>8</v>
      </c>
      <c r="C18" s="37" t="s">
        <v>29</v>
      </c>
      <c r="D18" s="38">
        <v>2319</v>
      </c>
      <c r="E18" s="39">
        <v>4.718305560642129E-2</v>
      </c>
      <c r="F18" s="38">
        <v>1510</v>
      </c>
      <c r="G18" s="39">
        <v>3.6224061412978292E-2</v>
      </c>
      <c r="H18" s="40">
        <v>0.53576158940397356</v>
      </c>
      <c r="I18" s="53">
        <v>1</v>
      </c>
      <c r="J18" s="38">
        <v>1875</v>
      </c>
      <c r="K18" s="40">
        <v>0.2367999999999999</v>
      </c>
      <c r="L18" s="53">
        <v>2</v>
      </c>
      <c r="O18" s="36">
        <v>8</v>
      </c>
      <c r="P18" s="37" t="s">
        <v>16</v>
      </c>
      <c r="Q18" s="38">
        <v>24663</v>
      </c>
      <c r="R18" s="39">
        <v>4.9736124079156729E-2</v>
      </c>
      <c r="S18" s="38">
        <v>20929</v>
      </c>
      <c r="T18" s="39">
        <v>4.8344363212177908E-2</v>
      </c>
      <c r="U18" s="40">
        <v>0.17841272874958203</v>
      </c>
      <c r="V18" s="53">
        <v>-1</v>
      </c>
    </row>
    <row r="19" spans="2:22" ht="14.45" customHeight="1" thickBot="1" x14ac:dyDescent="0.3">
      <c r="B19" s="31">
        <v>9</v>
      </c>
      <c r="C19" s="32" t="s">
        <v>24</v>
      </c>
      <c r="D19" s="33">
        <v>2219</v>
      </c>
      <c r="E19" s="34">
        <v>4.5148426214165087E-2</v>
      </c>
      <c r="F19" s="33">
        <v>1364</v>
      </c>
      <c r="G19" s="34">
        <v>3.272160249490224E-2</v>
      </c>
      <c r="H19" s="35">
        <v>0.62683284457478017</v>
      </c>
      <c r="I19" s="52">
        <v>1</v>
      </c>
      <c r="J19" s="33">
        <v>1942</v>
      </c>
      <c r="K19" s="35">
        <v>0.14263645726055607</v>
      </c>
      <c r="L19" s="52">
        <v>0</v>
      </c>
      <c r="O19" s="31">
        <v>9</v>
      </c>
      <c r="P19" s="32" t="s">
        <v>24</v>
      </c>
      <c r="Q19" s="33">
        <v>18629</v>
      </c>
      <c r="R19" s="34">
        <v>3.7567783946422198E-2</v>
      </c>
      <c r="S19" s="33">
        <v>15848</v>
      </c>
      <c r="T19" s="34">
        <v>3.6607648152639664E-2</v>
      </c>
      <c r="U19" s="35">
        <v>0.17547955577990915</v>
      </c>
      <c r="V19" s="52">
        <v>1</v>
      </c>
    </row>
    <row r="20" spans="2:22" ht="14.45" customHeight="1" thickBot="1" x14ac:dyDescent="0.3">
      <c r="B20" s="36">
        <v>10</v>
      </c>
      <c r="C20" s="37" t="s">
        <v>16</v>
      </c>
      <c r="D20" s="38">
        <v>2195</v>
      </c>
      <c r="E20" s="39">
        <v>4.4660115160023599E-2</v>
      </c>
      <c r="F20" s="38">
        <v>1985</v>
      </c>
      <c r="G20" s="39">
        <v>4.7619047619047616E-2</v>
      </c>
      <c r="H20" s="40">
        <v>0.10579345088161207</v>
      </c>
      <c r="I20" s="53">
        <v>-3</v>
      </c>
      <c r="J20" s="38">
        <v>2491</v>
      </c>
      <c r="K20" s="40">
        <v>-0.11882778000802885</v>
      </c>
      <c r="L20" s="53">
        <v>-2</v>
      </c>
      <c r="O20" s="36">
        <v>10</v>
      </c>
      <c r="P20" s="37" t="s">
        <v>29</v>
      </c>
      <c r="Q20" s="38">
        <v>17373</v>
      </c>
      <c r="R20" s="39">
        <v>3.5034897766986574E-2</v>
      </c>
      <c r="S20" s="38">
        <v>16178</v>
      </c>
      <c r="T20" s="39">
        <v>3.7369922502107807E-2</v>
      </c>
      <c r="U20" s="40">
        <v>7.386574360242304E-2</v>
      </c>
      <c r="V20" s="53">
        <v>-1</v>
      </c>
    </row>
    <row r="21" spans="2:22" ht="14.45" customHeight="1" thickBot="1" x14ac:dyDescent="0.3">
      <c r="B21" s="31">
        <v>11</v>
      </c>
      <c r="C21" s="32" t="s">
        <v>21</v>
      </c>
      <c r="D21" s="33">
        <v>1409</v>
      </c>
      <c r="E21" s="34">
        <v>2.8667928136889866E-2</v>
      </c>
      <c r="F21" s="33">
        <v>1043</v>
      </c>
      <c r="G21" s="34">
        <v>2.5020990764063812E-2</v>
      </c>
      <c r="H21" s="35">
        <v>0.35091083413231061</v>
      </c>
      <c r="I21" s="52">
        <v>1</v>
      </c>
      <c r="J21" s="33">
        <v>1483</v>
      </c>
      <c r="K21" s="35">
        <v>-4.9898853674983146E-2</v>
      </c>
      <c r="L21" s="52">
        <v>1</v>
      </c>
      <c r="O21" s="31">
        <v>11</v>
      </c>
      <c r="P21" s="32" t="s">
        <v>33</v>
      </c>
      <c r="Q21" s="33">
        <v>14008</v>
      </c>
      <c r="R21" s="34">
        <v>2.8248940765552746E-2</v>
      </c>
      <c r="S21" s="33">
        <v>11625</v>
      </c>
      <c r="T21" s="34">
        <v>2.6852846401718582E-2</v>
      </c>
      <c r="U21" s="35">
        <v>0.20498924731182799</v>
      </c>
      <c r="V21" s="52">
        <v>0</v>
      </c>
    </row>
    <row r="22" spans="2:22" ht="14.45" customHeight="1" thickBot="1" x14ac:dyDescent="0.3">
      <c r="B22" s="36">
        <v>12</v>
      </c>
      <c r="C22" s="37" t="s">
        <v>65</v>
      </c>
      <c r="D22" s="38">
        <v>1138</v>
      </c>
      <c r="E22" s="39">
        <v>2.3154082483875561E-2</v>
      </c>
      <c r="F22" s="38">
        <v>1086</v>
      </c>
      <c r="G22" s="39">
        <v>2.6052536883771141E-2</v>
      </c>
      <c r="H22" s="40">
        <v>4.7882136279926435E-2</v>
      </c>
      <c r="I22" s="53">
        <v>-1</v>
      </c>
      <c r="J22" s="38">
        <v>1195</v>
      </c>
      <c r="K22" s="40">
        <v>-4.7698744769874457E-2</v>
      </c>
      <c r="L22" s="53">
        <v>1</v>
      </c>
      <c r="O22" s="36">
        <v>12</v>
      </c>
      <c r="P22" s="37" t="s">
        <v>65</v>
      </c>
      <c r="Q22" s="38">
        <v>13037</v>
      </c>
      <c r="R22" s="39">
        <v>2.6290793886387148E-2</v>
      </c>
      <c r="S22" s="38">
        <v>9577</v>
      </c>
      <c r="T22" s="39">
        <v>2.2122125590473881E-2</v>
      </c>
      <c r="U22" s="40">
        <v>0.36128223869687792</v>
      </c>
      <c r="V22" s="53">
        <v>2</v>
      </c>
    </row>
    <row r="23" spans="2:22" ht="14.25" customHeight="1" thickBot="1" x14ac:dyDescent="0.3">
      <c r="B23" s="31">
        <v>13</v>
      </c>
      <c r="C23" s="32" t="s">
        <v>33</v>
      </c>
      <c r="D23" s="33">
        <v>1096</v>
      </c>
      <c r="E23" s="34">
        <v>2.2299538139127956E-2</v>
      </c>
      <c r="F23" s="33">
        <v>1002</v>
      </c>
      <c r="G23" s="34">
        <v>2.4037423533645196E-2</v>
      </c>
      <c r="H23" s="35">
        <v>9.3812375249501034E-2</v>
      </c>
      <c r="I23" s="52">
        <v>0</v>
      </c>
      <c r="J23" s="33">
        <v>1092</v>
      </c>
      <c r="K23" s="35">
        <v>3.66300366300365E-3</v>
      </c>
      <c r="L23" s="52">
        <v>1</v>
      </c>
      <c r="O23" s="31">
        <v>13</v>
      </c>
      <c r="P23" s="32" t="s">
        <v>21</v>
      </c>
      <c r="Q23" s="33">
        <v>12951</v>
      </c>
      <c r="R23" s="34">
        <v>2.6117363781744264E-2</v>
      </c>
      <c r="S23" s="33">
        <v>11230</v>
      </c>
      <c r="T23" s="34">
        <v>2.594042710462793E-2</v>
      </c>
      <c r="U23" s="35">
        <v>0.15325022261798749</v>
      </c>
      <c r="V23" s="52">
        <v>-1</v>
      </c>
    </row>
    <row r="24" spans="2:22" ht="14.25" customHeight="1" thickBot="1" x14ac:dyDescent="0.3">
      <c r="B24" s="36">
        <v>14</v>
      </c>
      <c r="C24" s="37" t="s">
        <v>20</v>
      </c>
      <c r="D24" s="38">
        <v>1066</v>
      </c>
      <c r="E24" s="39">
        <v>2.1689149321451096E-2</v>
      </c>
      <c r="F24" s="38">
        <v>850</v>
      </c>
      <c r="G24" s="39">
        <v>2.0391027947703012E-2</v>
      </c>
      <c r="H24" s="40">
        <v>0.25411764705882356</v>
      </c>
      <c r="I24" s="53">
        <v>1</v>
      </c>
      <c r="J24" s="38">
        <v>1000</v>
      </c>
      <c r="K24" s="40">
        <v>6.6000000000000059E-2</v>
      </c>
      <c r="L24" s="53">
        <v>1</v>
      </c>
      <c r="O24" s="36">
        <v>14</v>
      </c>
      <c r="P24" s="37" t="s">
        <v>106</v>
      </c>
      <c r="Q24" s="38">
        <v>10548</v>
      </c>
      <c r="R24" s="39">
        <v>2.127140399736225E-2</v>
      </c>
      <c r="S24" s="38">
        <v>7819</v>
      </c>
      <c r="T24" s="39">
        <v>1.8061282237852697E-2</v>
      </c>
      <c r="U24" s="40">
        <v>0.34902161401713783</v>
      </c>
      <c r="V24" s="53">
        <v>3</v>
      </c>
    </row>
    <row r="25" spans="2:22" ht="14.25" customHeight="1" thickBot="1" x14ac:dyDescent="0.3">
      <c r="B25" s="31">
        <v>15</v>
      </c>
      <c r="C25" s="32" t="s">
        <v>124</v>
      </c>
      <c r="D25" s="33">
        <v>903</v>
      </c>
      <c r="E25" s="34">
        <v>1.8372703412073491E-2</v>
      </c>
      <c r="F25" s="33">
        <v>19</v>
      </c>
      <c r="G25" s="34">
        <v>4.557994482427732E-4</v>
      </c>
      <c r="H25" s="35">
        <v>46.526315789473685</v>
      </c>
      <c r="I25" s="52">
        <v>20</v>
      </c>
      <c r="J25" s="33">
        <v>682</v>
      </c>
      <c r="K25" s="35">
        <v>0.3240469208211143</v>
      </c>
      <c r="L25" s="52">
        <v>2</v>
      </c>
      <c r="O25" s="31">
        <v>15</v>
      </c>
      <c r="P25" s="32" t="s">
        <v>39</v>
      </c>
      <c r="Q25" s="33">
        <v>10337</v>
      </c>
      <c r="R25" s="34">
        <v>2.0845895252250054E-2</v>
      </c>
      <c r="S25" s="33">
        <v>10205</v>
      </c>
      <c r="T25" s="34">
        <v>2.3572756776734462E-2</v>
      </c>
      <c r="U25" s="35">
        <v>1.2934835864772065E-2</v>
      </c>
      <c r="V25" s="52">
        <v>-2</v>
      </c>
    </row>
    <row r="26" spans="2:22" ht="14.45" customHeight="1" thickBot="1" x14ac:dyDescent="0.3">
      <c r="B26" s="36">
        <v>16</v>
      </c>
      <c r="C26" s="37" t="s">
        <v>106</v>
      </c>
      <c r="D26" s="38">
        <v>886</v>
      </c>
      <c r="E26" s="39">
        <v>1.8026816415389935E-2</v>
      </c>
      <c r="F26" s="38">
        <v>632</v>
      </c>
      <c r="G26" s="39">
        <v>1.5161329015233297E-2</v>
      </c>
      <c r="H26" s="40">
        <v>0.40189873417721511</v>
      </c>
      <c r="I26" s="53">
        <v>3</v>
      </c>
      <c r="J26" s="38">
        <v>1606</v>
      </c>
      <c r="K26" s="40">
        <v>-0.44831880448318806</v>
      </c>
      <c r="L26" s="53">
        <v>-5</v>
      </c>
      <c r="O26" s="36">
        <v>16</v>
      </c>
      <c r="P26" s="37" t="s">
        <v>20</v>
      </c>
      <c r="Q26" s="38">
        <v>9702</v>
      </c>
      <c r="R26" s="39">
        <v>1.956533575866596E-2</v>
      </c>
      <c r="S26" s="38">
        <v>8888</v>
      </c>
      <c r="T26" s="39">
        <v>2.0530589145675248E-2</v>
      </c>
      <c r="U26" s="40">
        <v>9.1584158415841666E-2</v>
      </c>
      <c r="V26" s="53">
        <v>-1</v>
      </c>
    </row>
    <row r="27" spans="2:22" ht="14.45" customHeight="1" thickBot="1" x14ac:dyDescent="0.3">
      <c r="B27" s="31">
        <v>17</v>
      </c>
      <c r="C27" s="32" t="s">
        <v>30</v>
      </c>
      <c r="D27" s="33">
        <v>848</v>
      </c>
      <c r="E27" s="34">
        <v>1.7253657246332581E-2</v>
      </c>
      <c r="F27" s="33">
        <v>737</v>
      </c>
      <c r="G27" s="34">
        <v>1.7680220702890728E-2</v>
      </c>
      <c r="H27" s="35">
        <v>0.15061058344640443</v>
      </c>
      <c r="I27" s="52">
        <v>-1</v>
      </c>
      <c r="J27" s="33">
        <v>668</v>
      </c>
      <c r="K27" s="35">
        <v>0.26946107784431139</v>
      </c>
      <c r="L27" s="52">
        <v>1</v>
      </c>
      <c r="O27" s="31">
        <v>17</v>
      </c>
      <c r="P27" s="32" t="s">
        <v>27</v>
      </c>
      <c r="Q27" s="33">
        <v>8794</v>
      </c>
      <c r="R27" s="34">
        <v>1.7734236514296894E-2</v>
      </c>
      <c r="S27" s="33">
        <v>8153</v>
      </c>
      <c r="T27" s="34">
        <v>1.88327962764053E-2</v>
      </c>
      <c r="U27" s="35">
        <v>7.8621366368208045E-2</v>
      </c>
      <c r="V27" s="52">
        <v>-1</v>
      </c>
    </row>
    <row r="28" spans="2:22" ht="14.45" customHeight="1" thickBot="1" x14ac:dyDescent="0.3">
      <c r="B28" s="36">
        <v>18</v>
      </c>
      <c r="C28" s="37" t="s">
        <v>27</v>
      </c>
      <c r="D28" s="38">
        <v>833</v>
      </c>
      <c r="E28" s="39">
        <v>1.6948462837494151E-2</v>
      </c>
      <c r="F28" s="38">
        <v>707</v>
      </c>
      <c r="G28" s="39">
        <v>1.6960537363560034E-2</v>
      </c>
      <c r="H28" s="40">
        <v>0.17821782178217815</v>
      </c>
      <c r="I28" s="53">
        <v>-1</v>
      </c>
      <c r="J28" s="38">
        <v>895</v>
      </c>
      <c r="K28" s="40">
        <v>-6.9273743016759814E-2</v>
      </c>
      <c r="L28" s="53">
        <v>-2</v>
      </c>
      <c r="O28" s="36">
        <v>18</v>
      </c>
      <c r="P28" s="37" t="s">
        <v>30</v>
      </c>
      <c r="Q28" s="38">
        <v>8738</v>
      </c>
      <c r="R28" s="39">
        <v>1.7621305283366643E-2</v>
      </c>
      <c r="S28" s="38">
        <v>7671</v>
      </c>
      <c r="T28" s="39">
        <v>1.7719413741727592E-2</v>
      </c>
      <c r="U28" s="40">
        <v>0.13909529396428111</v>
      </c>
      <c r="V28" s="53">
        <v>0</v>
      </c>
    </row>
    <row r="29" spans="2:22" ht="14.45" customHeight="1" thickBot="1" x14ac:dyDescent="0.3">
      <c r="B29" s="31">
        <v>19</v>
      </c>
      <c r="C29" s="32" t="s">
        <v>25</v>
      </c>
      <c r="D29" s="33">
        <v>694</v>
      </c>
      <c r="E29" s="34">
        <v>1.4120327982258032E-2</v>
      </c>
      <c r="F29" s="33">
        <v>661</v>
      </c>
      <c r="G29" s="34">
        <v>1.5857022909919635E-2</v>
      </c>
      <c r="H29" s="35">
        <v>4.9924357034795808E-2</v>
      </c>
      <c r="I29" s="52">
        <v>-1</v>
      </c>
      <c r="J29" s="33">
        <v>579</v>
      </c>
      <c r="K29" s="35">
        <v>0.19861830742659747</v>
      </c>
      <c r="L29" s="52">
        <v>0</v>
      </c>
      <c r="O29" s="31">
        <v>19</v>
      </c>
      <c r="P29" s="32" t="s">
        <v>25</v>
      </c>
      <c r="Q29" s="33">
        <v>8515</v>
      </c>
      <c r="R29" s="34">
        <v>1.7171596988769394E-2</v>
      </c>
      <c r="S29" s="33">
        <v>6212</v>
      </c>
      <c r="T29" s="34">
        <v>1.4349237148169965E-2</v>
      </c>
      <c r="U29" s="35">
        <v>0.37073406310367041</v>
      </c>
      <c r="V29" s="52">
        <v>0</v>
      </c>
    </row>
    <row r="30" spans="2:22" ht="14.45" customHeight="1" thickBot="1" x14ac:dyDescent="0.3">
      <c r="B30" s="36">
        <v>20</v>
      </c>
      <c r="C30" s="37" t="s">
        <v>28</v>
      </c>
      <c r="D30" s="38">
        <v>445</v>
      </c>
      <c r="E30" s="39">
        <v>9.0541007955400928E-3</v>
      </c>
      <c r="F30" s="38">
        <v>505</v>
      </c>
      <c r="G30" s="39">
        <v>1.2114669545400024E-2</v>
      </c>
      <c r="H30" s="40">
        <v>-0.11881188118811881</v>
      </c>
      <c r="I30" s="53">
        <v>1</v>
      </c>
      <c r="J30" s="38">
        <v>339</v>
      </c>
      <c r="K30" s="40">
        <v>0.31268436578171088</v>
      </c>
      <c r="L30" s="53">
        <v>3</v>
      </c>
      <c r="O30" s="36">
        <v>20</v>
      </c>
      <c r="P30" s="37" t="s">
        <v>28</v>
      </c>
      <c r="Q30" s="38">
        <v>6164</v>
      </c>
      <c r="R30" s="39">
        <v>1.2430501918822612E-2</v>
      </c>
      <c r="S30" s="38">
        <v>5208</v>
      </c>
      <c r="T30" s="39">
        <v>1.2030075187969926E-2</v>
      </c>
      <c r="U30" s="40">
        <v>0.18356374807987708</v>
      </c>
      <c r="V30" s="53">
        <v>0</v>
      </c>
    </row>
    <row r="31" spans="2:22" ht="14.45" customHeight="1" thickBot="1" x14ac:dyDescent="0.3">
      <c r="B31" s="110" t="s">
        <v>42</v>
      </c>
      <c r="C31" s="111"/>
      <c r="D31" s="41">
        <f>SUM(D11:D30)</f>
        <v>45431</v>
      </c>
      <c r="E31" s="42">
        <f>D31/D33</f>
        <v>0.92435247919591446</v>
      </c>
      <c r="F31" s="41">
        <f>SUM(F11:F30)</f>
        <v>37652</v>
      </c>
      <c r="G31" s="42">
        <f>F31/F33</f>
        <v>0.90325056974931028</v>
      </c>
      <c r="H31" s="43">
        <f>D31/F31-1</f>
        <v>0.20660257091256762</v>
      </c>
      <c r="I31" s="54"/>
      <c r="J31" s="41">
        <f>SUM(J11:J30)</f>
        <v>44179</v>
      </c>
      <c r="K31" s="42">
        <f>E31/J31-1</f>
        <v>-0.9999790771072411</v>
      </c>
      <c r="L31" s="41"/>
      <c r="O31" s="110" t="s">
        <v>42</v>
      </c>
      <c r="P31" s="111"/>
      <c r="Q31" s="41">
        <f>SUM(Q11:Q30)</f>
        <v>454555</v>
      </c>
      <c r="R31" s="42">
        <f>Q31/Q33</f>
        <v>0.91666885134821741</v>
      </c>
      <c r="S31" s="41">
        <f>SUM(S11:S30)</f>
        <v>401219</v>
      </c>
      <c r="T31" s="42">
        <f>S31/S33</f>
        <v>0.92678470369472066</v>
      </c>
      <c r="U31" s="43">
        <f>Q31/S31-1</f>
        <v>0.13293488095030392</v>
      </c>
      <c r="V31" s="54"/>
    </row>
    <row r="32" spans="2:22" ht="14.45" customHeight="1" thickBot="1" x14ac:dyDescent="0.3">
      <c r="B32" s="110" t="s">
        <v>12</v>
      </c>
      <c r="C32" s="111"/>
      <c r="D32" s="41">
        <f>D33-SUM(D11:D30)</f>
        <v>3718</v>
      </c>
      <c r="E32" s="42">
        <f>D32/D33</f>
        <v>7.564752080408553E-2</v>
      </c>
      <c r="F32" s="41">
        <f>F33-SUM(F11:F30)</f>
        <v>4033</v>
      </c>
      <c r="G32" s="42">
        <f>F32/F33</f>
        <v>9.6749430250689702E-2</v>
      </c>
      <c r="H32" s="43">
        <f>D32/F32-1</f>
        <v>-7.8105628564344109E-2</v>
      </c>
      <c r="I32" s="54"/>
      <c r="J32" s="41">
        <f>J33-SUM(J11:J30)</f>
        <v>3918</v>
      </c>
      <c r="K32" s="42">
        <f>E32/J32-1</f>
        <v>-0.9999806923121991</v>
      </c>
      <c r="L32" s="41"/>
      <c r="O32" s="110" t="s">
        <v>12</v>
      </c>
      <c r="P32" s="111"/>
      <c r="Q32" s="41">
        <f>Q33-SUM(Q11:Q30)</f>
        <v>41322</v>
      </c>
      <c r="R32" s="42">
        <f>Q32/Q33</f>
        <v>8.3331148651782594E-2</v>
      </c>
      <c r="S32" s="41">
        <f>S33-SUM(S11:S30)</f>
        <v>31696</v>
      </c>
      <c r="T32" s="42">
        <f>S32/S33</f>
        <v>7.3215296305279329E-2</v>
      </c>
      <c r="U32" s="43">
        <f>Q32/S32-1</f>
        <v>0.30369762746087825</v>
      </c>
      <c r="V32" s="55"/>
    </row>
    <row r="33" spans="2:22" ht="14.45" customHeight="1" thickBot="1" x14ac:dyDescent="0.3">
      <c r="B33" s="112" t="s">
        <v>34</v>
      </c>
      <c r="C33" s="113"/>
      <c r="D33" s="44">
        <v>49149</v>
      </c>
      <c r="E33" s="45">
        <v>1</v>
      </c>
      <c r="F33" s="44">
        <v>41685</v>
      </c>
      <c r="G33" s="45">
        <v>1</v>
      </c>
      <c r="H33" s="46">
        <v>0.17905721482547676</v>
      </c>
      <c r="I33" s="56"/>
      <c r="J33" s="44">
        <v>48097</v>
      </c>
      <c r="K33" s="46">
        <v>2.1872466058174167E-2</v>
      </c>
      <c r="L33" s="44"/>
      <c r="N33" s="47"/>
      <c r="O33" s="112" t="s">
        <v>34</v>
      </c>
      <c r="P33" s="113"/>
      <c r="Q33" s="44">
        <v>495877</v>
      </c>
      <c r="R33" s="45">
        <v>1</v>
      </c>
      <c r="S33" s="44">
        <v>432915</v>
      </c>
      <c r="T33" s="45">
        <v>1</v>
      </c>
      <c r="U33" s="46">
        <v>0.14543732603397896</v>
      </c>
      <c r="V33" s="56"/>
    </row>
    <row r="34" spans="2:22" ht="14.45" customHeight="1" x14ac:dyDescent="0.25">
      <c r="B34" s="48" t="s">
        <v>73</v>
      </c>
      <c r="O34" s="48" t="s">
        <v>73</v>
      </c>
    </row>
    <row r="35" spans="2:22" x14ac:dyDescent="0.25">
      <c r="B35" s="49" t="s">
        <v>72</v>
      </c>
      <c r="O35" s="49" t="s">
        <v>72</v>
      </c>
    </row>
    <row r="37" spans="2:22" x14ac:dyDescent="0.25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2:22" x14ac:dyDescent="0.25">
      <c r="B38" s="85" t="s">
        <v>163</v>
      </c>
      <c r="C38" s="85"/>
      <c r="D38" s="85"/>
      <c r="E38" s="85"/>
      <c r="F38" s="85"/>
      <c r="G38" s="85"/>
      <c r="H38" s="85"/>
      <c r="I38" s="85"/>
      <c r="J38" s="85"/>
      <c r="K38" s="85"/>
      <c r="L38" s="85"/>
      <c r="N38" s="50"/>
      <c r="O38" s="85" t="s">
        <v>110</v>
      </c>
      <c r="P38" s="85"/>
      <c r="Q38" s="85"/>
      <c r="R38" s="85"/>
      <c r="S38" s="85"/>
      <c r="T38" s="85"/>
      <c r="U38" s="85"/>
      <c r="V38" s="85"/>
    </row>
    <row r="39" spans="2:22" x14ac:dyDescent="0.25">
      <c r="B39" s="114" t="s">
        <v>164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N39" s="50"/>
      <c r="O39" s="114" t="s">
        <v>138</v>
      </c>
      <c r="P39" s="114"/>
      <c r="Q39" s="114"/>
      <c r="R39" s="114"/>
      <c r="S39" s="114"/>
      <c r="T39" s="114"/>
      <c r="U39" s="114"/>
      <c r="V39" s="114"/>
    </row>
    <row r="40" spans="2:22" ht="15" customHeight="1" thickBot="1" x14ac:dyDescent="0.3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47"/>
      <c r="V40" s="24" t="s">
        <v>4</v>
      </c>
    </row>
    <row r="41" spans="2:22" x14ac:dyDescent="0.25">
      <c r="B41" s="108" t="s">
        <v>0</v>
      </c>
      <c r="C41" s="89" t="s">
        <v>41</v>
      </c>
      <c r="D41" s="86" t="s">
        <v>151</v>
      </c>
      <c r="E41" s="87"/>
      <c r="F41" s="87"/>
      <c r="G41" s="87"/>
      <c r="H41" s="87"/>
      <c r="I41" s="88"/>
      <c r="J41" s="86" t="s">
        <v>140</v>
      </c>
      <c r="K41" s="87"/>
      <c r="L41" s="88"/>
      <c r="O41" s="108" t="s">
        <v>0</v>
      </c>
      <c r="P41" s="89" t="s">
        <v>41</v>
      </c>
      <c r="Q41" s="86" t="s">
        <v>157</v>
      </c>
      <c r="R41" s="87"/>
      <c r="S41" s="87"/>
      <c r="T41" s="87"/>
      <c r="U41" s="87"/>
      <c r="V41" s="88"/>
    </row>
    <row r="42" spans="2:22" ht="15" customHeight="1" thickBot="1" x14ac:dyDescent="0.3">
      <c r="B42" s="109"/>
      <c r="C42" s="90"/>
      <c r="D42" s="91" t="s">
        <v>152</v>
      </c>
      <c r="E42" s="92"/>
      <c r="F42" s="92"/>
      <c r="G42" s="92"/>
      <c r="H42" s="92"/>
      <c r="I42" s="93"/>
      <c r="J42" s="91" t="s">
        <v>141</v>
      </c>
      <c r="K42" s="92"/>
      <c r="L42" s="93"/>
      <c r="O42" s="109"/>
      <c r="P42" s="90"/>
      <c r="Q42" s="91" t="s">
        <v>158</v>
      </c>
      <c r="R42" s="92"/>
      <c r="S42" s="92"/>
      <c r="T42" s="92"/>
      <c r="U42" s="92"/>
      <c r="V42" s="93"/>
    </row>
    <row r="43" spans="2:22" ht="15" customHeight="1" x14ac:dyDescent="0.25">
      <c r="B43" s="109"/>
      <c r="C43" s="90"/>
      <c r="D43" s="98">
        <v>2024</v>
      </c>
      <c r="E43" s="99"/>
      <c r="F43" s="98">
        <v>2023</v>
      </c>
      <c r="G43" s="99"/>
      <c r="H43" s="94" t="s">
        <v>5</v>
      </c>
      <c r="I43" s="94" t="s">
        <v>44</v>
      </c>
      <c r="J43" s="94">
        <v>2023</v>
      </c>
      <c r="K43" s="94" t="s">
        <v>153</v>
      </c>
      <c r="L43" s="96" t="s">
        <v>155</v>
      </c>
      <c r="O43" s="109"/>
      <c r="P43" s="90"/>
      <c r="Q43" s="98">
        <v>2024</v>
      </c>
      <c r="R43" s="99"/>
      <c r="S43" s="98">
        <v>2023</v>
      </c>
      <c r="T43" s="99"/>
      <c r="U43" s="94" t="s">
        <v>5</v>
      </c>
      <c r="V43" s="96" t="s">
        <v>66</v>
      </c>
    </row>
    <row r="44" spans="2:22" ht="15" customHeight="1" thickBot="1" x14ac:dyDescent="0.3">
      <c r="B44" s="115" t="s">
        <v>6</v>
      </c>
      <c r="C44" s="102" t="s">
        <v>41</v>
      </c>
      <c r="D44" s="100"/>
      <c r="E44" s="101"/>
      <c r="F44" s="100"/>
      <c r="G44" s="101"/>
      <c r="H44" s="95"/>
      <c r="I44" s="95"/>
      <c r="J44" s="95"/>
      <c r="K44" s="95"/>
      <c r="L44" s="97"/>
      <c r="O44" s="115" t="s">
        <v>6</v>
      </c>
      <c r="P44" s="102" t="s">
        <v>41</v>
      </c>
      <c r="Q44" s="100"/>
      <c r="R44" s="101"/>
      <c r="S44" s="100"/>
      <c r="T44" s="101"/>
      <c r="U44" s="95"/>
      <c r="V44" s="97"/>
    </row>
    <row r="45" spans="2:22" ht="15" customHeight="1" x14ac:dyDescent="0.25">
      <c r="B45" s="115"/>
      <c r="C45" s="102"/>
      <c r="D45" s="25" t="s">
        <v>8</v>
      </c>
      <c r="E45" s="26" t="s">
        <v>2</v>
      </c>
      <c r="F45" s="25" t="s">
        <v>8</v>
      </c>
      <c r="G45" s="26" t="s">
        <v>2</v>
      </c>
      <c r="H45" s="106" t="s">
        <v>9</v>
      </c>
      <c r="I45" s="106" t="s">
        <v>45</v>
      </c>
      <c r="J45" s="106" t="s">
        <v>8</v>
      </c>
      <c r="K45" s="106" t="s">
        <v>154</v>
      </c>
      <c r="L45" s="104" t="s">
        <v>156</v>
      </c>
      <c r="O45" s="115"/>
      <c r="P45" s="102"/>
      <c r="Q45" s="25" t="s">
        <v>8</v>
      </c>
      <c r="R45" s="26" t="s">
        <v>2</v>
      </c>
      <c r="S45" s="25" t="s">
        <v>8</v>
      </c>
      <c r="T45" s="26" t="s">
        <v>2</v>
      </c>
      <c r="U45" s="106" t="s">
        <v>9</v>
      </c>
      <c r="V45" s="104" t="s">
        <v>67</v>
      </c>
    </row>
    <row r="46" spans="2:22" ht="15" customHeight="1" thickBot="1" x14ac:dyDescent="0.3">
      <c r="B46" s="116"/>
      <c r="C46" s="103"/>
      <c r="D46" s="28" t="s">
        <v>10</v>
      </c>
      <c r="E46" s="29" t="s">
        <v>11</v>
      </c>
      <c r="F46" s="28" t="s">
        <v>10</v>
      </c>
      <c r="G46" s="29" t="s">
        <v>11</v>
      </c>
      <c r="H46" s="107"/>
      <c r="I46" s="107"/>
      <c r="J46" s="107" t="s">
        <v>10</v>
      </c>
      <c r="K46" s="107"/>
      <c r="L46" s="105"/>
      <c r="O46" s="116"/>
      <c r="P46" s="103"/>
      <c r="Q46" s="28" t="s">
        <v>10</v>
      </c>
      <c r="R46" s="29" t="s">
        <v>11</v>
      </c>
      <c r="S46" s="28" t="s">
        <v>10</v>
      </c>
      <c r="T46" s="29" t="s">
        <v>11</v>
      </c>
      <c r="U46" s="107"/>
      <c r="V46" s="105"/>
    </row>
    <row r="47" spans="2:22" ht="15.75" thickBot="1" x14ac:dyDescent="0.3">
      <c r="B47" s="31">
        <v>1</v>
      </c>
      <c r="C47" s="32" t="s">
        <v>47</v>
      </c>
      <c r="D47" s="33">
        <v>4145</v>
      </c>
      <c r="E47" s="34">
        <v>8.4335388309019516E-2</v>
      </c>
      <c r="F47" s="33">
        <v>2866</v>
      </c>
      <c r="G47" s="34">
        <v>6.8753748350725674E-2</v>
      </c>
      <c r="H47" s="35">
        <v>0.44626657362177258</v>
      </c>
      <c r="I47" s="52">
        <v>0</v>
      </c>
      <c r="J47" s="33">
        <v>2081</v>
      </c>
      <c r="K47" s="35">
        <v>0.99183085055261899</v>
      </c>
      <c r="L47" s="52">
        <v>0</v>
      </c>
      <c r="O47" s="31">
        <v>1</v>
      </c>
      <c r="P47" s="32" t="s">
        <v>47</v>
      </c>
      <c r="Q47" s="33">
        <v>25684</v>
      </c>
      <c r="R47" s="34">
        <v>5.1795102414510047E-2</v>
      </c>
      <c r="S47" s="33">
        <v>24082</v>
      </c>
      <c r="T47" s="34">
        <v>5.5627548133005321E-2</v>
      </c>
      <c r="U47" s="35">
        <v>6.6522714060293975E-2</v>
      </c>
      <c r="V47" s="52">
        <v>0</v>
      </c>
    </row>
    <row r="48" spans="2:22" ht="15" customHeight="1" thickBot="1" x14ac:dyDescent="0.3">
      <c r="B48" s="36">
        <v>2</v>
      </c>
      <c r="C48" s="37" t="s">
        <v>35</v>
      </c>
      <c r="D48" s="38">
        <v>1526</v>
      </c>
      <c r="E48" s="39">
        <v>3.1048444525829621E-2</v>
      </c>
      <c r="F48" s="38">
        <v>1440</v>
      </c>
      <c r="G48" s="39">
        <v>3.4544800287873337E-2</v>
      </c>
      <c r="H48" s="40">
        <v>5.9722222222222232E-2</v>
      </c>
      <c r="I48" s="53">
        <v>0</v>
      </c>
      <c r="J48" s="38">
        <v>1175</v>
      </c>
      <c r="K48" s="40">
        <v>0.29872340425531907</v>
      </c>
      <c r="L48" s="53">
        <v>4</v>
      </c>
      <c r="O48" s="36">
        <v>2</v>
      </c>
      <c r="P48" s="37" t="s">
        <v>35</v>
      </c>
      <c r="Q48" s="38">
        <v>17181</v>
      </c>
      <c r="R48" s="39">
        <v>3.4647704975225714E-2</v>
      </c>
      <c r="S48" s="38">
        <v>13912</v>
      </c>
      <c r="T48" s="39">
        <v>3.2135638635759904E-2</v>
      </c>
      <c r="U48" s="40">
        <v>0.23497699827487062</v>
      </c>
      <c r="V48" s="53">
        <v>0</v>
      </c>
    </row>
    <row r="49" spans="2:22" ht="15" customHeight="1" thickBot="1" x14ac:dyDescent="0.3">
      <c r="B49" s="31">
        <v>3</v>
      </c>
      <c r="C49" s="32" t="s">
        <v>95</v>
      </c>
      <c r="D49" s="33">
        <v>1467</v>
      </c>
      <c r="E49" s="34">
        <v>2.9848013184398461E-2</v>
      </c>
      <c r="F49" s="33">
        <v>1112</v>
      </c>
      <c r="G49" s="34">
        <v>2.667626244452441E-2</v>
      </c>
      <c r="H49" s="35">
        <v>0.31924460431654667</v>
      </c>
      <c r="I49" s="52">
        <v>0</v>
      </c>
      <c r="J49" s="33">
        <v>1318</v>
      </c>
      <c r="K49" s="35">
        <v>0.11305007587253413</v>
      </c>
      <c r="L49" s="52">
        <v>2</v>
      </c>
      <c r="O49" s="31">
        <v>3</v>
      </c>
      <c r="P49" s="32" t="s">
        <v>95</v>
      </c>
      <c r="Q49" s="33">
        <v>14354</v>
      </c>
      <c r="R49" s="34">
        <v>2.8946694442371797E-2</v>
      </c>
      <c r="S49" s="33">
        <v>12125</v>
      </c>
      <c r="T49" s="34">
        <v>2.8007807537276372E-2</v>
      </c>
      <c r="U49" s="35">
        <v>0.18383505154639179</v>
      </c>
      <c r="V49" s="52">
        <v>1</v>
      </c>
    </row>
    <row r="50" spans="2:22" ht="15.75" thickBot="1" x14ac:dyDescent="0.3">
      <c r="B50" s="36">
        <v>4</v>
      </c>
      <c r="C50" s="37" t="s">
        <v>56</v>
      </c>
      <c r="D50" s="38">
        <v>1297</v>
      </c>
      <c r="E50" s="39">
        <v>2.6389143217562919E-2</v>
      </c>
      <c r="F50" s="38">
        <v>1030</v>
      </c>
      <c r="G50" s="39">
        <v>2.4709127983687178E-2</v>
      </c>
      <c r="H50" s="40">
        <v>0.25922330097087376</v>
      </c>
      <c r="I50" s="53">
        <v>1</v>
      </c>
      <c r="J50" s="38">
        <v>1872</v>
      </c>
      <c r="K50" s="40">
        <v>-0.30715811965811968</v>
      </c>
      <c r="L50" s="53">
        <v>-2</v>
      </c>
      <c r="O50" s="36">
        <v>4</v>
      </c>
      <c r="P50" s="37" t="s">
        <v>56</v>
      </c>
      <c r="Q50" s="38">
        <v>13021</v>
      </c>
      <c r="R50" s="39">
        <v>2.6258527820407076E-2</v>
      </c>
      <c r="S50" s="38">
        <v>9728</v>
      </c>
      <c r="T50" s="39">
        <v>2.2470923853412334E-2</v>
      </c>
      <c r="U50" s="40">
        <v>0.33850740131578938</v>
      </c>
      <c r="V50" s="53">
        <v>2</v>
      </c>
    </row>
    <row r="51" spans="2:22" ht="15" customHeight="1" thickBot="1" x14ac:dyDescent="0.3">
      <c r="B51" s="31">
        <v>5</v>
      </c>
      <c r="C51" s="32" t="s">
        <v>48</v>
      </c>
      <c r="D51" s="33">
        <v>1219</v>
      </c>
      <c r="E51" s="34">
        <v>2.4802132291603083E-2</v>
      </c>
      <c r="F51" s="33">
        <v>1101</v>
      </c>
      <c r="G51" s="34">
        <v>2.6412378553436488E-2</v>
      </c>
      <c r="H51" s="35">
        <v>0.1071752951861944</v>
      </c>
      <c r="I51" s="52">
        <v>-1</v>
      </c>
      <c r="J51" s="33">
        <v>1139</v>
      </c>
      <c r="K51" s="35">
        <v>7.0237050043898241E-2</v>
      </c>
      <c r="L51" s="52">
        <v>2</v>
      </c>
      <c r="O51" s="31">
        <v>5</v>
      </c>
      <c r="P51" s="32" t="s">
        <v>38</v>
      </c>
      <c r="Q51" s="33">
        <v>12951</v>
      </c>
      <c r="R51" s="34">
        <v>2.6117363781744264E-2</v>
      </c>
      <c r="S51" s="33">
        <v>12489</v>
      </c>
      <c r="T51" s="34">
        <v>2.8848619243962439E-2</v>
      </c>
      <c r="U51" s="35">
        <v>3.6992553447033449E-2</v>
      </c>
      <c r="V51" s="52">
        <v>-2</v>
      </c>
    </row>
    <row r="52" spans="2:22" ht="15.75" thickBot="1" x14ac:dyDescent="0.3">
      <c r="B52" s="36">
        <v>6</v>
      </c>
      <c r="C52" s="37" t="s">
        <v>37</v>
      </c>
      <c r="D52" s="38">
        <v>1218</v>
      </c>
      <c r="E52" s="39">
        <v>2.4781785997680522E-2</v>
      </c>
      <c r="F52" s="38">
        <v>707</v>
      </c>
      <c r="G52" s="39">
        <v>1.6960537363560034E-2</v>
      </c>
      <c r="H52" s="40">
        <v>0.72277227722772275</v>
      </c>
      <c r="I52" s="53">
        <v>3</v>
      </c>
      <c r="J52" s="38">
        <v>1110</v>
      </c>
      <c r="K52" s="40">
        <v>9.7297297297297192E-2</v>
      </c>
      <c r="L52" s="53">
        <v>2</v>
      </c>
      <c r="O52" s="36">
        <v>6</v>
      </c>
      <c r="P52" s="37" t="s">
        <v>40</v>
      </c>
      <c r="Q52" s="38">
        <v>12756</v>
      </c>
      <c r="R52" s="39">
        <v>2.572412110261214E-2</v>
      </c>
      <c r="S52" s="38">
        <v>11352</v>
      </c>
      <c r="T52" s="39">
        <v>2.6222237621704031E-2</v>
      </c>
      <c r="U52" s="40">
        <v>0.12367864693446085</v>
      </c>
      <c r="V52" s="53">
        <v>-1</v>
      </c>
    </row>
    <row r="53" spans="2:22" ht="15.75" thickBot="1" x14ac:dyDescent="0.3">
      <c r="B53" s="31">
        <v>7</v>
      </c>
      <c r="C53" s="32" t="s">
        <v>40</v>
      </c>
      <c r="D53" s="33">
        <v>1192</v>
      </c>
      <c r="E53" s="34">
        <v>2.4252782355693909E-2</v>
      </c>
      <c r="F53" s="33">
        <v>1021</v>
      </c>
      <c r="G53" s="34">
        <v>2.4493222981887969E-2</v>
      </c>
      <c r="H53" s="35">
        <v>0.16748285994123413</v>
      </c>
      <c r="I53" s="52">
        <v>-1</v>
      </c>
      <c r="J53" s="33">
        <v>1347</v>
      </c>
      <c r="K53" s="35">
        <v>-0.11507052709725318</v>
      </c>
      <c r="L53" s="52">
        <v>-3</v>
      </c>
      <c r="O53" s="31">
        <v>7</v>
      </c>
      <c r="P53" s="32" t="s">
        <v>48</v>
      </c>
      <c r="Q53" s="33">
        <v>11940</v>
      </c>
      <c r="R53" s="34">
        <v>2.4078551737628486E-2</v>
      </c>
      <c r="S53" s="33">
        <v>9580</v>
      </c>
      <c r="T53" s="34">
        <v>2.2129055357287226E-2</v>
      </c>
      <c r="U53" s="35">
        <v>0.24634655532359084</v>
      </c>
      <c r="V53" s="52">
        <v>0</v>
      </c>
    </row>
    <row r="54" spans="2:22" ht="15.75" thickBot="1" x14ac:dyDescent="0.3">
      <c r="B54" s="36">
        <v>8</v>
      </c>
      <c r="C54" s="37" t="s">
        <v>69</v>
      </c>
      <c r="D54" s="38">
        <v>1108</v>
      </c>
      <c r="E54" s="39">
        <v>2.25436936661987E-2</v>
      </c>
      <c r="F54" s="38">
        <v>373</v>
      </c>
      <c r="G54" s="39">
        <v>8.9480628523449686E-3</v>
      </c>
      <c r="H54" s="40">
        <v>1.9705093833780163</v>
      </c>
      <c r="I54" s="53">
        <v>21</v>
      </c>
      <c r="J54" s="38">
        <v>873</v>
      </c>
      <c r="K54" s="40">
        <v>0.26918671248568149</v>
      </c>
      <c r="L54" s="53">
        <v>2</v>
      </c>
      <c r="O54" s="36">
        <v>8</v>
      </c>
      <c r="P54" s="37" t="s">
        <v>62</v>
      </c>
      <c r="Q54" s="38">
        <v>10032</v>
      </c>
      <c r="R54" s="39">
        <v>2.0230823369504939E-2</v>
      </c>
      <c r="S54" s="38">
        <v>7758</v>
      </c>
      <c r="T54" s="39">
        <v>1.7920376979314645E-2</v>
      </c>
      <c r="U54" s="40">
        <v>0.29311678267594732</v>
      </c>
      <c r="V54" s="53">
        <v>1</v>
      </c>
    </row>
    <row r="55" spans="2:22" ht="15.75" thickBot="1" x14ac:dyDescent="0.3">
      <c r="B55" s="31">
        <v>9</v>
      </c>
      <c r="C55" s="32" t="s">
        <v>38</v>
      </c>
      <c r="D55" s="33">
        <v>1087</v>
      </c>
      <c r="E55" s="34">
        <v>2.2116421493824898E-2</v>
      </c>
      <c r="F55" s="33">
        <v>455</v>
      </c>
      <c r="G55" s="34">
        <v>1.09151973131822E-2</v>
      </c>
      <c r="H55" s="35">
        <v>1.389010989010989</v>
      </c>
      <c r="I55" s="52">
        <v>11</v>
      </c>
      <c r="J55" s="33">
        <v>1401</v>
      </c>
      <c r="K55" s="35">
        <v>-0.22412562455389007</v>
      </c>
      <c r="L55" s="52">
        <v>-6</v>
      </c>
      <c r="O55" s="31">
        <v>9</v>
      </c>
      <c r="P55" s="32" t="s">
        <v>37</v>
      </c>
      <c r="Q55" s="33">
        <v>9248</v>
      </c>
      <c r="R55" s="34">
        <v>1.8649786136481425E-2</v>
      </c>
      <c r="S55" s="33">
        <v>8273</v>
      </c>
      <c r="T55" s="34">
        <v>1.9109986948939169E-2</v>
      </c>
      <c r="U55" s="35">
        <v>0.11785325758491472</v>
      </c>
      <c r="V55" s="52">
        <v>-1</v>
      </c>
    </row>
    <row r="56" spans="2:22" ht="15.75" thickBot="1" x14ac:dyDescent="0.3">
      <c r="B56" s="36">
        <v>10</v>
      </c>
      <c r="C56" s="37" t="s">
        <v>114</v>
      </c>
      <c r="D56" s="38">
        <v>819</v>
      </c>
      <c r="E56" s="39">
        <v>1.6663614722578282E-2</v>
      </c>
      <c r="F56" s="38">
        <v>166</v>
      </c>
      <c r="G56" s="39">
        <v>3.9822478109631763E-3</v>
      </c>
      <c r="H56" s="40">
        <v>3.9337349397590362</v>
      </c>
      <c r="I56" s="53">
        <v>66</v>
      </c>
      <c r="J56" s="38">
        <v>754</v>
      </c>
      <c r="K56" s="40">
        <v>8.6206896551724199E-2</v>
      </c>
      <c r="L56" s="53">
        <v>2</v>
      </c>
      <c r="O56" s="36">
        <v>10</v>
      </c>
      <c r="P56" s="37" t="s">
        <v>69</v>
      </c>
      <c r="Q56" s="38">
        <v>8155</v>
      </c>
      <c r="R56" s="39">
        <v>1.6445610504217782E-2</v>
      </c>
      <c r="S56" s="38">
        <v>7107</v>
      </c>
      <c r="T56" s="39">
        <v>1.6416617580818405E-2</v>
      </c>
      <c r="U56" s="40">
        <v>0.14746025045729572</v>
      </c>
      <c r="V56" s="53">
        <v>0</v>
      </c>
    </row>
    <row r="57" spans="2:22" ht="15.75" thickBot="1" x14ac:dyDescent="0.3">
      <c r="B57" s="31">
        <v>11</v>
      </c>
      <c r="C57" s="32" t="s">
        <v>43</v>
      </c>
      <c r="D57" s="33">
        <v>761</v>
      </c>
      <c r="E57" s="34">
        <v>1.5483529675069685E-2</v>
      </c>
      <c r="F57" s="33">
        <v>609</v>
      </c>
      <c r="G57" s="34">
        <v>1.4609571788413099E-2</v>
      </c>
      <c r="H57" s="35">
        <v>0.24958949096880123</v>
      </c>
      <c r="I57" s="52">
        <v>1</v>
      </c>
      <c r="J57" s="33">
        <v>952</v>
      </c>
      <c r="K57" s="35">
        <v>-0.20063025210084029</v>
      </c>
      <c r="L57" s="52">
        <v>-2</v>
      </c>
      <c r="O57" s="31">
        <v>11</v>
      </c>
      <c r="P57" s="32" t="s">
        <v>43</v>
      </c>
      <c r="Q57" s="33">
        <v>7324</v>
      </c>
      <c r="R57" s="34">
        <v>1.4769791702377808E-2</v>
      </c>
      <c r="S57" s="33">
        <v>5728</v>
      </c>
      <c r="T57" s="34">
        <v>1.3231234768950025E-2</v>
      </c>
      <c r="U57" s="35">
        <v>0.27863128491620115</v>
      </c>
      <c r="V57" s="52">
        <v>5</v>
      </c>
    </row>
    <row r="58" spans="2:22" ht="15.75" thickBot="1" x14ac:dyDescent="0.3">
      <c r="B58" s="36">
        <v>12</v>
      </c>
      <c r="C58" s="37" t="s">
        <v>143</v>
      </c>
      <c r="D58" s="38">
        <v>753</v>
      </c>
      <c r="E58" s="39">
        <v>1.532075932368919E-2</v>
      </c>
      <c r="F58" s="38">
        <v>8</v>
      </c>
      <c r="G58" s="39">
        <v>1.9191555715485187E-4</v>
      </c>
      <c r="H58" s="40">
        <v>93.125</v>
      </c>
      <c r="I58" s="53">
        <v>236</v>
      </c>
      <c r="J58" s="38">
        <v>597</v>
      </c>
      <c r="K58" s="40">
        <v>0.2613065326633166</v>
      </c>
      <c r="L58" s="53">
        <v>9</v>
      </c>
      <c r="O58" s="36">
        <v>12</v>
      </c>
      <c r="P58" s="37" t="s">
        <v>112</v>
      </c>
      <c r="Q58" s="38">
        <v>7289</v>
      </c>
      <c r="R58" s="39">
        <v>1.46992096830464E-2</v>
      </c>
      <c r="S58" s="38">
        <v>5905</v>
      </c>
      <c r="T58" s="39">
        <v>1.3640091010937482E-2</v>
      </c>
      <c r="U58" s="40">
        <v>0.23437764606265876</v>
      </c>
      <c r="V58" s="53">
        <v>2</v>
      </c>
    </row>
    <row r="59" spans="2:22" ht="15.75" thickBot="1" x14ac:dyDescent="0.3">
      <c r="B59" s="31">
        <v>13</v>
      </c>
      <c r="C59" s="32" t="s">
        <v>64</v>
      </c>
      <c r="D59" s="33">
        <v>707</v>
      </c>
      <c r="E59" s="34">
        <v>1.4384829803251337E-2</v>
      </c>
      <c r="F59" s="33">
        <v>690</v>
      </c>
      <c r="G59" s="34">
        <v>1.6552716804605974E-2</v>
      </c>
      <c r="H59" s="35">
        <v>2.4637681159420222E-2</v>
      </c>
      <c r="I59" s="52">
        <v>-3</v>
      </c>
      <c r="J59" s="33">
        <v>633</v>
      </c>
      <c r="K59" s="35">
        <v>0.11690363349131117</v>
      </c>
      <c r="L59" s="52">
        <v>4</v>
      </c>
      <c r="O59" s="31">
        <v>13</v>
      </c>
      <c r="P59" s="32" t="s">
        <v>64</v>
      </c>
      <c r="Q59" s="33">
        <v>7210</v>
      </c>
      <c r="R59" s="34">
        <v>1.4539895982269797E-2</v>
      </c>
      <c r="S59" s="33">
        <v>5966</v>
      </c>
      <c r="T59" s="34">
        <v>1.3780996269475532E-2</v>
      </c>
      <c r="U59" s="35">
        <v>0.2085149178679182</v>
      </c>
      <c r="V59" s="52">
        <v>0</v>
      </c>
    </row>
    <row r="60" spans="2:22" ht="15.75" thickBot="1" x14ac:dyDescent="0.3">
      <c r="B60" s="36">
        <v>14</v>
      </c>
      <c r="C60" s="37" t="s">
        <v>113</v>
      </c>
      <c r="D60" s="38">
        <v>649</v>
      </c>
      <c r="E60" s="39">
        <v>1.3204744755742742E-2</v>
      </c>
      <c r="F60" s="38">
        <v>217</v>
      </c>
      <c r="G60" s="39">
        <v>5.2057094878253567E-3</v>
      </c>
      <c r="H60" s="40">
        <v>1.9907834101382487</v>
      </c>
      <c r="I60" s="53">
        <v>42</v>
      </c>
      <c r="J60" s="38">
        <v>617</v>
      </c>
      <c r="K60" s="40">
        <v>5.1863857374392142E-2</v>
      </c>
      <c r="L60" s="53">
        <v>5</v>
      </c>
      <c r="O60" s="36">
        <v>14</v>
      </c>
      <c r="P60" s="37" t="s">
        <v>36</v>
      </c>
      <c r="Q60" s="38">
        <v>6437</v>
      </c>
      <c r="R60" s="39">
        <v>1.2981041669607583E-2</v>
      </c>
      <c r="S60" s="38">
        <v>6379</v>
      </c>
      <c r="T60" s="39">
        <v>1.4734994167446265E-2</v>
      </c>
      <c r="U60" s="40">
        <v>9.0923342216648884E-3</v>
      </c>
      <c r="V60" s="53">
        <v>-2</v>
      </c>
    </row>
    <row r="61" spans="2:22" ht="15.75" thickBot="1" x14ac:dyDescent="0.3">
      <c r="B61" s="31">
        <v>15</v>
      </c>
      <c r="C61" s="32" t="s">
        <v>36</v>
      </c>
      <c r="D61" s="33">
        <v>639</v>
      </c>
      <c r="E61" s="34">
        <v>1.3001281816517121E-2</v>
      </c>
      <c r="F61" s="33">
        <v>624</v>
      </c>
      <c r="G61" s="34">
        <v>1.4969413458078446E-2</v>
      </c>
      <c r="H61" s="35">
        <v>2.4038461538461453E-2</v>
      </c>
      <c r="I61" s="52">
        <v>-4</v>
      </c>
      <c r="J61" s="33">
        <v>638</v>
      </c>
      <c r="K61" s="35">
        <v>1.5673981191222097E-3</v>
      </c>
      <c r="L61" s="52">
        <v>1</v>
      </c>
      <c r="O61" s="31">
        <v>15</v>
      </c>
      <c r="P61" s="32" t="s">
        <v>113</v>
      </c>
      <c r="Q61" s="33">
        <v>6294</v>
      </c>
      <c r="R61" s="34">
        <v>1.2692663704910694E-2</v>
      </c>
      <c r="S61" s="33">
        <v>3418</v>
      </c>
      <c r="T61" s="34">
        <v>7.8953143226730416E-3</v>
      </c>
      <c r="U61" s="35">
        <v>0.84142773551784678</v>
      </c>
      <c r="V61" s="52">
        <v>20</v>
      </c>
    </row>
    <row r="62" spans="2:22" ht="15.75" thickBot="1" x14ac:dyDescent="0.3">
      <c r="B62" s="36">
        <v>16</v>
      </c>
      <c r="C62" s="37" t="s">
        <v>126</v>
      </c>
      <c r="D62" s="38">
        <v>604</v>
      </c>
      <c r="E62" s="39">
        <v>1.2289161529227452E-2</v>
      </c>
      <c r="F62" s="38">
        <v>558</v>
      </c>
      <c r="G62" s="39">
        <v>1.3386110111550917E-2</v>
      </c>
      <c r="H62" s="40">
        <v>8.2437275985663083E-2</v>
      </c>
      <c r="I62" s="53">
        <v>-1</v>
      </c>
      <c r="J62" s="38">
        <v>408</v>
      </c>
      <c r="K62" s="40">
        <v>0.48039215686274517</v>
      </c>
      <c r="L62" s="53">
        <v>17</v>
      </c>
      <c r="O62" s="36">
        <v>16</v>
      </c>
      <c r="P62" s="37" t="s">
        <v>122</v>
      </c>
      <c r="Q62" s="38">
        <v>6128</v>
      </c>
      <c r="R62" s="39">
        <v>1.2357903270367451E-2</v>
      </c>
      <c r="S62" s="38">
        <v>4689</v>
      </c>
      <c r="T62" s="39">
        <v>1.0831225529260941E-2</v>
      </c>
      <c r="U62" s="40">
        <v>0.30688846235871181</v>
      </c>
      <c r="V62" s="53">
        <v>6</v>
      </c>
    </row>
    <row r="63" spans="2:22" ht="15.75" thickBot="1" x14ac:dyDescent="0.3">
      <c r="B63" s="31" t="s">
        <v>165</v>
      </c>
      <c r="C63" s="32" t="s">
        <v>123</v>
      </c>
      <c r="D63" s="33">
        <v>604</v>
      </c>
      <c r="E63" s="34">
        <v>1.2289161529227452E-2</v>
      </c>
      <c r="F63" s="33">
        <v>217</v>
      </c>
      <c r="G63" s="34">
        <v>5.2057094878253567E-3</v>
      </c>
      <c r="H63" s="35">
        <v>1.7834101382488479</v>
      </c>
      <c r="I63" s="52">
        <v>40</v>
      </c>
      <c r="J63" s="33">
        <v>607</v>
      </c>
      <c r="K63" s="35">
        <v>-4.9423393739703725E-3</v>
      </c>
      <c r="L63" s="52">
        <v>4</v>
      </c>
      <c r="O63" s="31">
        <v>17</v>
      </c>
      <c r="P63" s="32" t="s">
        <v>98</v>
      </c>
      <c r="Q63" s="33">
        <v>5625</v>
      </c>
      <c r="R63" s="34">
        <v>1.1343538821118947E-2</v>
      </c>
      <c r="S63" s="33">
        <v>5592</v>
      </c>
      <c r="T63" s="34">
        <v>1.2917085340078306E-2</v>
      </c>
      <c r="U63" s="35">
        <v>5.9012875536481602E-3</v>
      </c>
      <c r="V63" s="52">
        <v>0</v>
      </c>
    </row>
    <row r="64" spans="2:22" ht="15.75" thickBot="1" x14ac:dyDescent="0.3">
      <c r="B64" s="36">
        <v>18</v>
      </c>
      <c r="C64" s="37" t="s">
        <v>122</v>
      </c>
      <c r="D64" s="38">
        <v>602</v>
      </c>
      <c r="E64" s="39">
        <v>1.2248468941382326E-2</v>
      </c>
      <c r="F64" s="38">
        <v>484</v>
      </c>
      <c r="G64" s="39">
        <v>1.1610891207868538E-2</v>
      </c>
      <c r="H64" s="40">
        <v>0.24380165289256195</v>
      </c>
      <c r="I64" s="53">
        <v>-1</v>
      </c>
      <c r="J64" s="38">
        <v>723</v>
      </c>
      <c r="K64" s="40">
        <v>-0.16735822959889346</v>
      </c>
      <c r="L64" s="53">
        <v>-4</v>
      </c>
      <c r="O64" s="36">
        <v>18</v>
      </c>
      <c r="P64" s="37" t="s">
        <v>111</v>
      </c>
      <c r="Q64" s="38">
        <v>5244</v>
      </c>
      <c r="R64" s="39">
        <v>1.057520312496849E-2</v>
      </c>
      <c r="S64" s="38">
        <v>3979</v>
      </c>
      <c r="T64" s="39">
        <v>9.1911807167688805E-3</v>
      </c>
      <c r="U64" s="40">
        <v>0.31791907514450868</v>
      </c>
      <c r="V64" s="53">
        <v>8</v>
      </c>
    </row>
    <row r="65" spans="2:22" ht="15.75" thickBot="1" x14ac:dyDescent="0.3">
      <c r="B65" s="31">
        <v>19</v>
      </c>
      <c r="C65" s="32" t="s">
        <v>96</v>
      </c>
      <c r="D65" s="33">
        <v>573</v>
      </c>
      <c r="E65" s="34">
        <v>1.1658426417628029E-2</v>
      </c>
      <c r="F65" s="33">
        <v>509</v>
      </c>
      <c r="G65" s="34">
        <v>1.2210627323977451E-2</v>
      </c>
      <c r="H65" s="35">
        <v>0.1257367387033399</v>
      </c>
      <c r="I65" s="52">
        <v>-3</v>
      </c>
      <c r="J65" s="33">
        <v>489</v>
      </c>
      <c r="K65" s="35">
        <v>0.17177914110429437</v>
      </c>
      <c r="L65" s="52">
        <v>6</v>
      </c>
      <c r="O65" s="31">
        <v>19</v>
      </c>
      <c r="P65" s="32" t="s">
        <v>123</v>
      </c>
      <c r="Q65" s="33">
        <v>5223</v>
      </c>
      <c r="R65" s="34">
        <v>1.0532853913369646E-2</v>
      </c>
      <c r="S65" s="33">
        <v>2244</v>
      </c>
      <c r="T65" s="34">
        <v>5.1834655763833551E-3</v>
      </c>
      <c r="U65" s="35">
        <v>1.3275401069518717</v>
      </c>
      <c r="V65" s="52">
        <v>39</v>
      </c>
    </row>
    <row r="66" spans="2:22" ht="15.75" thickBot="1" x14ac:dyDescent="0.3">
      <c r="B66" s="36">
        <v>20</v>
      </c>
      <c r="C66" s="37" t="s">
        <v>74</v>
      </c>
      <c r="D66" s="38">
        <v>562</v>
      </c>
      <c r="E66" s="39">
        <v>1.1434617184479847E-2</v>
      </c>
      <c r="F66" s="38">
        <v>448</v>
      </c>
      <c r="G66" s="39">
        <v>1.0747271200671704E-2</v>
      </c>
      <c r="H66" s="40">
        <v>0.25446428571428581</v>
      </c>
      <c r="I66" s="53">
        <v>2</v>
      </c>
      <c r="J66" s="38">
        <v>488</v>
      </c>
      <c r="K66" s="40">
        <v>0.15163934426229497</v>
      </c>
      <c r="L66" s="53">
        <v>6</v>
      </c>
      <c r="O66" s="36">
        <v>20</v>
      </c>
      <c r="P66" s="37" t="s">
        <v>114</v>
      </c>
      <c r="Q66" s="38">
        <v>5182</v>
      </c>
      <c r="R66" s="39">
        <v>1.0450172119295713E-2</v>
      </c>
      <c r="S66" s="38">
        <v>3090</v>
      </c>
      <c r="T66" s="39">
        <v>7.1376598177471332E-3</v>
      </c>
      <c r="U66" s="40">
        <v>0.6770226537216828</v>
      </c>
      <c r="V66" s="53">
        <v>18</v>
      </c>
    </row>
    <row r="67" spans="2:22" ht="15.75" thickBot="1" x14ac:dyDescent="0.3">
      <c r="B67" s="110" t="s">
        <v>42</v>
      </c>
      <c r="C67" s="111"/>
      <c r="D67" s="41">
        <f>SUM(D47:D66)</f>
        <v>21532</v>
      </c>
      <c r="E67" s="42">
        <f>D67/D69</f>
        <v>0.43809640074060507</v>
      </c>
      <c r="F67" s="41">
        <f>SUM(F47:F66)</f>
        <v>14635</v>
      </c>
      <c r="G67" s="42">
        <f>F67/F69</f>
        <v>0.35108552237015711</v>
      </c>
      <c r="H67" s="43">
        <f>D67/F67-1</f>
        <v>0.47126750939528517</v>
      </c>
      <c r="I67" s="54"/>
      <c r="J67" s="41">
        <f>SUM(J47:J66)</f>
        <v>19222</v>
      </c>
      <c r="K67" s="42">
        <f>E67/J67-1</f>
        <v>-0.99997720859428052</v>
      </c>
      <c r="L67" s="41"/>
      <c r="O67" s="110" t="s">
        <v>42</v>
      </c>
      <c r="P67" s="111"/>
      <c r="Q67" s="41">
        <f>SUM(Q47:Q66)</f>
        <v>197278</v>
      </c>
      <c r="R67" s="42">
        <f>Q67/Q69</f>
        <v>0.3978365602760362</v>
      </c>
      <c r="S67" s="41">
        <f>SUM(S47:S66)</f>
        <v>163396</v>
      </c>
      <c r="T67" s="42">
        <f>S67/S69</f>
        <v>0.37743205941120084</v>
      </c>
      <c r="U67" s="43">
        <f>Q67/S67-1</f>
        <v>0.20736125731352062</v>
      </c>
      <c r="V67" s="54"/>
    </row>
    <row r="68" spans="2:22" ht="15.75" thickBot="1" x14ac:dyDescent="0.3">
      <c r="B68" s="110" t="s">
        <v>12</v>
      </c>
      <c r="C68" s="111"/>
      <c r="D68" s="41">
        <f>D69-SUM(D47:D66)</f>
        <v>27617</v>
      </c>
      <c r="E68" s="42">
        <f>D68/D69</f>
        <v>0.56190359925939493</v>
      </c>
      <c r="F68" s="41">
        <f>F69-SUM(F47:F66)</f>
        <v>27050</v>
      </c>
      <c r="G68" s="42">
        <f>F68/F69</f>
        <v>0.64891447762984289</v>
      </c>
      <c r="H68" s="43">
        <f>D68/F68-1</f>
        <v>2.0961182994454708E-2</v>
      </c>
      <c r="I68" s="54"/>
      <c r="J68" s="41">
        <f>J69-SUM(J47:J66)</f>
        <v>28875</v>
      </c>
      <c r="K68" s="42">
        <f>E68/J68-1</f>
        <v>-0.99998054013509063</v>
      </c>
      <c r="L68" s="41"/>
      <c r="O68" s="110" t="s">
        <v>12</v>
      </c>
      <c r="P68" s="111"/>
      <c r="Q68" s="41">
        <f>Q69-SUM(Q47:Q66)</f>
        <v>298599</v>
      </c>
      <c r="R68" s="42">
        <f>Q68/Q69</f>
        <v>0.6021634397239638</v>
      </c>
      <c r="S68" s="41">
        <f>S69-SUM(S47:S66)</f>
        <v>269519</v>
      </c>
      <c r="T68" s="42">
        <f>S68/S69</f>
        <v>0.62256794058879916</v>
      </c>
      <c r="U68" s="43">
        <f>Q68/S68-1</f>
        <v>0.1078959182840542</v>
      </c>
      <c r="V68" s="55"/>
    </row>
    <row r="69" spans="2:22" ht="15.75" thickBot="1" x14ac:dyDescent="0.3">
      <c r="B69" s="112" t="s">
        <v>34</v>
      </c>
      <c r="C69" s="113"/>
      <c r="D69" s="44">
        <v>49149</v>
      </c>
      <c r="E69" s="45">
        <v>1</v>
      </c>
      <c r="F69" s="44">
        <v>41685</v>
      </c>
      <c r="G69" s="45">
        <v>1</v>
      </c>
      <c r="H69" s="46">
        <v>0.17905721482547676</v>
      </c>
      <c r="I69" s="56"/>
      <c r="J69" s="44">
        <v>48097</v>
      </c>
      <c r="K69" s="46">
        <v>2.1872466058174167E-2</v>
      </c>
      <c r="L69" s="44"/>
      <c r="N69" s="47"/>
      <c r="O69" s="112" t="s">
        <v>34</v>
      </c>
      <c r="P69" s="113"/>
      <c r="Q69" s="44">
        <v>495877</v>
      </c>
      <c r="R69" s="45">
        <v>1</v>
      </c>
      <c r="S69" s="44">
        <v>432915</v>
      </c>
      <c r="T69" s="45">
        <v>1</v>
      </c>
      <c r="U69" s="46">
        <v>0.14543732603397896</v>
      </c>
      <c r="V69" s="56"/>
    </row>
    <row r="70" spans="2:22" x14ac:dyDescent="0.25">
      <c r="B70" s="48" t="s">
        <v>73</v>
      </c>
      <c r="O70" s="48" t="s">
        <v>73</v>
      </c>
    </row>
    <row r="71" spans="2:22" x14ac:dyDescent="0.25">
      <c r="B71" s="49" t="s">
        <v>72</v>
      </c>
      <c r="O71" s="49" t="s">
        <v>72</v>
      </c>
    </row>
  </sheetData>
  <mergeCells count="84">
    <mergeCell ref="B3:L3"/>
    <mergeCell ref="O3:V3"/>
    <mergeCell ref="B39:L39"/>
    <mergeCell ref="O39:V39"/>
    <mergeCell ref="S43:T44"/>
    <mergeCell ref="O44:O46"/>
    <mergeCell ref="B31:C31"/>
    <mergeCell ref="B32:C32"/>
    <mergeCell ref="B33:C33"/>
    <mergeCell ref="B38:L38"/>
    <mergeCell ref="D41:I41"/>
    <mergeCell ref="J42:L42"/>
    <mergeCell ref="J41:L41"/>
    <mergeCell ref="B44:B46"/>
    <mergeCell ref="B41:B43"/>
    <mergeCell ref="H9:H10"/>
    <mergeCell ref="O67:P67"/>
    <mergeCell ref="O68:P68"/>
    <mergeCell ref="O69:P69"/>
    <mergeCell ref="Q43:R44"/>
    <mergeCell ref="B69:C69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L43:L44"/>
    <mergeCell ref="U43:U44"/>
    <mergeCell ref="P44:P46"/>
    <mergeCell ref="U45:U46"/>
    <mergeCell ref="U7:U8"/>
    <mergeCell ref="O31:P31"/>
    <mergeCell ref="O32:P32"/>
    <mergeCell ref="O33:P33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</mergeCells>
  <conditionalFormatting sqref="D11:H30">
    <cfRule type="cellIs" dxfId="104" priority="14" operator="equal">
      <formula>0</formula>
    </cfRule>
  </conditionalFormatting>
  <conditionalFormatting sqref="D47:H66">
    <cfRule type="cellIs" dxfId="103" priority="29" operator="equal">
      <formula>0</formula>
    </cfRule>
  </conditionalFormatting>
  <conditionalFormatting sqref="H11:H32">
    <cfRule type="cellIs" dxfId="102" priority="13" operator="lessThan">
      <formula>0</formula>
    </cfRule>
  </conditionalFormatting>
  <conditionalFormatting sqref="H47:H68">
    <cfRule type="cellIs" dxfId="101" priority="31" operator="lessThan">
      <formula>0</formula>
    </cfRule>
  </conditionalFormatting>
  <conditionalFormatting sqref="I11:I30">
    <cfRule type="cellIs" dxfId="100" priority="12" operator="lessThan">
      <formula>0</formula>
    </cfRule>
    <cfRule type="cellIs" dxfId="99" priority="41" operator="equal">
      <formula>0</formula>
    </cfRule>
    <cfRule type="cellIs" dxfId="98" priority="41" operator="greaterThan">
      <formula>0</formula>
    </cfRule>
  </conditionalFormatting>
  <conditionalFormatting sqref="I47:I66">
    <cfRule type="cellIs" dxfId="97" priority="38" operator="lessThan">
      <formula>0</formula>
    </cfRule>
    <cfRule type="cellIs" dxfId="96" priority="39" operator="equal">
      <formula>0</formula>
    </cfRule>
    <cfRule type="cellIs" dxfId="95" priority="40" operator="greaterThan">
      <formula>0</formula>
    </cfRule>
  </conditionalFormatting>
  <conditionalFormatting sqref="J11:K30">
    <cfRule type="cellIs" dxfId="94" priority="9" operator="equal">
      <formula>0</formula>
    </cfRule>
  </conditionalFormatting>
  <conditionalFormatting sqref="J47:K66">
    <cfRule type="cellIs" dxfId="93" priority="26" operator="equal">
      <formula>0</formula>
    </cfRule>
  </conditionalFormatting>
  <conditionalFormatting sqref="K11:L30">
    <cfRule type="cellIs" dxfId="92" priority="8" operator="lessThan">
      <formula>0</formula>
    </cfRule>
  </conditionalFormatting>
  <conditionalFormatting sqref="K47:L66">
    <cfRule type="cellIs" dxfId="91" priority="23" operator="lessThan">
      <formula>0</formula>
    </cfRule>
  </conditionalFormatting>
  <conditionalFormatting sqref="L11:L30">
    <cfRule type="cellIs" dxfId="90" priority="7" operator="equal">
      <formula>0</formula>
    </cfRule>
    <cfRule type="cellIs" dxfId="89" priority="42" operator="greaterThan">
      <formula>0</formula>
    </cfRule>
  </conditionalFormatting>
  <conditionalFormatting sqref="L47:L66">
    <cfRule type="cellIs" dxfId="88" priority="24" operator="equal">
      <formula>0</formula>
    </cfRule>
    <cfRule type="cellIs" dxfId="87" priority="25" operator="greaterThan">
      <formula>0</formula>
    </cfRule>
  </conditionalFormatting>
  <conditionalFormatting sqref="Q11:U30">
    <cfRule type="cellIs" dxfId="86" priority="5" operator="equal">
      <formula>0</formula>
    </cfRule>
  </conditionalFormatting>
  <conditionalFormatting sqref="Q47:U66">
    <cfRule type="cellIs" dxfId="85" priority="15" operator="equal">
      <formula>0</formula>
    </cfRule>
  </conditionalFormatting>
  <conditionalFormatting sqref="U11:U32">
    <cfRule type="cellIs" dxfId="84" priority="4" operator="lessThan">
      <formula>0</formula>
    </cfRule>
  </conditionalFormatting>
  <conditionalFormatting sqref="U47:U68">
    <cfRule type="cellIs" dxfId="83" priority="17" operator="lessThan">
      <formula>0</formula>
    </cfRule>
  </conditionalFormatting>
  <conditionalFormatting sqref="V11:V30">
    <cfRule type="cellIs" dxfId="82" priority="3" operator="lessThan">
      <formula>0</formula>
    </cfRule>
    <cfRule type="cellIs" dxfId="81" priority="43" operator="equal">
      <formula>0</formula>
    </cfRule>
    <cfRule type="cellIs" dxfId="80" priority="43" operator="greaterThan">
      <formula>0</formula>
    </cfRule>
  </conditionalFormatting>
  <conditionalFormatting sqref="V47:V66">
    <cfRule type="cellIs" dxfId="79" priority="20" operator="lessThan">
      <formula>0</formula>
    </cfRule>
    <cfRule type="cellIs" dxfId="78" priority="21" operator="equal">
      <formula>0</formula>
    </cfRule>
    <cfRule type="cellIs" dxfId="77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workbookViewId="0"/>
  </sheetViews>
  <sheetFormatPr defaultColWidth="9.140625" defaultRowHeight="14.25" x14ac:dyDescent="0.2"/>
  <cols>
    <col min="1" max="1" width="4.28515625" style="5" customWidth="1"/>
    <col min="2" max="2" width="19.42578125" style="5" customWidth="1"/>
    <col min="3" max="7" width="10.42578125" style="5" customWidth="1"/>
    <col min="8" max="8" width="11.42578125" style="5" customWidth="1"/>
    <col min="9" max="16384" width="9.140625" style="5"/>
  </cols>
  <sheetData>
    <row r="1" spans="1:8" x14ac:dyDescent="0.2">
      <c r="A1" s="5" t="s">
        <v>3</v>
      </c>
      <c r="B1" s="50"/>
      <c r="C1" s="50"/>
      <c r="D1" s="50"/>
      <c r="E1" s="50"/>
      <c r="F1" s="50"/>
      <c r="G1" s="50"/>
      <c r="H1" s="57">
        <v>45630</v>
      </c>
    </row>
    <row r="2" spans="1:8" x14ac:dyDescent="0.2">
      <c r="A2" s="50"/>
      <c r="B2" s="50"/>
      <c r="C2" s="50"/>
      <c r="D2" s="50"/>
      <c r="E2" s="50"/>
      <c r="F2" s="50"/>
      <c r="G2" s="50"/>
      <c r="H2" s="58" t="s">
        <v>88</v>
      </c>
    </row>
    <row r="3" spans="1:8" ht="14.45" customHeight="1" x14ac:dyDescent="0.2">
      <c r="A3" s="50"/>
      <c r="B3" s="117" t="s">
        <v>75</v>
      </c>
      <c r="C3" s="118"/>
      <c r="D3" s="118"/>
      <c r="E3" s="118"/>
      <c r="F3" s="118"/>
      <c r="G3" s="118"/>
      <c r="H3" s="119"/>
    </row>
    <row r="4" spans="1:8" x14ac:dyDescent="0.2">
      <c r="A4" s="50"/>
      <c r="B4" s="120"/>
      <c r="C4" s="121"/>
      <c r="D4" s="121"/>
      <c r="E4" s="121"/>
      <c r="F4" s="121"/>
      <c r="G4" s="121"/>
      <c r="H4" s="122"/>
    </row>
    <row r="5" spans="1:8" ht="21" customHeight="1" x14ac:dyDescent="0.2">
      <c r="A5" s="50"/>
      <c r="B5" s="123" t="s">
        <v>76</v>
      </c>
      <c r="C5" s="125" t="s">
        <v>185</v>
      </c>
      <c r="D5" s="126"/>
      <c r="E5" s="125" t="s">
        <v>186</v>
      </c>
      <c r="F5" s="126"/>
      <c r="G5" s="127" t="s">
        <v>89</v>
      </c>
      <c r="H5" s="127" t="s">
        <v>90</v>
      </c>
    </row>
    <row r="6" spans="1:8" ht="21" customHeight="1" x14ac:dyDescent="0.2">
      <c r="A6" s="50"/>
      <c r="B6" s="124"/>
      <c r="C6" s="59" t="s">
        <v>91</v>
      </c>
      <c r="D6" s="60" t="s">
        <v>77</v>
      </c>
      <c r="E6" s="59" t="s">
        <v>91</v>
      </c>
      <c r="F6" s="60" t="s">
        <v>77</v>
      </c>
      <c r="G6" s="128"/>
      <c r="H6" s="128"/>
    </row>
    <row r="7" spans="1:8" x14ac:dyDescent="0.2">
      <c r="A7" s="50"/>
      <c r="B7" s="61" t="s">
        <v>78</v>
      </c>
      <c r="C7" s="68">
        <v>180795</v>
      </c>
      <c r="D7" s="62">
        <v>0.41762239700634074</v>
      </c>
      <c r="E7" s="68">
        <v>187173</v>
      </c>
      <c r="F7" s="62">
        <v>0.3774585229804972</v>
      </c>
      <c r="G7" s="63">
        <v>3.5277524267817162E-2</v>
      </c>
      <c r="H7" s="64" t="s">
        <v>178</v>
      </c>
    </row>
    <row r="8" spans="1:8" x14ac:dyDescent="0.2">
      <c r="A8" s="50"/>
      <c r="B8" s="61" t="s">
        <v>79</v>
      </c>
      <c r="C8" s="68">
        <v>41428</v>
      </c>
      <c r="D8" s="62">
        <v>9.5695459847776124E-2</v>
      </c>
      <c r="E8" s="68">
        <v>43477</v>
      </c>
      <c r="F8" s="62">
        <v>8.7676984413473505E-2</v>
      </c>
      <c r="G8" s="65">
        <v>4.945930288693634E-2</v>
      </c>
      <c r="H8" s="64" t="s">
        <v>179</v>
      </c>
    </row>
    <row r="9" spans="1:8" x14ac:dyDescent="0.2">
      <c r="A9" s="50"/>
      <c r="B9" s="61" t="s">
        <v>92</v>
      </c>
      <c r="C9" s="68">
        <v>210692</v>
      </c>
      <c r="D9" s="62">
        <v>0.48668214314588309</v>
      </c>
      <c r="E9" s="68">
        <v>265227</v>
      </c>
      <c r="F9" s="62">
        <v>0.53486449260602931</v>
      </c>
      <c r="G9" s="65">
        <v>0.25883754485220134</v>
      </c>
      <c r="H9" s="66" t="s">
        <v>180</v>
      </c>
    </row>
    <row r="10" spans="1:8" x14ac:dyDescent="0.2">
      <c r="A10" s="50"/>
      <c r="B10" s="67" t="s">
        <v>80</v>
      </c>
      <c r="C10" s="68"/>
      <c r="D10" s="62"/>
      <c r="E10" s="68"/>
      <c r="F10" s="62"/>
      <c r="G10" s="69"/>
      <c r="H10" s="70"/>
    </row>
    <row r="11" spans="1:8" x14ac:dyDescent="0.2">
      <c r="A11" s="50"/>
      <c r="B11" s="67" t="s">
        <v>81</v>
      </c>
      <c r="C11" s="68">
        <v>15367</v>
      </c>
      <c r="D11" s="62">
        <v>3.5496575540233069E-2</v>
      </c>
      <c r="E11" s="68">
        <v>14824</v>
      </c>
      <c r="F11" s="62">
        <v>2.9894510130536404E-2</v>
      </c>
      <c r="G11" s="65">
        <v>-3.5335459100670263E-2</v>
      </c>
      <c r="H11" s="66" t="s">
        <v>181</v>
      </c>
    </row>
    <row r="12" spans="1:8" x14ac:dyDescent="0.2">
      <c r="A12" s="50"/>
      <c r="B12" s="67" t="s">
        <v>82</v>
      </c>
      <c r="C12" s="68">
        <v>11973</v>
      </c>
      <c r="D12" s="62">
        <v>2.7656699352066803E-2</v>
      </c>
      <c r="E12" s="68">
        <v>12735</v>
      </c>
      <c r="F12" s="62">
        <v>2.5681771891013297E-2</v>
      </c>
      <c r="G12" s="65">
        <v>6.3643197193685719E-2</v>
      </c>
      <c r="H12" s="66" t="s">
        <v>133</v>
      </c>
    </row>
    <row r="13" spans="1:8" x14ac:dyDescent="0.2">
      <c r="A13" s="50"/>
      <c r="B13" s="67" t="s">
        <v>83</v>
      </c>
      <c r="C13" s="68">
        <v>81</v>
      </c>
      <c r="D13" s="62">
        <v>1.8710370396036172E-4</v>
      </c>
      <c r="E13" s="68">
        <v>10</v>
      </c>
      <c r="F13" s="62">
        <v>2.0166291237544795E-5</v>
      </c>
      <c r="G13" s="65">
        <v>-0.87654320987654322</v>
      </c>
      <c r="H13" s="66" t="s">
        <v>94</v>
      </c>
    </row>
    <row r="14" spans="1:8" x14ac:dyDescent="0.2">
      <c r="A14" s="50"/>
      <c r="B14" s="67" t="s">
        <v>84</v>
      </c>
      <c r="C14" s="68">
        <v>84383</v>
      </c>
      <c r="D14" s="62">
        <v>0.19491817100354572</v>
      </c>
      <c r="E14" s="68">
        <v>109590</v>
      </c>
      <c r="F14" s="62">
        <v>0.22100238567225342</v>
      </c>
      <c r="G14" s="65">
        <v>0.29872130642427974</v>
      </c>
      <c r="H14" s="66" t="s">
        <v>182</v>
      </c>
    </row>
    <row r="15" spans="1:8" x14ac:dyDescent="0.2">
      <c r="A15" s="50"/>
      <c r="B15" s="67" t="s">
        <v>85</v>
      </c>
      <c r="C15" s="68">
        <v>87665</v>
      </c>
      <c r="D15" s="62">
        <v>0.20249933589734706</v>
      </c>
      <c r="E15" s="68">
        <v>113799</v>
      </c>
      <c r="F15" s="62">
        <v>0.22949037765413602</v>
      </c>
      <c r="G15" s="65">
        <v>0.29811213140934245</v>
      </c>
      <c r="H15" s="66" t="s">
        <v>183</v>
      </c>
    </row>
    <row r="16" spans="1:8" x14ac:dyDescent="0.2">
      <c r="A16" s="50"/>
      <c r="B16" s="67" t="s">
        <v>86</v>
      </c>
      <c r="C16" s="68">
        <v>11221</v>
      </c>
      <c r="D16" s="62">
        <v>2.5919637804187889E-2</v>
      </c>
      <c r="E16" s="68">
        <v>14200</v>
      </c>
      <c r="F16" s="62">
        <v>2.863613355731361E-2</v>
      </c>
      <c r="G16" s="65">
        <v>0.26548435968273765</v>
      </c>
      <c r="H16" s="64" t="s">
        <v>184</v>
      </c>
    </row>
    <row r="17" spans="1:8" x14ac:dyDescent="0.2">
      <c r="A17" s="50"/>
      <c r="B17" s="67" t="s">
        <v>87</v>
      </c>
      <c r="C17" s="68">
        <v>0</v>
      </c>
      <c r="D17" s="62">
        <v>0</v>
      </c>
      <c r="E17" s="68">
        <v>0</v>
      </c>
      <c r="F17" s="62">
        <v>0</v>
      </c>
      <c r="G17" s="65" t="s">
        <v>165</v>
      </c>
      <c r="H17" s="66" t="s">
        <v>94</v>
      </c>
    </row>
    <row r="18" spans="1:8" x14ac:dyDescent="0.2">
      <c r="A18" s="50"/>
      <c r="B18" s="71" t="s">
        <v>93</v>
      </c>
      <c r="C18" s="80">
        <v>0</v>
      </c>
      <c r="D18" s="72">
        <v>4.6198445422529488E-6</v>
      </c>
      <c r="E18" s="80">
        <v>0</v>
      </c>
      <c r="F18" s="72">
        <v>1.3914740953901994E-4</v>
      </c>
      <c r="G18" s="73"/>
      <c r="H18" s="74" t="s">
        <v>94</v>
      </c>
    </row>
    <row r="19" spans="1:8" x14ac:dyDescent="0.2">
      <c r="A19" s="50"/>
      <c r="B19" s="50" t="s">
        <v>73</v>
      </c>
      <c r="C19" s="50"/>
      <c r="D19" s="50"/>
      <c r="E19" s="50"/>
      <c r="F19" s="50"/>
      <c r="G19" s="50"/>
      <c r="H19" s="50"/>
    </row>
    <row r="20" spans="1:8" x14ac:dyDescent="0.2">
      <c r="B20" s="5" t="s">
        <v>72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Normal="100" workbookViewId="0"/>
  </sheetViews>
  <sheetFormatPr defaultColWidth="9.140625" defaultRowHeight="14.25" x14ac:dyDescent="0.2"/>
  <cols>
    <col min="1" max="1" width="2.5703125" style="5" customWidth="1"/>
    <col min="2" max="2" width="8.140625" style="5" customWidth="1"/>
    <col min="3" max="3" width="20.140625" style="5" customWidth="1"/>
    <col min="4" max="12" width="10.5703125" style="5" customWidth="1"/>
    <col min="13" max="13" width="1.7109375" style="5" customWidth="1"/>
    <col min="14" max="14" width="1.42578125" style="5" customWidth="1"/>
    <col min="15" max="15" width="9.140625" style="5"/>
    <col min="16" max="16" width="16.7109375" style="5" bestFit="1" customWidth="1"/>
    <col min="17" max="21" width="10.42578125" style="5" customWidth="1"/>
    <col min="22" max="22" width="12.7109375" style="5" customWidth="1"/>
    <col min="23" max="23" width="12" style="5" customWidth="1"/>
    <col min="24" max="24" width="11.140625" style="5" customWidth="1"/>
    <col min="25" max="25" width="16.42578125" style="5" customWidth="1"/>
    <col min="26" max="30" width="9.140625" style="5"/>
    <col min="31" max="31" width="12.140625" style="5" customWidth="1"/>
    <col min="32" max="32" width="11.42578125" style="5" customWidth="1"/>
    <col min="3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45630</v>
      </c>
    </row>
    <row r="2" spans="2:22" x14ac:dyDescent="0.2">
      <c r="D2" s="3"/>
      <c r="L2" s="4"/>
      <c r="O2" s="129" t="s">
        <v>115</v>
      </c>
      <c r="P2" s="129"/>
      <c r="Q2" s="129"/>
      <c r="R2" s="129"/>
      <c r="S2" s="129"/>
      <c r="T2" s="129"/>
      <c r="U2" s="129"/>
      <c r="V2" s="129"/>
    </row>
    <row r="3" spans="2:22" ht="14.45" customHeight="1" x14ac:dyDescent="0.2">
      <c r="B3" s="85" t="s">
        <v>166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47"/>
      <c r="N3" s="50"/>
      <c r="O3" s="129"/>
      <c r="P3" s="129"/>
      <c r="Q3" s="129"/>
      <c r="R3" s="129"/>
      <c r="S3" s="129"/>
      <c r="T3" s="129"/>
      <c r="U3" s="129"/>
      <c r="V3" s="129"/>
    </row>
    <row r="4" spans="2:22" ht="14.45" customHeight="1" x14ac:dyDescent="0.2">
      <c r="B4" s="114" t="s">
        <v>167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47"/>
      <c r="N4" s="50"/>
      <c r="O4" s="114" t="s">
        <v>116</v>
      </c>
      <c r="P4" s="114"/>
      <c r="Q4" s="114"/>
      <c r="R4" s="114"/>
      <c r="S4" s="114"/>
      <c r="T4" s="114"/>
      <c r="U4" s="114"/>
      <c r="V4" s="114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08" t="s">
        <v>0</v>
      </c>
      <c r="C6" s="89" t="s">
        <v>1</v>
      </c>
      <c r="D6" s="86" t="s">
        <v>151</v>
      </c>
      <c r="E6" s="87"/>
      <c r="F6" s="87"/>
      <c r="G6" s="87"/>
      <c r="H6" s="87"/>
      <c r="I6" s="88"/>
      <c r="J6" s="86" t="s">
        <v>140</v>
      </c>
      <c r="K6" s="87"/>
      <c r="L6" s="88"/>
      <c r="M6" s="47"/>
      <c r="N6" s="47"/>
      <c r="O6" s="108" t="s">
        <v>0</v>
      </c>
      <c r="P6" s="89" t="s">
        <v>1</v>
      </c>
      <c r="Q6" s="86" t="s">
        <v>157</v>
      </c>
      <c r="R6" s="87"/>
      <c r="S6" s="87"/>
      <c r="T6" s="87"/>
      <c r="U6" s="87"/>
      <c r="V6" s="88"/>
    </row>
    <row r="7" spans="2:22" ht="14.45" customHeight="1" thickBot="1" x14ac:dyDescent="0.25">
      <c r="B7" s="109"/>
      <c r="C7" s="90"/>
      <c r="D7" s="91" t="s">
        <v>152</v>
      </c>
      <c r="E7" s="92"/>
      <c r="F7" s="92"/>
      <c r="G7" s="92"/>
      <c r="H7" s="92"/>
      <c r="I7" s="93"/>
      <c r="J7" s="91" t="s">
        <v>141</v>
      </c>
      <c r="K7" s="92"/>
      <c r="L7" s="93"/>
      <c r="M7" s="47"/>
      <c r="N7" s="47"/>
      <c r="O7" s="109"/>
      <c r="P7" s="90"/>
      <c r="Q7" s="91" t="s">
        <v>158</v>
      </c>
      <c r="R7" s="92"/>
      <c r="S7" s="92"/>
      <c r="T7" s="92"/>
      <c r="U7" s="92"/>
      <c r="V7" s="93"/>
    </row>
    <row r="8" spans="2:22" ht="14.45" customHeight="1" x14ac:dyDescent="0.2">
      <c r="B8" s="109"/>
      <c r="C8" s="90"/>
      <c r="D8" s="98">
        <v>2024</v>
      </c>
      <c r="E8" s="99"/>
      <c r="F8" s="98">
        <v>2023</v>
      </c>
      <c r="G8" s="99"/>
      <c r="H8" s="94" t="s">
        <v>5</v>
      </c>
      <c r="I8" s="94" t="s">
        <v>44</v>
      </c>
      <c r="J8" s="94">
        <v>2023</v>
      </c>
      <c r="K8" s="94" t="s">
        <v>153</v>
      </c>
      <c r="L8" s="96" t="s">
        <v>155</v>
      </c>
      <c r="M8" s="47"/>
      <c r="N8" s="47"/>
      <c r="O8" s="109"/>
      <c r="P8" s="90"/>
      <c r="Q8" s="98">
        <v>2024</v>
      </c>
      <c r="R8" s="99"/>
      <c r="S8" s="98">
        <v>2023</v>
      </c>
      <c r="T8" s="99"/>
      <c r="U8" s="94" t="s">
        <v>5</v>
      </c>
      <c r="V8" s="96" t="s">
        <v>66</v>
      </c>
    </row>
    <row r="9" spans="2:22" ht="14.45" customHeight="1" thickBot="1" x14ac:dyDescent="0.25">
      <c r="B9" s="115" t="s">
        <v>6</v>
      </c>
      <c r="C9" s="102" t="s">
        <v>7</v>
      </c>
      <c r="D9" s="100"/>
      <c r="E9" s="101"/>
      <c r="F9" s="100"/>
      <c r="G9" s="101"/>
      <c r="H9" s="95"/>
      <c r="I9" s="95"/>
      <c r="J9" s="95"/>
      <c r="K9" s="95"/>
      <c r="L9" s="97"/>
      <c r="M9" s="47"/>
      <c r="N9" s="47"/>
      <c r="O9" s="115" t="s">
        <v>6</v>
      </c>
      <c r="P9" s="102" t="s">
        <v>7</v>
      </c>
      <c r="Q9" s="100"/>
      <c r="R9" s="101"/>
      <c r="S9" s="100"/>
      <c r="T9" s="101"/>
      <c r="U9" s="95"/>
      <c r="V9" s="97"/>
    </row>
    <row r="10" spans="2:22" ht="14.45" customHeight="1" x14ac:dyDescent="0.2">
      <c r="B10" s="115"/>
      <c r="C10" s="102"/>
      <c r="D10" s="25" t="s">
        <v>8</v>
      </c>
      <c r="E10" s="26" t="s">
        <v>2</v>
      </c>
      <c r="F10" s="25" t="s">
        <v>8</v>
      </c>
      <c r="G10" s="26" t="s">
        <v>2</v>
      </c>
      <c r="H10" s="106" t="s">
        <v>9</v>
      </c>
      <c r="I10" s="106" t="s">
        <v>45</v>
      </c>
      <c r="J10" s="106" t="s">
        <v>8</v>
      </c>
      <c r="K10" s="106" t="s">
        <v>154</v>
      </c>
      <c r="L10" s="104" t="s">
        <v>156</v>
      </c>
      <c r="M10" s="47"/>
      <c r="N10" s="47"/>
      <c r="O10" s="115"/>
      <c r="P10" s="102"/>
      <c r="Q10" s="25" t="s">
        <v>8</v>
      </c>
      <c r="R10" s="26" t="s">
        <v>2</v>
      </c>
      <c r="S10" s="25" t="s">
        <v>8</v>
      </c>
      <c r="T10" s="26" t="s">
        <v>2</v>
      </c>
      <c r="U10" s="106" t="s">
        <v>9</v>
      </c>
      <c r="V10" s="104" t="s">
        <v>67</v>
      </c>
    </row>
    <row r="11" spans="2:22" ht="14.45" customHeight="1" thickBot="1" x14ac:dyDescent="0.25">
      <c r="B11" s="116"/>
      <c r="C11" s="103"/>
      <c r="D11" s="28" t="s">
        <v>10</v>
      </c>
      <c r="E11" s="29" t="s">
        <v>11</v>
      </c>
      <c r="F11" s="28" t="s">
        <v>10</v>
      </c>
      <c r="G11" s="29" t="s">
        <v>11</v>
      </c>
      <c r="H11" s="107"/>
      <c r="I11" s="107"/>
      <c r="J11" s="107" t="s">
        <v>10</v>
      </c>
      <c r="K11" s="107"/>
      <c r="L11" s="105"/>
      <c r="M11" s="47"/>
      <c r="N11" s="47"/>
      <c r="O11" s="116"/>
      <c r="P11" s="103"/>
      <c r="Q11" s="28" t="s">
        <v>10</v>
      </c>
      <c r="R11" s="29" t="s">
        <v>11</v>
      </c>
      <c r="S11" s="28" t="s">
        <v>10</v>
      </c>
      <c r="T11" s="29" t="s">
        <v>11</v>
      </c>
      <c r="U11" s="107"/>
      <c r="V11" s="105"/>
    </row>
    <row r="12" spans="2:22" ht="14.45" customHeight="1" thickBot="1" x14ac:dyDescent="0.25">
      <c r="B12" s="31">
        <v>1</v>
      </c>
      <c r="C12" s="32" t="s">
        <v>19</v>
      </c>
      <c r="D12" s="33">
        <v>3064</v>
      </c>
      <c r="E12" s="34">
        <v>0.18336325553560742</v>
      </c>
      <c r="F12" s="33">
        <v>2362</v>
      </c>
      <c r="G12" s="34">
        <v>0.20565955594253374</v>
      </c>
      <c r="H12" s="35">
        <v>0.29720575783234549</v>
      </c>
      <c r="I12" s="52">
        <v>0</v>
      </c>
      <c r="J12" s="33">
        <v>3498</v>
      </c>
      <c r="K12" s="35">
        <v>-0.12407089765580337</v>
      </c>
      <c r="L12" s="52">
        <v>0</v>
      </c>
      <c r="M12" s="47"/>
      <c r="N12" s="47"/>
      <c r="O12" s="31">
        <v>1</v>
      </c>
      <c r="P12" s="32" t="s">
        <v>19</v>
      </c>
      <c r="Q12" s="33">
        <v>31955</v>
      </c>
      <c r="R12" s="34">
        <v>0.20309004474272932</v>
      </c>
      <c r="S12" s="33">
        <v>25094</v>
      </c>
      <c r="T12" s="34">
        <v>0.20982833443428964</v>
      </c>
      <c r="U12" s="35">
        <v>0.27341197098908099</v>
      </c>
      <c r="V12" s="52">
        <v>0</v>
      </c>
    </row>
    <row r="13" spans="2:22" ht="14.45" customHeight="1" thickBot="1" x14ac:dyDescent="0.25">
      <c r="B13" s="36">
        <v>2</v>
      </c>
      <c r="C13" s="37" t="s">
        <v>18</v>
      </c>
      <c r="D13" s="38">
        <v>1679</v>
      </c>
      <c r="E13" s="39">
        <v>0.1004787552363854</v>
      </c>
      <c r="F13" s="38">
        <v>670</v>
      </c>
      <c r="G13" s="39">
        <v>5.8336961253809314E-2</v>
      </c>
      <c r="H13" s="40">
        <v>1.5059701492537312</v>
      </c>
      <c r="I13" s="53">
        <v>4</v>
      </c>
      <c r="J13" s="38">
        <v>1254</v>
      </c>
      <c r="K13" s="40">
        <v>0.33891547049441795</v>
      </c>
      <c r="L13" s="53">
        <v>2</v>
      </c>
      <c r="M13" s="47"/>
      <c r="N13" s="47"/>
      <c r="O13" s="36">
        <v>2</v>
      </c>
      <c r="P13" s="37" t="s">
        <v>17</v>
      </c>
      <c r="Q13" s="38">
        <v>15100</v>
      </c>
      <c r="R13" s="39">
        <v>9.5968069961358551E-2</v>
      </c>
      <c r="S13" s="38">
        <v>11657</v>
      </c>
      <c r="T13" s="39">
        <v>9.7472260082111822E-2</v>
      </c>
      <c r="U13" s="40">
        <v>0.29535901175259505</v>
      </c>
      <c r="V13" s="53">
        <v>1</v>
      </c>
    </row>
    <row r="14" spans="2:22" ht="14.45" customHeight="1" thickBot="1" x14ac:dyDescent="0.25">
      <c r="B14" s="31">
        <v>3</v>
      </c>
      <c r="C14" s="32" t="s">
        <v>17</v>
      </c>
      <c r="D14" s="33">
        <v>1562</v>
      </c>
      <c r="E14" s="34">
        <v>9.3476959904248952E-2</v>
      </c>
      <c r="F14" s="33">
        <v>1273</v>
      </c>
      <c r="G14" s="34">
        <v>0.1108402263822377</v>
      </c>
      <c r="H14" s="35">
        <v>0.22702278083267879</v>
      </c>
      <c r="I14" s="52">
        <v>-1</v>
      </c>
      <c r="J14" s="33">
        <v>1326</v>
      </c>
      <c r="K14" s="35">
        <v>0.17797888386123684</v>
      </c>
      <c r="L14" s="52">
        <v>0</v>
      </c>
      <c r="M14" s="47"/>
      <c r="N14" s="47"/>
      <c r="O14" s="31">
        <v>3</v>
      </c>
      <c r="P14" s="32" t="s">
        <v>22</v>
      </c>
      <c r="Q14" s="33">
        <v>15020</v>
      </c>
      <c r="R14" s="34">
        <v>9.5459629855603009E-2</v>
      </c>
      <c r="S14" s="33">
        <v>13350</v>
      </c>
      <c r="T14" s="34">
        <v>0.11162860702549481</v>
      </c>
      <c r="U14" s="35">
        <v>0.12509363295880149</v>
      </c>
      <c r="V14" s="52">
        <v>-1</v>
      </c>
    </row>
    <row r="15" spans="2:22" ht="14.45" customHeight="1" thickBot="1" x14ac:dyDescent="0.25">
      <c r="B15" s="36">
        <v>4</v>
      </c>
      <c r="C15" s="37" t="s">
        <v>22</v>
      </c>
      <c r="D15" s="38">
        <v>1460</v>
      </c>
      <c r="E15" s="39">
        <v>8.7372830640335131E-2</v>
      </c>
      <c r="F15" s="38">
        <v>1046</v>
      </c>
      <c r="G15" s="39">
        <v>9.1075315629081416E-2</v>
      </c>
      <c r="H15" s="40">
        <v>0.39579349904397709</v>
      </c>
      <c r="I15" s="53">
        <v>-1</v>
      </c>
      <c r="J15" s="38">
        <v>1563</v>
      </c>
      <c r="K15" s="40">
        <v>-6.5898912348048677E-2</v>
      </c>
      <c r="L15" s="53">
        <v>-2</v>
      </c>
      <c r="M15" s="47"/>
      <c r="N15" s="47"/>
      <c r="O15" s="36">
        <v>4</v>
      </c>
      <c r="P15" s="37" t="s">
        <v>18</v>
      </c>
      <c r="Q15" s="38">
        <v>11542</v>
      </c>
      <c r="R15" s="39">
        <v>7.3355196257880825E-2</v>
      </c>
      <c r="S15" s="38">
        <v>7845</v>
      </c>
      <c r="T15" s="39">
        <v>6.559748480262223E-2</v>
      </c>
      <c r="U15" s="40">
        <v>0.47125557680050978</v>
      </c>
      <c r="V15" s="53">
        <v>1</v>
      </c>
    </row>
    <row r="16" spans="2:22" ht="14.45" customHeight="1" thickBot="1" x14ac:dyDescent="0.25">
      <c r="B16" s="31">
        <v>5</v>
      </c>
      <c r="C16" s="32" t="s">
        <v>29</v>
      </c>
      <c r="D16" s="33">
        <v>1310</v>
      </c>
      <c r="E16" s="34">
        <v>7.8396169958108913E-2</v>
      </c>
      <c r="F16" s="33">
        <v>736</v>
      </c>
      <c r="G16" s="34">
        <v>6.4083587287766655E-2</v>
      </c>
      <c r="H16" s="35">
        <v>0.77989130434782616</v>
      </c>
      <c r="I16" s="52">
        <v>0</v>
      </c>
      <c r="J16" s="33">
        <v>1218</v>
      </c>
      <c r="K16" s="35">
        <v>7.55336617405582E-2</v>
      </c>
      <c r="L16" s="52">
        <v>0</v>
      </c>
      <c r="M16" s="47"/>
      <c r="N16" s="47"/>
      <c r="O16" s="31">
        <v>5</v>
      </c>
      <c r="P16" s="32" t="s">
        <v>23</v>
      </c>
      <c r="Q16" s="33">
        <v>10177</v>
      </c>
      <c r="R16" s="34">
        <v>6.4679936953426886E-2</v>
      </c>
      <c r="S16" s="33">
        <v>8835</v>
      </c>
      <c r="T16" s="34">
        <v>7.3875561278670163E-2</v>
      </c>
      <c r="U16" s="35">
        <v>0.15189586870401817</v>
      </c>
      <c r="V16" s="52">
        <v>-1</v>
      </c>
    </row>
    <row r="17" spans="2:22" ht="14.45" customHeight="1" thickBot="1" x14ac:dyDescent="0.25">
      <c r="B17" s="36">
        <v>6</v>
      </c>
      <c r="C17" s="37" t="s">
        <v>23</v>
      </c>
      <c r="D17" s="38">
        <v>1115</v>
      </c>
      <c r="E17" s="39">
        <v>6.6726511071214842E-2</v>
      </c>
      <c r="F17" s="38">
        <v>981</v>
      </c>
      <c r="G17" s="39">
        <v>8.5415759686547674E-2</v>
      </c>
      <c r="H17" s="40">
        <v>0.13659531090723753</v>
      </c>
      <c r="I17" s="53">
        <v>-2</v>
      </c>
      <c r="J17" s="38">
        <v>1081</v>
      </c>
      <c r="K17" s="40">
        <v>3.1452358926919555E-2</v>
      </c>
      <c r="L17" s="53">
        <v>0</v>
      </c>
      <c r="M17" s="47"/>
      <c r="N17" s="47"/>
      <c r="O17" s="36">
        <v>6</v>
      </c>
      <c r="P17" s="37" t="s">
        <v>29</v>
      </c>
      <c r="Q17" s="38">
        <v>9562</v>
      </c>
      <c r="R17" s="39">
        <v>6.0771303640431158E-2</v>
      </c>
      <c r="S17" s="38">
        <v>7450</v>
      </c>
      <c r="T17" s="39">
        <v>6.2294615905613207E-2</v>
      </c>
      <c r="U17" s="40">
        <v>0.28348993288590596</v>
      </c>
      <c r="V17" s="53">
        <v>0</v>
      </c>
    </row>
    <row r="18" spans="2:22" ht="14.45" customHeight="1" thickBot="1" x14ac:dyDescent="0.25">
      <c r="B18" s="31">
        <v>7</v>
      </c>
      <c r="C18" s="32" t="s">
        <v>24</v>
      </c>
      <c r="D18" s="33">
        <v>1064</v>
      </c>
      <c r="E18" s="34">
        <v>6.3674446439257931E-2</v>
      </c>
      <c r="F18" s="33">
        <v>327</v>
      </c>
      <c r="G18" s="34">
        <v>2.8471919895515889E-2</v>
      </c>
      <c r="H18" s="35">
        <v>2.2538226299694188</v>
      </c>
      <c r="I18" s="52">
        <v>4</v>
      </c>
      <c r="J18" s="33">
        <v>889</v>
      </c>
      <c r="K18" s="35">
        <v>0.1968503937007875</v>
      </c>
      <c r="L18" s="52">
        <v>0</v>
      </c>
      <c r="M18" s="47"/>
      <c r="N18" s="47"/>
      <c r="O18" s="31">
        <v>7</v>
      </c>
      <c r="P18" s="32" t="s">
        <v>24</v>
      </c>
      <c r="Q18" s="33">
        <v>7229</v>
      </c>
      <c r="R18" s="34">
        <v>4.5943919056335165E-2</v>
      </c>
      <c r="S18" s="33">
        <v>4695</v>
      </c>
      <c r="T18" s="34">
        <v>3.9258150560651545E-2</v>
      </c>
      <c r="U18" s="35">
        <v>0.53972310969116077</v>
      </c>
      <c r="V18" s="52">
        <v>0</v>
      </c>
    </row>
    <row r="19" spans="2:22" ht="14.45" customHeight="1" thickBot="1" x14ac:dyDescent="0.25">
      <c r="B19" s="36">
        <v>8</v>
      </c>
      <c r="C19" s="37" t="s">
        <v>124</v>
      </c>
      <c r="D19" s="38">
        <v>526</v>
      </c>
      <c r="E19" s="39">
        <v>3.1478156792339916E-2</v>
      </c>
      <c r="F19" s="38">
        <v>0</v>
      </c>
      <c r="G19" s="39">
        <v>0</v>
      </c>
      <c r="H19" s="40" t="s">
        <v>165</v>
      </c>
      <c r="I19" s="53" t="s">
        <v>165</v>
      </c>
      <c r="J19" s="38">
        <v>393</v>
      </c>
      <c r="K19" s="40">
        <v>0.33842239185750644</v>
      </c>
      <c r="L19" s="53">
        <v>2</v>
      </c>
      <c r="M19" s="47"/>
      <c r="N19" s="47"/>
      <c r="O19" s="36">
        <v>8</v>
      </c>
      <c r="P19" s="37" t="s">
        <v>30</v>
      </c>
      <c r="Q19" s="38">
        <v>5565</v>
      </c>
      <c r="R19" s="39">
        <v>3.5368364856619892E-2</v>
      </c>
      <c r="S19" s="38">
        <v>4593</v>
      </c>
      <c r="T19" s="39">
        <v>3.84052578328163E-2</v>
      </c>
      <c r="U19" s="40">
        <v>0.21162638798171129</v>
      </c>
      <c r="V19" s="53">
        <v>0</v>
      </c>
    </row>
    <row r="20" spans="2:22" ht="14.45" customHeight="1" thickBot="1" x14ac:dyDescent="0.25">
      <c r="B20" s="31" t="s">
        <v>165</v>
      </c>
      <c r="C20" s="32" t="s">
        <v>30</v>
      </c>
      <c r="D20" s="33">
        <v>526</v>
      </c>
      <c r="E20" s="34">
        <v>3.1478156792339916E-2</v>
      </c>
      <c r="F20" s="33">
        <v>439</v>
      </c>
      <c r="G20" s="34">
        <v>3.8223770134958639E-2</v>
      </c>
      <c r="H20" s="35">
        <v>0.19817767653758533</v>
      </c>
      <c r="I20" s="52">
        <v>-1</v>
      </c>
      <c r="J20" s="33">
        <v>486</v>
      </c>
      <c r="K20" s="35">
        <v>8.2304526748971263E-2</v>
      </c>
      <c r="L20" s="52">
        <v>1</v>
      </c>
      <c r="M20" s="47"/>
      <c r="N20" s="47"/>
      <c r="O20" s="31">
        <v>9</v>
      </c>
      <c r="P20" s="32" t="s">
        <v>32</v>
      </c>
      <c r="Q20" s="33">
        <v>4520</v>
      </c>
      <c r="R20" s="34">
        <v>2.8726865975188122E-2</v>
      </c>
      <c r="S20" s="33">
        <v>3523</v>
      </c>
      <c r="T20" s="34">
        <v>2.9458245883956419E-2</v>
      </c>
      <c r="U20" s="35">
        <v>0.2829974453590689</v>
      </c>
      <c r="V20" s="52">
        <v>1</v>
      </c>
    </row>
    <row r="21" spans="2:22" ht="14.45" customHeight="1" thickBot="1" x14ac:dyDescent="0.25">
      <c r="B21" s="36">
        <v>10</v>
      </c>
      <c r="C21" s="37" t="s">
        <v>32</v>
      </c>
      <c r="D21" s="38">
        <v>396</v>
      </c>
      <c r="E21" s="39">
        <v>2.3698384201077199E-2</v>
      </c>
      <c r="F21" s="38">
        <v>346</v>
      </c>
      <c r="G21" s="39">
        <v>3.0126251632564213E-2</v>
      </c>
      <c r="H21" s="40">
        <v>0.1445086705202312</v>
      </c>
      <c r="I21" s="53">
        <v>-1</v>
      </c>
      <c r="J21" s="38">
        <v>490</v>
      </c>
      <c r="K21" s="40">
        <v>-0.19183673469387752</v>
      </c>
      <c r="L21" s="53">
        <v>-2</v>
      </c>
      <c r="M21" s="47"/>
      <c r="N21" s="47"/>
      <c r="O21" s="36">
        <v>10</v>
      </c>
      <c r="P21" s="37" t="s">
        <v>20</v>
      </c>
      <c r="Q21" s="38">
        <v>3904</v>
      </c>
      <c r="R21" s="39">
        <v>2.4811877160870448E-2</v>
      </c>
      <c r="S21" s="38">
        <v>1796</v>
      </c>
      <c r="T21" s="39">
        <v>1.5017601364628364E-2</v>
      </c>
      <c r="U21" s="40">
        <v>1.1737193763919822</v>
      </c>
      <c r="V21" s="53">
        <v>8</v>
      </c>
    </row>
    <row r="22" spans="2:22" ht="14.45" customHeight="1" thickBot="1" x14ac:dyDescent="0.25">
      <c r="B22" s="31">
        <v>11</v>
      </c>
      <c r="C22" s="32" t="s">
        <v>31</v>
      </c>
      <c r="D22" s="33">
        <v>332</v>
      </c>
      <c r="E22" s="34">
        <v>1.9868342309994017E-2</v>
      </c>
      <c r="F22" s="33">
        <v>299</v>
      </c>
      <c r="G22" s="34">
        <v>2.6033957335655201E-2</v>
      </c>
      <c r="H22" s="35">
        <v>0.11036789297658856</v>
      </c>
      <c r="I22" s="52">
        <v>2</v>
      </c>
      <c r="J22" s="33">
        <v>329</v>
      </c>
      <c r="K22" s="35">
        <v>9.1185410334346795E-3</v>
      </c>
      <c r="L22" s="52">
        <v>4</v>
      </c>
      <c r="M22" s="47"/>
      <c r="N22" s="47"/>
      <c r="O22" s="31">
        <v>11</v>
      </c>
      <c r="P22" s="32" t="s">
        <v>31</v>
      </c>
      <c r="Q22" s="33">
        <v>3872</v>
      </c>
      <c r="R22" s="34">
        <v>2.4608501118568233E-2</v>
      </c>
      <c r="S22" s="33">
        <v>3218</v>
      </c>
      <c r="T22" s="34">
        <v>2.6907929393860844E-2</v>
      </c>
      <c r="U22" s="35">
        <v>0.20323182100683646</v>
      </c>
      <c r="V22" s="52">
        <v>0</v>
      </c>
    </row>
    <row r="23" spans="2:22" ht="14.45" customHeight="1" thickBot="1" x14ac:dyDescent="0.25">
      <c r="B23" s="36">
        <v>12</v>
      </c>
      <c r="C23" s="37" t="s">
        <v>65</v>
      </c>
      <c r="D23" s="38">
        <v>326</v>
      </c>
      <c r="E23" s="39">
        <v>1.9509275882704968E-2</v>
      </c>
      <c r="F23" s="38">
        <v>312</v>
      </c>
      <c r="G23" s="39">
        <v>2.7165868524161949E-2</v>
      </c>
      <c r="H23" s="40">
        <v>4.4871794871794934E-2</v>
      </c>
      <c r="I23" s="53">
        <v>0</v>
      </c>
      <c r="J23" s="38">
        <v>339</v>
      </c>
      <c r="K23" s="40">
        <v>-3.8348082595870192E-2</v>
      </c>
      <c r="L23" s="53">
        <v>1</v>
      </c>
      <c r="M23" s="47"/>
      <c r="N23" s="47"/>
      <c r="O23" s="36">
        <v>12</v>
      </c>
      <c r="P23" s="37" t="s">
        <v>65</v>
      </c>
      <c r="Q23" s="38">
        <v>3690</v>
      </c>
      <c r="R23" s="39">
        <v>2.3451799877974376E-2</v>
      </c>
      <c r="S23" s="38">
        <v>2742</v>
      </c>
      <c r="T23" s="39">
        <v>2.2927763330629718E-2</v>
      </c>
      <c r="U23" s="40">
        <v>0.34573304157549245</v>
      </c>
      <c r="V23" s="53">
        <v>0</v>
      </c>
    </row>
    <row r="24" spans="2:22" ht="14.45" customHeight="1" thickBot="1" x14ac:dyDescent="0.25">
      <c r="B24" s="31">
        <v>13</v>
      </c>
      <c r="C24" s="32" t="s">
        <v>20</v>
      </c>
      <c r="D24" s="33">
        <v>316</v>
      </c>
      <c r="E24" s="34">
        <v>1.8910831837223221E-2</v>
      </c>
      <c r="F24" s="33">
        <v>336</v>
      </c>
      <c r="G24" s="34">
        <v>2.9255550718328253E-2</v>
      </c>
      <c r="H24" s="35">
        <v>-5.9523809523809534E-2</v>
      </c>
      <c r="I24" s="52">
        <v>-3</v>
      </c>
      <c r="J24" s="33">
        <v>355</v>
      </c>
      <c r="K24" s="35">
        <v>-0.10985915492957743</v>
      </c>
      <c r="L24" s="52">
        <v>-1</v>
      </c>
      <c r="M24" s="47"/>
      <c r="N24" s="47"/>
      <c r="O24" s="31">
        <v>13</v>
      </c>
      <c r="P24" s="32" t="s">
        <v>124</v>
      </c>
      <c r="Q24" s="33">
        <v>3458</v>
      </c>
      <c r="R24" s="34">
        <v>2.1977323571283302E-2</v>
      </c>
      <c r="S24" s="33">
        <v>0</v>
      </c>
      <c r="T24" s="34">
        <v>0</v>
      </c>
      <c r="U24" s="35" t="s">
        <v>165</v>
      </c>
      <c r="V24" s="52" t="s">
        <v>165</v>
      </c>
    </row>
    <row r="25" spans="2:22" ht="14.45" customHeight="1" thickBot="1" x14ac:dyDescent="0.25">
      <c r="B25" s="36">
        <v>14</v>
      </c>
      <c r="C25" s="37" t="s">
        <v>106</v>
      </c>
      <c r="D25" s="38">
        <v>292</v>
      </c>
      <c r="E25" s="39">
        <v>1.7474566128067026E-2</v>
      </c>
      <c r="F25" s="38">
        <v>165</v>
      </c>
      <c r="G25" s="39">
        <v>1.4366565084893338E-2</v>
      </c>
      <c r="H25" s="40">
        <v>0.76969696969696977</v>
      </c>
      <c r="I25" s="53">
        <v>3</v>
      </c>
      <c r="J25" s="38">
        <v>369</v>
      </c>
      <c r="K25" s="40">
        <v>-0.20867208672086723</v>
      </c>
      <c r="L25" s="53">
        <v>-3</v>
      </c>
      <c r="M25" s="47"/>
      <c r="N25" s="47"/>
      <c r="O25" s="36">
        <v>14</v>
      </c>
      <c r="P25" s="37" t="s">
        <v>39</v>
      </c>
      <c r="Q25" s="38">
        <v>3426</v>
      </c>
      <c r="R25" s="39">
        <v>2.1773947528981086E-2</v>
      </c>
      <c r="S25" s="38">
        <v>3708</v>
      </c>
      <c r="T25" s="39">
        <v>3.100515916483406E-2</v>
      </c>
      <c r="U25" s="40">
        <v>-7.6051779935275121E-2</v>
      </c>
      <c r="V25" s="53">
        <v>-5</v>
      </c>
    </row>
    <row r="26" spans="2:22" ht="14.45" customHeight="1" thickBot="1" x14ac:dyDescent="0.25">
      <c r="B26" s="31">
        <v>15</v>
      </c>
      <c r="C26" s="32" t="s">
        <v>21</v>
      </c>
      <c r="D26" s="33">
        <v>291</v>
      </c>
      <c r="E26" s="34">
        <v>1.741472172351885E-2</v>
      </c>
      <c r="F26" s="33">
        <v>209</v>
      </c>
      <c r="G26" s="34">
        <v>1.8197649107531563E-2</v>
      </c>
      <c r="H26" s="35">
        <v>0.39234449760765555</v>
      </c>
      <c r="I26" s="52">
        <v>0</v>
      </c>
      <c r="J26" s="33">
        <v>331</v>
      </c>
      <c r="K26" s="35">
        <v>-0.12084592145015105</v>
      </c>
      <c r="L26" s="52">
        <v>-1</v>
      </c>
      <c r="M26" s="47"/>
      <c r="N26" s="47"/>
      <c r="O26" s="31">
        <v>15</v>
      </c>
      <c r="P26" s="32" t="s">
        <v>21</v>
      </c>
      <c r="Q26" s="33">
        <v>2928</v>
      </c>
      <c r="R26" s="34">
        <v>1.8608907870652835E-2</v>
      </c>
      <c r="S26" s="33">
        <v>2067</v>
      </c>
      <c r="T26" s="34">
        <v>1.7283620278778857E-2</v>
      </c>
      <c r="U26" s="35">
        <v>0.41654571843251098</v>
      </c>
      <c r="V26" s="52">
        <v>-1</v>
      </c>
    </row>
    <row r="27" spans="2:22" ht="14.45" customHeight="1" thickBot="1" x14ac:dyDescent="0.25">
      <c r="B27" s="36">
        <v>16</v>
      </c>
      <c r="C27" s="37" t="s">
        <v>16</v>
      </c>
      <c r="D27" s="38">
        <v>283</v>
      </c>
      <c r="E27" s="39">
        <v>1.6935966487133452E-2</v>
      </c>
      <c r="F27" s="38">
        <v>192</v>
      </c>
      <c r="G27" s="39">
        <v>1.6717457553330432E-2</v>
      </c>
      <c r="H27" s="40">
        <v>0.47395833333333326</v>
      </c>
      <c r="I27" s="53">
        <v>0</v>
      </c>
      <c r="J27" s="38">
        <v>233</v>
      </c>
      <c r="K27" s="40">
        <v>0.21459227467811148</v>
      </c>
      <c r="L27" s="53">
        <v>3</v>
      </c>
      <c r="M27" s="47"/>
      <c r="N27" s="47"/>
      <c r="O27" s="36">
        <v>16</v>
      </c>
      <c r="P27" s="37" t="s">
        <v>106</v>
      </c>
      <c r="Q27" s="38">
        <v>2856</v>
      </c>
      <c r="R27" s="39">
        <v>1.8151311775472849E-2</v>
      </c>
      <c r="S27" s="38">
        <v>2041</v>
      </c>
      <c r="T27" s="39">
        <v>1.7066216250114973E-2</v>
      </c>
      <c r="U27" s="40">
        <v>0.39931406173444395</v>
      </c>
      <c r="V27" s="53">
        <v>-1</v>
      </c>
    </row>
    <row r="28" spans="2:22" ht="14.45" customHeight="1" thickBot="1" x14ac:dyDescent="0.25">
      <c r="B28" s="31">
        <v>17</v>
      </c>
      <c r="C28" s="32" t="s">
        <v>25</v>
      </c>
      <c r="D28" s="33">
        <v>254</v>
      </c>
      <c r="E28" s="34">
        <v>1.5200478755236385E-2</v>
      </c>
      <c r="F28" s="33">
        <v>217</v>
      </c>
      <c r="G28" s="34">
        <v>1.8894209838920331E-2</v>
      </c>
      <c r="H28" s="35">
        <v>0.17050691244239635</v>
      </c>
      <c r="I28" s="52">
        <v>-3</v>
      </c>
      <c r="J28" s="33">
        <v>296</v>
      </c>
      <c r="K28" s="35">
        <v>-0.14189189189189189</v>
      </c>
      <c r="L28" s="52">
        <v>-1</v>
      </c>
      <c r="M28" s="47"/>
      <c r="N28" s="47"/>
      <c r="O28" s="31">
        <v>17</v>
      </c>
      <c r="P28" s="32" t="s">
        <v>33</v>
      </c>
      <c r="Q28" s="33">
        <v>2794</v>
      </c>
      <c r="R28" s="34">
        <v>1.7757270693512305E-2</v>
      </c>
      <c r="S28" s="33">
        <v>1846</v>
      </c>
      <c r="T28" s="34">
        <v>1.5435686035135836E-2</v>
      </c>
      <c r="U28" s="35">
        <v>0.51354279523293611</v>
      </c>
      <c r="V28" s="52">
        <v>0</v>
      </c>
    </row>
    <row r="29" spans="2:22" ht="14.45" customHeight="1" thickBot="1" x14ac:dyDescent="0.25">
      <c r="B29" s="36">
        <v>18</v>
      </c>
      <c r="C29" s="37" t="s">
        <v>125</v>
      </c>
      <c r="D29" s="38">
        <v>241</v>
      </c>
      <c r="E29" s="39">
        <v>1.4422501496110114E-2</v>
      </c>
      <c r="F29" s="38">
        <v>92</v>
      </c>
      <c r="G29" s="39">
        <v>8.0104484109708319E-3</v>
      </c>
      <c r="H29" s="40">
        <v>1.6195652173913042</v>
      </c>
      <c r="I29" s="53">
        <v>4</v>
      </c>
      <c r="J29" s="38">
        <v>283</v>
      </c>
      <c r="K29" s="40">
        <v>-0.14840989399293292</v>
      </c>
      <c r="L29" s="53">
        <v>-1</v>
      </c>
      <c r="M29" s="47"/>
      <c r="N29" s="47"/>
      <c r="O29" s="36">
        <v>18</v>
      </c>
      <c r="P29" s="37" t="s">
        <v>25</v>
      </c>
      <c r="Q29" s="38">
        <v>2621</v>
      </c>
      <c r="R29" s="39">
        <v>1.6657768964815946E-2</v>
      </c>
      <c r="S29" s="38">
        <v>2033</v>
      </c>
      <c r="T29" s="39">
        <v>1.6999322702833778E-2</v>
      </c>
      <c r="U29" s="40">
        <v>0.28922774225282843</v>
      </c>
      <c r="V29" s="53">
        <v>-2</v>
      </c>
    </row>
    <row r="30" spans="2:22" ht="14.45" customHeight="1" thickBot="1" x14ac:dyDescent="0.25">
      <c r="B30" s="31">
        <v>19</v>
      </c>
      <c r="C30" s="32" t="s">
        <v>33</v>
      </c>
      <c r="D30" s="33">
        <v>219</v>
      </c>
      <c r="E30" s="34">
        <v>1.310592459605027E-2</v>
      </c>
      <c r="F30" s="33">
        <v>143</v>
      </c>
      <c r="G30" s="34">
        <v>1.2451023073574227E-2</v>
      </c>
      <c r="H30" s="35">
        <v>0.53146853146853146</v>
      </c>
      <c r="I30" s="52">
        <v>-1</v>
      </c>
      <c r="J30" s="33">
        <v>235</v>
      </c>
      <c r="K30" s="35">
        <v>-6.8085106382978711E-2</v>
      </c>
      <c r="L30" s="52">
        <v>-1</v>
      </c>
      <c r="O30" s="31">
        <v>19</v>
      </c>
      <c r="P30" s="32" t="s">
        <v>16</v>
      </c>
      <c r="Q30" s="33">
        <v>2614</v>
      </c>
      <c r="R30" s="34">
        <v>1.6613280455562335E-2</v>
      </c>
      <c r="S30" s="33">
        <v>2492</v>
      </c>
      <c r="T30" s="34">
        <v>2.0837339978092364E-2</v>
      </c>
      <c r="U30" s="35">
        <v>4.8956661316211791E-2</v>
      </c>
      <c r="V30" s="52">
        <v>-6</v>
      </c>
    </row>
    <row r="31" spans="2:22" ht="14.45" customHeight="1" thickBot="1" x14ac:dyDescent="0.25">
      <c r="B31" s="36">
        <v>20</v>
      </c>
      <c r="C31" s="37" t="s">
        <v>170</v>
      </c>
      <c r="D31" s="38">
        <v>180</v>
      </c>
      <c r="E31" s="39">
        <v>1.0771992818671455E-2</v>
      </c>
      <c r="F31" s="38">
        <v>118</v>
      </c>
      <c r="G31" s="39">
        <v>1.0274270787984327E-2</v>
      </c>
      <c r="H31" s="40">
        <v>0.52542372881355925</v>
      </c>
      <c r="I31" s="53">
        <v>1</v>
      </c>
      <c r="J31" s="38">
        <v>128</v>
      </c>
      <c r="K31" s="40">
        <v>0.40625</v>
      </c>
      <c r="L31" s="53">
        <v>3</v>
      </c>
      <c r="O31" s="36">
        <v>20</v>
      </c>
      <c r="P31" s="37" t="s">
        <v>125</v>
      </c>
      <c r="Q31" s="38">
        <v>1933</v>
      </c>
      <c r="R31" s="39">
        <v>1.2285184055318284E-2</v>
      </c>
      <c r="S31" s="38">
        <v>1178</v>
      </c>
      <c r="T31" s="39">
        <v>9.8500748371560202E-3</v>
      </c>
      <c r="U31" s="40">
        <v>0.64091680814940588</v>
      </c>
      <c r="V31" s="53">
        <v>1</v>
      </c>
    </row>
    <row r="32" spans="2:22" ht="14.45" customHeight="1" thickBot="1" x14ac:dyDescent="0.25">
      <c r="B32" s="110" t="s">
        <v>42</v>
      </c>
      <c r="C32" s="111"/>
      <c r="D32" s="41">
        <f>SUM(D12:D31)</f>
        <v>15436</v>
      </c>
      <c r="E32" s="42">
        <f>D32/D34</f>
        <v>0.9237582286056254</v>
      </c>
      <c r="F32" s="41">
        <f>SUM(F12:F31)</f>
        <v>10263</v>
      </c>
      <c r="G32" s="42">
        <f>F32/F34</f>
        <v>0.89360034828036572</v>
      </c>
      <c r="H32" s="43">
        <f>D32/F32-1</f>
        <v>0.50404365195361978</v>
      </c>
      <c r="I32" s="54"/>
      <c r="J32" s="41">
        <f>SUM(J12:J31)</f>
        <v>15096</v>
      </c>
      <c r="K32" s="42">
        <f>D32/J32-1</f>
        <v>2.2522522522522515E-2</v>
      </c>
      <c r="L32" s="41"/>
      <c r="O32" s="110" t="s">
        <v>42</v>
      </c>
      <c r="P32" s="111"/>
      <c r="Q32" s="41">
        <f>SUM(Q12:Q31)</f>
        <v>144766</v>
      </c>
      <c r="R32" s="42">
        <f>Q32/Q34</f>
        <v>0.92006050437258491</v>
      </c>
      <c r="S32" s="41">
        <f>SUM(S12:S31)</f>
        <v>110163</v>
      </c>
      <c r="T32" s="42">
        <f>S32/S34</f>
        <v>0.92114923114229097</v>
      </c>
      <c r="U32" s="43">
        <f>Q32/S32-1</f>
        <v>0.31410727739803734</v>
      </c>
      <c r="V32" s="54"/>
    </row>
    <row r="33" spans="2:23" ht="14.45" customHeight="1" thickBot="1" x14ac:dyDescent="0.25">
      <c r="B33" s="110" t="s">
        <v>12</v>
      </c>
      <c r="C33" s="111"/>
      <c r="D33" s="41">
        <f>D34-SUM(D12:D31)</f>
        <v>1274</v>
      </c>
      <c r="E33" s="42">
        <f>D33/D34</f>
        <v>7.624177139437463E-2</v>
      </c>
      <c r="F33" s="41">
        <f>F34-SUM(F12:F31)</f>
        <v>1222</v>
      </c>
      <c r="G33" s="42">
        <f>F33/F34</f>
        <v>0.10639965171963431</v>
      </c>
      <c r="H33" s="43">
        <f>D33/F33-1</f>
        <v>4.2553191489361764E-2</v>
      </c>
      <c r="I33" s="54"/>
      <c r="J33" s="41">
        <f>J34-SUM(J12:J31)</f>
        <v>1240</v>
      </c>
      <c r="K33" s="42">
        <f>D33/J33-1</f>
        <v>2.7419354838709609E-2</v>
      </c>
      <c r="L33" s="41"/>
      <c r="O33" s="110" t="s">
        <v>12</v>
      </c>
      <c r="P33" s="111"/>
      <c r="Q33" s="41">
        <f>Q34-SUM(Q12:Q31)</f>
        <v>12578</v>
      </c>
      <c r="R33" s="42">
        <f>Q33/Q34</f>
        <v>7.9939495627415091E-2</v>
      </c>
      <c r="S33" s="41">
        <f>S34-SUM(S12:S31)</f>
        <v>9430</v>
      </c>
      <c r="T33" s="42">
        <f>S33/S34</f>
        <v>7.8850768857709058E-2</v>
      </c>
      <c r="U33" s="43">
        <f>Q33/S33-1</f>
        <v>0.33382820784729583</v>
      </c>
      <c r="V33" s="54"/>
    </row>
    <row r="34" spans="2:23" ht="14.45" customHeight="1" thickBot="1" x14ac:dyDescent="0.25">
      <c r="B34" s="112" t="s">
        <v>34</v>
      </c>
      <c r="C34" s="113"/>
      <c r="D34" s="44">
        <v>16710</v>
      </c>
      <c r="E34" s="45">
        <v>1</v>
      </c>
      <c r="F34" s="44">
        <v>11485</v>
      </c>
      <c r="G34" s="45">
        <v>0.99895515890291664</v>
      </c>
      <c r="H34" s="46">
        <v>0.45494122768828915</v>
      </c>
      <c r="I34" s="56"/>
      <c r="J34" s="44">
        <v>16336</v>
      </c>
      <c r="K34" s="46">
        <v>2.2894221351616117E-2</v>
      </c>
      <c r="L34" s="44"/>
      <c r="M34" s="47"/>
      <c r="N34" s="47"/>
      <c r="O34" s="112" t="s">
        <v>34</v>
      </c>
      <c r="P34" s="113"/>
      <c r="Q34" s="44">
        <v>157344</v>
      </c>
      <c r="R34" s="45">
        <v>1</v>
      </c>
      <c r="S34" s="44">
        <v>119593</v>
      </c>
      <c r="T34" s="45">
        <v>1</v>
      </c>
      <c r="U34" s="46">
        <v>0.31566228792655093</v>
      </c>
      <c r="V34" s="56"/>
    </row>
    <row r="35" spans="2:23" ht="14.45" customHeight="1" x14ac:dyDescent="0.2">
      <c r="B35" s="48" t="s">
        <v>73</v>
      </c>
      <c r="O35" s="48" t="s">
        <v>73</v>
      </c>
    </row>
    <row r="36" spans="2:23" x14ac:dyDescent="0.2">
      <c r="B36" s="49" t="s">
        <v>72</v>
      </c>
      <c r="O36" s="49" t="s">
        <v>72</v>
      </c>
    </row>
    <row r="38" spans="2:23" x14ac:dyDescent="0.2">
      <c r="W38" s="4"/>
    </row>
    <row r="39" spans="2:23" ht="15" customHeight="1" x14ac:dyDescent="0.2">
      <c r="O39" s="129" t="s">
        <v>117</v>
      </c>
      <c r="P39" s="129"/>
      <c r="Q39" s="129"/>
      <c r="R39" s="129"/>
      <c r="S39" s="129"/>
      <c r="T39" s="129"/>
      <c r="U39" s="129"/>
      <c r="V39" s="129"/>
    </row>
    <row r="40" spans="2:23" ht="15" customHeight="1" x14ac:dyDescent="0.2">
      <c r="B40" s="85" t="s">
        <v>168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47"/>
      <c r="N40" s="50"/>
      <c r="O40" s="129"/>
      <c r="P40" s="129"/>
      <c r="Q40" s="129"/>
      <c r="R40" s="129"/>
      <c r="S40" s="129"/>
      <c r="T40" s="129"/>
      <c r="U40" s="129"/>
      <c r="V40" s="129"/>
    </row>
    <row r="41" spans="2:23" x14ac:dyDescent="0.2">
      <c r="B41" s="114" t="s">
        <v>169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47"/>
      <c r="N41" s="50"/>
      <c r="O41" s="114" t="s">
        <v>118</v>
      </c>
      <c r="P41" s="114"/>
      <c r="Q41" s="114"/>
      <c r="R41" s="114"/>
      <c r="S41" s="114"/>
      <c r="T41" s="114"/>
      <c r="U41" s="114"/>
      <c r="V41" s="114"/>
    </row>
    <row r="42" spans="2:23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3" x14ac:dyDescent="0.2">
      <c r="B43" s="108" t="s">
        <v>0</v>
      </c>
      <c r="C43" s="89" t="s">
        <v>41</v>
      </c>
      <c r="D43" s="86" t="s">
        <v>151</v>
      </c>
      <c r="E43" s="87"/>
      <c r="F43" s="87"/>
      <c r="G43" s="87"/>
      <c r="H43" s="87"/>
      <c r="I43" s="88"/>
      <c r="J43" s="86" t="s">
        <v>140</v>
      </c>
      <c r="K43" s="87"/>
      <c r="L43" s="88"/>
      <c r="M43" s="47"/>
      <c r="N43" s="47"/>
      <c r="O43" s="108" t="s">
        <v>0</v>
      </c>
      <c r="P43" s="89" t="s">
        <v>41</v>
      </c>
      <c r="Q43" s="86" t="s">
        <v>157</v>
      </c>
      <c r="R43" s="87"/>
      <c r="S43" s="87"/>
      <c r="T43" s="87"/>
      <c r="U43" s="87"/>
      <c r="V43" s="88"/>
    </row>
    <row r="44" spans="2:23" ht="15" thickBot="1" x14ac:dyDescent="0.25">
      <c r="B44" s="109"/>
      <c r="C44" s="90"/>
      <c r="D44" s="91" t="s">
        <v>152</v>
      </c>
      <c r="E44" s="92"/>
      <c r="F44" s="92"/>
      <c r="G44" s="92"/>
      <c r="H44" s="92"/>
      <c r="I44" s="93"/>
      <c r="J44" s="91" t="s">
        <v>141</v>
      </c>
      <c r="K44" s="92"/>
      <c r="L44" s="93"/>
      <c r="M44" s="47"/>
      <c r="N44" s="47"/>
      <c r="O44" s="109"/>
      <c r="P44" s="90"/>
      <c r="Q44" s="91" t="s">
        <v>158</v>
      </c>
      <c r="R44" s="92"/>
      <c r="S44" s="92"/>
      <c r="T44" s="92"/>
      <c r="U44" s="92"/>
      <c r="V44" s="93"/>
    </row>
    <row r="45" spans="2:23" ht="15" customHeight="1" x14ac:dyDescent="0.2">
      <c r="B45" s="109"/>
      <c r="C45" s="90"/>
      <c r="D45" s="98">
        <v>2024</v>
      </c>
      <c r="E45" s="99"/>
      <c r="F45" s="98">
        <v>2023</v>
      </c>
      <c r="G45" s="99"/>
      <c r="H45" s="94" t="s">
        <v>5</v>
      </c>
      <c r="I45" s="94" t="s">
        <v>44</v>
      </c>
      <c r="J45" s="94">
        <v>2023</v>
      </c>
      <c r="K45" s="94" t="s">
        <v>153</v>
      </c>
      <c r="L45" s="96" t="s">
        <v>155</v>
      </c>
      <c r="M45" s="47"/>
      <c r="N45" s="47"/>
      <c r="O45" s="109"/>
      <c r="P45" s="90"/>
      <c r="Q45" s="98">
        <v>2024</v>
      </c>
      <c r="R45" s="99"/>
      <c r="S45" s="98">
        <v>2023</v>
      </c>
      <c r="T45" s="99"/>
      <c r="U45" s="94" t="s">
        <v>5</v>
      </c>
      <c r="V45" s="96" t="s">
        <v>66</v>
      </c>
    </row>
    <row r="46" spans="2:23" ht="15" customHeight="1" thickBot="1" x14ac:dyDescent="0.25">
      <c r="B46" s="115" t="s">
        <v>6</v>
      </c>
      <c r="C46" s="102" t="s">
        <v>41</v>
      </c>
      <c r="D46" s="100"/>
      <c r="E46" s="101"/>
      <c r="F46" s="100"/>
      <c r="G46" s="101"/>
      <c r="H46" s="95"/>
      <c r="I46" s="95"/>
      <c r="J46" s="95"/>
      <c r="K46" s="95"/>
      <c r="L46" s="97"/>
      <c r="M46" s="47"/>
      <c r="N46" s="47"/>
      <c r="O46" s="115" t="s">
        <v>6</v>
      </c>
      <c r="P46" s="102" t="s">
        <v>41</v>
      </c>
      <c r="Q46" s="100"/>
      <c r="R46" s="101"/>
      <c r="S46" s="100"/>
      <c r="T46" s="101"/>
      <c r="U46" s="95"/>
      <c r="V46" s="97"/>
    </row>
    <row r="47" spans="2:23" ht="15" customHeight="1" x14ac:dyDescent="0.2">
      <c r="B47" s="115"/>
      <c r="C47" s="102"/>
      <c r="D47" s="25" t="s">
        <v>8</v>
      </c>
      <c r="E47" s="26" t="s">
        <v>2</v>
      </c>
      <c r="F47" s="25" t="s">
        <v>8</v>
      </c>
      <c r="G47" s="26" t="s">
        <v>2</v>
      </c>
      <c r="H47" s="106" t="s">
        <v>9</v>
      </c>
      <c r="I47" s="106" t="s">
        <v>45</v>
      </c>
      <c r="J47" s="106" t="s">
        <v>8</v>
      </c>
      <c r="K47" s="106" t="s">
        <v>154</v>
      </c>
      <c r="L47" s="104" t="s">
        <v>156</v>
      </c>
      <c r="M47" s="47"/>
      <c r="N47" s="47"/>
      <c r="O47" s="115"/>
      <c r="P47" s="102"/>
      <c r="Q47" s="25" t="s">
        <v>8</v>
      </c>
      <c r="R47" s="26" t="s">
        <v>2</v>
      </c>
      <c r="S47" s="25" t="s">
        <v>8</v>
      </c>
      <c r="T47" s="26" t="s">
        <v>2</v>
      </c>
      <c r="U47" s="106" t="s">
        <v>9</v>
      </c>
      <c r="V47" s="104" t="s">
        <v>67</v>
      </c>
    </row>
    <row r="48" spans="2:23" ht="15" customHeight="1" thickBot="1" x14ac:dyDescent="0.25">
      <c r="B48" s="116"/>
      <c r="C48" s="103"/>
      <c r="D48" s="28" t="s">
        <v>10</v>
      </c>
      <c r="E48" s="29" t="s">
        <v>11</v>
      </c>
      <c r="F48" s="28" t="s">
        <v>10</v>
      </c>
      <c r="G48" s="29" t="s">
        <v>11</v>
      </c>
      <c r="H48" s="107"/>
      <c r="I48" s="107"/>
      <c r="J48" s="107" t="s">
        <v>10</v>
      </c>
      <c r="K48" s="107"/>
      <c r="L48" s="105"/>
      <c r="M48" s="47"/>
      <c r="N48" s="47"/>
      <c r="O48" s="116"/>
      <c r="P48" s="103"/>
      <c r="Q48" s="28" t="s">
        <v>10</v>
      </c>
      <c r="R48" s="29" t="s">
        <v>11</v>
      </c>
      <c r="S48" s="28" t="s">
        <v>10</v>
      </c>
      <c r="T48" s="29" t="s">
        <v>11</v>
      </c>
      <c r="U48" s="107"/>
      <c r="V48" s="105"/>
    </row>
    <row r="49" spans="2:22" ht="15" thickBot="1" x14ac:dyDescent="0.25">
      <c r="B49" s="31">
        <v>1</v>
      </c>
      <c r="C49" s="32" t="s">
        <v>95</v>
      </c>
      <c r="D49" s="33">
        <v>806</v>
      </c>
      <c r="E49" s="34">
        <v>4.8234590065828843E-2</v>
      </c>
      <c r="F49" s="33">
        <v>586</v>
      </c>
      <c r="G49" s="34">
        <v>5.1023073574227251E-2</v>
      </c>
      <c r="H49" s="35">
        <v>0.37542662116040959</v>
      </c>
      <c r="I49" s="52">
        <v>0</v>
      </c>
      <c r="J49" s="33">
        <v>819</v>
      </c>
      <c r="K49" s="35">
        <v>-1.5873015873015928E-2</v>
      </c>
      <c r="L49" s="52">
        <v>1</v>
      </c>
      <c r="M49" s="47"/>
      <c r="N49" s="47"/>
      <c r="O49" s="31">
        <v>1</v>
      </c>
      <c r="P49" s="32" t="s">
        <v>95</v>
      </c>
      <c r="Q49" s="33">
        <v>8237</v>
      </c>
      <c r="R49" s="34">
        <v>5.235026438885499E-2</v>
      </c>
      <c r="S49" s="33">
        <v>6234</v>
      </c>
      <c r="T49" s="34">
        <v>5.2126796718871507E-2</v>
      </c>
      <c r="U49" s="35">
        <v>0.32130253448829005</v>
      </c>
      <c r="V49" s="52">
        <v>0</v>
      </c>
    </row>
    <row r="50" spans="2:22" ht="15" thickBot="1" x14ac:dyDescent="0.25">
      <c r="B50" s="36">
        <v>2</v>
      </c>
      <c r="C50" s="37" t="s">
        <v>40</v>
      </c>
      <c r="D50" s="38">
        <v>763</v>
      </c>
      <c r="E50" s="39">
        <v>4.5661280670257334E-2</v>
      </c>
      <c r="F50" s="38">
        <v>458</v>
      </c>
      <c r="G50" s="39">
        <v>3.9878101872006966E-2</v>
      </c>
      <c r="H50" s="40">
        <v>0.6659388646288209</v>
      </c>
      <c r="I50" s="53">
        <v>2</v>
      </c>
      <c r="J50" s="38">
        <v>772</v>
      </c>
      <c r="K50" s="40">
        <v>-1.1658031088082943E-2</v>
      </c>
      <c r="L50" s="53">
        <v>1</v>
      </c>
      <c r="M50" s="47"/>
      <c r="N50" s="47"/>
      <c r="O50" s="36">
        <v>2</v>
      </c>
      <c r="P50" s="37" t="s">
        <v>40</v>
      </c>
      <c r="Q50" s="38">
        <v>7255</v>
      </c>
      <c r="R50" s="39">
        <v>4.6109162090705716E-2</v>
      </c>
      <c r="S50" s="38">
        <v>4920</v>
      </c>
      <c r="T50" s="39">
        <v>4.1139531577935165E-2</v>
      </c>
      <c r="U50" s="40">
        <v>0.47459349593495936</v>
      </c>
      <c r="V50" s="53">
        <v>0</v>
      </c>
    </row>
    <row r="51" spans="2:22" ht="15" thickBot="1" x14ac:dyDescent="0.25">
      <c r="B51" s="31">
        <v>3</v>
      </c>
      <c r="C51" s="32" t="s">
        <v>37</v>
      </c>
      <c r="D51" s="33">
        <v>742</v>
      </c>
      <c r="E51" s="34">
        <v>4.4404548174745664E-2</v>
      </c>
      <c r="F51" s="33">
        <v>331</v>
      </c>
      <c r="G51" s="34">
        <v>2.8820200261210273E-2</v>
      </c>
      <c r="H51" s="35">
        <v>1.2416918429003023</v>
      </c>
      <c r="I51" s="52">
        <v>4</v>
      </c>
      <c r="J51" s="33">
        <v>766</v>
      </c>
      <c r="K51" s="35">
        <v>-3.1331592689295085E-2</v>
      </c>
      <c r="L51" s="52">
        <v>1</v>
      </c>
      <c r="M51" s="47"/>
      <c r="N51" s="47"/>
      <c r="O51" s="31">
        <v>3</v>
      </c>
      <c r="P51" s="32" t="s">
        <v>56</v>
      </c>
      <c r="Q51" s="33">
        <v>6163</v>
      </c>
      <c r="R51" s="34">
        <v>3.9168954647142568E-2</v>
      </c>
      <c r="S51" s="33">
        <v>3747</v>
      </c>
      <c r="T51" s="34">
        <v>3.1331265207829889E-2</v>
      </c>
      <c r="U51" s="35">
        <v>0.64478249266079524</v>
      </c>
      <c r="V51" s="52">
        <v>2</v>
      </c>
    </row>
    <row r="52" spans="2:22" ht="15" thickBot="1" x14ac:dyDescent="0.25">
      <c r="B52" s="36">
        <v>4</v>
      </c>
      <c r="C52" s="37" t="s">
        <v>69</v>
      </c>
      <c r="D52" s="38">
        <v>712</v>
      </c>
      <c r="E52" s="39">
        <v>4.2609216038300417E-2</v>
      </c>
      <c r="F52" s="38">
        <v>175</v>
      </c>
      <c r="G52" s="39">
        <v>1.5237265999129298E-2</v>
      </c>
      <c r="H52" s="40">
        <v>3.0685714285714285</v>
      </c>
      <c r="I52" s="53">
        <v>12</v>
      </c>
      <c r="J52" s="38">
        <v>480</v>
      </c>
      <c r="K52" s="40">
        <v>0.48333333333333339</v>
      </c>
      <c r="L52" s="53">
        <v>2</v>
      </c>
      <c r="M52" s="47"/>
      <c r="N52" s="47"/>
      <c r="O52" s="36">
        <v>4</v>
      </c>
      <c r="P52" s="37" t="s">
        <v>37</v>
      </c>
      <c r="Q52" s="38">
        <v>5120</v>
      </c>
      <c r="R52" s="39">
        <v>3.2540166768354688E-2</v>
      </c>
      <c r="S52" s="38">
        <v>3893</v>
      </c>
      <c r="T52" s="39">
        <v>3.2552072445711705E-2</v>
      </c>
      <c r="U52" s="40">
        <v>0.31518109427176988</v>
      </c>
      <c r="V52" s="53">
        <v>0</v>
      </c>
    </row>
    <row r="53" spans="2:22" ht="15" thickBot="1" x14ac:dyDescent="0.25">
      <c r="B53" s="31">
        <v>5</v>
      </c>
      <c r="C53" s="32" t="s">
        <v>56</v>
      </c>
      <c r="D53" s="33">
        <v>684</v>
      </c>
      <c r="E53" s="34">
        <v>4.0933572710951528E-2</v>
      </c>
      <c r="F53" s="33">
        <v>502</v>
      </c>
      <c r="G53" s="34">
        <v>4.3709185894645189E-2</v>
      </c>
      <c r="H53" s="35">
        <v>0.36254980079681265</v>
      </c>
      <c r="I53" s="52">
        <v>-3</v>
      </c>
      <c r="J53" s="33">
        <v>1048</v>
      </c>
      <c r="K53" s="35">
        <v>-0.34732824427480913</v>
      </c>
      <c r="L53" s="52">
        <v>-4</v>
      </c>
      <c r="M53" s="47"/>
      <c r="N53" s="47"/>
      <c r="O53" s="31">
        <v>5</v>
      </c>
      <c r="P53" s="32" t="s">
        <v>38</v>
      </c>
      <c r="Q53" s="33">
        <v>4710</v>
      </c>
      <c r="R53" s="34">
        <v>2.9934411226357534E-2</v>
      </c>
      <c r="S53" s="33">
        <v>4397</v>
      </c>
      <c r="T53" s="34">
        <v>3.6766365924427016E-2</v>
      </c>
      <c r="U53" s="35">
        <v>7.1184898794632634E-2</v>
      </c>
      <c r="V53" s="52">
        <v>-2</v>
      </c>
    </row>
    <row r="54" spans="2:22" ht="15" thickBot="1" x14ac:dyDescent="0.25">
      <c r="B54" s="36">
        <v>6</v>
      </c>
      <c r="C54" s="37" t="s">
        <v>114</v>
      </c>
      <c r="D54" s="38">
        <v>597</v>
      </c>
      <c r="E54" s="39">
        <v>3.572710951526032E-2</v>
      </c>
      <c r="F54" s="38">
        <v>88</v>
      </c>
      <c r="G54" s="39">
        <v>7.662168045276448E-3</v>
      </c>
      <c r="H54" s="40">
        <v>5.7840909090909092</v>
      </c>
      <c r="I54" s="53">
        <v>29</v>
      </c>
      <c r="J54" s="38">
        <v>446</v>
      </c>
      <c r="K54" s="40">
        <v>0.33856502242152464</v>
      </c>
      <c r="L54" s="53">
        <v>1</v>
      </c>
      <c r="M54" s="47"/>
      <c r="N54" s="47"/>
      <c r="O54" s="36">
        <v>6</v>
      </c>
      <c r="P54" s="37" t="s">
        <v>69</v>
      </c>
      <c r="Q54" s="38">
        <v>4464</v>
      </c>
      <c r="R54" s="39">
        <v>2.8370957901159243E-2</v>
      </c>
      <c r="S54" s="38">
        <v>3094</v>
      </c>
      <c r="T54" s="39">
        <v>2.5871079411002317E-2</v>
      </c>
      <c r="U54" s="40">
        <v>0.44279250161603101</v>
      </c>
      <c r="V54" s="53">
        <v>2</v>
      </c>
    </row>
    <row r="55" spans="2:22" ht="15" thickBot="1" x14ac:dyDescent="0.25">
      <c r="B55" s="31">
        <v>7</v>
      </c>
      <c r="C55" s="32" t="s">
        <v>38</v>
      </c>
      <c r="D55" s="33">
        <v>480</v>
      </c>
      <c r="E55" s="34">
        <v>2.8725314183123879E-2</v>
      </c>
      <c r="F55" s="33">
        <v>228</v>
      </c>
      <c r="G55" s="34">
        <v>1.9851980844579887E-2</v>
      </c>
      <c r="H55" s="35">
        <v>1.1052631578947367</v>
      </c>
      <c r="I55" s="52">
        <v>4</v>
      </c>
      <c r="J55" s="33">
        <v>530</v>
      </c>
      <c r="K55" s="35">
        <v>-9.4339622641509413E-2</v>
      </c>
      <c r="L55" s="52">
        <v>-2</v>
      </c>
      <c r="M55" s="47"/>
      <c r="N55" s="47"/>
      <c r="O55" s="31">
        <v>7</v>
      </c>
      <c r="P55" s="32" t="s">
        <v>64</v>
      </c>
      <c r="Q55" s="33">
        <v>4441</v>
      </c>
      <c r="R55" s="34">
        <v>2.8224781370754525E-2</v>
      </c>
      <c r="S55" s="33">
        <v>2996</v>
      </c>
      <c r="T55" s="34">
        <v>2.5051633456807672E-2</v>
      </c>
      <c r="U55" s="35">
        <v>0.48230974632843782</v>
      </c>
      <c r="V55" s="52">
        <v>2</v>
      </c>
    </row>
    <row r="56" spans="2:22" ht="15" thickBot="1" x14ac:dyDescent="0.25">
      <c r="B56" s="36">
        <v>8</v>
      </c>
      <c r="C56" s="37" t="s">
        <v>64</v>
      </c>
      <c r="D56" s="38">
        <v>469</v>
      </c>
      <c r="E56" s="39">
        <v>2.8067025733093956E-2</v>
      </c>
      <c r="F56" s="38">
        <v>389</v>
      </c>
      <c r="G56" s="39">
        <v>3.387026556377884E-2</v>
      </c>
      <c r="H56" s="40">
        <v>0.20565552699228795</v>
      </c>
      <c r="I56" s="53">
        <v>-2</v>
      </c>
      <c r="J56" s="38">
        <v>391</v>
      </c>
      <c r="K56" s="40">
        <v>0.19948849104859345</v>
      </c>
      <c r="L56" s="53">
        <v>1</v>
      </c>
      <c r="M56" s="47"/>
      <c r="N56" s="47"/>
      <c r="O56" s="36">
        <v>8</v>
      </c>
      <c r="P56" s="37" t="s">
        <v>48</v>
      </c>
      <c r="Q56" s="38">
        <v>4135</v>
      </c>
      <c r="R56" s="39">
        <v>2.6279997966239577E-2</v>
      </c>
      <c r="S56" s="38">
        <v>3644</v>
      </c>
      <c r="T56" s="39">
        <v>3.0470010786584498E-2</v>
      </c>
      <c r="U56" s="40">
        <v>0.13474204171240389</v>
      </c>
      <c r="V56" s="53">
        <v>-2</v>
      </c>
    </row>
    <row r="57" spans="2:22" ht="15" thickBot="1" x14ac:dyDescent="0.25">
      <c r="B57" s="31" t="s">
        <v>165</v>
      </c>
      <c r="C57" s="32" t="s">
        <v>48</v>
      </c>
      <c r="D57" s="33">
        <v>469</v>
      </c>
      <c r="E57" s="34">
        <v>2.8067025733093956E-2</v>
      </c>
      <c r="F57" s="33">
        <v>467</v>
      </c>
      <c r="G57" s="34">
        <v>4.0661732694819326E-2</v>
      </c>
      <c r="H57" s="35">
        <v>4.282655246252709E-3</v>
      </c>
      <c r="I57" s="52">
        <v>-5</v>
      </c>
      <c r="J57" s="33">
        <v>393</v>
      </c>
      <c r="K57" s="35">
        <v>0.19338422391857502</v>
      </c>
      <c r="L57" s="52">
        <v>0</v>
      </c>
      <c r="M57" s="47"/>
      <c r="N57" s="47"/>
      <c r="O57" s="31">
        <v>9</v>
      </c>
      <c r="P57" s="32" t="s">
        <v>47</v>
      </c>
      <c r="Q57" s="33">
        <v>3842</v>
      </c>
      <c r="R57" s="34">
        <v>2.4417836078909905E-2</v>
      </c>
      <c r="S57" s="33">
        <v>3332</v>
      </c>
      <c r="T57" s="34">
        <v>2.7861162442617878E-2</v>
      </c>
      <c r="U57" s="35">
        <v>0.15306122448979598</v>
      </c>
      <c r="V57" s="52">
        <v>-2</v>
      </c>
    </row>
    <row r="58" spans="2:22" ht="15" thickBot="1" x14ac:dyDescent="0.25">
      <c r="B58" s="36">
        <v>10</v>
      </c>
      <c r="C58" s="37" t="s">
        <v>143</v>
      </c>
      <c r="D58" s="38">
        <v>441</v>
      </c>
      <c r="E58" s="39">
        <v>2.6391382405745064E-2</v>
      </c>
      <c r="F58" s="38">
        <v>0</v>
      </c>
      <c r="G58" s="39">
        <v>0</v>
      </c>
      <c r="H58" s="40" t="s">
        <v>165</v>
      </c>
      <c r="I58" s="53" t="s">
        <v>165</v>
      </c>
      <c r="J58" s="38">
        <v>342</v>
      </c>
      <c r="K58" s="40">
        <v>0.28947368421052633</v>
      </c>
      <c r="L58" s="53">
        <v>0</v>
      </c>
      <c r="M58" s="47"/>
      <c r="N58" s="47"/>
      <c r="O58" s="36">
        <v>10</v>
      </c>
      <c r="P58" s="37" t="s">
        <v>114</v>
      </c>
      <c r="Q58" s="38">
        <v>3501</v>
      </c>
      <c r="R58" s="39">
        <v>2.2250610128126905E-2</v>
      </c>
      <c r="S58" s="38">
        <v>1755</v>
      </c>
      <c r="T58" s="39">
        <v>1.4674771934812238E-2</v>
      </c>
      <c r="U58" s="40">
        <v>0.99487179487179489</v>
      </c>
      <c r="V58" s="53">
        <v>8</v>
      </c>
    </row>
    <row r="59" spans="2:22" ht="15" thickBot="1" x14ac:dyDescent="0.25">
      <c r="B59" s="31">
        <v>11</v>
      </c>
      <c r="C59" s="32" t="s">
        <v>47</v>
      </c>
      <c r="D59" s="33">
        <v>414</v>
      </c>
      <c r="E59" s="34">
        <v>2.4775583482944345E-2</v>
      </c>
      <c r="F59" s="33">
        <v>408</v>
      </c>
      <c r="G59" s="34">
        <v>3.5524597300827167E-2</v>
      </c>
      <c r="H59" s="35">
        <v>1.4705882352941124E-2</v>
      </c>
      <c r="I59" s="52">
        <v>-6</v>
      </c>
      <c r="J59" s="33">
        <v>311</v>
      </c>
      <c r="K59" s="35">
        <v>0.3311897106109325</v>
      </c>
      <c r="L59" s="52">
        <v>1</v>
      </c>
      <c r="M59" s="47"/>
      <c r="N59" s="47"/>
      <c r="O59" s="31">
        <v>11</v>
      </c>
      <c r="P59" s="32" t="s">
        <v>62</v>
      </c>
      <c r="Q59" s="33">
        <v>3396</v>
      </c>
      <c r="R59" s="34">
        <v>2.1583282489322758E-2</v>
      </c>
      <c r="S59" s="33">
        <v>2434</v>
      </c>
      <c r="T59" s="34">
        <v>2.0352361760303698E-2</v>
      </c>
      <c r="U59" s="35">
        <v>0.39523418241577657</v>
      </c>
      <c r="V59" s="52">
        <v>0</v>
      </c>
    </row>
    <row r="60" spans="2:22" ht="15" thickBot="1" x14ac:dyDescent="0.25">
      <c r="B60" s="36">
        <v>12</v>
      </c>
      <c r="C60" s="37" t="s">
        <v>74</v>
      </c>
      <c r="D60" s="38">
        <v>375</v>
      </c>
      <c r="E60" s="39">
        <v>2.244165170556553E-2</v>
      </c>
      <c r="F60" s="38">
        <v>276</v>
      </c>
      <c r="G60" s="39">
        <v>2.4031345232912494E-2</v>
      </c>
      <c r="H60" s="40">
        <v>0.35869565217391308</v>
      </c>
      <c r="I60" s="53">
        <v>-4</v>
      </c>
      <c r="J60" s="38">
        <v>332</v>
      </c>
      <c r="K60" s="40">
        <v>0.12951807228915668</v>
      </c>
      <c r="L60" s="53">
        <v>-1</v>
      </c>
      <c r="M60" s="47"/>
      <c r="N60" s="47"/>
      <c r="O60" s="36">
        <v>12</v>
      </c>
      <c r="P60" s="37" t="s">
        <v>74</v>
      </c>
      <c r="Q60" s="38">
        <v>3164</v>
      </c>
      <c r="R60" s="39">
        <v>2.0108806182631687E-2</v>
      </c>
      <c r="S60" s="38">
        <v>2502</v>
      </c>
      <c r="T60" s="39">
        <v>2.0920956912193856E-2</v>
      </c>
      <c r="U60" s="40">
        <v>0.26458832933653076</v>
      </c>
      <c r="V60" s="53">
        <v>-2</v>
      </c>
    </row>
    <row r="61" spans="2:22" ht="15" thickBot="1" x14ac:dyDescent="0.25">
      <c r="B61" s="31">
        <v>13</v>
      </c>
      <c r="C61" s="32" t="s">
        <v>171</v>
      </c>
      <c r="D61" s="33">
        <v>339</v>
      </c>
      <c r="E61" s="34">
        <v>2.0287253141831239E-2</v>
      </c>
      <c r="F61" s="33">
        <v>148</v>
      </c>
      <c r="G61" s="34">
        <v>1.2886373530692207E-2</v>
      </c>
      <c r="H61" s="35">
        <v>1.2905405405405403</v>
      </c>
      <c r="I61" s="52">
        <v>8</v>
      </c>
      <c r="J61" s="33">
        <v>92</v>
      </c>
      <c r="K61" s="35">
        <v>2.6847826086956523</v>
      </c>
      <c r="L61" s="52">
        <v>39</v>
      </c>
      <c r="M61" s="47"/>
      <c r="N61" s="47"/>
      <c r="O61" s="31">
        <v>13</v>
      </c>
      <c r="P61" s="32" t="s">
        <v>35</v>
      </c>
      <c r="Q61" s="33">
        <v>2825</v>
      </c>
      <c r="R61" s="34">
        <v>1.7954291234492575E-2</v>
      </c>
      <c r="S61" s="33">
        <v>1754</v>
      </c>
      <c r="T61" s="34">
        <v>1.4666410241402089E-2</v>
      </c>
      <c r="U61" s="35">
        <v>0.61060433295324978</v>
      </c>
      <c r="V61" s="52">
        <v>6</v>
      </c>
    </row>
    <row r="62" spans="2:22" ht="15" thickBot="1" x14ac:dyDescent="0.25">
      <c r="B62" s="36">
        <v>14</v>
      </c>
      <c r="C62" s="37" t="s">
        <v>132</v>
      </c>
      <c r="D62" s="38">
        <v>327</v>
      </c>
      <c r="E62" s="39">
        <v>1.956912028725314E-2</v>
      </c>
      <c r="F62" s="38">
        <v>151</v>
      </c>
      <c r="G62" s="39">
        <v>1.3147583804962995E-2</v>
      </c>
      <c r="H62" s="40">
        <v>1.1655629139072849</v>
      </c>
      <c r="I62" s="53">
        <v>6</v>
      </c>
      <c r="J62" s="38">
        <v>290</v>
      </c>
      <c r="K62" s="40">
        <v>0.12758620689655165</v>
      </c>
      <c r="L62" s="53">
        <v>-1</v>
      </c>
      <c r="M62" s="47"/>
      <c r="N62" s="47"/>
      <c r="O62" s="36">
        <v>14</v>
      </c>
      <c r="P62" s="37" t="s">
        <v>36</v>
      </c>
      <c r="Q62" s="38">
        <v>2595</v>
      </c>
      <c r="R62" s="39">
        <v>1.6492525930445392E-2</v>
      </c>
      <c r="S62" s="38">
        <v>1970</v>
      </c>
      <c r="T62" s="39">
        <v>1.6472536017994366E-2</v>
      </c>
      <c r="U62" s="40">
        <v>0.31725888324873086</v>
      </c>
      <c r="V62" s="53">
        <v>2</v>
      </c>
    </row>
    <row r="63" spans="2:22" ht="15" thickBot="1" x14ac:dyDescent="0.25">
      <c r="B63" s="31">
        <v>15</v>
      </c>
      <c r="C63" s="32" t="s">
        <v>96</v>
      </c>
      <c r="D63" s="33">
        <v>281</v>
      </c>
      <c r="E63" s="34">
        <v>1.6816277678037103E-2</v>
      </c>
      <c r="F63" s="33">
        <v>229</v>
      </c>
      <c r="G63" s="34">
        <v>1.9939050936003483E-2</v>
      </c>
      <c r="H63" s="35">
        <v>0.22707423580786035</v>
      </c>
      <c r="I63" s="52">
        <v>-5</v>
      </c>
      <c r="J63" s="33">
        <v>234</v>
      </c>
      <c r="K63" s="35">
        <v>0.20085470085470081</v>
      </c>
      <c r="L63" s="52">
        <v>3</v>
      </c>
      <c r="M63" s="47"/>
      <c r="N63" s="47"/>
      <c r="O63" s="31">
        <v>15</v>
      </c>
      <c r="P63" s="32" t="s">
        <v>132</v>
      </c>
      <c r="Q63" s="33">
        <v>2414</v>
      </c>
      <c r="R63" s="34">
        <v>1.534218019117348E-2</v>
      </c>
      <c r="S63" s="33">
        <v>1484</v>
      </c>
      <c r="T63" s="34">
        <v>1.2408753020661745E-2</v>
      </c>
      <c r="U63" s="35">
        <v>0.62668463611859848</v>
      </c>
      <c r="V63" s="52">
        <v>7</v>
      </c>
    </row>
    <row r="64" spans="2:22" ht="15" thickBot="1" x14ac:dyDescent="0.25">
      <c r="B64" s="36">
        <v>16</v>
      </c>
      <c r="C64" s="37" t="s">
        <v>35</v>
      </c>
      <c r="D64" s="38">
        <v>258</v>
      </c>
      <c r="E64" s="39">
        <v>1.5439856373429085E-2</v>
      </c>
      <c r="F64" s="38">
        <v>154</v>
      </c>
      <c r="G64" s="39">
        <v>1.3408794079233783E-2</v>
      </c>
      <c r="H64" s="40">
        <v>0.67532467532467533</v>
      </c>
      <c r="I64" s="53">
        <v>3</v>
      </c>
      <c r="J64" s="38">
        <v>166</v>
      </c>
      <c r="K64" s="40">
        <v>0.55421686746987953</v>
      </c>
      <c r="L64" s="53">
        <v>8</v>
      </c>
      <c r="M64" s="47"/>
      <c r="N64" s="47"/>
      <c r="O64" s="36">
        <v>16</v>
      </c>
      <c r="P64" s="37" t="s">
        <v>122</v>
      </c>
      <c r="Q64" s="38">
        <v>2411</v>
      </c>
      <c r="R64" s="39">
        <v>1.5323113687207648E-2</v>
      </c>
      <c r="S64" s="38">
        <v>1320</v>
      </c>
      <c r="T64" s="39">
        <v>1.1037435301397239E-2</v>
      </c>
      <c r="U64" s="40">
        <v>0.82651515151515142</v>
      </c>
      <c r="V64" s="53">
        <v>8</v>
      </c>
    </row>
    <row r="65" spans="2:22" ht="15" thickBot="1" x14ac:dyDescent="0.25">
      <c r="B65" s="31">
        <v>17</v>
      </c>
      <c r="C65" s="32" t="s">
        <v>36</v>
      </c>
      <c r="D65" s="33">
        <v>256</v>
      </c>
      <c r="E65" s="34">
        <v>1.5320167564332734E-2</v>
      </c>
      <c r="F65" s="33">
        <v>218</v>
      </c>
      <c r="G65" s="34">
        <v>1.8981279930343927E-2</v>
      </c>
      <c r="H65" s="35">
        <v>0.17431192660550465</v>
      </c>
      <c r="I65" s="52">
        <v>-5</v>
      </c>
      <c r="J65" s="33">
        <v>280</v>
      </c>
      <c r="K65" s="35">
        <v>-8.5714285714285743E-2</v>
      </c>
      <c r="L65" s="52">
        <v>-3</v>
      </c>
      <c r="M65" s="47"/>
      <c r="N65" s="47"/>
      <c r="O65" s="31">
        <v>17</v>
      </c>
      <c r="P65" s="32" t="s">
        <v>127</v>
      </c>
      <c r="Q65" s="33">
        <v>2334</v>
      </c>
      <c r="R65" s="34">
        <v>1.4833740085417938E-2</v>
      </c>
      <c r="S65" s="33">
        <v>2119</v>
      </c>
      <c r="T65" s="34">
        <v>1.771842833610663E-2</v>
      </c>
      <c r="U65" s="35">
        <v>0.10146295422369045</v>
      </c>
      <c r="V65" s="52">
        <v>-3</v>
      </c>
    </row>
    <row r="66" spans="2:22" ht="15" thickBot="1" x14ac:dyDescent="0.25">
      <c r="B66" s="36">
        <v>18</v>
      </c>
      <c r="C66" s="37" t="s">
        <v>122</v>
      </c>
      <c r="D66" s="38">
        <v>220</v>
      </c>
      <c r="E66" s="39">
        <v>1.3165769000598444E-2</v>
      </c>
      <c r="F66" s="38">
        <v>118</v>
      </c>
      <c r="G66" s="39">
        <v>1.0274270787984327E-2</v>
      </c>
      <c r="H66" s="40">
        <v>0.86440677966101687</v>
      </c>
      <c r="I66" s="53">
        <v>11</v>
      </c>
      <c r="J66" s="38">
        <v>260</v>
      </c>
      <c r="K66" s="40">
        <v>-0.15384615384615385</v>
      </c>
      <c r="L66" s="53">
        <v>-3</v>
      </c>
      <c r="M66" s="47"/>
      <c r="N66" s="47"/>
      <c r="O66" s="36">
        <v>18</v>
      </c>
      <c r="P66" s="37" t="s">
        <v>96</v>
      </c>
      <c r="Q66" s="38">
        <v>2268</v>
      </c>
      <c r="R66" s="39">
        <v>1.4414276998169615E-2</v>
      </c>
      <c r="S66" s="38">
        <v>2201</v>
      </c>
      <c r="T66" s="39">
        <v>1.8404087195738879E-2</v>
      </c>
      <c r="U66" s="40">
        <v>3.0440708768741498E-2</v>
      </c>
      <c r="V66" s="53">
        <v>-5</v>
      </c>
    </row>
    <row r="67" spans="2:22" ht="15" thickBot="1" x14ac:dyDescent="0.25">
      <c r="B67" s="31">
        <v>19</v>
      </c>
      <c r="C67" s="32" t="s">
        <v>104</v>
      </c>
      <c r="D67" s="33">
        <v>206</v>
      </c>
      <c r="E67" s="34">
        <v>1.2327947336923998E-2</v>
      </c>
      <c r="F67" s="33">
        <v>203</v>
      </c>
      <c r="G67" s="34">
        <v>1.7675228558989987E-2</v>
      </c>
      <c r="H67" s="35">
        <v>1.4778325123152802E-2</v>
      </c>
      <c r="I67" s="52">
        <v>-6</v>
      </c>
      <c r="J67" s="33">
        <v>194</v>
      </c>
      <c r="K67" s="35">
        <v>6.1855670103092786E-2</v>
      </c>
      <c r="L67" s="52">
        <v>2</v>
      </c>
      <c r="O67" s="31">
        <v>19</v>
      </c>
      <c r="P67" s="32" t="s">
        <v>104</v>
      </c>
      <c r="Q67" s="33">
        <v>2238</v>
      </c>
      <c r="R67" s="34">
        <v>1.4223611958511287E-2</v>
      </c>
      <c r="S67" s="33">
        <v>2077</v>
      </c>
      <c r="T67" s="34">
        <v>1.7367237212880353E-2</v>
      </c>
      <c r="U67" s="35">
        <v>7.7515647568608514E-2</v>
      </c>
      <c r="V67" s="52">
        <v>-4</v>
      </c>
    </row>
    <row r="68" spans="2:22" ht="15" thickBot="1" x14ac:dyDescent="0.25">
      <c r="B68" s="36">
        <v>20</v>
      </c>
      <c r="C68" s="37" t="s">
        <v>144</v>
      </c>
      <c r="D68" s="38">
        <v>204</v>
      </c>
      <c r="E68" s="39">
        <v>1.2208258527827648E-2</v>
      </c>
      <c r="F68" s="38">
        <v>41</v>
      </c>
      <c r="G68" s="39">
        <v>3.5698737483674356E-3</v>
      </c>
      <c r="H68" s="40">
        <v>3.975609756097561</v>
      </c>
      <c r="I68" s="53">
        <v>46</v>
      </c>
      <c r="J68" s="38">
        <v>221</v>
      </c>
      <c r="K68" s="40">
        <v>-7.6923076923076872E-2</v>
      </c>
      <c r="L68" s="53">
        <v>-1</v>
      </c>
      <c r="O68" s="36">
        <v>20</v>
      </c>
      <c r="P68" s="37" t="s">
        <v>143</v>
      </c>
      <c r="Q68" s="38">
        <v>2191</v>
      </c>
      <c r="R68" s="39">
        <v>1.3924903396379907E-2</v>
      </c>
      <c r="S68" s="38">
        <v>0</v>
      </c>
      <c r="T68" s="39">
        <v>0</v>
      </c>
      <c r="U68" s="40" t="s">
        <v>165</v>
      </c>
      <c r="V68" s="53" t="s">
        <v>165</v>
      </c>
    </row>
    <row r="69" spans="2:22" ht="15" thickBot="1" x14ac:dyDescent="0.25">
      <c r="B69" s="110" t="s">
        <v>42</v>
      </c>
      <c r="C69" s="111"/>
      <c r="D69" s="41">
        <f>SUM(D49:D68)</f>
        <v>9043</v>
      </c>
      <c r="E69" s="42">
        <f>D69/D71</f>
        <v>0.54117295032914425</v>
      </c>
      <c r="F69" s="41">
        <f>SUM(F49:F68)</f>
        <v>5170</v>
      </c>
      <c r="G69" s="42">
        <f>F69/F71</f>
        <v>0.45015237265999131</v>
      </c>
      <c r="H69" s="43">
        <f>D69/F69-1</f>
        <v>0.74912959381044497</v>
      </c>
      <c r="I69" s="54"/>
      <c r="J69" s="41">
        <f>SUM(J49:J68)</f>
        <v>8367</v>
      </c>
      <c r="K69" s="42">
        <f>D69/J69-1</f>
        <v>8.0793593880721826E-2</v>
      </c>
      <c r="L69" s="41"/>
      <c r="O69" s="110" t="s">
        <v>42</v>
      </c>
      <c r="P69" s="111"/>
      <c r="Q69" s="41">
        <f>SUM(Q49:Q68)</f>
        <v>77704</v>
      </c>
      <c r="R69" s="42">
        <f>Q69/Q71</f>
        <v>0.49384787472035796</v>
      </c>
      <c r="S69" s="41">
        <f>SUM(S49:S68)</f>
        <v>55873</v>
      </c>
      <c r="T69" s="42">
        <f>S69/S71</f>
        <v>0.46719289590527874</v>
      </c>
      <c r="U69" s="43">
        <f>Q69/S69-1</f>
        <v>0.39072539509244186</v>
      </c>
      <c r="V69" s="54"/>
    </row>
    <row r="70" spans="2:22" ht="15" thickBot="1" x14ac:dyDescent="0.25">
      <c r="B70" s="110" t="s">
        <v>12</v>
      </c>
      <c r="C70" s="111"/>
      <c r="D70" s="41">
        <f>D71-SUM(D49:D68)</f>
        <v>7667</v>
      </c>
      <c r="E70" s="42">
        <f>D70/D71</f>
        <v>0.4588270496708558</v>
      </c>
      <c r="F70" s="41">
        <f>F71-SUM(F49:F68)</f>
        <v>6315</v>
      </c>
      <c r="G70" s="42">
        <f>F70/F71</f>
        <v>0.54984762734000869</v>
      </c>
      <c r="H70" s="43">
        <f>D70/F70-1</f>
        <v>0.21409342834520984</v>
      </c>
      <c r="I70" s="54"/>
      <c r="J70" s="41">
        <f>J71-SUM(J49:J68)</f>
        <v>7969</v>
      </c>
      <c r="K70" s="42">
        <f>D70/J70-1</f>
        <v>-3.7896850294892759E-2</v>
      </c>
      <c r="L70" s="41"/>
      <c r="O70" s="110" t="s">
        <v>12</v>
      </c>
      <c r="P70" s="111"/>
      <c r="Q70" s="41">
        <f>Q71-SUM(Q49:Q68)</f>
        <v>79640</v>
      </c>
      <c r="R70" s="42">
        <f>Q70/Q71</f>
        <v>0.50615212527964204</v>
      </c>
      <c r="S70" s="41">
        <f>S71-SUM(S49:S68)</f>
        <v>63720</v>
      </c>
      <c r="T70" s="42">
        <f>S70/S71</f>
        <v>0.53280710409472132</v>
      </c>
      <c r="U70" s="43">
        <f>Q70/S70-1</f>
        <v>0.24984306340238538</v>
      </c>
      <c r="V70" s="54"/>
    </row>
    <row r="71" spans="2:22" ht="15" thickBot="1" x14ac:dyDescent="0.25">
      <c r="B71" s="112" t="s">
        <v>34</v>
      </c>
      <c r="C71" s="113"/>
      <c r="D71" s="44">
        <v>16710</v>
      </c>
      <c r="E71" s="45">
        <v>1</v>
      </c>
      <c r="F71" s="44">
        <v>11485</v>
      </c>
      <c r="G71" s="45">
        <v>1</v>
      </c>
      <c r="H71" s="46">
        <v>0.45494122768828915</v>
      </c>
      <c r="I71" s="56"/>
      <c r="J71" s="44">
        <v>16336</v>
      </c>
      <c r="K71" s="46">
        <v>2.2894221351616117E-2</v>
      </c>
      <c r="L71" s="44"/>
      <c r="M71" s="47"/>
      <c r="O71" s="112" t="s">
        <v>34</v>
      </c>
      <c r="P71" s="113"/>
      <c r="Q71" s="44">
        <v>157344</v>
      </c>
      <c r="R71" s="45">
        <v>1</v>
      </c>
      <c r="S71" s="44">
        <v>119593</v>
      </c>
      <c r="T71" s="45">
        <v>1</v>
      </c>
      <c r="U71" s="46">
        <v>0.31566228792655093</v>
      </c>
      <c r="V71" s="56"/>
    </row>
    <row r="72" spans="2:22" x14ac:dyDescent="0.2">
      <c r="B72" s="48" t="s">
        <v>73</v>
      </c>
    </row>
    <row r="73" spans="2:22" ht="15" customHeight="1" x14ac:dyDescent="0.2">
      <c r="B73" s="49" t="s">
        <v>72</v>
      </c>
      <c r="O73" s="48" t="s">
        <v>73</v>
      </c>
    </row>
    <row r="74" spans="2:22" x14ac:dyDescent="0.2">
      <c r="O74" s="49" t="s">
        <v>72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6" priority="37" operator="equal">
      <formula>0</formula>
    </cfRule>
  </conditionalFormatting>
  <conditionalFormatting sqref="D49:H68">
    <cfRule type="cellIs" dxfId="75" priority="23" operator="equal">
      <formula>0</formula>
    </cfRule>
  </conditionalFormatting>
  <conditionalFormatting sqref="H12:H33">
    <cfRule type="cellIs" dxfId="74" priority="39" operator="lessThan">
      <formula>0</formula>
    </cfRule>
  </conditionalFormatting>
  <conditionalFormatting sqref="H49:H70">
    <cfRule type="cellIs" dxfId="73" priority="25" operator="lessThan">
      <formula>0</formula>
    </cfRule>
  </conditionalFormatting>
  <conditionalFormatting sqref="I12:I31 V49:V68">
    <cfRule type="cellIs" dxfId="72" priority="42" operator="lessThan">
      <formula>0</formula>
    </cfRule>
    <cfRule type="cellIs" dxfId="71" priority="43" operator="equal">
      <formula>0</formula>
    </cfRule>
    <cfRule type="cellIs" dxfId="70" priority="44" operator="greaterThan">
      <formula>0</formula>
    </cfRule>
  </conditionalFormatting>
  <conditionalFormatting sqref="I49:I68">
    <cfRule type="cellIs" dxfId="69" priority="28" operator="lessThan">
      <formula>0</formula>
    </cfRule>
    <cfRule type="cellIs" dxfId="68" priority="29" operator="equal">
      <formula>0</formula>
    </cfRule>
    <cfRule type="cellIs" dxfId="67" priority="30" operator="greaterThan">
      <formula>0</formula>
    </cfRule>
  </conditionalFormatting>
  <conditionalFormatting sqref="J12:K31">
    <cfRule type="cellIs" dxfId="66" priority="34" operator="equal">
      <formula>0</formula>
    </cfRule>
  </conditionalFormatting>
  <conditionalFormatting sqref="J49:K68">
    <cfRule type="cellIs" dxfId="65" priority="20" operator="equal">
      <formula>0</formula>
    </cfRule>
  </conditionalFormatting>
  <conditionalFormatting sqref="K12:L31">
    <cfRule type="cellIs" dxfId="64" priority="31" operator="lessThan">
      <formula>0</formula>
    </cfRule>
  </conditionalFormatting>
  <conditionalFormatting sqref="K49:L68">
    <cfRule type="cellIs" dxfId="63" priority="17" operator="lessThan">
      <formula>0</formula>
    </cfRule>
  </conditionalFormatting>
  <conditionalFormatting sqref="L12:L31">
    <cfRule type="cellIs" dxfId="62" priority="32" operator="equal">
      <formula>0</formula>
    </cfRule>
    <cfRule type="cellIs" dxfId="61" priority="33" operator="greaterThan">
      <formula>0</formula>
    </cfRule>
  </conditionalFormatting>
  <conditionalFormatting sqref="L49:L68">
    <cfRule type="cellIs" dxfId="60" priority="18" operator="equal">
      <formula>0</formula>
    </cfRule>
    <cfRule type="cellIs" dxfId="59" priority="19" operator="greaterThan">
      <formula>0</formula>
    </cfRule>
  </conditionalFormatting>
  <conditionalFormatting sqref="Q12:U31">
    <cfRule type="cellIs" dxfId="58" priority="9" operator="equal">
      <formula>0</formula>
    </cfRule>
  </conditionalFormatting>
  <conditionalFormatting sqref="Q49:U68">
    <cfRule type="cellIs" dxfId="57" priority="38" operator="equal">
      <formula>0</formula>
    </cfRule>
  </conditionalFormatting>
  <conditionalFormatting sqref="U12:U33">
    <cfRule type="cellIs" dxfId="56" priority="11" operator="lessThan">
      <formula>0</formula>
    </cfRule>
  </conditionalFormatting>
  <conditionalFormatting sqref="U49:U70">
    <cfRule type="cellIs" dxfId="55" priority="4" operator="lessThan">
      <formula>0</formula>
    </cfRule>
  </conditionalFormatting>
  <conditionalFormatting sqref="V12:V31">
    <cfRule type="cellIs" dxfId="54" priority="14" operator="lessThan">
      <formula>0</formula>
    </cfRule>
    <cfRule type="cellIs" dxfId="53" priority="15" operator="equal">
      <formula>0</formula>
    </cfRule>
    <cfRule type="cellIs" dxfId="52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workbookViewId="0"/>
  </sheetViews>
  <sheetFormatPr defaultColWidth="9.140625" defaultRowHeight="14.25" x14ac:dyDescent="0.2"/>
  <cols>
    <col min="1" max="1" width="3" style="5" customWidth="1"/>
    <col min="2" max="2" width="8.140625" style="5" customWidth="1"/>
    <col min="3" max="3" width="23.28515625" style="5" customWidth="1"/>
    <col min="4" max="12" width="10.42578125" style="5" customWidth="1"/>
    <col min="13" max="14" width="1.42578125" style="5" customWidth="1"/>
    <col min="15" max="15" width="9.140625" style="5"/>
    <col min="16" max="16" width="16.7109375" style="5" bestFit="1" customWidth="1"/>
    <col min="17" max="22" width="10.42578125" style="5" customWidth="1"/>
    <col min="23" max="16384" width="9.140625" style="5"/>
  </cols>
  <sheetData>
    <row r="1" spans="2:22" x14ac:dyDescent="0.2">
      <c r="B1" s="50" t="s">
        <v>3</v>
      </c>
      <c r="D1" s="3"/>
      <c r="L1" s="4"/>
      <c r="P1" s="1"/>
      <c r="V1" s="57">
        <v>45630</v>
      </c>
    </row>
    <row r="2" spans="2:22" ht="15" customHeight="1" x14ac:dyDescent="0.2">
      <c r="D2" s="3"/>
      <c r="L2" s="4"/>
      <c r="O2" s="129" t="s">
        <v>120</v>
      </c>
      <c r="P2" s="129"/>
      <c r="Q2" s="129"/>
      <c r="R2" s="129"/>
      <c r="S2" s="129"/>
      <c r="T2" s="129"/>
      <c r="U2" s="129"/>
      <c r="V2" s="129"/>
    </row>
    <row r="3" spans="2:22" ht="14.45" customHeight="1" x14ac:dyDescent="0.2">
      <c r="B3" s="85" t="s">
        <v>172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47"/>
      <c r="N3" s="50"/>
      <c r="O3" s="129"/>
      <c r="P3" s="129"/>
      <c r="Q3" s="129"/>
      <c r="R3" s="129"/>
      <c r="S3" s="129"/>
      <c r="T3" s="129"/>
      <c r="U3" s="129"/>
      <c r="V3" s="129"/>
    </row>
    <row r="4" spans="2:22" ht="14.45" customHeight="1" x14ac:dyDescent="0.2">
      <c r="B4" s="114" t="s">
        <v>173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47"/>
      <c r="N4" s="50"/>
      <c r="O4" s="114" t="s">
        <v>119</v>
      </c>
      <c r="P4" s="114"/>
      <c r="Q4" s="114"/>
      <c r="R4" s="114"/>
      <c r="S4" s="114"/>
      <c r="T4" s="114"/>
      <c r="U4" s="114"/>
      <c r="V4" s="114"/>
    </row>
    <row r="5" spans="2:22" ht="14.45" customHeight="1" thickBot="1" x14ac:dyDescent="0.25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5" customHeight="1" x14ac:dyDescent="0.2">
      <c r="B6" s="108" t="s">
        <v>0</v>
      </c>
      <c r="C6" s="89" t="s">
        <v>1</v>
      </c>
      <c r="D6" s="86" t="s">
        <v>151</v>
      </c>
      <c r="E6" s="87"/>
      <c r="F6" s="87"/>
      <c r="G6" s="87"/>
      <c r="H6" s="87"/>
      <c r="I6" s="88"/>
      <c r="J6" s="86" t="s">
        <v>140</v>
      </c>
      <c r="K6" s="87"/>
      <c r="L6" s="88"/>
      <c r="M6" s="47"/>
      <c r="N6" s="47"/>
      <c r="O6" s="108" t="s">
        <v>0</v>
      </c>
      <c r="P6" s="89" t="s">
        <v>1</v>
      </c>
      <c r="Q6" s="86" t="s">
        <v>157</v>
      </c>
      <c r="R6" s="87"/>
      <c r="S6" s="87"/>
      <c r="T6" s="87"/>
      <c r="U6" s="87"/>
      <c r="V6" s="88"/>
    </row>
    <row r="7" spans="2:22" ht="14.45" customHeight="1" thickBot="1" x14ac:dyDescent="0.25">
      <c r="B7" s="109"/>
      <c r="C7" s="90"/>
      <c r="D7" s="91" t="s">
        <v>152</v>
      </c>
      <c r="E7" s="92"/>
      <c r="F7" s="92"/>
      <c r="G7" s="92"/>
      <c r="H7" s="92"/>
      <c r="I7" s="93"/>
      <c r="J7" s="91" t="s">
        <v>141</v>
      </c>
      <c r="K7" s="92"/>
      <c r="L7" s="93"/>
      <c r="M7" s="47"/>
      <c r="N7" s="47"/>
      <c r="O7" s="109"/>
      <c r="P7" s="90"/>
      <c r="Q7" s="91" t="s">
        <v>158</v>
      </c>
      <c r="R7" s="92"/>
      <c r="S7" s="92"/>
      <c r="T7" s="92"/>
      <c r="U7" s="92"/>
      <c r="V7" s="93"/>
    </row>
    <row r="8" spans="2:22" ht="14.45" customHeight="1" x14ac:dyDescent="0.2">
      <c r="B8" s="109"/>
      <c r="C8" s="90"/>
      <c r="D8" s="98">
        <v>2024</v>
      </c>
      <c r="E8" s="99"/>
      <c r="F8" s="98">
        <v>2023</v>
      </c>
      <c r="G8" s="99"/>
      <c r="H8" s="94" t="s">
        <v>5</v>
      </c>
      <c r="I8" s="94" t="s">
        <v>44</v>
      </c>
      <c r="J8" s="94">
        <v>2023</v>
      </c>
      <c r="K8" s="94" t="s">
        <v>153</v>
      </c>
      <c r="L8" s="96" t="s">
        <v>155</v>
      </c>
      <c r="M8" s="47"/>
      <c r="N8" s="47"/>
      <c r="O8" s="109"/>
      <c r="P8" s="90"/>
      <c r="Q8" s="98">
        <v>2024</v>
      </c>
      <c r="R8" s="99"/>
      <c r="S8" s="98">
        <v>2023</v>
      </c>
      <c r="T8" s="99"/>
      <c r="U8" s="94" t="s">
        <v>5</v>
      </c>
      <c r="V8" s="96" t="s">
        <v>66</v>
      </c>
    </row>
    <row r="9" spans="2:22" ht="14.45" customHeight="1" thickBot="1" x14ac:dyDescent="0.25">
      <c r="B9" s="115" t="s">
        <v>6</v>
      </c>
      <c r="C9" s="102" t="s">
        <v>7</v>
      </c>
      <c r="D9" s="100"/>
      <c r="E9" s="101"/>
      <c r="F9" s="100"/>
      <c r="G9" s="101"/>
      <c r="H9" s="95"/>
      <c r="I9" s="95"/>
      <c r="J9" s="95"/>
      <c r="K9" s="95"/>
      <c r="L9" s="97"/>
      <c r="M9" s="47"/>
      <c r="N9" s="47"/>
      <c r="O9" s="115" t="s">
        <v>6</v>
      </c>
      <c r="P9" s="102" t="s">
        <v>7</v>
      </c>
      <c r="Q9" s="100"/>
      <c r="R9" s="101"/>
      <c r="S9" s="100"/>
      <c r="T9" s="101"/>
      <c r="U9" s="95"/>
      <c r="V9" s="97"/>
    </row>
    <row r="10" spans="2:22" ht="14.45" customHeight="1" x14ac:dyDescent="0.2">
      <c r="B10" s="115"/>
      <c r="C10" s="102"/>
      <c r="D10" s="25" t="s">
        <v>8</v>
      </c>
      <c r="E10" s="26" t="s">
        <v>2</v>
      </c>
      <c r="F10" s="25" t="s">
        <v>8</v>
      </c>
      <c r="G10" s="26" t="s">
        <v>2</v>
      </c>
      <c r="H10" s="106" t="s">
        <v>9</v>
      </c>
      <c r="I10" s="106" t="s">
        <v>45</v>
      </c>
      <c r="J10" s="106" t="s">
        <v>8</v>
      </c>
      <c r="K10" s="106" t="s">
        <v>154</v>
      </c>
      <c r="L10" s="104" t="s">
        <v>156</v>
      </c>
      <c r="M10" s="47"/>
      <c r="N10" s="47"/>
      <c r="O10" s="115"/>
      <c r="P10" s="102"/>
      <c r="Q10" s="25" t="s">
        <v>8</v>
      </c>
      <c r="R10" s="26" t="s">
        <v>2</v>
      </c>
      <c r="S10" s="25" t="s">
        <v>8</v>
      </c>
      <c r="T10" s="26" t="s">
        <v>2</v>
      </c>
      <c r="U10" s="106" t="s">
        <v>9</v>
      </c>
      <c r="V10" s="104" t="s">
        <v>67</v>
      </c>
    </row>
    <row r="11" spans="2:22" ht="14.45" customHeight="1" thickBot="1" x14ac:dyDescent="0.25">
      <c r="B11" s="116"/>
      <c r="C11" s="103"/>
      <c r="D11" s="28" t="s">
        <v>10</v>
      </c>
      <c r="E11" s="29" t="s">
        <v>11</v>
      </c>
      <c r="F11" s="28" t="s">
        <v>10</v>
      </c>
      <c r="G11" s="29" t="s">
        <v>11</v>
      </c>
      <c r="H11" s="107"/>
      <c r="I11" s="107"/>
      <c r="J11" s="107" t="s">
        <v>10</v>
      </c>
      <c r="K11" s="107"/>
      <c r="L11" s="105"/>
      <c r="M11" s="47"/>
      <c r="N11" s="47"/>
      <c r="O11" s="116"/>
      <c r="P11" s="103"/>
      <c r="Q11" s="28" t="s">
        <v>10</v>
      </c>
      <c r="R11" s="29" t="s">
        <v>11</v>
      </c>
      <c r="S11" s="28" t="s">
        <v>10</v>
      </c>
      <c r="T11" s="29" t="s">
        <v>11</v>
      </c>
      <c r="U11" s="107"/>
      <c r="V11" s="105"/>
    </row>
    <row r="12" spans="2:22" ht="14.45" customHeight="1" thickBot="1" x14ac:dyDescent="0.25">
      <c r="B12" s="31">
        <v>1</v>
      </c>
      <c r="C12" s="32" t="s">
        <v>19</v>
      </c>
      <c r="D12" s="33">
        <v>6766</v>
      </c>
      <c r="E12" s="34">
        <v>0.2085760966737569</v>
      </c>
      <c r="F12" s="33">
        <v>5451</v>
      </c>
      <c r="G12" s="34">
        <v>0.18049668874172187</v>
      </c>
      <c r="H12" s="35">
        <v>0.24124013942395894</v>
      </c>
      <c r="I12" s="52">
        <v>0</v>
      </c>
      <c r="J12" s="33">
        <v>5463</v>
      </c>
      <c r="K12" s="35">
        <v>0.23851363719567997</v>
      </c>
      <c r="L12" s="52">
        <v>0</v>
      </c>
      <c r="M12" s="47"/>
      <c r="N12" s="47"/>
      <c r="O12" s="31">
        <v>1</v>
      </c>
      <c r="P12" s="32" t="s">
        <v>19</v>
      </c>
      <c r="Q12" s="33">
        <v>61017</v>
      </c>
      <c r="R12" s="34">
        <v>0.18023944489902019</v>
      </c>
      <c r="S12" s="33">
        <v>58377</v>
      </c>
      <c r="T12" s="34">
        <v>0.18631631356878867</v>
      </c>
      <c r="U12" s="35">
        <v>4.5223289994346993E-2</v>
      </c>
      <c r="V12" s="52">
        <v>0</v>
      </c>
    </row>
    <row r="13" spans="2:22" ht="14.45" customHeight="1" thickBot="1" x14ac:dyDescent="0.25">
      <c r="B13" s="36">
        <v>2</v>
      </c>
      <c r="C13" s="37" t="s">
        <v>17</v>
      </c>
      <c r="D13" s="38">
        <v>3774</v>
      </c>
      <c r="E13" s="39">
        <v>0.1163414408582262</v>
      </c>
      <c r="F13" s="38">
        <v>3691</v>
      </c>
      <c r="G13" s="39">
        <v>0.12221854304635761</v>
      </c>
      <c r="H13" s="40">
        <v>2.2487130858845905E-2</v>
      </c>
      <c r="I13" s="53">
        <v>0</v>
      </c>
      <c r="J13" s="38">
        <v>3509</v>
      </c>
      <c r="K13" s="40">
        <v>7.5520091194072325E-2</v>
      </c>
      <c r="L13" s="53">
        <v>0</v>
      </c>
      <c r="M13" s="47"/>
      <c r="N13" s="47"/>
      <c r="O13" s="36">
        <v>2</v>
      </c>
      <c r="P13" s="37" t="s">
        <v>17</v>
      </c>
      <c r="Q13" s="38">
        <v>38113</v>
      </c>
      <c r="R13" s="39">
        <v>0.11258282058174536</v>
      </c>
      <c r="S13" s="38">
        <v>34841</v>
      </c>
      <c r="T13" s="39">
        <v>0.11119870293180817</v>
      </c>
      <c r="U13" s="40">
        <v>9.3912344651416513E-2</v>
      </c>
      <c r="V13" s="53">
        <v>0</v>
      </c>
    </row>
    <row r="14" spans="2:22" ht="14.45" customHeight="1" thickBot="1" x14ac:dyDescent="0.25">
      <c r="B14" s="31">
        <v>3</v>
      </c>
      <c r="C14" s="32" t="s">
        <v>18</v>
      </c>
      <c r="D14" s="33">
        <v>2288</v>
      </c>
      <c r="E14" s="34">
        <v>7.0532383858935233E-2</v>
      </c>
      <c r="F14" s="33">
        <v>2191</v>
      </c>
      <c r="G14" s="34">
        <v>7.2549668874172191E-2</v>
      </c>
      <c r="H14" s="35">
        <v>4.4272021907804548E-2</v>
      </c>
      <c r="I14" s="52">
        <v>0</v>
      </c>
      <c r="J14" s="33">
        <v>2392</v>
      </c>
      <c r="K14" s="35">
        <v>-4.3478260869565188E-2</v>
      </c>
      <c r="L14" s="52">
        <v>0</v>
      </c>
      <c r="M14" s="47"/>
      <c r="N14" s="47"/>
      <c r="O14" s="31">
        <v>3</v>
      </c>
      <c r="P14" s="32" t="s">
        <v>18</v>
      </c>
      <c r="Q14" s="33">
        <v>22652</v>
      </c>
      <c r="R14" s="34">
        <v>6.6912236030165453E-2</v>
      </c>
      <c r="S14" s="33">
        <v>23147</v>
      </c>
      <c r="T14" s="34">
        <v>7.387607636871972E-2</v>
      </c>
      <c r="U14" s="35">
        <v>-2.1385060699010694E-2</v>
      </c>
      <c r="V14" s="52">
        <v>0</v>
      </c>
    </row>
    <row r="15" spans="2:22" ht="14.45" customHeight="1" thickBot="1" x14ac:dyDescent="0.25">
      <c r="B15" s="36">
        <v>4</v>
      </c>
      <c r="C15" s="37" t="s">
        <v>32</v>
      </c>
      <c r="D15" s="38">
        <v>2044</v>
      </c>
      <c r="E15" s="39">
        <v>6.3010573692160676E-2</v>
      </c>
      <c r="F15" s="38">
        <v>2138</v>
      </c>
      <c r="G15" s="39">
        <v>7.0794701986754971E-2</v>
      </c>
      <c r="H15" s="40">
        <v>-4.3966323666978502E-2</v>
      </c>
      <c r="I15" s="53">
        <v>0</v>
      </c>
      <c r="J15" s="38">
        <v>2084</v>
      </c>
      <c r="K15" s="40">
        <v>-1.9193857965451033E-2</v>
      </c>
      <c r="L15" s="53">
        <v>2</v>
      </c>
      <c r="M15" s="47"/>
      <c r="N15" s="47"/>
      <c r="O15" s="36">
        <v>4</v>
      </c>
      <c r="P15" s="37" t="s">
        <v>31</v>
      </c>
      <c r="Q15" s="38">
        <v>22082</v>
      </c>
      <c r="R15" s="39">
        <v>6.5228500618846608E-2</v>
      </c>
      <c r="S15" s="38">
        <v>15836</v>
      </c>
      <c r="T15" s="39">
        <v>5.0542253655983305E-2</v>
      </c>
      <c r="U15" s="40">
        <v>0.39441778226824953</v>
      </c>
      <c r="V15" s="53">
        <v>3</v>
      </c>
    </row>
    <row r="16" spans="2:22" ht="14.45" customHeight="1" thickBot="1" x14ac:dyDescent="0.25">
      <c r="B16" s="31">
        <v>5</v>
      </c>
      <c r="C16" s="32" t="s">
        <v>31</v>
      </c>
      <c r="D16" s="33">
        <v>2006</v>
      </c>
      <c r="E16" s="34">
        <v>6.1839144239958073E-2</v>
      </c>
      <c r="F16" s="33">
        <v>1652</v>
      </c>
      <c r="G16" s="34">
        <v>5.4701986754966889E-2</v>
      </c>
      <c r="H16" s="35">
        <v>0.21428571428571419</v>
      </c>
      <c r="I16" s="52">
        <v>2</v>
      </c>
      <c r="J16" s="33">
        <v>2317</v>
      </c>
      <c r="K16" s="35">
        <v>-0.13422529132498917</v>
      </c>
      <c r="L16" s="52">
        <v>-1</v>
      </c>
      <c r="M16" s="47"/>
      <c r="N16" s="47"/>
      <c r="O16" s="31">
        <v>5</v>
      </c>
      <c r="P16" s="32" t="s">
        <v>16</v>
      </c>
      <c r="Q16" s="33">
        <v>22049</v>
      </c>
      <c r="R16" s="34">
        <v>6.5131021200296568E-2</v>
      </c>
      <c r="S16" s="33">
        <v>18437</v>
      </c>
      <c r="T16" s="34">
        <v>5.8843617747875984E-2</v>
      </c>
      <c r="U16" s="35">
        <v>0.19591039757010353</v>
      </c>
      <c r="V16" s="52">
        <v>1</v>
      </c>
    </row>
    <row r="17" spans="2:22" ht="14.45" customHeight="1" thickBot="1" x14ac:dyDescent="0.25">
      <c r="B17" s="36">
        <v>6</v>
      </c>
      <c r="C17" s="37" t="s">
        <v>16</v>
      </c>
      <c r="D17" s="38">
        <v>1912</v>
      </c>
      <c r="E17" s="39">
        <v>5.894139770029902E-2</v>
      </c>
      <c r="F17" s="38">
        <v>1793</v>
      </c>
      <c r="G17" s="39">
        <v>5.9370860927152318E-2</v>
      </c>
      <c r="H17" s="40">
        <v>6.6369213608477473E-2</v>
      </c>
      <c r="I17" s="53">
        <v>0</v>
      </c>
      <c r="J17" s="38">
        <v>2258</v>
      </c>
      <c r="K17" s="40">
        <v>-0.15323294951284328</v>
      </c>
      <c r="L17" s="53">
        <v>-1</v>
      </c>
      <c r="M17" s="47"/>
      <c r="N17" s="47"/>
      <c r="O17" s="36">
        <v>6</v>
      </c>
      <c r="P17" s="37" t="s">
        <v>32</v>
      </c>
      <c r="Q17" s="38">
        <v>21790</v>
      </c>
      <c r="R17" s="39">
        <v>6.4365955460767482E-2</v>
      </c>
      <c r="S17" s="38">
        <v>20028</v>
      </c>
      <c r="T17" s="39">
        <v>6.3921460989014495E-2</v>
      </c>
      <c r="U17" s="40">
        <v>8.7976832434591534E-2</v>
      </c>
      <c r="V17" s="53">
        <v>-1</v>
      </c>
    </row>
    <row r="18" spans="2:22" ht="14.45" customHeight="1" thickBot="1" x14ac:dyDescent="0.25">
      <c r="B18" s="31">
        <v>7</v>
      </c>
      <c r="C18" s="32" t="s">
        <v>23</v>
      </c>
      <c r="D18" s="33">
        <v>1632</v>
      </c>
      <c r="E18" s="34">
        <v>5.0309812263016736E-2</v>
      </c>
      <c r="F18" s="33">
        <v>1492</v>
      </c>
      <c r="G18" s="34">
        <v>4.9403973509933773E-2</v>
      </c>
      <c r="H18" s="35">
        <v>9.3833780160857971E-2</v>
      </c>
      <c r="I18" s="52">
        <v>1</v>
      </c>
      <c r="J18" s="33">
        <v>1630</v>
      </c>
      <c r="K18" s="35">
        <v>1.2269938650306678E-3</v>
      </c>
      <c r="L18" s="52">
        <v>0</v>
      </c>
      <c r="M18" s="47"/>
      <c r="N18" s="47"/>
      <c r="O18" s="31">
        <v>7</v>
      </c>
      <c r="P18" s="32" t="s">
        <v>23</v>
      </c>
      <c r="Q18" s="33">
        <v>17932</v>
      </c>
      <c r="R18" s="34">
        <v>5.2969725255735775E-2</v>
      </c>
      <c r="S18" s="33">
        <v>15720</v>
      </c>
      <c r="T18" s="34">
        <v>5.0172027498866983E-2</v>
      </c>
      <c r="U18" s="35">
        <v>0.14071246819338423</v>
      </c>
      <c r="V18" s="52">
        <v>1</v>
      </c>
    </row>
    <row r="19" spans="2:22" ht="14.45" customHeight="1" thickBot="1" x14ac:dyDescent="0.25">
      <c r="B19" s="36">
        <v>8</v>
      </c>
      <c r="C19" s="37" t="s">
        <v>22</v>
      </c>
      <c r="D19" s="38">
        <v>1262</v>
      </c>
      <c r="E19" s="39">
        <v>3.890378864946515E-2</v>
      </c>
      <c r="F19" s="38">
        <v>1959</v>
      </c>
      <c r="G19" s="39">
        <v>6.4867549668874175E-2</v>
      </c>
      <c r="H19" s="40">
        <v>-0.35579377233282283</v>
      </c>
      <c r="I19" s="53">
        <v>-3</v>
      </c>
      <c r="J19" s="38">
        <v>1396</v>
      </c>
      <c r="K19" s="40">
        <v>-9.5988538681948454E-2</v>
      </c>
      <c r="L19" s="53">
        <v>0</v>
      </c>
      <c r="M19" s="47"/>
      <c r="N19" s="47"/>
      <c r="O19" s="36">
        <v>8</v>
      </c>
      <c r="P19" s="37" t="s">
        <v>22</v>
      </c>
      <c r="Q19" s="38">
        <v>15324</v>
      </c>
      <c r="R19" s="39">
        <v>4.5265897268508534E-2</v>
      </c>
      <c r="S19" s="38">
        <v>20205</v>
      </c>
      <c r="T19" s="39">
        <v>6.4486375039097155E-2</v>
      </c>
      <c r="U19" s="40">
        <v>-0.24157386785449142</v>
      </c>
      <c r="V19" s="53">
        <v>-4</v>
      </c>
    </row>
    <row r="20" spans="2:22" ht="14.45" customHeight="1" thickBot="1" x14ac:dyDescent="0.25">
      <c r="B20" s="31">
        <v>9</v>
      </c>
      <c r="C20" s="32" t="s">
        <v>24</v>
      </c>
      <c r="D20" s="33">
        <v>1155</v>
      </c>
      <c r="E20" s="34">
        <v>3.5605289928789419E-2</v>
      </c>
      <c r="F20" s="33">
        <v>1037</v>
      </c>
      <c r="G20" s="34">
        <v>3.4337748344370859E-2</v>
      </c>
      <c r="H20" s="35">
        <v>0.1137897782063646</v>
      </c>
      <c r="I20" s="52">
        <v>0</v>
      </c>
      <c r="J20" s="33">
        <v>1053</v>
      </c>
      <c r="K20" s="35">
        <v>9.6866096866096818E-2</v>
      </c>
      <c r="L20" s="52">
        <v>2</v>
      </c>
      <c r="M20" s="47"/>
      <c r="N20" s="47"/>
      <c r="O20" s="31">
        <v>9</v>
      </c>
      <c r="P20" s="32" t="s">
        <v>24</v>
      </c>
      <c r="Q20" s="33">
        <v>11400</v>
      </c>
      <c r="R20" s="34">
        <v>3.3674708226376748E-2</v>
      </c>
      <c r="S20" s="33">
        <v>11153</v>
      </c>
      <c r="T20" s="34">
        <v>3.5595968364813192E-2</v>
      </c>
      <c r="U20" s="35">
        <v>2.2146507666098714E-2</v>
      </c>
      <c r="V20" s="52">
        <v>0</v>
      </c>
    </row>
    <row r="21" spans="2:22" ht="14.45" customHeight="1" thickBot="1" x14ac:dyDescent="0.25">
      <c r="B21" s="36">
        <v>10</v>
      </c>
      <c r="C21" s="37" t="s">
        <v>21</v>
      </c>
      <c r="D21" s="38">
        <v>1118</v>
      </c>
      <c r="E21" s="39">
        <v>3.446468756743426E-2</v>
      </c>
      <c r="F21" s="38">
        <v>834</v>
      </c>
      <c r="G21" s="39">
        <v>2.7615894039735099E-2</v>
      </c>
      <c r="H21" s="40">
        <v>0.34052757793764998</v>
      </c>
      <c r="I21" s="53">
        <v>1</v>
      </c>
      <c r="J21" s="38">
        <v>1152</v>
      </c>
      <c r="K21" s="40">
        <v>-2.951388888888884E-2</v>
      </c>
      <c r="L21" s="53">
        <v>0</v>
      </c>
      <c r="M21" s="47"/>
      <c r="N21" s="47"/>
      <c r="O21" s="36">
        <v>10</v>
      </c>
      <c r="P21" s="37" t="s">
        <v>33</v>
      </c>
      <c r="Q21" s="38">
        <v>11214</v>
      </c>
      <c r="R21" s="39">
        <v>3.3125278776367444E-2</v>
      </c>
      <c r="S21" s="38">
        <v>9779</v>
      </c>
      <c r="T21" s="39">
        <v>3.1210703365866423E-2</v>
      </c>
      <c r="U21" s="40">
        <v>0.14674302075876877</v>
      </c>
      <c r="V21" s="53">
        <v>0</v>
      </c>
    </row>
    <row r="22" spans="2:22" ht="14.45" customHeight="1" thickBot="1" x14ac:dyDescent="0.25">
      <c r="B22" s="31">
        <v>11</v>
      </c>
      <c r="C22" s="32" t="s">
        <v>29</v>
      </c>
      <c r="D22" s="33">
        <v>1009</v>
      </c>
      <c r="E22" s="34">
        <v>3.1104534665063657E-2</v>
      </c>
      <c r="F22" s="33">
        <v>774</v>
      </c>
      <c r="G22" s="34">
        <v>2.5629139072847681E-2</v>
      </c>
      <c r="H22" s="35">
        <v>0.30361757105943155</v>
      </c>
      <c r="I22" s="52">
        <v>1</v>
      </c>
      <c r="J22" s="33">
        <v>657</v>
      </c>
      <c r="K22" s="35">
        <v>0.53576864535768642</v>
      </c>
      <c r="L22" s="52">
        <v>4</v>
      </c>
      <c r="M22" s="47"/>
      <c r="N22" s="47"/>
      <c r="O22" s="31">
        <v>11</v>
      </c>
      <c r="P22" s="32" t="s">
        <v>21</v>
      </c>
      <c r="Q22" s="33">
        <v>10023</v>
      </c>
      <c r="R22" s="34">
        <v>2.9607157943243347E-2</v>
      </c>
      <c r="S22" s="33">
        <v>9163</v>
      </c>
      <c r="T22" s="34">
        <v>2.9244674807386649E-2</v>
      </c>
      <c r="U22" s="35">
        <v>9.3855724107825056E-2</v>
      </c>
      <c r="V22" s="52">
        <v>0</v>
      </c>
    </row>
    <row r="23" spans="2:22" ht="14.45" customHeight="1" thickBot="1" x14ac:dyDescent="0.25">
      <c r="B23" s="36">
        <v>12</v>
      </c>
      <c r="C23" s="37" t="s">
        <v>33</v>
      </c>
      <c r="D23" s="38">
        <v>877</v>
      </c>
      <c r="E23" s="39">
        <v>2.703535867320201E-2</v>
      </c>
      <c r="F23" s="38">
        <v>859</v>
      </c>
      <c r="G23" s="39">
        <v>2.8443708609271524E-2</v>
      </c>
      <c r="H23" s="40">
        <v>2.0954598370197974E-2</v>
      </c>
      <c r="I23" s="53">
        <v>-2</v>
      </c>
      <c r="J23" s="38">
        <v>857</v>
      </c>
      <c r="K23" s="40">
        <v>2.3337222870478458E-2</v>
      </c>
      <c r="L23" s="53">
        <v>0</v>
      </c>
      <c r="M23" s="47"/>
      <c r="N23" s="47"/>
      <c r="O23" s="36">
        <v>12</v>
      </c>
      <c r="P23" s="37" t="s">
        <v>65</v>
      </c>
      <c r="Q23" s="38">
        <v>9347</v>
      </c>
      <c r="R23" s="39">
        <v>2.761030682385469E-2</v>
      </c>
      <c r="S23" s="38">
        <v>6835</v>
      </c>
      <c r="T23" s="39">
        <v>2.1814618826638411E-2</v>
      </c>
      <c r="U23" s="40">
        <v>0.36752011704462317</v>
      </c>
      <c r="V23" s="53">
        <v>3</v>
      </c>
    </row>
    <row r="24" spans="2:22" ht="14.45" customHeight="1" thickBot="1" x14ac:dyDescent="0.25">
      <c r="B24" s="31">
        <v>13</v>
      </c>
      <c r="C24" s="32" t="s">
        <v>65</v>
      </c>
      <c r="D24" s="33">
        <v>812</v>
      </c>
      <c r="E24" s="34">
        <v>2.5031597768118623E-2</v>
      </c>
      <c r="F24" s="33">
        <v>774</v>
      </c>
      <c r="G24" s="34">
        <v>2.5629139072847681E-2</v>
      </c>
      <c r="H24" s="35">
        <v>4.9095607235142058E-2</v>
      </c>
      <c r="I24" s="52">
        <v>-1</v>
      </c>
      <c r="J24" s="33">
        <v>856</v>
      </c>
      <c r="K24" s="35">
        <v>-5.1401869158878455E-2</v>
      </c>
      <c r="L24" s="52">
        <v>0</v>
      </c>
      <c r="M24" s="47"/>
      <c r="N24" s="47"/>
      <c r="O24" s="31">
        <v>13</v>
      </c>
      <c r="P24" s="32" t="s">
        <v>29</v>
      </c>
      <c r="Q24" s="33">
        <v>7811</v>
      </c>
      <c r="R24" s="34">
        <v>2.3073082978616561E-2</v>
      </c>
      <c r="S24" s="33">
        <v>8728</v>
      </c>
      <c r="T24" s="34">
        <v>2.7856326718200444E-2</v>
      </c>
      <c r="U24" s="35">
        <v>-0.10506416131989005</v>
      </c>
      <c r="V24" s="52">
        <v>-1</v>
      </c>
    </row>
    <row r="25" spans="2:22" ht="14.45" customHeight="1" thickBot="1" x14ac:dyDescent="0.25">
      <c r="B25" s="36">
        <v>14</v>
      </c>
      <c r="C25" s="37" t="s">
        <v>20</v>
      </c>
      <c r="D25" s="38">
        <v>750</v>
      </c>
      <c r="E25" s="39">
        <v>2.3120318135577547E-2</v>
      </c>
      <c r="F25" s="38">
        <v>514</v>
      </c>
      <c r="G25" s="39">
        <v>1.7019867549668874E-2</v>
      </c>
      <c r="H25" s="40">
        <v>0.45914396887159525</v>
      </c>
      <c r="I25" s="53">
        <v>2</v>
      </c>
      <c r="J25" s="38">
        <v>645</v>
      </c>
      <c r="K25" s="40">
        <v>0.16279069767441867</v>
      </c>
      <c r="L25" s="53">
        <v>2</v>
      </c>
      <c r="M25" s="47"/>
      <c r="N25" s="47"/>
      <c r="O25" s="36">
        <v>14</v>
      </c>
      <c r="P25" s="37" t="s">
        <v>106</v>
      </c>
      <c r="Q25" s="38">
        <v>7692</v>
      </c>
      <c r="R25" s="39">
        <v>2.2721566287481575E-2</v>
      </c>
      <c r="S25" s="38">
        <v>5778</v>
      </c>
      <c r="T25" s="39">
        <v>1.8441092550156069E-2</v>
      </c>
      <c r="U25" s="40">
        <v>0.33125649013499481</v>
      </c>
      <c r="V25" s="53">
        <v>3</v>
      </c>
    </row>
    <row r="26" spans="2:22" ht="14.45" customHeight="1" thickBot="1" x14ac:dyDescent="0.25">
      <c r="B26" s="31">
        <v>15</v>
      </c>
      <c r="C26" s="32" t="s">
        <v>27</v>
      </c>
      <c r="D26" s="33">
        <v>718</v>
      </c>
      <c r="E26" s="34">
        <v>2.213385122845957E-2</v>
      </c>
      <c r="F26" s="33">
        <v>585</v>
      </c>
      <c r="G26" s="34">
        <v>1.9370860927152317E-2</v>
      </c>
      <c r="H26" s="35">
        <v>0.22735042735042743</v>
      </c>
      <c r="I26" s="52">
        <v>0</v>
      </c>
      <c r="J26" s="33">
        <v>807</v>
      </c>
      <c r="K26" s="35">
        <v>-0.11028500619578685</v>
      </c>
      <c r="L26" s="52">
        <v>-1</v>
      </c>
      <c r="M26" s="47"/>
      <c r="N26" s="47"/>
      <c r="O26" s="31">
        <v>15</v>
      </c>
      <c r="P26" s="32" t="s">
        <v>27</v>
      </c>
      <c r="Q26" s="33">
        <v>7363</v>
      </c>
      <c r="R26" s="34">
        <v>2.1749726023755439E-2</v>
      </c>
      <c r="S26" s="33">
        <v>7196</v>
      </c>
      <c r="T26" s="34">
        <v>2.2966788160422823E-2</v>
      </c>
      <c r="U26" s="35">
        <v>2.3207337409671958E-2</v>
      </c>
      <c r="V26" s="52">
        <v>-2</v>
      </c>
    </row>
    <row r="27" spans="2:22" ht="14.45" customHeight="1" thickBot="1" x14ac:dyDescent="0.25">
      <c r="B27" s="36">
        <v>16</v>
      </c>
      <c r="C27" s="37" t="s">
        <v>106</v>
      </c>
      <c r="D27" s="38">
        <v>594</v>
      </c>
      <c r="E27" s="39">
        <v>1.8311291963377416E-2</v>
      </c>
      <c r="F27" s="38">
        <v>467</v>
      </c>
      <c r="G27" s="39">
        <v>1.5463576158940397E-2</v>
      </c>
      <c r="H27" s="40">
        <v>0.27194860813704502</v>
      </c>
      <c r="I27" s="53">
        <v>2</v>
      </c>
      <c r="J27" s="38">
        <v>1237</v>
      </c>
      <c r="K27" s="40">
        <v>-0.51980598221503638</v>
      </c>
      <c r="L27" s="53">
        <v>-7</v>
      </c>
      <c r="M27" s="47"/>
      <c r="N27" s="47"/>
      <c r="O27" s="36">
        <v>16</v>
      </c>
      <c r="P27" s="37" t="s">
        <v>39</v>
      </c>
      <c r="Q27" s="38">
        <v>6911</v>
      </c>
      <c r="R27" s="39">
        <v>2.0414553381797342E-2</v>
      </c>
      <c r="S27" s="38">
        <v>6497</v>
      </c>
      <c r="T27" s="39">
        <v>2.0735856403316717E-2</v>
      </c>
      <c r="U27" s="40">
        <v>6.3721717715868875E-2</v>
      </c>
      <c r="V27" s="53">
        <v>0</v>
      </c>
    </row>
    <row r="28" spans="2:22" ht="14.45" customHeight="1" thickBot="1" x14ac:dyDescent="0.25">
      <c r="B28" s="31">
        <v>17</v>
      </c>
      <c r="C28" s="32" t="s">
        <v>25</v>
      </c>
      <c r="D28" s="33">
        <v>440</v>
      </c>
      <c r="E28" s="34">
        <v>1.356391997287216E-2</v>
      </c>
      <c r="F28" s="33">
        <v>444</v>
      </c>
      <c r="G28" s="34">
        <v>1.4701986754966888E-2</v>
      </c>
      <c r="H28" s="35">
        <v>-9.009009009009028E-3</v>
      </c>
      <c r="I28" s="52">
        <v>2</v>
      </c>
      <c r="J28" s="33">
        <v>283</v>
      </c>
      <c r="K28" s="35">
        <v>0.55477031802120136</v>
      </c>
      <c r="L28" s="52">
        <v>2</v>
      </c>
      <c r="M28" s="47"/>
      <c r="N28" s="47"/>
      <c r="O28" s="31">
        <v>17</v>
      </c>
      <c r="P28" s="32" t="s">
        <v>25</v>
      </c>
      <c r="Q28" s="33">
        <v>5894</v>
      </c>
      <c r="R28" s="34">
        <v>1.7410414937391629E-2</v>
      </c>
      <c r="S28" s="33">
        <v>4179</v>
      </c>
      <c r="T28" s="34">
        <v>1.3337716470595744E-2</v>
      </c>
      <c r="U28" s="35">
        <v>0.41038525963149075</v>
      </c>
      <c r="V28" s="52">
        <v>2</v>
      </c>
    </row>
    <row r="29" spans="2:22" ht="14.45" customHeight="1" thickBot="1" x14ac:dyDescent="0.25">
      <c r="B29" s="36">
        <v>18</v>
      </c>
      <c r="C29" s="37" t="s">
        <v>124</v>
      </c>
      <c r="D29" s="38">
        <v>377</v>
      </c>
      <c r="E29" s="39">
        <v>1.1621813249483645E-2</v>
      </c>
      <c r="F29" s="38">
        <v>19</v>
      </c>
      <c r="G29" s="39">
        <v>6.2913907284768212E-4</v>
      </c>
      <c r="H29" s="40">
        <v>18.842105263157894</v>
      </c>
      <c r="I29" s="53">
        <v>16</v>
      </c>
      <c r="J29" s="38">
        <v>289</v>
      </c>
      <c r="K29" s="40">
        <v>0.30449826989619377</v>
      </c>
      <c r="L29" s="53">
        <v>0</v>
      </c>
      <c r="M29" s="47"/>
      <c r="N29" s="47"/>
      <c r="O29" s="36">
        <v>18</v>
      </c>
      <c r="P29" s="37" t="s">
        <v>20</v>
      </c>
      <c r="Q29" s="38">
        <v>5798</v>
      </c>
      <c r="R29" s="39">
        <v>1.7126838447064245E-2</v>
      </c>
      <c r="S29" s="38">
        <v>7092</v>
      </c>
      <c r="T29" s="39">
        <v>2.2634861260939224E-2</v>
      </c>
      <c r="U29" s="40">
        <v>-0.1824591088550479</v>
      </c>
      <c r="V29" s="53">
        <v>-4</v>
      </c>
    </row>
    <row r="30" spans="2:22" ht="14.45" customHeight="1" thickBot="1" x14ac:dyDescent="0.25">
      <c r="B30" s="31">
        <v>19</v>
      </c>
      <c r="C30" s="32" t="s">
        <v>30</v>
      </c>
      <c r="D30" s="33">
        <v>322</v>
      </c>
      <c r="E30" s="34">
        <v>9.9263232528746265E-3</v>
      </c>
      <c r="F30" s="33">
        <v>298</v>
      </c>
      <c r="G30" s="34">
        <v>9.8675496688741728E-3</v>
      </c>
      <c r="H30" s="35">
        <v>8.0536912751677958E-2</v>
      </c>
      <c r="I30" s="52">
        <v>3</v>
      </c>
      <c r="J30" s="33">
        <v>182</v>
      </c>
      <c r="K30" s="35">
        <v>0.76923076923076916</v>
      </c>
      <c r="L30" s="52">
        <v>6</v>
      </c>
      <c r="O30" s="31">
        <v>19</v>
      </c>
      <c r="P30" s="32" t="s">
        <v>28</v>
      </c>
      <c r="Q30" s="33">
        <v>4767</v>
      </c>
      <c r="R30" s="34">
        <v>1.4081345097819119E-2</v>
      </c>
      <c r="S30" s="33">
        <v>4473</v>
      </c>
      <c r="T30" s="34">
        <v>1.4276048282597455E-2</v>
      </c>
      <c r="U30" s="35">
        <v>6.5727699530516492E-2</v>
      </c>
      <c r="V30" s="52">
        <v>-1</v>
      </c>
    </row>
    <row r="31" spans="2:22" ht="14.45" customHeight="1" thickBot="1" x14ac:dyDescent="0.25">
      <c r="B31" s="36">
        <v>20</v>
      </c>
      <c r="C31" s="37" t="s">
        <v>28</v>
      </c>
      <c r="D31" s="38">
        <v>276</v>
      </c>
      <c r="E31" s="39">
        <v>8.508277073892536E-3</v>
      </c>
      <c r="F31" s="38">
        <v>375</v>
      </c>
      <c r="G31" s="39">
        <v>1.2417218543046357E-2</v>
      </c>
      <c r="H31" s="40">
        <v>-0.26400000000000001</v>
      </c>
      <c r="I31" s="53">
        <v>0</v>
      </c>
      <c r="J31" s="38">
        <v>258</v>
      </c>
      <c r="K31" s="40">
        <v>6.9767441860465018E-2</v>
      </c>
      <c r="L31" s="53">
        <v>0</v>
      </c>
      <c r="O31" s="36">
        <v>20</v>
      </c>
      <c r="P31" s="37" t="s">
        <v>134</v>
      </c>
      <c r="Q31" s="38">
        <v>3332</v>
      </c>
      <c r="R31" s="39">
        <v>9.8424673517795904E-3</v>
      </c>
      <c r="S31" s="38">
        <v>3309</v>
      </c>
      <c r="T31" s="39">
        <v>1.0561020292223335E-2</v>
      </c>
      <c r="U31" s="40">
        <v>6.950740404956246E-3</v>
      </c>
      <c r="V31" s="53">
        <v>0</v>
      </c>
    </row>
    <row r="32" spans="2:22" ht="14.45" customHeight="1" thickBot="1" x14ac:dyDescent="0.25">
      <c r="B32" s="110" t="s">
        <v>42</v>
      </c>
      <c r="C32" s="111"/>
      <c r="D32" s="41">
        <f>SUM(D12:D31)</f>
        <v>30132</v>
      </c>
      <c r="E32" s="42">
        <f>D32/D34</f>
        <v>0.92888190141496352</v>
      </c>
      <c r="F32" s="41">
        <f>SUM(F12:F31)</f>
        <v>27347</v>
      </c>
      <c r="G32" s="42">
        <f>F32/F34</f>
        <v>0.90552980132450334</v>
      </c>
      <c r="H32" s="43">
        <f>D32/F32-1</f>
        <v>0.10183932424031883</v>
      </c>
      <c r="I32" s="54"/>
      <c r="J32" s="41">
        <f>SUM(J12:J31)</f>
        <v>29325</v>
      </c>
      <c r="K32" s="42">
        <f>D32/J32-1</f>
        <v>2.7519181585677677E-2</v>
      </c>
      <c r="L32" s="41"/>
      <c r="O32" s="110" t="s">
        <v>42</v>
      </c>
      <c r="P32" s="111"/>
      <c r="Q32" s="41">
        <f>SUM(Q12:Q31)</f>
        <v>312511</v>
      </c>
      <c r="R32" s="42">
        <f>Q32/Q34</f>
        <v>0.92313304759063375</v>
      </c>
      <c r="S32" s="41">
        <f>SUM(S12:S31)</f>
        <v>290773</v>
      </c>
      <c r="T32" s="42">
        <f>S32/S34</f>
        <v>0.928032503303311</v>
      </c>
      <c r="U32" s="43">
        <f>Q32/S32-1</f>
        <v>7.4759348357653632E-2</v>
      </c>
      <c r="V32" s="54"/>
    </row>
    <row r="33" spans="2:22" ht="14.45" customHeight="1" thickBot="1" x14ac:dyDescent="0.25">
      <c r="B33" s="110" t="s">
        <v>12</v>
      </c>
      <c r="C33" s="111"/>
      <c r="D33" s="41">
        <f>D34-SUM(D12:D31)</f>
        <v>2307</v>
      </c>
      <c r="E33" s="42">
        <f>D33/D34</f>
        <v>7.1118098585036524E-2</v>
      </c>
      <c r="F33" s="41">
        <f>F34-SUM(F12:F31)</f>
        <v>2853</v>
      </c>
      <c r="G33" s="42">
        <f>F33/F34</f>
        <v>9.4470198675496692E-2</v>
      </c>
      <c r="H33" s="43">
        <f>D33/F33-1</f>
        <v>-0.19137749737118825</v>
      </c>
      <c r="I33" s="54"/>
      <c r="J33" s="41">
        <f>J34-SUM(J12:J31)</f>
        <v>2436</v>
      </c>
      <c r="K33" s="42">
        <f>D33/J33-1</f>
        <v>-5.295566502463056E-2</v>
      </c>
      <c r="L33" s="41"/>
      <c r="O33" s="110" t="s">
        <v>12</v>
      </c>
      <c r="P33" s="111"/>
      <c r="Q33" s="41">
        <f>Q34-SUM(Q12:Q31)</f>
        <v>26022</v>
      </c>
      <c r="R33" s="42">
        <f>Q33/Q34</f>
        <v>7.6866952409366293E-2</v>
      </c>
      <c r="S33" s="41">
        <f>S34-SUM(S12:S31)</f>
        <v>22549</v>
      </c>
      <c r="T33" s="42">
        <f>S33/S34</f>
        <v>7.1967496696689032E-2</v>
      </c>
      <c r="U33" s="43">
        <f>Q33/S33-1</f>
        <v>0.15402013393055114</v>
      </c>
      <c r="V33" s="54"/>
    </row>
    <row r="34" spans="2:22" ht="14.45" customHeight="1" thickBot="1" x14ac:dyDescent="0.25">
      <c r="B34" s="112" t="s">
        <v>34</v>
      </c>
      <c r="C34" s="113"/>
      <c r="D34" s="44">
        <v>32439</v>
      </c>
      <c r="E34" s="45">
        <v>1</v>
      </c>
      <c r="F34" s="44">
        <v>30200</v>
      </c>
      <c r="G34" s="45">
        <v>0.99407284768211912</v>
      </c>
      <c r="H34" s="46">
        <v>7.4139072847682064E-2</v>
      </c>
      <c r="I34" s="56"/>
      <c r="J34" s="44">
        <v>31761</v>
      </c>
      <c r="K34" s="46">
        <v>2.1346934920185134E-2</v>
      </c>
      <c r="L34" s="44"/>
      <c r="M34" s="47"/>
      <c r="N34" s="47"/>
      <c r="O34" s="112" t="s">
        <v>34</v>
      </c>
      <c r="P34" s="113"/>
      <c r="Q34" s="44">
        <v>338533</v>
      </c>
      <c r="R34" s="45">
        <v>1</v>
      </c>
      <c r="S34" s="44">
        <v>313322</v>
      </c>
      <c r="T34" s="45">
        <v>1</v>
      </c>
      <c r="U34" s="46">
        <v>8.0463548681548147E-2</v>
      </c>
      <c r="V34" s="56"/>
    </row>
    <row r="35" spans="2:22" ht="14.45" customHeight="1" x14ac:dyDescent="0.2">
      <c r="B35" s="48" t="s">
        <v>73</v>
      </c>
      <c r="O35" s="48" t="s">
        <v>73</v>
      </c>
    </row>
    <row r="36" spans="2:22" x14ac:dyDescent="0.2">
      <c r="B36" s="49" t="s">
        <v>72</v>
      </c>
      <c r="O36" s="49" t="s">
        <v>72</v>
      </c>
    </row>
    <row r="39" spans="2:22" ht="15" customHeight="1" x14ac:dyDescent="0.2">
      <c r="O39" s="129" t="s">
        <v>121</v>
      </c>
      <c r="P39" s="129"/>
      <c r="Q39" s="129"/>
      <c r="R39" s="129"/>
      <c r="S39" s="129"/>
      <c r="T39" s="129"/>
      <c r="U39" s="129"/>
      <c r="V39" s="129"/>
    </row>
    <row r="40" spans="2:22" ht="15" customHeight="1" x14ac:dyDescent="0.2">
      <c r="B40" s="85" t="s">
        <v>174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47"/>
      <c r="N40" s="50"/>
      <c r="O40" s="129"/>
      <c r="P40" s="129"/>
      <c r="Q40" s="129"/>
      <c r="R40" s="129"/>
      <c r="S40" s="129"/>
      <c r="T40" s="129"/>
      <c r="U40" s="129"/>
      <c r="V40" s="129"/>
    </row>
    <row r="41" spans="2:22" x14ac:dyDescent="0.2">
      <c r="B41" s="114" t="s">
        <v>175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47"/>
      <c r="N41" s="50"/>
      <c r="O41" s="114" t="s">
        <v>118</v>
      </c>
      <c r="P41" s="114"/>
      <c r="Q41" s="114"/>
      <c r="R41" s="114"/>
      <c r="S41" s="114"/>
      <c r="T41" s="114"/>
      <c r="U41" s="114"/>
      <c r="V41" s="114"/>
    </row>
    <row r="42" spans="2:22" ht="15" customHeight="1" thickBot="1" x14ac:dyDescent="0.25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2" ht="15" customHeight="1" x14ac:dyDescent="0.2">
      <c r="B43" s="108" t="s">
        <v>0</v>
      </c>
      <c r="C43" s="89" t="s">
        <v>41</v>
      </c>
      <c r="D43" s="86" t="s">
        <v>151</v>
      </c>
      <c r="E43" s="87"/>
      <c r="F43" s="87"/>
      <c r="G43" s="87"/>
      <c r="H43" s="87"/>
      <c r="I43" s="88"/>
      <c r="J43" s="86" t="s">
        <v>140</v>
      </c>
      <c r="K43" s="87"/>
      <c r="L43" s="88"/>
      <c r="M43" s="47"/>
      <c r="N43" s="47"/>
      <c r="O43" s="108" t="s">
        <v>0</v>
      </c>
      <c r="P43" s="89" t="s">
        <v>41</v>
      </c>
      <c r="Q43" s="86" t="s">
        <v>157</v>
      </c>
      <c r="R43" s="87"/>
      <c r="S43" s="87"/>
      <c r="T43" s="87"/>
      <c r="U43" s="87"/>
      <c r="V43" s="88"/>
    </row>
    <row r="44" spans="2:22" ht="15" customHeight="1" thickBot="1" x14ac:dyDescent="0.25">
      <c r="B44" s="109"/>
      <c r="C44" s="90"/>
      <c r="D44" s="91" t="s">
        <v>152</v>
      </c>
      <c r="E44" s="92"/>
      <c r="F44" s="92"/>
      <c r="G44" s="92"/>
      <c r="H44" s="92"/>
      <c r="I44" s="93"/>
      <c r="J44" s="91" t="s">
        <v>141</v>
      </c>
      <c r="K44" s="92"/>
      <c r="L44" s="93"/>
      <c r="M44" s="47"/>
      <c r="N44" s="47"/>
      <c r="O44" s="109"/>
      <c r="P44" s="90"/>
      <c r="Q44" s="91" t="s">
        <v>158</v>
      </c>
      <c r="R44" s="92"/>
      <c r="S44" s="92"/>
      <c r="T44" s="92"/>
      <c r="U44" s="92"/>
      <c r="V44" s="93"/>
    </row>
    <row r="45" spans="2:22" ht="15" customHeight="1" x14ac:dyDescent="0.2">
      <c r="B45" s="109"/>
      <c r="C45" s="90"/>
      <c r="D45" s="98">
        <v>2024</v>
      </c>
      <c r="E45" s="99"/>
      <c r="F45" s="98">
        <v>2023</v>
      </c>
      <c r="G45" s="99"/>
      <c r="H45" s="94" t="s">
        <v>5</v>
      </c>
      <c r="I45" s="94" t="s">
        <v>44</v>
      </c>
      <c r="J45" s="94">
        <v>2023</v>
      </c>
      <c r="K45" s="94" t="s">
        <v>153</v>
      </c>
      <c r="L45" s="96" t="s">
        <v>155</v>
      </c>
      <c r="M45" s="47"/>
      <c r="N45" s="47"/>
      <c r="O45" s="109"/>
      <c r="P45" s="90"/>
      <c r="Q45" s="98">
        <v>2024</v>
      </c>
      <c r="R45" s="99"/>
      <c r="S45" s="98">
        <v>2023</v>
      </c>
      <c r="T45" s="99"/>
      <c r="U45" s="94" t="s">
        <v>5</v>
      </c>
      <c r="V45" s="96" t="s">
        <v>66</v>
      </c>
    </row>
    <row r="46" spans="2:22" ht="15" customHeight="1" thickBot="1" x14ac:dyDescent="0.25">
      <c r="B46" s="115" t="s">
        <v>6</v>
      </c>
      <c r="C46" s="102" t="s">
        <v>41</v>
      </c>
      <c r="D46" s="100"/>
      <c r="E46" s="101"/>
      <c r="F46" s="100"/>
      <c r="G46" s="101"/>
      <c r="H46" s="95"/>
      <c r="I46" s="95"/>
      <c r="J46" s="95"/>
      <c r="K46" s="95"/>
      <c r="L46" s="97"/>
      <c r="M46" s="47"/>
      <c r="N46" s="47"/>
      <c r="O46" s="115" t="s">
        <v>6</v>
      </c>
      <c r="P46" s="102" t="s">
        <v>41</v>
      </c>
      <c r="Q46" s="100"/>
      <c r="R46" s="101"/>
      <c r="S46" s="100"/>
      <c r="T46" s="101"/>
      <c r="U46" s="95"/>
      <c r="V46" s="97"/>
    </row>
    <row r="47" spans="2:22" ht="15" customHeight="1" x14ac:dyDescent="0.2">
      <c r="B47" s="115"/>
      <c r="C47" s="102"/>
      <c r="D47" s="25" t="s">
        <v>8</v>
      </c>
      <c r="E47" s="26" t="s">
        <v>2</v>
      </c>
      <c r="F47" s="25" t="s">
        <v>8</v>
      </c>
      <c r="G47" s="26" t="s">
        <v>2</v>
      </c>
      <c r="H47" s="106" t="s">
        <v>9</v>
      </c>
      <c r="I47" s="106" t="s">
        <v>45</v>
      </c>
      <c r="J47" s="106" t="s">
        <v>8</v>
      </c>
      <c r="K47" s="106" t="s">
        <v>154</v>
      </c>
      <c r="L47" s="104" t="s">
        <v>156</v>
      </c>
      <c r="M47" s="47"/>
      <c r="N47" s="47"/>
      <c r="O47" s="115"/>
      <c r="P47" s="102"/>
      <c r="Q47" s="25" t="s">
        <v>8</v>
      </c>
      <c r="R47" s="26" t="s">
        <v>2</v>
      </c>
      <c r="S47" s="25" t="s">
        <v>8</v>
      </c>
      <c r="T47" s="26" t="s">
        <v>2</v>
      </c>
      <c r="U47" s="106" t="s">
        <v>9</v>
      </c>
      <c r="V47" s="104" t="s">
        <v>67</v>
      </c>
    </row>
    <row r="48" spans="2:22" ht="15" customHeight="1" thickBot="1" x14ac:dyDescent="0.25">
      <c r="B48" s="116"/>
      <c r="C48" s="103"/>
      <c r="D48" s="28" t="s">
        <v>10</v>
      </c>
      <c r="E48" s="29" t="s">
        <v>11</v>
      </c>
      <c r="F48" s="28" t="s">
        <v>10</v>
      </c>
      <c r="G48" s="29" t="s">
        <v>11</v>
      </c>
      <c r="H48" s="107"/>
      <c r="I48" s="107"/>
      <c r="J48" s="107" t="s">
        <v>10</v>
      </c>
      <c r="K48" s="107"/>
      <c r="L48" s="105"/>
      <c r="M48" s="47"/>
      <c r="N48" s="47"/>
      <c r="O48" s="116"/>
      <c r="P48" s="103"/>
      <c r="Q48" s="28" t="s">
        <v>10</v>
      </c>
      <c r="R48" s="29" t="s">
        <v>11</v>
      </c>
      <c r="S48" s="28" t="s">
        <v>10</v>
      </c>
      <c r="T48" s="29" t="s">
        <v>11</v>
      </c>
      <c r="U48" s="107"/>
      <c r="V48" s="105"/>
    </row>
    <row r="49" spans="2:22" ht="15" thickBot="1" x14ac:dyDescent="0.25">
      <c r="B49" s="31">
        <v>1</v>
      </c>
      <c r="C49" s="32" t="s">
        <v>47</v>
      </c>
      <c r="D49" s="33">
        <v>3731</v>
      </c>
      <c r="E49" s="34">
        <v>0.11501587595178643</v>
      </c>
      <c r="F49" s="33">
        <v>2458</v>
      </c>
      <c r="G49" s="34">
        <v>8.1390728476821189E-2</v>
      </c>
      <c r="H49" s="35">
        <v>0.51790073230268519</v>
      </c>
      <c r="I49" s="52">
        <v>0</v>
      </c>
      <c r="J49" s="33">
        <v>1770</v>
      </c>
      <c r="K49" s="35">
        <v>1.107909604519774</v>
      </c>
      <c r="L49" s="52">
        <v>0</v>
      </c>
      <c r="M49" s="47"/>
      <c r="N49" s="47"/>
      <c r="O49" s="31">
        <v>1</v>
      </c>
      <c r="P49" s="32" t="s">
        <v>47</v>
      </c>
      <c r="Q49" s="33">
        <v>21842</v>
      </c>
      <c r="R49" s="34">
        <v>6.4519559393028156E-2</v>
      </c>
      <c r="S49" s="33">
        <v>20750</v>
      </c>
      <c r="T49" s="34">
        <v>6.6225799656583317E-2</v>
      </c>
      <c r="U49" s="35">
        <v>5.2626506024096464E-2</v>
      </c>
      <c r="V49" s="52">
        <v>0</v>
      </c>
    </row>
    <row r="50" spans="2:22" ht="15" thickBot="1" x14ac:dyDescent="0.25">
      <c r="B50" s="36">
        <v>2</v>
      </c>
      <c r="C50" s="37" t="s">
        <v>35</v>
      </c>
      <c r="D50" s="38">
        <v>1268</v>
      </c>
      <c r="E50" s="39">
        <v>3.908875119454977E-2</v>
      </c>
      <c r="F50" s="38">
        <v>1286</v>
      </c>
      <c r="G50" s="39">
        <v>4.2582781456953642E-2</v>
      </c>
      <c r="H50" s="40">
        <v>-1.3996889580093264E-2</v>
      </c>
      <c r="I50" s="53">
        <v>0</v>
      </c>
      <c r="J50" s="38">
        <v>1009</v>
      </c>
      <c r="K50" s="40">
        <v>0.25668979187314167</v>
      </c>
      <c r="L50" s="53">
        <v>0</v>
      </c>
      <c r="M50" s="47"/>
      <c r="N50" s="47"/>
      <c r="O50" s="36">
        <v>2</v>
      </c>
      <c r="P50" s="37" t="s">
        <v>35</v>
      </c>
      <c r="Q50" s="38">
        <v>14356</v>
      </c>
      <c r="R50" s="39">
        <v>4.2406500991040756E-2</v>
      </c>
      <c r="S50" s="38">
        <v>12158</v>
      </c>
      <c r="T50" s="39">
        <v>3.880353119155374E-2</v>
      </c>
      <c r="U50" s="40">
        <v>0.1807863135384109</v>
      </c>
      <c r="V50" s="53">
        <v>0</v>
      </c>
    </row>
    <row r="51" spans="2:22" ht="15" thickBot="1" x14ac:dyDescent="0.25">
      <c r="B51" s="31">
        <v>3</v>
      </c>
      <c r="C51" s="32" t="s">
        <v>48</v>
      </c>
      <c r="D51" s="33">
        <v>750</v>
      </c>
      <c r="E51" s="34">
        <v>2.3120318135577547E-2</v>
      </c>
      <c r="F51" s="33">
        <v>634</v>
      </c>
      <c r="G51" s="34">
        <v>2.0993377483443709E-2</v>
      </c>
      <c r="H51" s="35">
        <v>0.18296529968454256</v>
      </c>
      <c r="I51" s="52">
        <v>1</v>
      </c>
      <c r="J51" s="33">
        <v>746</v>
      </c>
      <c r="K51" s="35">
        <v>5.3619302949061698E-3</v>
      </c>
      <c r="L51" s="52">
        <v>3</v>
      </c>
      <c r="M51" s="47"/>
      <c r="N51" s="47"/>
      <c r="O51" s="31">
        <v>3</v>
      </c>
      <c r="P51" s="32" t="s">
        <v>38</v>
      </c>
      <c r="Q51" s="33">
        <v>8241</v>
      </c>
      <c r="R51" s="34">
        <v>2.4343269341541296E-2</v>
      </c>
      <c r="S51" s="33">
        <v>8092</v>
      </c>
      <c r="T51" s="34">
        <v>2.5826466063666134E-2</v>
      </c>
      <c r="U51" s="35">
        <v>1.8413247652002029E-2</v>
      </c>
      <c r="V51" s="52">
        <v>0</v>
      </c>
    </row>
    <row r="52" spans="2:22" ht="15" thickBot="1" x14ac:dyDescent="0.25">
      <c r="B52" s="36"/>
      <c r="C52" s="37" t="s">
        <v>43</v>
      </c>
      <c r="D52" s="38">
        <v>681</v>
      </c>
      <c r="E52" s="39">
        <v>2.0993248867104412E-2</v>
      </c>
      <c r="F52" s="38">
        <v>566</v>
      </c>
      <c r="G52" s="39">
        <v>1.8741721854304637E-2</v>
      </c>
      <c r="H52" s="40">
        <v>0.20318021201413416</v>
      </c>
      <c r="I52" s="53">
        <v>2</v>
      </c>
      <c r="J52" s="38">
        <v>871</v>
      </c>
      <c r="K52" s="40">
        <v>-0.21814006888633752</v>
      </c>
      <c r="L52" s="53">
        <v>-1</v>
      </c>
      <c r="M52" s="47"/>
      <c r="N52" s="47"/>
      <c r="O52" s="36">
        <v>4</v>
      </c>
      <c r="P52" s="37" t="s">
        <v>48</v>
      </c>
      <c r="Q52" s="38">
        <v>7805</v>
      </c>
      <c r="R52" s="39">
        <v>2.3055359447971099E-2</v>
      </c>
      <c r="S52" s="38">
        <v>5936</v>
      </c>
      <c r="T52" s="39">
        <v>1.8945366108986922E-2</v>
      </c>
      <c r="U52" s="40">
        <v>0.31485849056603765</v>
      </c>
      <c r="V52" s="53">
        <v>2</v>
      </c>
    </row>
    <row r="53" spans="2:22" ht="15" thickBot="1" x14ac:dyDescent="0.25">
      <c r="B53" s="31">
        <v>5</v>
      </c>
      <c r="C53" s="32" t="s">
        <v>95</v>
      </c>
      <c r="D53" s="33">
        <v>661</v>
      </c>
      <c r="E53" s="34">
        <v>2.0376707050155676E-2</v>
      </c>
      <c r="F53" s="33">
        <v>526</v>
      </c>
      <c r="G53" s="34">
        <v>1.7417218543046356E-2</v>
      </c>
      <c r="H53" s="35">
        <v>0.25665399239543718</v>
      </c>
      <c r="I53" s="52">
        <v>4</v>
      </c>
      <c r="J53" s="33">
        <v>499</v>
      </c>
      <c r="K53" s="35">
        <v>0.32464929859719449</v>
      </c>
      <c r="L53" s="52">
        <v>6</v>
      </c>
      <c r="M53" s="47"/>
      <c r="N53" s="47"/>
      <c r="O53" s="31">
        <v>5</v>
      </c>
      <c r="P53" s="32" t="s">
        <v>56</v>
      </c>
      <c r="Q53" s="33">
        <v>6858</v>
      </c>
      <c r="R53" s="34">
        <v>2.0257995527762435E-2</v>
      </c>
      <c r="S53" s="33">
        <v>5981</v>
      </c>
      <c r="T53" s="34">
        <v>1.9088988325109631E-2</v>
      </c>
      <c r="U53" s="35">
        <v>0.14663099816084268</v>
      </c>
      <c r="V53" s="52">
        <v>0</v>
      </c>
    </row>
    <row r="54" spans="2:22" ht="15" thickBot="1" x14ac:dyDescent="0.25">
      <c r="B54" s="36">
        <v>6</v>
      </c>
      <c r="C54" s="37" t="s">
        <v>56</v>
      </c>
      <c r="D54" s="38">
        <v>613</v>
      </c>
      <c r="E54" s="39">
        <v>1.8897006689478715E-2</v>
      </c>
      <c r="F54" s="38">
        <v>528</v>
      </c>
      <c r="G54" s="39">
        <v>1.7483443708609273E-2</v>
      </c>
      <c r="H54" s="40">
        <v>0.1609848484848484</v>
      </c>
      <c r="I54" s="53">
        <v>2</v>
      </c>
      <c r="J54" s="38">
        <v>824</v>
      </c>
      <c r="K54" s="40">
        <v>-0.2560679611650486</v>
      </c>
      <c r="L54" s="53">
        <v>-1</v>
      </c>
      <c r="M54" s="47"/>
      <c r="N54" s="47"/>
      <c r="O54" s="36">
        <v>6</v>
      </c>
      <c r="P54" s="37" t="s">
        <v>62</v>
      </c>
      <c r="Q54" s="38">
        <v>6636</v>
      </c>
      <c r="R54" s="39">
        <v>1.960222489388036E-2</v>
      </c>
      <c r="S54" s="38">
        <v>5324</v>
      </c>
      <c r="T54" s="39">
        <v>1.6992103969718054E-2</v>
      </c>
      <c r="U54" s="40">
        <v>0.24643125469571747</v>
      </c>
      <c r="V54" s="53">
        <v>3</v>
      </c>
    </row>
    <row r="55" spans="2:22" ht="15" thickBot="1" x14ac:dyDescent="0.25">
      <c r="B55" s="31">
        <v>7</v>
      </c>
      <c r="C55" s="32" t="s">
        <v>38</v>
      </c>
      <c r="D55" s="33">
        <v>607</v>
      </c>
      <c r="E55" s="34">
        <v>1.8712044144394094E-2</v>
      </c>
      <c r="F55" s="33">
        <v>227</v>
      </c>
      <c r="G55" s="34">
        <v>7.5165562913907281E-3</v>
      </c>
      <c r="H55" s="35">
        <v>1.6740088105726874</v>
      </c>
      <c r="I55" s="52">
        <v>28</v>
      </c>
      <c r="J55" s="33">
        <v>871</v>
      </c>
      <c r="K55" s="35">
        <v>-0.30309988518943742</v>
      </c>
      <c r="L55" s="52">
        <v>-4</v>
      </c>
      <c r="M55" s="47"/>
      <c r="N55" s="47"/>
      <c r="O55" s="31">
        <v>7</v>
      </c>
      <c r="P55" s="32" t="s">
        <v>43</v>
      </c>
      <c r="Q55" s="33">
        <v>6472</v>
      </c>
      <c r="R55" s="34">
        <v>1.9117781722904414E-2</v>
      </c>
      <c r="S55" s="33">
        <v>5215</v>
      </c>
      <c r="T55" s="34">
        <v>1.6644219046220821E-2</v>
      </c>
      <c r="U55" s="35">
        <v>0.24103547459252161</v>
      </c>
      <c r="V55" s="52">
        <v>3</v>
      </c>
    </row>
    <row r="56" spans="2:22" ht="15" thickBot="1" x14ac:dyDescent="0.25">
      <c r="B56" s="36">
        <v>8</v>
      </c>
      <c r="C56" s="37" t="s">
        <v>123</v>
      </c>
      <c r="D56" s="38">
        <v>550</v>
      </c>
      <c r="E56" s="39">
        <v>1.69548999660902E-2</v>
      </c>
      <c r="F56" s="38">
        <v>183</v>
      </c>
      <c r="G56" s="39">
        <v>6.0596026490066226E-3</v>
      </c>
      <c r="H56" s="40">
        <v>2.0054644808743167</v>
      </c>
      <c r="I56" s="53">
        <v>41</v>
      </c>
      <c r="J56" s="38">
        <v>555</v>
      </c>
      <c r="K56" s="40">
        <v>-9.009009009009028E-3</v>
      </c>
      <c r="L56" s="53">
        <v>1</v>
      </c>
      <c r="M56" s="47"/>
      <c r="N56" s="47"/>
      <c r="O56" s="36">
        <v>8</v>
      </c>
      <c r="P56" s="37" t="s">
        <v>95</v>
      </c>
      <c r="Q56" s="38">
        <v>6117</v>
      </c>
      <c r="R56" s="39">
        <v>1.8069139493047944E-2</v>
      </c>
      <c r="S56" s="38">
        <v>5891</v>
      </c>
      <c r="T56" s="39">
        <v>1.8801743892864209E-2</v>
      </c>
      <c r="U56" s="40">
        <v>3.8363605499915021E-2</v>
      </c>
      <c r="V56" s="53">
        <v>-1</v>
      </c>
    </row>
    <row r="57" spans="2:22" ht="15" thickBot="1" x14ac:dyDescent="0.25">
      <c r="B57" s="31">
        <v>9</v>
      </c>
      <c r="C57" s="32" t="s">
        <v>113</v>
      </c>
      <c r="D57" s="33">
        <v>535</v>
      </c>
      <c r="E57" s="34">
        <v>1.649249360337865E-2</v>
      </c>
      <c r="F57" s="33">
        <v>174</v>
      </c>
      <c r="G57" s="34">
        <v>5.7615894039735101E-3</v>
      </c>
      <c r="H57" s="35">
        <v>2.0747126436781609</v>
      </c>
      <c r="I57" s="52">
        <v>43</v>
      </c>
      <c r="J57" s="33">
        <v>520</v>
      </c>
      <c r="K57" s="35">
        <v>2.8846153846153744E-2</v>
      </c>
      <c r="L57" s="52">
        <v>1</v>
      </c>
      <c r="M57" s="47"/>
      <c r="N57" s="47"/>
      <c r="O57" s="31">
        <v>9</v>
      </c>
      <c r="P57" s="32" t="s">
        <v>40</v>
      </c>
      <c r="Q57" s="33">
        <v>5501</v>
      </c>
      <c r="R57" s="34">
        <v>1.6249523680113905E-2</v>
      </c>
      <c r="S57" s="33">
        <v>6432</v>
      </c>
      <c r="T57" s="34">
        <v>2.0528402091139465E-2</v>
      </c>
      <c r="U57" s="35">
        <v>-0.14474502487562191</v>
      </c>
      <c r="V57" s="52">
        <v>-5</v>
      </c>
    </row>
    <row r="58" spans="2:22" ht="15" thickBot="1" x14ac:dyDescent="0.25">
      <c r="B58" s="36">
        <v>10</v>
      </c>
      <c r="C58" s="37" t="s">
        <v>126</v>
      </c>
      <c r="D58" s="38">
        <v>491</v>
      </c>
      <c r="E58" s="39">
        <v>1.5136101606091433E-2</v>
      </c>
      <c r="F58" s="38">
        <v>402</v>
      </c>
      <c r="G58" s="39">
        <v>1.3311258278145695E-2</v>
      </c>
      <c r="H58" s="40">
        <v>0.22139303482587058</v>
      </c>
      <c r="I58" s="53">
        <v>4</v>
      </c>
      <c r="J58" s="38">
        <v>335</v>
      </c>
      <c r="K58" s="40">
        <v>0.4656716417910447</v>
      </c>
      <c r="L58" s="53">
        <v>14</v>
      </c>
      <c r="M58" s="47"/>
      <c r="N58" s="47"/>
      <c r="O58" s="36">
        <v>10</v>
      </c>
      <c r="P58" s="37" t="s">
        <v>112</v>
      </c>
      <c r="Q58" s="38">
        <v>5219</v>
      </c>
      <c r="R58" s="39">
        <v>1.5416517739777215E-2</v>
      </c>
      <c r="S58" s="38">
        <v>4209</v>
      </c>
      <c r="T58" s="39">
        <v>1.3433464614677553E-2</v>
      </c>
      <c r="U58" s="40">
        <v>0.23996198622000464</v>
      </c>
      <c r="V58" s="53">
        <v>5</v>
      </c>
    </row>
    <row r="59" spans="2:22" ht="15" thickBot="1" x14ac:dyDescent="0.25">
      <c r="B59" s="31">
        <v>11</v>
      </c>
      <c r="C59" s="32" t="s">
        <v>37</v>
      </c>
      <c r="D59" s="33">
        <v>476</v>
      </c>
      <c r="E59" s="34">
        <v>1.4673695243379883E-2</v>
      </c>
      <c r="F59" s="33">
        <v>376</v>
      </c>
      <c r="G59" s="34">
        <v>1.2450331125827815E-2</v>
      </c>
      <c r="H59" s="35">
        <v>0.26595744680851063</v>
      </c>
      <c r="I59" s="52">
        <v>4</v>
      </c>
      <c r="J59" s="33">
        <v>344</v>
      </c>
      <c r="K59" s="35">
        <v>0.38372093023255816</v>
      </c>
      <c r="L59" s="52">
        <v>12</v>
      </c>
      <c r="M59" s="47"/>
      <c r="N59" s="47"/>
      <c r="O59" s="31">
        <v>11</v>
      </c>
      <c r="P59" s="32" t="s">
        <v>113</v>
      </c>
      <c r="Q59" s="33">
        <v>5090</v>
      </c>
      <c r="R59" s="34">
        <v>1.5035461830899793E-2</v>
      </c>
      <c r="S59" s="33">
        <v>2583</v>
      </c>
      <c r="T59" s="34">
        <v>8.2439152054436006E-3</v>
      </c>
      <c r="U59" s="35">
        <v>0.97057684862562921</v>
      </c>
      <c r="V59" s="52">
        <v>23</v>
      </c>
    </row>
    <row r="60" spans="2:22" ht="15" thickBot="1" x14ac:dyDescent="0.25">
      <c r="B60" s="36">
        <v>12</v>
      </c>
      <c r="C60" s="37" t="s">
        <v>98</v>
      </c>
      <c r="D60" s="38">
        <v>435</v>
      </c>
      <c r="E60" s="39">
        <v>1.3409784518634976E-2</v>
      </c>
      <c r="F60" s="38">
        <v>483</v>
      </c>
      <c r="G60" s="39">
        <v>1.5993377483443708E-2</v>
      </c>
      <c r="H60" s="40">
        <v>-9.9378881987577605E-2</v>
      </c>
      <c r="I60" s="53">
        <v>-1</v>
      </c>
      <c r="J60" s="38">
        <v>479</v>
      </c>
      <c r="K60" s="40">
        <v>-9.1858037578288143E-2</v>
      </c>
      <c r="L60" s="53">
        <v>1</v>
      </c>
      <c r="M60" s="47"/>
      <c r="N60" s="47"/>
      <c r="O60" s="36">
        <v>12</v>
      </c>
      <c r="P60" s="37" t="s">
        <v>123</v>
      </c>
      <c r="Q60" s="38">
        <v>4947</v>
      </c>
      <c r="R60" s="39">
        <v>1.4613051017182964E-2</v>
      </c>
      <c r="S60" s="38">
        <v>1994</v>
      </c>
      <c r="T60" s="39">
        <v>6.3640599766374532E-3</v>
      </c>
      <c r="U60" s="40">
        <v>1.4809428284854564</v>
      </c>
      <c r="V60" s="53">
        <v>31</v>
      </c>
    </row>
    <row r="61" spans="2:22" ht="15" thickBot="1" x14ac:dyDescent="0.25">
      <c r="B61" s="31">
        <v>13</v>
      </c>
      <c r="C61" s="32" t="s">
        <v>142</v>
      </c>
      <c r="D61" s="33">
        <v>432</v>
      </c>
      <c r="E61" s="34">
        <v>1.3317303246092666E-2</v>
      </c>
      <c r="F61" s="33">
        <v>722</v>
      </c>
      <c r="G61" s="34">
        <v>2.3907284768211922E-2</v>
      </c>
      <c r="H61" s="35">
        <v>-0.4016620498614959</v>
      </c>
      <c r="I61" s="52">
        <v>-10</v>
      </c>
      <c r="J61" s="33">
        <v>427</v>
      </c>
      <c r="K61" s="35">
        <v>1.1709601873536313E-2</v>
      </c>
      <c r="L61" s="52">
        <v>4</v>
      </c>
      <c r="M61" s="47"/>
      <c r="N61" s="47"/>
      <c r="O61" s="31">
        <v>13</v>
      </c>
      <c r="P61" s="32" t="s">
        <v>98</v>
      </c>
      <c r="Q61" s="33">
        <v>4610</v>
      </c>
      <c r="R61" s="34">
        <v>1.3617579379262877E-2</v>
      </c>
      <c r="S61" s="33">
        <v>4722</v>
      </c>
      <c r="T61" s="34">
        <v>1.5070757878476455E-2</v>
      </c>
      <c r="U61" s="35">
        <v>-2.371876323591704E-2</v>
      </c>
      <c r="V61" s="52">
        <v>-2</v>
      </c>
    </row>
    <row r="62" spans="2:22" ht="15" thickBot="1" x14ac:dyDescent="0.25">
      <c r="B62" s="36">
        <v>14</v>
      </c>
      <c r="C62" s="37" t="s">
        <v>40</v>
      </c>
      <c r="D62" s="38">
        <v>429</v>
      </c>
      <c r="E62" s="39">
        <v>1.3224821973550356E-2</v>
      </c>
      <c r="F62" s="38">
        <v>563</v>
      </c>
      <c r="G62" s="39">
        <v>1.8642384105960266E-2</v>
      </c>
      <c r="H62" s="40">
        <v>-0.2380106571936057</v>
      </c>
      <c r="I62" s="53">
        <v>-7</v>
      </c>
      <c r="J62" s="38">
        <v>575</v>
      </c>
      <c r="K62" s="40">
        <v>-0.25391304347826082</v>
      </c>
      <c r="L62" s="53">
        <v>-6</v>
      </c>
      <c r="M62" s="47"/>
      <c r="N62" s="47"/>
      <c r="O62" s="36">
        <v>14</v>
      </c>
      <c r="P62" s="37" t="s">
        <v>37</v>
      </c>
      <c r="Q62" s="38">
        <v>4128</v>
      </c>
      <c r="R62" s="39">
        <v>1.2193789084077476E-2</v>
      </c>
      <c r="S62" s="38">
        <v>4380</v>
      </c>
      <c r="T62" s="39">
        <v>1.3979229035943853E-2</v>
      </c>
      <c r="U62" s="40">
        <v>-5.7534246575342451E-2</v>
      </c>
      <c r="V62" s="53">
        <v>0</v>
      </c>
    </row>
    <row r="63" spans="2:22" ht="15" thickBot="1" x14ac:dyDescent="0.25">
      <c r="B63" s="31">
        <v>15</v>
      </c>
      <c r="C63" s="32" t="s">
        <v>135</v>
      </c>
      <c r="D63" s="33">
        <v>418</v>
      </c>
      <c r="E63" s="34">
        <v>1.2885723974228552E-2</v>
      </c>
      <c r="F63" s="33">
        <v>361</v>
      </c>
      <c r="G63" s="34">
        <v>1.1953642384105961E-2</v>
      </c>
      <c r="H63" s="35">
        <v>0.15789473684210531</v>
      </c>
      <c r="I63" s="52">
        <v>2</v>
      </c>
      <c r="J63" s="33">
        <v>437</v>
      </c>
      <c r="K63" s="35">
        <v>-4.3478260869565188E-2</v>
      </c>
      <c r="L63" s="52">
        <v>1</v>
      </c>
      <c r="M63" s="47"/>
      <c r="N63" s="47"/>
      <c r="O63" s="31">
        <v>15</v>
      </c>
      <c r="P63" s="32" t="s">
        <v>126</v>
      </c>
      <c r="Q63" s="33">
        <v>4004</v>
      </c>
      <c r="R63" s="34">
        <v>1.1827502784071272E-2</v>
      </c>
      <c r="S63" s="33">
        <v>3626</v>
      </c>
      <c r="T63" s="34">
        <v>1.1572759014687765E-2</v>
      </c>
      <c r="U63" s="35">
        <v>0.10424710424710426</v>
      </c>
      <c r="V63" s="52">
        <v>3</v>
      </c>
    </row>
    <row r="64" spans="2:22" ht="15" thickBot="1" x14ac:dyDescent="0.25">
      <c r="B64" s="36">
        <v>16</v>
      </c>
      <c r="C64" s="37" t="s">
        <v>69</v>
      </c>
      <c r="D64" s="38">
        <v>396</v>
      </c>
      <c r="E64" s="39">
        <v>1.2207527975584944E-2</v>
      </c>
      <c r="F64" s="38">
        <v>198</v>
      </c>
      <c r="G64" s="39">
        <v>6.556291390728477E-3</v>
      </c>
      <c r="H64" s="40">
        <v>1</v>
      </c>
      <c r="I64" s="53">
        <v>27</v>
      </c>
      <c r="J64" s="38">
        <v>393</v>
      </c>
      <c r="K64" s="40">
        <v>7.6335877862594437E-3</v>
      </c>
      <c r="L64" s="53">
        <v>3</v>
      </c>
      <c r="M64" s="47"/>
      <c r="N64" s="47"/>
      <c r="O64" s="36">
        <v>16</v>
      </c>
      <c r="P64" s="37" t="s">
        <v>102</v>
      </c>
      <c r="Q64" s="38">
        <v>3940</v>
      </c>
      <c r="R64" s="39">
        <v>1.1638451790519684E-2</v>
      </c>
      <c r="S64" s="38">
        <v>4499</v>
      </c>
      <c r="T64" s="39">
        <v>1.4359030007468356E-2</v>
      </c>
      <c r="U64" s="40">
        <v>-0.12424983329628803</v>
      </c>
      <c r="V64" s="53">
        <v>-4</v>
      </c>
    </row>
    <row r="65" spans="2:22" ht="15" thickBot="1" x14ac:dyDescent="0.25">
      <c r="B65" s="31">
        <v>17</v>
      </c>
      <c r="C65" s="32" t="s">
        <v>136</v>
      </c>
      <c r="D65" s="33">
        <v>391</v>
      </c>
      <c r="E65" s="34">
        <v>1.205339252134776E-2</v>
      </c>
      <c r="F65" s="33">
        <v>257</v>
      </c>
      <c r="G65" s="34">
        <v>8.509933774834437E-3</v>
      </c>
      <c r="H65" s="35">
        <v>0.52140077821011666</v>
      </c>
      <c r="I65" s="52">
        <v>15</v>
      </c>
      <c r="J65" s="33">
        <v>360</v>
      </c>
      <c r="K65" s="35">
        <v>8.6111111111111027E-2</v>
      </c>
      <c r="L65" s="52">
        <v>4</v>
      </c>
      <c r="M65" s="47"/>
      <c r="N65" s="47"/>
      <c r="O65" s="31">
        <v>17</v>
      </c>
      <c r="P65" s="32" t="s">
        <v>131</v>
      </c>
      <c r="Q65" s="33">
        <v>3903</v>
      </c>
      <c r="R65" s="34">
        <v>1.1529156684872671E-2</v>
      </c>
      <c r="S65" s="33">
        <v>2918</v>
      </c>
      <c r="T65" s="34">
        <v>9.3131028143571149E-3</v>
      </c>
      <c r="U65" s="35">
        <v>0.33755997258396153</v>
      </c>
      <c r="V65" s="52">
        <v>10</v>
      </c>
    </row>
    <row r="66" spans="2:22" ht="15" thickBot="1" x14ac:dyDescent="0.25">
      <c r="B66" s="36">
        <v>18</v>
      </c>
      <c r="C66" s="37" t="s">
        <v>176</v>
      </c>
      <c r="D66" s="38">
        <v>387</v>
      </c>
      <c r="E66" s="39">
        <v>1.1930084157958014E-2</v>
      </c>
      <c r="F66" s="38">
        <v>281</v>
      </c>
      <c r="G66" s="39">
        <v>9.3046357615894047E-3</v>
      </c>
      <c r="H66" s="40">
        <v>0.37722419928825612</v>
      </c>
      <c r="I66" s="53">
        <v>10</v>
      </c>
      <c r="J66" s="38">
        <v>303</v>
      </c>
      <c r="K66" s="40">
        <v>0.27722772277227725</v>
      </c>
      <c r="L66" s="53">
        <v>13</v>
      </c>
      <c r="M66" s="47"/>
      <c r="N66" s="47"/>
      <c r="O66" s="36">
        <v>18</v>
      </c>
      <c r="P66" s="37" t="s">
        <v>135</v>
      </c>
      <c r="Q66" s="38">
        <v>3902</v>
      </c>
      <c r="R66" s="39">
        <v>1.1526202763098427E-2</v>
      </c>
      <c r="S66" s="38">
        <v>3397</v>
      </c>
      <c r="T66" s="39">
        <v>1.0841881514863304E-2</v>
      </c>
      <c r="U66" s="40">
        <v>0.14866058286723582</v>
      </c>
      <c r="V66" s="53">
        <v>2</v>
      </c>
    </row>
    <row r="67" spans="2:22" ht="15" thickBot="1" x14ac:dyDescent="0.25">
      <c r="B67" s="31">
        <v>19</v>
      </c>
      <c r="C67" s="32" t="s">
        <v>36</v>
      </c>
      <c r="D67" s="33">
        <v>383</v>
      </c>
      <c r="E67" s="34">
        <v>1.1806775794568267E-2</v>
      </c>
      <c r="F67" s="33">
        <v>406</v>
      </c>
      <c r="G67" s="34">
        <v>1.3443708609271523E-2</v>
      </c>
      <c r="H67" s="35">
        <v>-5.6650246305418706E-2</v>
      </c>
      <c r="I67" s="52">
        <v>-6</v>
      </c>
      <c r="J67" s="33">
        <v>358</v>
      </c>
      <c r="K67" s="35">
        <v>6.9832402234636826E-2</v>
      </c>
      <c r="L67" s="52">
        <v>3</v>
      </c>
      <c r="O67" s="31">
        <v>19</v>
      </c>
      <c r="P67" s="32" t="s">
        <v>142</v>
      </c>
      <c r="Q67" s="33">
        <v>3871</v>
      </c>
      <c r="R67" s="34">
        <v>1.1434631188096877E-2</v>
      </c>
      <c r="S67" s="33">
        <v>5755</v>
      </c>
      <c r="T67" s="34">
        <v>1.8367685639693352E-2</v>
      </c>
      <c r="U67" s="35">
        <v>-0.32736750651607294</v>
      </c>
      <c r="V67" s="52">
        <v>-11</v>
      </c>
    </row>
    <row r="68" spans="2:22" ht="15" thickBot="1" x14ac:dyDescent="0.25">
      <c r="B68" s="36">
        <v>20</v>
      </c>
      <c r="C68" s="37" t="s">
        <v>122</v>
      </c>
      <c r="D68" s="38">
        <v>382</v>
      </c>
      <c r="E68" s="39">
        <v>1.1775948703720829E-2</v>
      </c>
      <c r="F68" s="38">
        <v>366</v>
      </c>
      <c r="G68" s="39">
        <v>1.2119205298013245E-2</v>
      </c>
      <c r="H68" s="40">
        <v>4.3715846994535568E-2</v>
      </c>
      <c r="I68" s="53">
        <v>-4</v>
      </c>
      <c r="J68" s="38">
        <v>463</v>
      </c>
      <c r="K68" s="40">
        <v>-0.17494600431965446</v>
      </c>
      <c r="L68" s="53">
        <v>-5</v>
      </c>
      <c r="O68" s="36">
        <v>20</v>
      </c>
      <c r="P68" s="37" t="s">
        <v>36</v>
      </c>
      <c r="Q68" s="38">
        <v>3842</v>
      </c>
      <c r="R68" s="39">
        <v>1.1348967456643813E-2</v>
      </c>
      <c r="S68" s="38">
        <v>4409</v>
      </c>
      <c r="T68" s="39">
        <v>1.4071785575222933E-2</v>
      </c>
      <c r="U68" s="40">
        <v>-0.12860058970288046</v>
      </c>
      <c r="V68" s="53">
        <v>-7</v>
      </c>
    </row>
    <row r="69" spans="2:22" ht="15" thickBot="1" x14ac:dyDescent="0.25">
      <c r="B69" s="110" t="s">
        <v>42</v>
      </c>
      <c r="C69" s="111"/>
      <c r="D69" s="41">
        <f>SUM(D49:D68)</f>
        <v>14016</v>
      </c>
      <c r="E69" s="42">
        <f>D69/D71</f>
        <v>0.43207250531767316</v>
      </c>
      <c r="F69" s="41">
        <f>SUM(F49:F68)</f>
        <v>10997</v>
      </c>
      <c r="G69" s="42">
        <f>F69/F71</f>
        <v>0.3641390728476821</v>
      </c>
      <c r="H69" s="43">
        <f>D69/F69-1</f>
        <v>0.27452941711375822</v>
      </c>
      <c r="I69" s="54"/>
      <c r="J69" s="41">
        <f>SUM(J49:J68)</f>
        <v>12139</v>
      </c>
      <c r="K69" s="42">
        <f>D69/J69-1</f>
        <v>0.15462558695114925</v>
      </c>
      <c r="L69" s="41"/>
      <c r="O69" s="110" t="s">
        <v>42</v>
      </c>
      <c r="P69" s="111"/>
      <c r="Q69" s="41">
        <f>SUM(Q49:Q68)</f>
        <v>131284</v>
      </c>
      <c r="R69" s="42">
        <f>Q69/Q71</f>
        <v>0.38780266620979342</v>
      </c>
      <c r="S69" s="41">
        <f>SUM(S49:S68)</f>
        <v>118271</v>
      </c>
      <c r="T69" s="42">
        <f>S69/S71</f>
        <v>0.37747429162331403</v>
      </c>
      <c r="U69" s="43">
        <f>Q69/S69-1</f>
        <v>0.1100269719542406</v>
      </c>
      <c r="V69" s="54"/>
    </row>
    <row r="70" spans="2:22" ht="15" thickBot="1" x14ac:dyDescent="0.25">
      <c r="B70" s="110" t="s">
        <v>12</v>
      </c>
      <c r="C70" s="111"/>
      <c r="D70" s="41">
        <f>D71-SUM(D49:D68)</f>
        <v>18423</v>
      </c>
      <c r="E70" s="42">
        <f>D70/D71</f>
        <v>0.56792749468232684</v>
      </c>
      <c r="F70" s="41">
        <f>F71-SUM(F49:F68)</f>
        <v>19203</v>
      </c>
      <c r="G70" s="42">
        <f>F70/F71</f>
        <v>0.6358609271523179</v>
      </c>
      <c r="H70" s="43">
        <f>D70/F70-1</f>
        <v>-4.0618653335416366E-2</v>
      </c>
      <c r="I70" s="54"/>
      <c r="J70" s="41">
        <f>J71-SUM(J49:J68)</f>
        <v>19622</v>
      </c>
      <c r="K70" s="42">
        <f>D70/J70-1</f>
        <v>-6.1104882274997441E-2</v>
      </c>
      <c r="L70" s="76"/>
      <c r="O70" s="110" t="s">
        <v>12</v>
      </c>
      <c r="P70" s="111"/>
      <c r="Q70" s="41">
        <f>Q71-SUM(Q49:Q68)</f>
        <v>207249</v>
      </c>
      <c r="R70" s="42">
        <f>Q70/Q71</f>
        <v>0.61219733379020658</v>
      </c>
      <c r="S70" s="41">
        <f>S71-SUM(S49:S68)</f>
        <v>195051</v>
      </c>
      <c r="T70" s="42">
        <f>S70/S71</f>
        <v>0.62252570837668597</v>
      </c>
      <c r="U70" s="43">
        <f>Q70/S70-1</f>
        <v>6.2537490194872092E-2</v>
      </c>
      <c r="V70" s="54"/>
    </row>
    <row r="71" spans="2:22" ht="15" thickBot="1" x14ac:dyDescent="0.25">
      <c r="B71" s="112" t="s">
        <v>34</v>
      </c>
      <c r="C71" s="113"/>
      <c r="D71" s="44">
        <v>32439</v>
      </c>
      <c r="E71" s="45">
        <v>1</v>
      </c>
      <c r="F71" s="44">
        <v>30200</v>
      </c>
      <c r="G71" s="45">
        <v>1</v>
      </c>
      <c r="H71" s="46">
        <v>7.4139072847682064E-2</v>
      </c>
      <c r="I71" s="56"/>
      <c r="J71" s="44">
        <v>31761</v>
      </c>
      <c r="K71" s="46">
        <v>2.1346934920185134E-2</v>
      </c>
      <c r="L71" s="44"/>
      <c r="M71" s="47"/>
      <c r="O71" s="112" t="s">
        <v>34</v>
      </c>
      <c r="P71" s="113"/>
      <c r="Q71" s="44">
        <v>338533</v>
      </c>
      <c r="R71" s="45">
        <v>1</v>
      </c>
      <c r="S71" s="44">
        <v>313322</v>
      </c>
      <c r="T71" s="45">
        <v>1</v>
      </c>
      <c r="U71" s="46">
        <v>8.0463548681548147E-2</v>
      </c>
      <c r="V71" s="56"/>
    </row>
    <row r="72" spans="2:22" x14ac:dyDescent="0.2">
      <c r="B72" s="48" t="s">
        <v>73</v>
      </c>
      <c r="O72" s="48" t="s">
        <v>73</v>
      </c>
    </row>
    <row r="73" spans="2:22" x14ac:dyDescent="0.2">
      <c r="B73" s="49" t="s">
        <v>72</v>
      </c>
      <c r="O73" s="49" t="s">
        <v>72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51" priority="37" operator="equal">
      <formula>0</formula>
    </cfRule>
  </conditionalFormatting>
  <conditionalFormatting sqref="D49:H68">
    <cfRule type="cellIs" dxfId="50" priority="23" operator="equal">
      <formula>0</formula>
    </cfRule>
  </conditionalFormatting>
  <conditionalFormatting sqref="H12:H33">
    <cfRule type="cellIs" dxfId="49" priority="39" operator="lessThan">
      <formula>0</formula>
    </cfRule>
  </conditionalFormatting>
  <conditionalFormatting sqref="H49:H70">
    <cfRule type="cellIs" dxfId="48" priority="25" operator="lessThan">
      <formula>0</formula>
    </cfRule>
  </conditionalFormatting>
  <conditionalFormatting sqref="I12:I31">
    <cfRule type="cellIs" dxfId="47" priority="42" operator="lessThan">
      <formula>0</formula>
    </cfRule>
    <cfRule type="cellIs" dxfId="46" priority="43" operator="equal">
      <formula>0</formula>
    </cfRule>
    <cfRule type="cellIs" dxfId="45" priority="44" operator="greaterThan">
      <formula>0</formula>
    </cfRule>
  </conditionalFormatting>
  <conditionalFormatting sqref="I49:I68">
    <cfRule type="cellIs" dxfId="44" priority="28" operator="lessThan">
      <formula>0</formula>
    </cfRule>
    <cfRule type="cellIs" dxfId="43" priority="29" operator="equal">
      <formula>0</formula>
    </cfRule>
    <cfRule type="cellIs" dxfId="42" priority="30" operator="greaterThan">
      <formula>0</formula>
    </cfRule>
  </conditionalFormatting>
  <conditionalFormatting sqref="J12:K31">
    <cfRule type="cellIs" dxfId="41" priority="34" operator="equal">
      <formula>0</formula>
    </cfRule>
  </conditionalFormatting>
  <conditionalFormatting sqref="J49:K68">
    <cfRule type="cellIs" dxfId="40" priority="20" operator="equal">
      <formula>0</formula>
    </cfRule>
  </conditionalFormatting>
  <conditionalFormatting sqref="K12:L31">
    <cfRule type="cellIs" dxfId="39" priority="31" operator="lessThan">
      <formula>0</formula>
    </cfRule>
  </conditionalFormatting>
  <conditionalFormatting sqref="K49:L68">
    <cfRule type="cellIs" dxfId="38" priority="17" operator="lessThan">
      <formula>0</formula>
    </cfRule>
  </conditionalFormatting>
  <conditionalFormatting sqref="L12:L31">
    <cfRule type="cellIs" dxfId="37" priority="32" operator="equal">
      <formula>0</formula>
    </cfRule>
    <cfRule type="cellIs" dxfId="36" priority="33" operator="greaterThan">
      <formula>0</formula>
    </cfRule>
  </conditionalFormatting>
  <conditionalFormatting sqref="L49:L68">
    <cfRule type="cellIs" dxfId="35" priority="18" operator="equal">
      <formula>0</formula>
    </cfRule>
    <cfRule type="cellIs" dxfId="34" priority="19" operator="greaterThan">
      <formula>0</formula>
    </cfRule>
  </conditionalFormatting>
  <conditionalFormatting sqref="Q12:U31">
    <cfRule type="cellIs" dxfId="33" priority="9" operator="equal">
      <formula>0</formula>
    </cfRule>
  </conditionalFormatting>
  <conditionalFormatting sqref="Q49:U68">
    <cfRule type="cellIs" dxfId="32" priority="1" operator="equal">
      <formula>0</formula>
    </cfRule>
  </conditionalFormatting>
  <conditionalFormatting sqref="U12:U33">
    <cfRule type="cellIs" dxfId="31" priority="11" operator="lessThan">
      <formula>0</formula>
    </cfRule>
  </conditionalFormatting>
  <conditionalFormatting sqref="U49:U70">
    <cfRule type="cellIs" dxfId="30" priority="3" operator="lessThan">
      <formula>0</formula>
    </cfRule>
  </conditionalFormatting>
  <conditionalFormatting sqref="V12:V31">
    <cfRule type="cellIs" dxfId="29" priority="14" operator="lessThan">
      <formula>0</formula>
    </cfRule>
    <cfRule type="cellIs" dxfId="28" priority="15" operator="equal">
      <formula>0</formula>
    </cfRule>
    <cfRule type="cellIs" dxfId="27" priority="16" operator="greaterThan">
      <formula>0</formula>
    </cfRule>
  </conditionalFormatting>
  <conditionalFormatting sqref="V49:V68">
    <cfRule type="cellIs" dxfId="26" priority="6" operator="lessThan">
      <formula>0</formula>
    </cfRule>
    <cfRule type="cellIs" dxfId="25" priority="7" operator="equal">
      <formula>0</formula>
    </cfRule>
    <cfRule type="cellIs" dxfId="24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6"/>
  <sheetViews>
    <sheetView showGridLines="0" workbookViewId="0"/>
  </sheetViews>
  <sheetFormatPr defaultColWidth="9.140625" defaultRowHeight="14.25" x14ac:dyDescent="0.2"/>
  <cols>
    <col min="1" max="1" width="2" style="5" customWidth="1"/>
    <col min="2" max="2" width="8.140625" style="5" customWidth="1"/>
    <col min="3" max="3" width="19.140625" style="5" customWidth="1"/>
    <col min="4" max="12" width="10.140625" style="5" customWidth="1"/>
    <col min="13" max="14" width="4.42578125" style="5" customWidth="1"/>
    <col min="15" max="15" width="13.28515625" style="5" customWidth="1"/>
    <col min="16" max="16" width="19.140625" style="5" customWidth="1"/>
    <col min="17" max="17" width="10.42578125" style="5" customWidth="1"/>
    <col min="18" max="22" width="10.5703125" style="5" customWidth="1"/>
    <col min="23" max="23" width="11.7109375" style="5" customWidth="1"/>
    <col min="24" max="16384" width="9.140625" style="5"/>
  </cols>
  <sheetData>
    <row r="1" spans="2:22" x14ac:dyDescent="0.2">
      <c r="B1" s="5" t="s">
        <v>3</v>
      </c>
      <c r="D1" s="3"/>
      <c r="O1" s="57"/>
      <c r="V1" s="57">
        <v>45630</v>
      </c>
    </row>
    <row r="2" spans="2:22" ht="14.45" customHeight="1" x14ac:dyDescent="0.25">
      <c r="B2" s="85" t="s">
        <v>149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/>
      <c r="N2" s="50"/>
      <c r="O2" s="85" t="s">
        <v>129</v>
      </c>
      <c r="P2" s="85"/>
      <c r="Q2" s="85"/>
      <c r="R2" s="85"/>
      <c r="S2" s="85"/>
      <c r="T2" s="85"/>
      <c r="U2" s="85"/>
      <c r="V2" s="85"/>
    </row>
    <row r="3" spans="2:22" ht="14.45" customHeight="1" x14ac:dyDescent="0.25">
      <c r="B3" s="114" t="s">
        <v>150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/>
      <c r="N3" s="50"/>
      <c r="O3" s="114" t="s">
        <v>139</v>
      </c>
      <c r="P3" s="114"/>
      <c r="Q3" s="114"/>
      <c r="R3" s="114"/>
      <c r="S3" s="114"/>
      <c r="T3" s="114"/>
      <c r="U3" s="114"/>
      <c r="V3" s="114"/>
    </row>
    <row r="4" spans="2:22" ht="14.45" customHeight="1" thickBot="1" x14ac:dyDescent="0.3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M4"/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5" customHeight="1" x14ac:dyDescent="0.25">
      <c r="B5" s="89" t="s">
        <v>0</v>
      </c>
      <c r="C5" s="89" t="s">
        <v>1</v>
      </c>
      <c r="D5" s="86" t="s">
        <v>151</v>
      </c>
      <c r="E5" s="87"/>
      <c r="F5" s="87"/>
      <c r="G5" s="87"/>
      <c r="H5" s="87"/>
      <c r="I5" s="88"/>
      <c r="J5" s="86" t="s">
        <v>140</v>
      </c>
      <c r="K5" s="87"/>
      <c r="L5" s="88"/>
      <c r="M5"/>
      <c r="O5" s="89" t="s">
        <v>0</v>
      </c>
      <c r="P5" s="89" t="s">
        <v>1</v>
      </c>
      <c r="Q5" s="86" t="s">
        <v>157</v>
      </c>
      <c r="R5" s="87"/>
      <c r="S5" s="87"/>
      <c r="T5" s="87"/>
      <c r="U5" s="87"/>
      <c r="V5" s="88"/>
    </row>
    <row r="6" spans="2:22" ht="14.45" customHeight="1" thickBot="1" x14ac:dyDescent="0.3">
      <c r="B6" s="90"/>
      <c r="C6" s="90"/>
      <c r="D6" s="91" t="s">
        <v>152</v>
      </c>
      <c r="E6" s="92"/>
      <c r="F6" s="92"/>
      <c r="G6" s="92"/>
      <c r="H6" s="92"/>
      <c r="I6" s="93"/>
      <c r="J6" s="91" t="s">
        <v>141</v>
      </c>
      <c r="K6" s="92"/>
      <c r="L6" s="93"/>
      <c r="M6"/>
      <c r="O6" s="90"/>
      <c r="P6" s="90"/>
      <c r="Q6" s="91" t="s">
        <v>158</v>
      </c>
      <c r="R6" s="92"/>
      <c r="S6" s="92"/>
      <c r="T6" s="92"/>
      <c r="U6" s="92"/>
      <c r="V6" s="93"/>
    </row>
    <row r="7" spans="2:22" ht="14.45" customHeight="1" x14ac:dyDescent="0.25">
      <c r="B7" s="90"/>
      <c r="C7" s="90"/>
      <c r="D7" s="98">
        <v>2024</v>
      </c>
      <c r="E7" s="99"/>
      <c r="F7" s="98">
        <v>2023</v>
      </c>
      <c r="G7" s="99"/>
      <c r="H7" s="94" t="s">
        <v>5</v>
      </c>
      <c r="I7" s="94" t="s">
        <v>44</v>
      </c>
      <c r="J7" s="94">
        <v>2023</v>
      </c>
      <c r="K7" s="94" t="s">
        <v>153</v>
      </c>
      <c r="L7" s="96" t="s">
        <v>155</v>
      </c>
      <c r="M7"/>
      <c r="O7" s="90"/>
      <c r="P7" s="90"/>
      <c r="Q7" s="98">
        <v>2024</v>
      </c>
      <c r="R7" s="99"/>
      <c r="S7" s="98">
        <v>2023</v>
      </c>
      <c r="T7" s="99"/>
      <c r="U7" s="94" t="s">
        <v>5</v>
      </c>
      <c r="V7" s="94" t="s">
        <v>66</v>
      </c>
    </row>
    <row r="8" spans="2:22" ht="14.45" customHeight="1" thickBot="1" x14ac:dyDescent="0.3">
      <c r="B8" s="102" t="s">
        <v>6</v>
      </c>
      <c r="C8" s="102" t="s">
        <v>7</v>
      </c>
      <c r="D8" s="100"/>
      <c r="E8" s="101"/>
      <c r="F8" s="100"/>
      <c r="G8" s="101"/>
      <c r="H8" s="95"/>
      <c r="I8" s="95"/>
      <c r="J8" s="95"/>
      <c r="K8" s="95"/>
      <c r="L8" s="97"/>
      <c r="M8"/>
      <c r="O8" s="102" t="s">
        <v>6</v>
      </c>
      <c r="P8" s="102" t="s">
        <v>7</v>
      </c>
      <c r="Q8" s="100"/>
      <c r="R8" s="101"/>
      <c r="S8" s="100"/>
      <c r="T8" s="101"/>
      <c r="U8" s="95"/>
      <c r="V8" s="95"/>
    </row>
    <row r="9" spans="2:22" ht="14.45" customHeight="1" x14ac:dyDescent="0.25">
      <c r="B9" s="102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106" t="s">
        <v>45</v>
      </c>
      <c r="J9" s="106" t="s">
        <v>8</v>
      </c>
      <c r="K9" s="106" t="s">
        <v>154</v>
      </c>
      <c r="L9" s="104" t="s">
        <v>156</v>
      </c>
      <c r="M9"/>
      <c r="O9" s="102"/>
      <c r="P9" s="102"/>
      <c r="Q9" s="25" t="s">
        <v>8</v>
      </c>
      <c r="R9" s="26" t="s">
        <v>2</v>
      </c>
      <c r="S9" s="25" t="s">
        <v>8</v>
      </c>
      <c r="T9" s="26" t="s">
        <v>2</v>
      </c>
      <c r="U9" s="106" t="s">
        <v>9</v>
      </c>
      <c r="V9" s="106" t="s">
        <v>67</v>
      </c>
    </row>
    <row r="10" spans="2:22" ht="14.45" customHeight="1" thickBot="1" x14ac:dyDescent="0.3">
      <c r="B10" s="103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107"/>
      <c r="J10" s="107" t="s">
        <v>10</v>
      </c>
      <c r="K10" s="107"/>
      <c r="L10" s="105"/>
      <c r="M10"/>
      <c r="O10" s="103"/>
      <c r="P10" s="103"/>
      <c r="Q10" s="28" t="s">
        <v>10</v>
      </c>
      <c r="R10" s="29" t="s">
        <v>11</v>
      </c>
      <c r="S10" s="28" t="s">
        <v>10</v>
      </c>
      <c r="T10" s="29" t="s">
        <v>11</v>
      </c>
      <c r="U10" s="107"/>
      <c r="V10" s="107"/>
    </row>
    <row r="11" spans="2:22" ht="14.45" customHeight="1" thickBot="1" x14ac:dyDescent="0.3">
      <c r="B11" s="31">
        <v>1</v>
      </c>
      <c r="C11" s="32" t="s">
        <v>21</v>
      </c>
      <c r="D11" s="33">
        <v>966</v>
      </c>
      <c r="E11" s="34">
        <v>0.16597938144329896</v>
      </c>
      <c r="F11" s="33">
        <v>663</v>
      </c>
      <c r="G11" s="34">
        <v>0.12105167062260362</v>
      </c>
      <c r="H11" s="35">
        <v>0.45701357466063341</v>
      </c>
      <c r="I11" s="52">
        <v>1</v>
      </c>
      <c r="J11" s="33">
        <v>954</v>
      </c>
      <c r="K11" s="35">
        <v>1.2578616352201255E-2</v>
      </c>
      <c r="L11" s="52">
        <v>1</v>
      </c>
      <c r="M11"/>
      <c r="O11" s="31">
        <v>1</v>
      </c>
      <c r="P11" s="32" t="s">
        <v>24</v>
      </c>
      <c r="Q11" s="33">
        <v>11978</v>
      </c>
      <c r="R11" s="34">
        <v>0.20029430453830976</v>
      </c>
      <c r="S11" s="33">
        <v>11950</v>
      </c>
      <c r="T11" s="34">
        <v>0.20517839359912091</v>
      </c>
      <c r="U11" s="35">
        <v>2.3430962343096162E-3</v>
      </c>
      <c r="V11" s="52">
        <v>0</v>
      </c>
    </row>
    <row r="12" spans="2:22" ht="14.45" customHeight="1" thickBot="1" x14ac:dyDescent="0.3">
      <c r="B12" s="36">
        <v>2</v>
      </c>
      <c r="C12" s="37" t="s">
        <v>24</v>
      </c>
      <c r="D12" s="38">
        <v>900</v>
      </c>
      <c r="E12" s="39">
        <v>0.15463917525773196</v>
      </c>
      <c r="F12" s="38">
        <v>1241</v>
      </c>
      <c r="G12" s="39">
        <v>0.22658389629359138</v>
      </c>
      <c r="H12" s="40">
        <v>-0.27477840451248992</v>
      </c>
      <c r="I12" s="53">
        <v>-1</v>
      </c>
      <c r="J12" s="38">
        <v>983</v>
      </c>
      <c r="K12" s="40">
        <v>-8.4435401831129187E-2</v>
      </c>
      <c r="L12" s="53">
        <v>-1</v>
      </c>
      <c r="M12"/>
      <c r="O12" s="36">
        <v>2</v>
      </c>
      <c r="P12" s="37" t="s">
        <v>21</v>
      </c>
      <c r="Q12" s="38">
        <v>8786</v>
      </c>
      <c r="R12" s="39">
        <v>0.14691816327213136</v>
      </c>
      <c r="S12" s="38">
        <v>8490</v>
      </c>
      <c r="T12" s="39">
        <v>0.14577109302565158</v>
      </c>
      <c r="U12" s="40">
        <v>3.4864546525323892E-2</v>
      </c>
      <c r="V12" s="53">
        <v>0</v>
      </c>
    </row>
    <row r="13" spans="2:22" ht="14.45" customHeight="1" thickBot="1" x14ac:dyDescent="0.3">
      <c r="B13" s="31">
        <v>3</v>
      </c>
      <c r="C13" s="32" t="s">
        <v>19</v>
      </c>
      <c r="D13" s="33">
        <v>785</v>
      </c>
      <c r="E13" s="34">
        <v>0.13487972508591065</v>
      </c>
      <c r="F13" s="33">
        <v>445</v>
      </c>
      <c r="G13" s="34">
        <v>8.12488588643418E-2</v>
      </c>
      <c r="H13" s="35">
        <v>0.76404494382022481</v>
      </c>
      <c r="I13" s="52">
        <v>4</v>
      </c>
      <c r="J13" s="33">
        <v>568</v>
      </c>
      <c r="K13" s="35">
        <v>0.38204225352112675</v>
      </c>
      <c r="L13" s="52">
        <v>2</v>
      </c>
      <c r="M13"/>
      <c r="O13" s="31">
        <v>3</v>
      </c>
      <c r="P13" s="32" t="s">
        <v>26</v>
      </c>
      <c r="Q13" s="33">
        <v>6838</v>
      </c>
      <c r="R13" s="34">
        <v>0.11434400187284706</v>
      </c>
      <c r="S13" s="33">
        <v>7102</v>
      </c>
      <c r="T13" s="34">
        <v>0.12193949383606333</v>
      </c>
      <c r="U13" s="35">
        <v>-3.7172627428893268E-2</v>
      </c>
      <c r="V13" s="52">
        <v>0</v>
      </c>
    </row>
    <row r="14" spans="2:22" ht="14.45" customHeight="1" thickBot="1" x14ac:dyDescent="0.3">
      <c r="B14" s="36">
        <v>4</v>
      </c>
      <c r="C14" s="37" t="s">
        <v>31</v>
      </c>
      <c r="D14" s="38">
        <v>683</v>
      </c>
      <c r="E14" s="39">
        <v>0.11735395189003436</v>
      </c>
      <c r="F14" s="38">
        <v>516</v>
      </c>
      <c r="G14" s="39">
        <v>9.421215994157385E-2</v>
      </c>
      <c r="H14" s="40">
        <v>0.32364341085271309</v>
      </c>
      <c r="I14" s="53">
        <v>1</v>
      </c>
      <c r="J14" s="38">
        <v>668</v>
      </c>
      <c r="K14" s="40">
        <v>2.2455089820359264E-2</v>
      </c>
      <c r="L14" s="53">
        <v>0</v>
      </c>
      <c r="M14"/>
      <c r="O14" s="36">
        <v>4</v>
      </c>
      <c r="P14" s="37" t="s">
        <v>19</v>
      </c>
      <c r="Q14" s="38">
        <v>6460</v>
      </c>
      <c r="R14" s="39">
        <v>0.10802314303869436</v>
      </c>
      <c r="S14" s="38">
        <v>6183</v>
      </c>
      <c r="T14" s="39">
        <v>0.10616050272998867</v>
      </c>
      <c r="U14" s="40">
        <v>4.4800258774057911E-2</v>
      </c>
      <c r="V14" s="53">
        <v>0</v>
      </c>
    </row>
    <row r="15" spans="2:22" ht="14.45" customHeight="1" thickBot="1" x14ac:dyDescent="0.3">
      <c r="B15" s="31">
        <v>5</v>
      </c>
      <c r="C15" s="32" t="s">
        <v>26</v>
      </c>
      <c r="D15" s="33">
        <v>662</v>
      </c>
      <c r="E15" s="34">
        <v>0.11374570446735395</v>
      </c>
      <c r="F15" s="33">
        <v>663</v>
      </c>
      <c r="G15" s="34">
        <v>0.12105167062260362</v>
      </c>
      <c r="H15" s="35">
        <v>-1.5082956259426794E-3</v>
      </c>
      <c r="I15" s="52">
        <v>-3</v>
      </c>
      <c r="J15" s="33">
        <v>794</v>
      </c>
      <c r="K15" s="35">
        <v>-0.16624685138539042</v>
      </c>
      <c r="L15" s="52">
        <v>-2</v>
      </c>
      <c r="M15"/>
      <c r="O15" s="31">
        <v>5</v>
      </c>
      <c r="P15" s="32" t="s">
        <v>31</v>
      </c>
      <c r="Q15" s="33">
        <v>5620</v>
      </c>
      <c r="R15" s="34">
        <v>9.3976790073910577E-2</v>
      </c>
      <c r="S15" s="33">
        <v>4942</v>
      </c>
      <c r="T15" s="34">
        <v>8.4852855327770343E-2</v>
      </c>
      <c r="U15" s="35">
        <v>0.13719142047753952</v>
      </c>
      <c r="V15" s="52">
        <v>1</v>
      </c>
    </row>
    <row r="16" spans="2:22" ht="14.45" customHeight="1" thickBot="1" x14ac:dyDescent="0.3">
      <c r="B16" s="36">
        <v>6</v>
      </c>
      <c r="C16" s="37" t="s">
        <v>18</v>
      </c>
      <c r="D16" s="38">
        <v>540</v>
      </c>
      <c r="E16" s="39">
        <v>9.2783505154639179E-2</v>
      </c>
      <c r="F16" s="38">
        <v>540</v>
      </c>
      <c r="G16" s="39">
        <v>9.8594120869088919E-2</v>
      </c>
      <c r="H16" s="40">
        <v>0</v>
      </c>
      <c r="I16" s="53">
        <v>-2</v>
      </c>
      <c r="J16" s="38">
        <v>523</v>
      </c>
      <c r="K16" s="40">
        <v>3.2504780114722687E-2</v>
      </c>
      <c r="L16" s="53">
        <v>0</v>
      </c>
      <c r="M16"/>
      <c r="O16" s="36">
        <v>6</v>
      </c>
      <c r="P16" s="37" t="s">
        <v>18</v>
      </c>
      <c r="Q16" s="38">
        <v>5446</v>
      </c>
      <c r="R16" s="39">
        <v>9.1067188388348222E-2</v>
      </c>
      <c r="S16" s="38">
        <v>5037</v>
      </c>
      <c r="T16" s="39">
        <v>8.6483980632533222E-2</v>
      </c>
      <c r="U16" s="40">
        <v>8.1199126464165161E-2</v>
      </c>
      <c r="V16" s="53">
        <v>-1</v>
      </c>
    </row>
    <row r="17" spans="2:22" ht="14.45" customHeight="1" thickBot="1" x14ac:dyDescent="0.3">
      <c r="B17" s="31">
        <v>7</v>
      </c>
      <c r="C17" s="32" t="s">
        <v>46</v>
      </c>
      <c r="D17" s="33">
        <v>332</v>
      </c>
      <c r="E17" s="34">
        <v>5.7044673539518899E-2</v>
      </c>
      <c r="F17" s="33">
        <v>493</v>
      </c>
      <c r="G17" s="34">
        <v>9.0012780719371924E-2</v>
      </c>
      <c r="H17" s="35">
        <v>-0.32657200811359022</v>
      </c>
      <c r="I17" s="52">
        <v>-1</v>
      </c>
      <c r="J17" s="33">
        <v>379</v>
      </c>
      <c r="K17" s="35">
        <v>-0.12401055408970973</v>
      </c>
      <c r="L17" s="52">
        <v>0</v>
      </c>
      <c r="M17"/>
      <c r="O17" s="31">
        <v>7</v>
      </c>
      <c r="P17" s="32" t="s">
        <v>46</v>
      </c>
      <c r="Q17" s="33">
        <v>4691</v>
      </c>
      <c r="R17" s="34">
        <v>7.8442192568810409E-2</v>
      </c>
      <c r="S17" s="33">
        <v>4803</v>
      </c>
      <c r="T17" s="34">
        <v>8.2466261460801479E-2</v>
      </c>
      <c r="U17" s="35">
        <v>-2.3318759108890252E-2</v>
      </c>
      <c r="V17" s="52">
        <v>0</v>
      </c>
    </row>
    <row r="18" spans="2:22" ht="14.45" customHeight="1" thickBot="1" x14ac:dyDescent="0.3">
      <c r="B18" s="36">
        <v>8</v>
      </c>
      <c r="C18" s="37" t="s">
        <v>20</v>
      </c>
      <c r="D18" s="38">
        <v>273</v>
      </c>
      <c r="E18" s="39">
        <v>4.6907216494845361E-2</v>
      </c>
      <c r="F18" s="38">
        <v>284</v>
      </c>
      <c r="G18" s="39">
        <v>5.1853204308928244E-2</v>
      </c>
      <c r="H18" s="40">
        <v>-3.8732394366197131E-2</v>
      </c>
      <c r="I18" s="53">
        <v>0</v>
      </c>
      <c r="J18" s="38">
        <v>239</v>
      </c>
      <c r="K18" s="40">
        <v>0.14225941422594146</v>
      </c>
      <c r="L18" s="53">
        <v>0</v>
      </c>
      <c r="M18"/>
      <c r="O18" s="36">
        <v>8</v>
      </c>
      <c r="P18" s="37" t="s">
        <v>20</v>
      </c>
      <c r="Q18" s="38">
        <v>2580</v>
      </c>
      <c r="R18" s="39">
        <v>4.3142369820407346E-2</v>
      </c>
      <c r="S18" s="38">
        <v>2818</v>
      </c>
      <c r="T18" s="39">
        <v>4.8384327461282239E-2</v>
      </c>
      <c r="U18" s="40">
        <v>-8.4457061745919049E-2</v>
      </c>
      <c r="V18" s="53">
        <v>0</v>
      </c>
    </row>
    <row r="19" spans="2:22" ht="14.45" customHeight="1" thickBot="1" x14ac:dyDescent="0.3">
      <c r="B19" s="31">
        <v>9</v>
      </c>
      <c r="C19" s="32" t="s">
        <v>28</v>
      </c>
      <c r="D19" s="33">
        <v>162</v>
      </c>
      <c r="E19" s="34">
        <v>2.7835051546391754E-2</v>
      </c>
      <c r="F19" s="33">
        <v>150</v>
      </c>
      <c r="G19" s="34">
        <v>2.7387255796969143E-2</v>
      </c>
      <c r="H19" s="35">
        <v>8.0000000000000071E-2</v>
      </c>
      <c r="I19" s="52">
        <v>1</v>
      </c>
      <c r="J19" s="33">
        <v>193</v>
      </c>
      <c r="K19" s="35">
        <v>-0.1606217616580311</v>
      </c>
      <c r="L19" s="52">
        <v>1</v>
      </c>
      <c r="M19"/>
      <c r="O19" s="31">
        <v>9</v>
      </c>
      <c r="P19" s="32" t="s">
        <v>27</v>
      </c>
      <c r="Q19" s="33">
        <v>1827</v>
      </c>
      <c r="R19" s="34">
        <v>3.0550817698404734E-2</v>
      </c>
      <c r="S19" s="33">
        <v>1919</v>
      </c>
      <c r="T19" s="34">
        <v>3.2948731156210297E-2</v>
      </c>
      <c r="U19" s="35">
        <v>-4.7941636268890031E-2</v>
      </c>
      <c r="V19" s="52">
        <v>0</v>
      </c>
    </row>
    <row r="20" spans="2:22" ht="14.45" customHeight="1" thickBot="1" x14ac:dyDescent="0.3">
      <c r="B20" s="36">
        <v>10</v>
      </c>
      <c r="C20" s="37" t="s">
        <v>27</v>
      </c>
      <c r="D20" s="38">
        <v>147</v>
      </c>
      <c r="E20" s="39">
        <v>2.5257731958762887E-2</v>
      </c>
      <c r="F20" s="38">
        <v>158</v>
      </c>
      <c r="G20" s="39">
        <v>2.8847909439474163E-2</v>
      </c>
      <c r="H20" s="40">
        <v>-6.9620253164557E-2</v>
      </c>
      <c r="I20" s="53">
        <v>-1</v>
      </c>
      <c r="J20" s="38">
        <v>207</v>
      </c>
      <c r="K20" s="40">
        <v>-0.28985507246376807</v>
      </c>
      <c r="L20" s="53">
        <v>-1</v>
      </c>
      <c r="M20"/>
      <c r="O20" s="36">
        <v>10</v>
      </c>
      <c r="P20" s="37" t="s">
        <v>28</v>
      </c>
      <c r="Q20" s="38">
        <v>1548</v>
      </c>
      <c r="R20" s="39">
        <v>2.5885421892244406E-2</v>
      </c>
      <c r="S20" s="38">
        <v>1642</v>
      </c>
      <c r="T20" s="39">
        <v>2.8192713162322722E-2</v>
      </c>
      <c r="U20" s="40">
        <v>-5.7247259439707654E-2</v>
      </c>
      <c r="V20" s="53">
        <v>0</v>
      </c>
    </row>
    <row r="21" spans="2:22" ht="14.45" customHeight="1" thickBot="1" x14ac:dyDescent="0.3">
      <c r="B21" s="31">
        <v>11</v>
      </c>
      <c r="C21" s="32" t="s">
        <v>57</v>
      </c>
      <c r="D21" s="33">
        <v>121</v>
      </c>
      <c r="E21" s="34">
        <v>2.0790378006872851E-2</v>
      </c>
      <c r="F21" s="33">
        <v>54</v>
      </c>
      <c r="G21" s="34">
        <v>9.8594120869088912E-3</v>
      </c>
      <c r="H21" s="35">
        <v>1.2407407407407409</v>
      </c>
      <c r="I21" s="52">
        <v>1</v>
      </c>
      <c r="J21" s="33">
        <v>124</v>
      </c>
      <c r="K21" s="35">
        <v>-2.4193548387096753E-2</v>
      </c>
      <c r="L21" s="52">
        <v>0</v>
      </c>
      <c r="M21"/>
      <c r="O21" s="31">
        <v>11</v>
      </c>
      <c r="P21" s="32" t="s">
        <v>57</v>
      </c>
      <c r="Q21" s="33">
        <v>869</v>
      </c>
      <c r="R21" s="34">
        <v>1.453128657904418E-2</v>
      </c>
      <c r="S21" s="33">
        <v>732</v>
      </c>
      <c r="T21" s="34">
        <v>1.2568249716699289E-2</v>
      </c>
      <c r="U21" s="35">
        <v>0.18715846994535523</v>
      </c>
      <c r="V21" s="52">
        <v>0</v>
      </c>
    </row>
    <row r="22" spans="2:22" ht="14.45" customHeight="1" thickBot="1" x14ac:dyDescent="0.3">
      <c r="B22" s="36">
        <v>12</v>
      </c>
      <c r="C22" s="37" t="s">
        <v>97</v>
      </c>
      <c r="D22" s="38">
        <v>77</v>
      </c>
      <c r="E22" s="39">
        <v>1.3230240549828179E-2</v>
      </c>
      <c r="F22" s="38">
        <v>61</v>
      </c>
      <c r="G22" s="39">
        <v>1.1137484024100785E-2</v>
      </c>
      <c r="H22" s="40">
        <v>0.26229508196721318</v>
      </c>
      <c r="I22" s="53">
        <v>-1</v>
      </c>
      <c r="J22" s="38">
        <v>53</v>
      </c>
      <c r="K22" s="40">
        <v>0.45283018867924518</v>
      </c>
      <c r="L22" s="53">
        <v>0</v>
      </c>
      <c r="M22"/>
      <c r="O22" s="36">
        <v>12</v>
      </c>
      <c r="P22" s="37" t="s">
        <v>30</v>
      </c>
      <c r="Q22" s="38">
        <v>626</v>
      </c>
      <c r="R22" s="39">
        <v>1.0467877328517441E-2</v>
      </c>
      <c r="S22" s="38">
        <v>422</v>
      </c>
      <c r="T22" s="39">
        <v>7.2456303011572401E-3</v>
      </c>
      <c r="U22" s="40">
        <v>0.48341232227488162</v>
      </c>
      <c r="V22" s="53">
        <v>1</v>
      </c>
    </row>
    <row r="23" spans="2:22" ht="14.45" customHeight="1" thickBot="1" x14ac:dyDescent="0.3">
      <c r="B23" s="31">
        <v>13</v>
      </c>
      <c r="C23" s="32" t="s">
        <v>25</v>
      </c>
      <c r="D23" s="33">
        <v>33</v>
      </c>
      <c r="E23" s="34">
        <v>5.670103092783505E-3</v>
      </c>
      <c r="F23" s="33">
        <v>10</v>
      </c>
      <c r="G23" s="34">
        <v>1.8258170531312763E-3</v>
      </c>
      <c r="H23" s="35">
        <v>2.2999999999999998</v>
      </c>
      <c r="I23" s="52">
        <v>4</v>
      </c>
      <c r="J23" s="33">
        <v>46</v>
      </c>
      <c r="K23" s="35">
        <v>-0.28260869565217395</v>
      </c>
      <c r="L23" s="52">
        <v>1</v>
      </c>
      <c r="M23"/>
      <c r="O23" s="31">
        <v>13</v>
      </c>
      <c r="P23" s="32" t="s">
        <v>97</v>
      </c>
      <c r="Q23" s="33">
        <v>540</v>
      </c>
      <c r="R23" s="34">
        <v>9.0297983345038624E-3</v>
      </c>
      <c r="S23" s="33">
        <v>481</v>
      </c>
      <c r="T23" s="34">
        <v>8.2586449641152433E-3</v>
      </c>
      <c r="U23" s="35">
        <v>0.12266112266112272</v>
      </c>
      <c r="V23" s="52">
        <v>-1</v>
      </c>
    </row>
    <row r="24" spans="2:22" ht="14.45" customHeight="1" thickBot="1" x14ac:dyDescent="0.3">
      <c r="B24" s="36">
        <v>14</v>
      </c>
      <c r="C24" s="37" t="s">
        <v>17</v>
      </c>
      <c r="D24" s="38">
        <v>20</v>
      </c>
      <c r="E24" s="39">
        <v>3.4364261168384879E-3</v>
      </c>
      <c r="F24" s="38">
        <v>49</v>
      </c>
      <c r="G24" s="39">
        <v>8.9465035603432542E-3</v>
      </c>
      <c r="H24" s="40">
        <v>-0.59183673469387754</v>
      </c>
      <c r="I24" s="53">
        <v>-1</v>
      </c>
      <c r="J24" s="38">
        <v>53</v>
      </c>
      <c r="K24" s="40">
        <v>-0.62264150943396224</v>
      </c>
      <c r="L24" s="53">
        <v>-2</v>
      </c>
      <c r="M24"/>
      <c r="O24" s="36">
        <v>14</v>
      </c>
      <c r="P24" s="37" t="s">
        <v>17</v>
      </c>
      <c r="Q24" s="38">
        <v>352</v>
      </c>
      <c r="R24" s="39">
        <v>5.8860907661951109E-3</v>
      </c>
      <c r="S24" s="38">
        <v>287</v>
      </c>
      <c r="T24" s="39">
        <v>4.9277153943889287E-3</v>
      </c>
      <c r="U24" s="40">
        <v>0.22648083623693371</v>
      </c>
      <c r="V24" s="53">
        <v>0</v>
      </c>
    </row>
    <row r="25" spans="2:22" ht="14.45" customHeight="1" thickBot="1" x14ac:dyDescent="0.3">
      <c r="B25" s="31">
        <v>15</v>
      </c>
      <c r="C25" s="32" t="s">
        <v>105</v>
      </c>
      <c r="D25" s="33">
        <v>17</v>
      </c>
      <c r="E25" s="34">
        <v>2.9209621993127148E-3</v>
      </c>
      <c r="F25" s="33">
        <v>24</v>
      </c>
      <c r="G25" s="34">
        <v>4.3819609275150629E-3</v>
      </c>
      <c r="H25" s="35">
        <v>-0.29166666666666663</v>
      </c>
      <c r="I25" s="52">
        <v>0</v>
      </c>
      <c r="J25" s="33">
        <v>22</v>
      </c>
      <c r="K25" s="35">
        <v>-0.22727272727272729</v>
      </c>
      <c r="L25" s="52">
        <v>0</v>
      </c>
      <c r="M25"/>
      <c r="O25" s="31">
        <v>15</v>
      </c>
      <c r="P25" s="32" t="s">
        <v>105</v>
      </c>
      <c r="Q25" s="33">
        <v>179</v>
      </c>
      <c r="R25" s="34">
        <v>2.9932109294003545E-3</v>
      </c>
      <c r="S25" s="33">
        <v>267</v>
      </c>
      <c r="T25" s="34">
        <v>4.5843205933862163E-3</v>
      </c>
      <c r="U25" s="35">
        <v>-0.32958801498127344</v>
      </c>
      <c r="V25" s="52">
        <v>0</v>
      </c>
    </row>
    <row r="26" spans="2:22" ht="15.75" thickBot="1" x14ac:dyDescent="0.3">
      <c r="B26" s="110" t="s">
        <v>42</v>
      </c>
      <c r="C26" s="111"/>
      <c r="D26" s="41">
        <f>SUM(D11:D25)</f>
        <v>5718</v>
      </c>
      <c r="E26" s="42">
        <f>D26/D28</f>
        <v>0.98247422680412366</v>
      </c>
      <c r="F26" s="41">
        <f>SUM(F11:F25)</f>
        <v>5351</v>
      </c>
      <c r="G26" s="42">
        <f>F26/F28</f>
        <v>0.97699470513054587</v>
      </c>
      <c r="H26" s="43">
        <f>D26/F26-1</f>
        <v>6.8585311156793116E-2</v>
      </c>
      <c r="I26" s="54"/>
      <c r="J26" s="41">
        <f>SUM(J11:J25)</f>
        <v>5806</v>
      </c>
      <c r="K26" s="42">
        <f>E26/J26-1</f>
        <v>-0.99983078294405714</v>
      </c>
      <c r="L26" s="41"/>
      <c r="M26"/>
      <c r="O26" s="110" t="s">
        <v>42</v>
      </c>
      <c r="P26" s="111"/>
      <c r="Q26" s="41">
        <f>SUM(Q11:Q25)</f>
        <v>58340</v>
      </c>
      <c r="R26" s="42">
        <f>Q26/Q28</f>
        <v>0.97555265710176919</v>
      </c>
      <c r="S26" s="41">
        <f>SUM(S11:S25)</f>
        <v>57075</v>
      </c>
      <c r="T26" s="42">
        <f>S26/S28</f>
        <v>0.97996291336149166</v>
      </c>
      <c r="U26" s="43">
        <f>Q26/S26-1</f>
        <v>2.216381953569857E-2</v>
      </c>
      <c r="V26" s="54"/>
    </row>
    <row r="27" spans="2:22" ht="15.75" thickBot="1" x14ac:dyDescent="0.3">
      <c r="B27" s="110" t="s">
        <v>12</v>
      </c>
      <c r="C27" s="111"/>
      <c r="D27" s="41">
        <f>D28-SUM(D11:D25)</f>
        <v>102</v>
      </c>
      <c r="E27" s="42">
        <f>D27/D28</f>
        <v>1.7525773195876289E-2</v>
      </c>
      <c r="F27" s="41">
        <f>F28-SUM(F11:F25)</f>
        <v>126</v>
      </c>
      <c r="G27" s="42">
        <f>F27/F28</f>
        <v>2.3005294869454081E-2</v>
      </c>
      <c r="H27" s="43">
        <f>D27/F27-1</f>
        <v>-0.19047619047619047</v>
      </c>
      <c r="I27" s="54"/>
      <c r="J27" s="41">
        <f>J28-SUM(J11:J25)</f>
        <v>121</v>
      </c>
      <c r="K27" s="42">
        <f>E27/J27-1</f>
        <v>-0.99985515889920762</v>
      </c>
      <c r="L27" s="41"/>
      <c r="M27"/>
      <c r="O27" s="110" t="s">
        <v>12</v>
      </c>
      <c r="P27" s="111"/>
      <c r="Q27" s="41">
        <f>Q28-SUM(Q11:Q25)</f>
        <v>1462</v>
      </c>
      <c r="R27" s="42">
        <f>Q27/Q28</f>
        <v>2.4447342898230827E-2</v>
      </c>
      <c r="S27" s="41">
        <f>S28-SUM(S11:S25)</f>
        <v>1167</v>
      </c>
      <c r="T27" s="42">
        <f>S27/S28</f>
        <v>2.0037086638508294E-2</v>
      </c>
      <c r="U27" s="43">
        <f>Q27/S27-1</f>
        <v>0.25278491859468732</v>
      </c>
      <c r="V27" s="55"/>
    </row>
    <row r="28" spans="2:22" ht="15.75" thickBot="1" x14ac:dyDescent="0.3">
      <c r="B28" s="112" t="s">
        <v>34</v>
      </c>
      <c r="C28" s="113"/>
      <c r="D28" s="44">
        <v>5820</v>
      </c>
      <c r="E28" s="45">
        <v>1</v>
      </c>
      <c r="F28" s="44">
        <v>5477</v>
      </c>
      <c r="G28" s="45">
        <v>1</v>
      </c>
      <c r="H28" s="46">
        <v>6.2625524922402809E-2</v>
      </c>
      <c r="I28" s="56"/>
      <c r="J28" s="44">
        <v>5927</v>
      </c>
      <c r="K28" s="46">
        <v>-1.8052977897756062E-2</v>
      </c>
      <c r="L28" s="44"/>
      <c r="M28"/>
      <c r="N28" s="47"/>
      <c r="O28" s="112" t="s">
        <v>34</v>
      </c>
      <c r="P28" s="113"/>
      <c r="Q28" s="44">
        <v>59802</v>
      </c>
      <c r="R28" s="45">
        <v>1</v>
      </c>
      <c r="S28" s="44">
        <v>58242</v>
      </c>
      <c r="T28" s="45">
        <v>1</v>
      </c>
      <c r="U28" s="46">
        <v>2.6784794478211582E-2</v>
      </c>
      <c r="V28" s="56"/>
    </row>
    <row r="29" spans="2:22" ht="15" x14ac:dyDescent="0.25">
      <c r="B29" s="48" t="s">
        <v>73</v>
      </c>
      <c r="M29"/>
      <c r="O29" s="48" t="s">
        <v>73</v>
      </c>
    </row>
    <row r="30" spans="2:22" ht="15" x14ac:dyDescent="0.25">
      <c r="B30" s="49" t="s">
        <v>72</v>
      </c>
      <c r="M30"/>
      <c r="O30" s="49" t="s">
        <v>72</v>
      </c>
    </row>
    <row r="31" spans="2:22" x14ac:dyDescent="0.2">
      <c r="B31" s="77"/>
    </row>
    <row r="32" spans="2:22" x14ac:dyDescent="0.2">
      <c r="B32" s="78"/>
    </row>
    <row r="33" spans="2:22" ht="15" customHeight="1" x14ac:dyDescent="0.2">
      <c r="B33" s="85" t="s">
        <v>159</v>
      </c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50"/>
      <c r="O33" s="85" t="s">
        <v>107</v>
      </c>
      <c r="P33" s="85"/>
      <c r="Q33" s="85"/>
      <c r="R33" s="85"/>
      <c r="S33" s="85"/>
      <c r="T33" s="85"/>
      <c r="U33" s="85"/>
      <c r="V33" s="85"/>
    </row>
    <row r="34" spans="2:22" ht="15" customHeight="1" x14ac:dyDescent="0.2">
      <c r="B34" s="114" t="s">
        <v>160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50"/>
      <c r="O34" s="114" t="s">
        <v>108</v>
      </c>
      <c r="P34" s="114"/>
      <c r="Q34" s="114"/>
      <c r="R34" s="114"/>
      <c r="S34" s="114"/>
      <c r="T34" s="114"/>
      <c r="U34" s="114"/>
      <c r="V34" s="114"/>
    </row>
    <row r="35" spans="2:22" ht="15" customHeight="1" thickBot="1" x14ac:dyDescent="0.25">
      <c r="B35" s="51"/>
      <c r="C35" s="51"/>
      <c r="D35" s="51"/>
      <c r="E35" s="51"/>
      <c r="F35" s="51"/>
      <c r="G35" s="51"/>
      <c r="H35" s="51"/>
      <c r="I35" s="51"/>
      <c r="J35" s="51"/>
      <c r="K35" s="47"/>
      <c r="L35" s="24" t="s">
        <v>4</v>
      </c>
      <c r="O35" s="51"/>
      <c r="P35" s="51"/>
      <c r="Q35" s="51"/>
      <c r="R35" s="51"/>
      <c r="S35" s="51"/>
      <c r="T35" s="51"/>
      <c r="U35" s="51"/>
      <c r="V35" s="24" t="s">
        <v>4</v>
      </c>
    </row>
    <row r="36" spans="2:22" x14ac:dyDescent="0.2">
      <c r="B36" s="108" t="s">
        <v>0</v>
      </c>
      <c r="C36" s="89" t="s">
        <v>41</v>
      </c>
      <c r="D36" s="86" t="s">
        <v>151</v>
      </c>
      <c r="E36" s="87"/>
      <c r="F36" s="87"/>
      <c r="G36" s="87"/>
      <c r="H36" s="87"/>
      <c r="I36" s="88"/>
      <c r="J36" s="86" t="s">
        <v>140</v>
      </c>
      <c r="K36" s="87"/>
      <c r="L36" s="88"/>
      <c r="O36" s="108" t="s">
        <v>0</v>
      </c>
      <c r="P36" s="89" t="s">
        <v>41</v>
      </c>
      <c r="Q36" s="86" t="s">
        <v>157</v>
      </c>
      <c r="R36" s="87"/>
      <c r="S36" s="87"/>
      <c r="T36" s="87"/>
      <c r="U36" s="87"/>
      <c r="V36" s="88"/>
    </row>
    <row r="37" spans="2:22" ht="15" customHeight="1" thickBot="1" x14ac:dyDescent="0.25">
      <c r="B37" s="109"/>
      <c r="C37" s="90"/>
      <c r="D37" s="91" t="s">
        <v>152</v>
      </c>
      <c r="E37" s="92"/>
      <c r="F37" s="92"/>
      <c r="G37" s="92"/>
      <c r="H37" s="92"/>
      <c r="I37" s="93"/>
      <c r="J37" s="91" t="s">
        <v>141</v>
      </c>
      <c r="K37" s="92"/>
      <c r="L37" s="93"/>
      <c r="O37" s="109"/>
      <c r="P37" s="90"/>
      <c r="Q37" s="91" t="s">
        <v>158</v>
      </c>
      <c r="R37" s="92"/>
      <c r="S37" s="92"/>
      <c r="T37" s="92"/>
      <c r="U37" s="92"/>
      <c r="V37" s="93"/>
    </row>
    <row r="38" spans="2:22" ht="15" customHeight="1" x14ac:dyDescent="0.2">
      <c r="B38" s="109"/>
      <c r="C38" s="90"/>
      <c r="D38" s="98">
        <v>2024</v>
      </c>
      <c r="E38" s="99"/>
      <c r="F38" s="98">
        <v>2023</v>
      </c>
      <c r="G38" s="99"/>
      <c r="H38" s="94" t="s">
        <v>5</v>
      </c>
      <c r="I38" s="94" t="s">
        <v>44</v>
      </c>
      <c r="J38" s="94">
        <v>2023</v>
      </c>
      <c r="K38" s="94" t="s">
        <v>153</v>
      </c>
      <c r="L38" s="96" t="s">
        <v>155</v>
      </c>
      <c r="O38" s="109"/>
      <c r="P38" s="90"/>
      <c r="Q38" s="98">
        <v>2024</v>
      </c>
      <c r="R38" s="99"/>
      <c r="S38" s="98">
        <v>2023</v>
      </c>
      <c r="T38" s="99"/>
      <c r="U38" s="94" t="s">
        <v>5</v>
      </c>
      <c r="V38" s="96" t="s">
        <v>66</v>
      </c>
    </row>
    <row r="39" spans="2:22" ht="14.45" customHeight="1" thickBot="1" x14ac:dyDescent="0.25">
      <c r="B39" s="115" t="s">
        <v>6</v>
      </c>
      <c r="C39" s="102" t="s">
        <v>41</v>
      </c>
      <c r="D39" s="100"/>
      <c r="E39" s="101"/>
      <c r="F39" s="100"/>
      <c r="G39" s="101"/>
      <c r="H39" s="95"/>
      <c r="I39" s="95"/>
      <c r="J39" s="95"/>
      <c r="K39" s="95"/>
      <c r="L39" s="97"/>
      <c r="O39" s="115" t="s">
        <v>6</v>
      </c>
      <c r="P39" s="102" t="s">
        <v>41</v>
      </c>
      <c r="Q39" s="100"/>
      <c r="R39" s="101"/>
      <c r="S39" s="100"/>
      <c r="T39" s="101"/>
      <c r="U39" s="95"/>
      <c r="V39" s="97"/>
    </row>
    <row r="40" spans="2:22" ht="15" customHeight="1" x14ac:dyDescent="0.2">
      <c r="B40" s="115"/>
      <c r="C40" s="102"/>
      <c r="D40" s="25" t="s">
        <v>8</v>
      </c>
      <c r="E40" s="26" t="s">
        <v>2</v>
      </c>
      <c r="F40" s="25" t="s">
        <v>8</v>
      </c>
      <c r="G40" s="26" t="s">
        <v>2</v>
      </c>
      <c r="H40" s="106" t="s">
        <v>9</v>
      </c>
      <c r="I40" s="106" t="s">
        <v>45</v>
      </c>
      <c r="J40" s="106" t="s">
        <v>8</v>
      </c>
      <c r="K40" s="106" t="s">
        <v>154</v>
      </c>
      <c r="L40" s="104" t="s">
        <v>156</v>
      </c>
      <c r="O40" s="115"/>
      <c r="P40" s="102"/>
      <c r="Q40" s="25" t="s">
        <v>8</v>
      </c>
      <c r="R40" s="26" t="s">
        <v>2</v>
      </c>
      <c r="S40" s="25" t="s">
        <v>8</v>
      </c>
      <c r="T40" s="26" t="s">
        <v>2</v>
      </c>
      <c r="U40" s="106" t="s">
        <v>9</v>
      </c>
      <c r="V40" s="104" t="s">
        <v>67</v>
      </c>
    </row>
    <row r="41" spans="2:22" ht="14.25" customHeight="1" thickBot="1" x14ac:dyDescent="0.25">
      <c r="B41" s="116"/>
      <c r="C41" s="103"/>
      <c r="D41" s="28" t="s">
        <v>10</v>
      </c>
      <c r="E41" s="29" t="s">
        <v>11</v>
      </c>
      <c r="F41" s="28" t="s">
        <v>10</v>
      </c>
      <c r="G41" s="29" t="s">
        <v>11</v>
      </c>
      <c r="H41" s="107"/>
      <c r="I41" s="107"/>
      <c r="J41" s="107" t="s">
        <v>10</v>
      </c>
      <c r="K41" s="107"/>
      <c r="L41" s="105"/>
      <c r="O41" s="116"/>
      <c r="P41" s="103"/>
      <c r="Q41" s="28" t="s">
        <v>10</v>
      </c>
      <c r="R41" s="29" t="s">
        <v>11</v>
      </c>
      <c r="S41" s="28" t="s">
        <v>10</v>
      </c>
      <c r="T41" s="29" t="s">
        <v>11</v>
      </c>
      <c r="U41" s="107"/>
      <c r="V41" s="105"/>
    </row>
    <row r="42" spans="2:22" ht="15" thickBot="1" x14ac:dyDescent="0.25">
      <c r="B42" s="31">
        <v>1</v>
      </c>
      <c r="C42" s="32" t="s">
        <v>58</v>
      </c>
      <c r="D42" s="33">
        <v>574</v>
      </c>
      <c r="E42" s="34">
        <v>9.8625429553264601E-2</v>
      </c>
      <c r="F42" s="33">
        <v>848</v>
      </c>
      <c r="G42" s="34">
        <v>0.15482928610553223</v>
      </c>
      <c r="H42" s="35">
        <v>-0.32311320754716977</v>
      </c>
      <c r="I42" s="52">
        <v>0</v>
      </c>
      <c r="J42" s="33">
        <v>687</v>
      </c>
      <c r="K42" s="35">
        <v>-0.16448326055312956</v>
      </c>
      <c r="L42" s="52">
        <v>0</v>
      </c>
      <c r="O42" s="31">
        <v>1</v>
      </c>
      <c r="P42" s="32" t="s">
        <v>58</v>
      </c>
      <c r="Q42" s="33">
        <v>8379</v>
      </c>
      <c r="R42" s="34">
        <v>0.14011237082371827</v>
      </c>
      <c r="S42" s="33">
        <v>9070</v>
      </c>
      <c r="T42" s="34">
        <v>0.15572954225473026</v>
      </c>
      <c r="U42" s="35">
        <v>-7.6185226019845675E-2</v>
      </c>
      <c r="V42" s="52">
        <v>0</v>
      </c>
    </row>
    <row r="43" spans="2:22" ht="15" thickBot="1" x14ac:dyDescent="0.25">
      <c r="B43" s="36">
        <v>2</v>
      </c>
      <c r="C43" s="37" t="s">
        <v>63</v>
      </c>
      <c r="D43" s="38">
        <v>492</v>
      </c>
      <c r="E43" s="39">
        <v>8.4536082474226809E-2</v>
      </c>
      <c r="F43" s="38">
        <v>458</v>
      </c>
      <c r="G43" s="39">
        <v>8.3622421033412456E-2</v>
      </c>
      <c r="H43" s="40">
        <v>7.4235807860262071E-2</v>
      </c>
      <c r="I43" s="53">
        <v>1</v>
      </c>
      <c r="J43" s="38">
        <v>561</v>
      </c>
      <c r="K43" s="40">
        <v>-0.12299465240641716</v>
      </c>
      <c r="L43" s="53">
        <v>1</v>
      </c>
      <c r="O43" s="36">
        <v>2</v>
      </c>
      <c r="P43" s="37" t="s">
        <v>99</v>
      </c>
      <c r="Q43" s="38">
        <v>4898</v>
      </c>
      <c r="R43" s="39">
        <v>8.1903615263703558E-2</v>
      </c>
      <c r="S43" s="38">
        <v>4781</v>
      </c>
      <c r="T43" s="39">
        <v>8.2088527179698501E-2</v>
      </c>
      <c r="U43" s="40">
        <v>2.4471867810081482E-2</v>
      </c>
      <c r="V43" s="53">
        <v>1</v>
      </c>
    </row>
    <row r="44" spans="2:22" ht="15" thickBot="1" x14ac:dyDescent="0.25">
      <c r="B44" s="31">
        <v>3</v>
      </c>
      <c r="C44" s="32" t="s">
        <v>99</v>
      </c>
      <c r="D44" s="33">
        <v>458</v>
      </c>
      <c r="E44" s="34">
        <v>7.8694158075601373E-2</v>
      </c>
      <c r="F44" s="33">
        <v>429</v>
      </c>
      <c r="G44" s="34">
        <v>7.8327551579331745E-2</v>
      </c>
      <c r="H44" s="35">
        <v>6.7599067599067642E-2</v>
      </c>
      <c r="I44" s="52">
        <v>1</v>
      </c>
      <c r="J44" s="33">
        <v>617</v>
      </c>
      <c r="K44" s="35">
        <v>-0.25769854132901138</v>
      </c>
      <c r="L44" s="52">
        <v>-1</v>
      </c>
      <c r="O44" s="31">
        <v>3</v>
      </c>
      <c r="P44" s="32" t="s">
        <v>59</v>
      </c>
      <c r="Q44" s="33">
        <v>4690</v>
      </c>
      <c r="R44" s="34">
        <v>7.8425470720042814E-2</v>
      </c>
      <c r="S44" s="33">
        <v>4803</v>
      </c>
      <c r="T44" s="34">
        <v>8.2466261460801479E-2</v>
      </c>
      <c r="U44" s="35">
        <v>-2.3526962315219668E-2</v>
      </c>
      <c r="V44" s="52">
        <v>-1</v>
      </c>
    </row>
    <row r="45" spans="2:22" ht="15" thickBot="1" x14ac:dyDescent="0.25">
      <c r="B45" s="36">
        <v>4</v>
      </c>
      <c r="C45" s="37" t="s">
        <v>60</v>
      </c>
      <c r="D45" s="38">
        <v>444</v>
      </c>
      <c r="E45" s="39">
        <v>7.628865979381444E-2</v>
      </c>
      <c r="F45" s="38">
        <v>322</v>
      </c>
      <c r="G45" s="39">
        <v>5.8791309110827097E-2</v>
      </c>
      <c r="H45" s="40">
        <v>0.37888198757763969</v>
      </c>
      <c r="I45" s="53">
        <v>1</v>
      </c>
      <c r="J45" s="38">
        <v>382</v>
      </c>
      <c r="K45" s="40">
        <v>0.16230366492146597</v>
      </c>
      <c r="L45" s="53">
        <v>0</v>
      </c>
      <c r="O45" s="36">
        <v>4</v>
      </c>
      <c r="P45" s="37" t="s">
        <v>63</v>
      </c>
      <c r="Q45" s="38">
        <v>4612</v>
      </c>
      <c r="R45" s="39">
        <v>7.7121166516170028E-2</v>
      </c>
      <c r="S45" s="38">
        <v>4013</v>
      </c>
      <c r="T45" s="39">
        <v>6.8902166821194322E-2</v>
      </c>
      <c r="U45" s="40">
        <v>0.14926488911039115</v>
      </c>
      <c r="V45" s="53">
        <v>0</v>
      </c>
    </row>
    <row r="46" spans="2:22" ht="15" thickBot="1" x14ac:dyDescent="0.25">
      <c r="B46" s="31">
        <v>5</v>
      </c>
      <c r="C46" s="32" t="s">
        <v>59</v>
      </c>
      <c r="D46" s="33">
        <v>332</v>
      </c>
      <c r="E46" s="34">
        <v>5.7044673539518899E-2</v>
      </c>
      <c r="F46" s="33">
        <v>493</v>
      </c>
      <c r="G46" s="34">
        <v>9.0012780719371924E-2</v>
      </c>
      <c r="H46" s="35">
        <v>-0.32657200811359022</v>
      </c>
      <c r="I46" s="52">
        <v>-3</v>
      </c>
      <c r="J46" s="33">
        <v>379</v>
      </c>
      <c r="K46" s="35">
        <v>-0.12401055408970973</v>
      </c>
      <c r="L46" s="52">
        <v>0</v>
      </c>
      <c r="O46" s="31">
        <v>5</v>
      </c>
      <c r="P46" s="32" t="s">
        <v>60</v>
      </c>
      <c r="Q46" s="33">
        <v>3483</v>
      </c>
      <c r="R46" s="34">
        <v>5.8242199257549913E-2</v>
      </c>
      <c r="S46" s="33">
        <v>3920</v>
      </c>
      <c r="T46" s="34">
        <v>6.7305380996531716E-2</v>
      </c>
      <c r="U46" s="35">
        <v>-0.11147959183673473</v>
      </c>
      <c r="V46" s="52">
        <v>0</v>
      </c>
    </row>
    <row r="47" spans="2:22" ht="15" thickBot="1" x14ac:dyDescent="0.25">
      <c r="B47" s="36">
        <v>6</v>
      </c>
      <c r="C47" s="37" t="s">
        <v>70</v>
      </c>
      <c r="D47" s="38">
        <v>325</v>
      </c>
      <c r="E47" s="39">
        <v>5.5841924398625432E-2</v>
      </c>
      <c r="F47" s="38">
        <v>210</v>
      </c>
      <c r="G47" s="39">
        <v>3.8342158115756801E-2</v>
      </c>
      <c r="H47" s="40">
        <v>0.54761904761904767</v>
      </c>
      <c r="I47" s="53">
        <v>1</v>
      </c>
      <c r="J47" s="38">
        <v>285</v>
      </c>
      <c r="K47" s="40">
        <v>0.14035087719298245</v>
      </c>
      <c r="L47" s="53">
        <v>0</v>
      </c>
      <c r="O47" s="36">
        <v>6</v>
      </c>
      <c r="P47" s="37" t="s">
        <v>70</v>
      </c>
      <c r="Q47" s="38">
        <v>3402</v>
      </c>
      <c r="R47" s="39">
        <v>5.6887729507374335E-2</v>
      </c>
      <c r="S47" s="38">
        <v>3350</v>
      </c>
      <c r="T47" s="39">
        <v>5.7518629167954395E-2</v>
      </c>
      <c r="U47" s="40">
        <v>1.552238805970152E-2</v>
      </c>
      <c r="V47" s="53">
        <v>0</v>
      </c>
    </row>
    <row r="48" spans="2:22" ht="15" thickBot="1" x14ac:dyDescent="0.25">
      <c r="B48" s="31">
        <v>7</v>
      </c>
      <c r="C48" s="32" t="s">
        <v>101</v>
      </c>
      <c r="D48" s="33">
        <v>283</v>
      </c>
      <c r="E48" s="34">
        <v>4.8625429553264606E-2</v>
      </c>
      <c r="F48" s="33">
        <v>227</v>
      </c>
      <c r="G48" s="34">
        <v>4.1446047106079971E-2</v>
      </c>
      <c r="H48" s="35">
        <v>0.24669603524229067</v>
      </c>
      <c r="I48" s="52">
        <v>-1</v>
      </c>
      <c r="J48" s="33">
        <v>216</v>
      </c>
      <c r="K48" s="35">
        <v>0.31018518518518512</v>
      </c>
      <c r="L48" s="52">
        <v>1</v>
      </c>
      <c r="O48" s="31">
        <v>7</v>
      </c>
      <c r="P48" s="32" t="s">
        <v>101</v>
      </c>
      <c r="Q48" s="33">
        <v>2299</v>
      </c>
      <c r="R48" s="34">
        <v>3.8443530316711813E-2</v>
      </c>
      <c r="S48" s="33">
        <v>2284</v>
      </c>
      <c r="T48" s="34">
        <v>3.9215686274509803E-2</v>
      </c>
      <c r="U48" s="35">
        <v>6.5674255691767769E-3</v>
      </c>
      <c r="V48" s="52">
        <v>0</v>
      </c>
    </row>
    <row r="49" spans="2:22" ht="15" thickBot="1" x14ac:dyDescent="0.25">
      <c r="B49" s="36">
        <v>8</v>
      </c>
      <c r="C49" s="37" t="s">
        <v>109</v>
      </c>
      <c r="D49" s="38">
        <v>212</v>
      </c>
      <c r="E49" s="39">
        <v>3.6426116838487975E-2</v>
      </c>
      <c r="F49" s="38">
        <v>191</v>
      </c>
      <c r="G49" s="39">
        <v>3.4873105714807374E-2</v>
      </c>
      <c r="H49" s="40">
        <v>0.10994764397905765</v>
      </c>
      <c r="I49" s="53">
        <v>0</v>
      </c>
      <c r="J49" s="38">
        <v>170</v>
      </c>
      <c r="K49" s="40">
        <v>0.24705882352941178</v>
      </c>
      <c r="L49" s="53">
        <v>1</v>
      </c>
      <c r="O49" s="36">
        <v>8</v>
      </c>
      <c r="P49" s="37" t="s">
        <v>100</v>
      </c>
      <c r="Q49" s="38">
        <v>1827</v>
      </c>
      <c r="R49" s="39">
        <v>3.0550817698404734E-2</v>
      </c>
      <c r="S49" s="38">
        <v>1554</v>
      </c>
      <c r="T49" s="39">
        <v>2.6681776037910786E-2</v>
      </c>
      <c r="U49" s="40">
        <v>0.17567567567567566</v>
      </c>
      <c r="V49" s="53">
        <v>1</v>
      </c>
    </row>
    <row r="50" spans="2:22" ht="15" thickBot="1" x14ac:dyDescent="0.25">
      <c r="B50" s="31">
        <v>9</v>
      </c>
      <c r="C50" s="32" t="s">
        <v>100</v>
      </c>
      <c r="D50" s="33">
        <v>208</v>
      </c>
      <c r="E50" s="34">
        <v>3.5738831615120273E-2</v>
      </c>
      <c r="F50" s="33">
        <v>78</v>
      </c>
      <c r="G50" s="34">
        <v>1.4241373014423955E-2</v>
      </c>
      <c r="H50" s="35">
        <v>1.6666666666666665</v>
      </c>
      <c r="I50" s="52">
        <v>7</v>
      </c>
      <c r="J50" s="33">
        <v>133</v>
      </c>
      <c r="K50" s="35">
        <v>0.56390977443609014</v>
      </c>
      <c r="L50" s="52">
        <v>2</v>
      </c>
      <c r="O50" s="31">
        <v>9</v>
      </c>
      <c r="P50" s="32" t="s">
        <v>130</v>
      </c>
      <c r="Q50" s="33">
        <v>1744</v>
      </c>
      <c r="R50" s="34">
        <v>2.9162904250693955E-2</v>
      </c>
      <c r="S50" s="33">
        <v>957</v>
      </c>
      <c r="T50" s="34">
        <v>1.6431441227979807E-2</v>
      </c>
      <c r="U50" s="35">
        <v>0.82236154649947757</v>
      </c>
      <c r="V50" s="52">
        <v>9</v>
      </c>
    </row>
    <row r="51" spans="2:22" ht="15" thickBot="1" x14ac:dyDescent="0.25">
      <c r="B51" s="36">
        <v>10</v>
      </c>
      <c r="C51" s="37" t="s">
        <v>130</v>
      </c>
      <c r="D51" s="38">
        <v>206</v>
      </c>
      <c r="E51" s="39">
        <v>3.5395189003436425E-2</v>
      </c>
      <c r="F51" s="38">
        <v>74</v>
      </c>
      <c r="G51" s="39">
        <v>1.3511046193171445E-2</v>
      </c>
      <c r="H51" s="40">
        <v>1.7837837837837838</v>
      </c>
      <c r="I51" s="53">
        <v>7</v>
      </c>
      <c r="J51" s="38">
        <v>284</v>
      </c>
      <c r="K51" s="40">
        <v>-0.27464788732394363</v>
      </c>
      <c r="L51" s="53">
        <v>-3</v>
      </c>
      <c r="O51" s="36">
        <v>10</v>
      </c>
      <c r="P51" s="37" t="s">
        <v>109</v>
      </c>
      <c r="Q51" s="38">
        <v>1679</v>
      </c>
      <c r="R51" s="39">
        <v>2.8075984080799973E-2</v>
      </c>
      <c r="S51" s="38">
        <v>1226</v>
      </c>
      <c r="T51" s="39">
        <v>2.1050101301466295E-2</v>
      </c>
      <c r="U51" s="40">
        <v>0.36949429037520387</v>
      </c>
      <c r="V51" s="53">
        <v>4</v>
      </c>
    </row>
    <row r="52" spans="2:22" ht="15" thickBot="1" x14ac:dyDescent="0.25">
      <c r="B52" s="110" t="s">
        <v>61</v>
      </c>
      <c r="C52" s="111"/>
      <c r="D52" s="41">
        <f>SUM(D42:D51)</f>
        <v>3534</v>
      </c>
      <c r="E52" s="42">
        <f>D52/D54</f>
        <v>0.60721649484536078</v>
      </c>
      <c r="F52" s="41">
        <f>SUM(F42:F51)</f>
        <v>3330</v>
      </c>
      <c r="G52" s="42">
        <f>F52/F54</f>
        <v>0.60799707869271502</v>
      </c>
      <c r="H52" s="43">
        <f>D52/F52-1</f>
        <v>6.1261261261261302E-2</v>
      </c>
      <c r="I52" s="54"/>
      <c r="J52" s="41">
        <f>SUM(J42:J51)</f>
        <v>3714</v>
      </c>
      <c r="K52" s="42">
        <f>D52/J52-1</f>
        <v>-4.8465266558966102E-2</v>
      </c>
      <c r="L52" s="41"/>
      <c r="O52" s="110" t="s">
        <v>61</v>
      </c>
      <c r="P52" s="111"/>
      <c r="Q52" s="41">
        <f>SUM(Q42:Q51)</f>
        <v>37013</v>
      </c>
      <c r="R52" s="42">
        <f>Q52/Q54</f>
        <v>0.61892578843516943</v>
      </c>
      <c r="S52" s="41">
        <f>SUM(S42:S51)</f>
        <v>35958</v>
      </c>
      <c r="T52" s="42">
        <f>S52/S54</f>
        <v>0.61738951272277742</v>
      </c>
      <c r="U52" s="43">
        <f>Q52/S52-1</f>
        <v>2.9339785305078081E-2</v>
      </c>
      <c r="V52" s="54"/>
    </row>
    <row r="53" spans="2:22" ht="15" thickBot="1" x14ac:dyDescent="0.25">
      <c r="B53" s="110" t="s">
        <v>12</v>
      </c>
      <c r="C53" s="111"/>
      <c r="D53" s="41">
        <f>D54-D52</f>
        <v>2286</v>
      </c>
      <c r="E53" s="42">
        <f>D53/D54</f>
        <v>0.39278350515463917</v>
      </c>
      <c r="F53" s="41">
        <f>F54-F52</f>
        <v>2147</v>
      </c>
      <c r="G53" s="42">
        <f>F53/F54</f>
        <v>0.39200292130728503</v>
      </c>
      <c r="H53" s="43">
        <f>D53/F53-1</f>
        <v>6.4741499767116961E-2</v>
      </c>
      <c r="I53" s="55"/>
      <c r="J53" s="41">
        <f>J54-SUM(J42:J51)</f>
        <v>2213</v>
      </c>
      <c r="K53" s="43">
        <f>D53/J53-1</f>
        <v>3.2986895616809786E-2</v>
      </c>
      <c r="L53" s="76"/>
      <c r="O53" s="110" t="s">
        <v>12</v>
      </c>
      <c r="P53" s="111"/>
      <c r="Q53" s="41">
        <f>Q54-Q52</f>
        <v>22789</v>
      </c>
      <c r="R53" s="42">
        <f>Q53/Q54</f>
        <v>0.38107421156483062</v>
      </c>
      <c r="S53" s="41">
        <f>S54-S52</f>
        <v>22284</v>
      </c>
      <c r="T53" s="42">
        <f>S53/S54</f>
        <v>0.38261048727722263</v>
      </c>
      <c r="U53" s="43">
        <f>Q53/S53-1</f>
        <v>2.2661999640998021E-2</v>
      </c>
      <c r="V53" s="55"/>
    </row>
    <row r="54" spans="2:22" ht="15" thickBot="1" x14ac:dyDescent="0.25">
      <c r="B54" s="112" t="s">
        <v>34</v>
      </c>
      <c r="C54" s="113"/>
      <c r="D54" s="44">
        <v>5820</v>
      </c>
      <c r="E54" s="45">
        <v>1</v>
      </c>
      <c r="F54" s="44">
        <v>5477</v>
      </c>
      <c r="G54" s="45">
        <v>1</v>
      </c>
      <c r="H54" s="46">
        <v>6.2625524922402809E-2</v>
      </c>
      <c r="I54" s="56"/>
      <c r="J54" s="44">
        <v>5927</v>
      </c>
      <c r="K54" s="46">
        <v>-1.8052977897756062E-2</v>
      </c>
      <c r="L54" s="44"/>
      <c r="O54" s="112" t="s">
        <v>34</v>
      </c>
      <c r="P54" s="113"/>
      <c r="Q54" s="44">
        <v>59802</v>
      </c>
      <c r="R54" s="45">
        <v>1</v>
      </c>
      <c r="S54" s="44">
        <v>58242</v>
      </c>
      <c r="T54" s="45">
        <v>1</v>
      </c>
      <c r="U54" s="46">
        <v>2.6784794478211582E-2</v>
      </c>
      <c r="V54" s="56"/>
    </row>
    <row r="55" spans="2:22" x14ac:dyDescent="0.2">
      <c r="B55" s="48" t="s">
        <v>73</v>
      </c>
      <c r="O55" s="48" t="s">
        <v>73</v>
      </c>
    </row>
    <row r="56" spans="2:22" x14ac:dyDescent="0.2">
      <c r="B56" s="49" t="s">
        <v>72</v>
      </c>
      <c r="O56" s="49" t="s">
        <v>72</v>
      </c>
    </row>
    <row r="64" spans="2:22" ht="15" customHeight="1" x14ac:dyDescent="0.2"/>
    <row r="66" ht="15" customHeight="1" x14ac:dyDescent="0.2"/>
  </sheetData>
  <mergeCells count="84">
    <mergeCell ref="O54:P54"/>
    <mergeCell ref="O39:O41"/>
    <mergeCell ref="P39:P41"/>
    <mergeCell ref="U40:U41"/>
    <mergeCell ref="V40:V41"/>
    <mergeCell ref="O52:P52"/>
    <mergeCell ref="O53:P53"/>
    <mergeCell ref="O34:V34"/>
    <mergeCell ref="O36:O38"/>
    <mergeCell ref="P36:P38"/>
    <mergeCell ref="Q36:V36"/>
    <mergeCell ref="Q37:V37"/>
    <mergeCell ref="S38:T39"/>
    <mergeCell ref="U38:U39"/>
    <mergeCell ref="V38:V39"/>
    <mergeCell ref="Q38:R39"/>
    <mergeCell ref="O33:V33"/>
    <mergeCell ref="J9:J10"/>
    <mergeCell ref="V7:V8"/>
    <mergeCell ref="P8:P10"/>
    <mergeCell ref="I9:I10"/>
    <mergeCell ref="K9:K10"/>
    <mergeCell ref="L9:L10"/>
    <mergeCell ref="V9:V10"/>
    <mergeCell ref="I7:I8"/>
    <mergeCell ref="P5:P7"/>
    <mergeCell ref="O26:P26"/>
    <mergeCell ref="O27:P27"/>
    <mergeCell ref="O28:P28"/>
    <mergeCell ref="B27:C27"/>
    <mergeCell ref="B28:C28"/>
    <mergeCell ref="B33:L33"/>
    <mergeCell ref="B34:L34"/>
    <mergeCell ref="B8:B10"/>
    <mergeCell ref="K7:K8"/>
    <mergeCell ref="L7:L8"/>
    <mergeCell ref="B26:C26"/>
    <mergeCell ref="B5:B7"/>
    <mergeCell ref="C5:C7"/>
    <mergeCell ref="C8:C10"/>
    <mergeCell ref="H9:H10"/>
    <mergeCell ref="J7:J8"/>
    <mergeCell ref="H7:H8"/>
    <mergeCell ref="D7:E8"/>
    <mergeCell ref="F7:G8"/>
    <mergeCell ref="C36:C38"/>
    <mergeCell ref="D36:I36"/>
    <mergeCell ref="J36:L36"/>
    <mergeCell ref="D38:E39"/>
    <mergeCell ref="F38:G39"/>
    <mergeCell ref="D37:I37"/>
    <mergeCell ref="J37:L37"/>
    <mergeCell ref="J40:J41"/>
    <mergeCell ref="B54:C54"/>
    <mergeCell ref="L40:L41"/>
    <mergeCell ref="C39:C41"/>
    <mergeCell ref="B52:C52"/>
    <mergeCell ref="L38:L39"/>
    <mergeCell ref="B39:B41"/>
    <mergeCell ref="H40:H41"/>
    <mergeCell ref="H38:H39"/>
    <mergeCell ref="I38:I39"/>
    <mergeCell ref="J38:J39"/>
    <mergeCell ref="K38:K39"/>
    <mergeCell ref="B53:C53"/>
    <mergeCell ref="I40:I41"/>
    <mergeCell ref="K40:K41"/>
    <mergeCell ref="B36:B38"/>
    <mergeCell ref="B2:L2"/>
    <mergeCell ref="O2:V2"/>
    <mergeCell ref="O5:O7"/>
    <mergeCell ref="Q5:V5"/>
    <mergeCell ref="Q6:V6"/>
    <mergeCell ref="Q7:R8"/>
    <mergeCell ref="S7:T8"/>
    <mergeCell ref="U7:U8"/>
    <mergeCell ref="O8:O10"/>
    <mergeCell ref="U9:U10"/>
    <mergeCell ref="D5:I5"/>
    <mergeCell ref="J5:L5"/>
    <mergeCell ref="D6:I6"/>
    <mergeCell ref="J6:L6"/>
    <mergeCell ref="B3:L3"/>
    <mergeCell ref="O3:V3"/>
  </mergeCells>
  <conditionalFormatting sqref="D11:H25">
    <cfRule type="cellIs" dxfId="23" priority="9" operator="equal">
      <formula>0</formula>
    </cfRule>
  </conditionalFormatting>
  <conditionalFormatting sqref="D42:H51">
    <cfRule type="cellIs" dxfId="22" priority="31" operator="equal">
      <formula>0</formula>
    </cfRule>
  </conditionalFormatting>
  <conditionalFormatting sqref="H11:H27 U11:U27 H42:H53">
    <cfRule type="cellIs" dxfId="21" priority="24" operator="lessThan">
      <formula>0</formula>
    </cfRule>
  </conditionalFormatting>
  <conditionalFormatting sqref="I11:I25">
    <cfRule type="cellIs" dxfId="20" priority="7" operator="lessThan">
      <formula>0</formula>
    </cfRule>
  </conditionalFormatting>
  <conditionalFormatting sqref="I42:I51">
    <cfRule type="cellIs" dxfId="19" priority="34" operator="lessThan">
      <formula>0</formula>
    </cfRule>
    <cfRule type="cellIs" dxfId="18" priority="35" operator="equal">
      <formula>0</formula>
    </cfRule>
    <cfRule type="cellIs" dxfId="17" priority="36" operator="greaterThan">
      <formula>0</formula>
    </cfRule>
  </conditionalFormatting>
  <conditionalFormatting sqref="J11:K25">
    <cfRule type="cellIs" dxfId="16" priority="6" operator="equal">
      <formula>0</formula>
    </cfRule>
  </conditionalFormatting>
  <conditionalFormatting sqref="J42:K51">
    <cfRule type="cellIs" dxfId="15" priority="29" operator="equal">
      <formula>0</formula>
    </cfRule>
  </conditionalFormatting>
  <conditionalFormatting sqref="K53">
    <cfRule type="cellIs" dxfId="14" priority="23" operator="lessThan">
      <formula>0</formula>
    </cfRule>
  </conditionalFormatting>
  <conditionalFormatting sqref="K11:L25">
    <cfRule type="cellIs" dxfId="13" priority="5" operator="lessThan">
      <formula>0</formula>
    </cfRule>
  </conditionalFormatting>
  <conditionalFormatting sqref="K42:L51">
    <cfRule type="cellIs" dxfId="12" priority="26" operator="lessThan">
      <formula>0</formula>
    </cfRule>
  </conditionalFormatting>
  <conditionalFormatting sqref="L11:L25">
    <cfRule type="cellIs" dxfId="11" priority="4" operator="equal">
      <formula>0</formula>
    </cfRule>
  </conditionalFormatting>
  <conditionalFormatting sqref="L42:L51">
    <cfRule type="cellIs" dxfId="10" priority="27" operator="equal">
      <formula>0</formula>
    </cfRule>
    <cfRule type="cellIs" dxfId="9" priority="28" operator="greaterThan">
      <formula>0</formula>
    </cfRule>
  </conditionalFormatting>
  <conditionalFormatting sqref="Q11:U25">
    <cfRule type="cellIs" dxfId="8" priority="3" operator="equal">
      <formula>0</formula>
    </cfRule>
  </conditionalFormatting>
  <conditionalFormatting sqref="Q42:U51">
    <cfRule type="cellIs" dxfId="7" priority="17" operator="equal">
      <formula>0</formula>
    </cfRule>
  </conditionalFormatting>
  <conditionalFormatting sqref="U42:U53">
    <cfRule type="cellIs" dxfId="6" priority="15" operator="lessThan">
      <formula>0</formula>
    </cfRule>
  </conditionalFormatting>
  <conditionalFormatting sqref="V11:V25">
    <cfRule type="cellIs" dxfId="5" priority="1" operator="lessThan">
      <formula>0</formula>
    </cfRule>
  </conditionalFormatting>
  <conditionalFormatting sqref="V42:V51">
    <cfRule type="cellIs" dxfId="4" priority="20" operator="lessThan">
      <formula>0</formula>
    </cfRule>
    <cfRule type="cellIs" dxfId="3" priority="21" operator="equal">
      <formula>0</formula>
    </cfRule>
    <cfRule type="cellIs" dxfId="2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workbookViewId="0">
      <selection activeCell="O1" sqref="O1"/>
    </sheetView>
  </sheetViews>
  <sheetFormatPr defaultColWidth="9.140625" defaultRowHeight="14.25" x14ac:dyDescent="0.2"/>
  <cols>
    <col min="1" max="1" width="1.85546875" style="5" customWidth="1"/>
    <col min="2" max="2" width="8.140625" style="5" customWidth="1"/>
    <col min="3" max="3" width="16" style="5" customWidth="1"/>
    <col min="4" max="9" width="8.85546875" style="5" customWidth="1"/>
    <col min="10" max="10" width="9.5703125" style="5" customWidth="1"/>
    <col min="11" max="14" width="8.85546875" style="5" customWidth="1"/>
    <col min="15" max="15" width="10.28515625" style="5" customWidth="1"/>
    <col min="16" max="16" width="9.140625" style="5"/>
    <col min="17" max="17" width="17" style="5" bestFit="1" customWidth="1"/>
    <col min="18" max="16384" width="9.140625" style="5"/>
  </cols>
  <sheetData>
    <row r="1" spans="2:15" x14ac:dyDescent="0.2">
      <c r="B1" s="5" t="s">
        <v>3</v>
      </c>
      <c r="D1" s="3"/>
      <c r="O1" s="57">
        <v>45630</v>
      </c>
    </row>
    <row r="2" spans="2:15" ht="14.45" customHeight="1" x14ac:dyDescent="0.2">
      <c r="B2" s="85" t="s">
        <v>14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2:15" ht="14.45" customHeight="1" x14ac:dyDescent="0.2">
      <c r="B3" s="114" t="s">
        <v>15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</row>
    <row r="4" spans="2:15" ht="14.45" customHeight="1" thickBo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5" customHeight="1" x14ac:dyDescent="0.2">
      <c r="B5" s="108" t="s">
        <v>0</v>
      </c>
      <c r="C5" s="89" t="s">
        <v>1</v>
      </c>
      <c r="D5" s="86" t="s">
        <v>151</v>
      </c>
      <c r="E5" s="87"/>
      <c r="F5" s="87"/>
      <c r="G5" s="87"/>
      <c r="H5" s="134"/>
      <c r="I5" s="135" t="s">
        <v>140</v>
      </c>
      <c r="J5" s="134"/>
      <c r="K5" s="135" t="s">
        <v>177</v>
      </c>
      <c r="L5" s="87"/>
      <c r="M5" s="87"/>
      <c r="N5" s="87"/>
      <c r="O5" s="88"/>
    </row>
    <row r="6" spans="2:15" ht="14.45" customHeight="1" thickBot="1" x14ac:dyDescent="0.25">
      <c r="B6" s="109"/>
      <c r="C6" s="90"/>
      <c r="D6" s="91" t="s">
        <v>152</v>
      </c>
      <c r="E6" s="92"/>
      <c r="F6" s="92"/>
      <c r="G6" s="92"/>
      <c r="H6" s="136"/>
      <c r="I6" s="137" t="s">
        <v>141</v>
      </c>
      <c r="J6" s="136"/>
      <c r="K6" s="137" t="s">
        <v>158</v>
      </c>
      <c r="L6" s="92"/>
      <c r="M6" s="92"/>
      <c r="N6" s="92"/>
      <c r="O6" s="93"/>
    </row>
    <row r="7" spans="2:15" ht="14.45" customHeight="1" x14ac:dyDescent="0.2">
      <c r="B7" s="109"/>
      <c r="C7" s="90"/>
      <c r="D7" s="98">
        <v>2024</v>
      </c>
      <c r="E7" s="99"/>
      <c r="F7" s="98">
        <v>2023</v>
      </c>
      <c r="G7" s="99"/>
      <c r="H7" s="94" t="s">
        <v>5</v>
      </c>
      <c r="I7" s="132">
        <v>2024</v>
      </c>
      <c r="J7" s="132" t="s">
        <v>153</v>
      </c>
      <c r="K7" s="98">
        <v>2024</v>
      </c>
      <c r="L7" s="99"/>
      <c r="M7" s="98">
        <v>2023</v>
      </c>
      <c r="N7" s="99"/>
      <c r="O7" s="94" t="s">
        <v>5</v>
      </c>
    </row>
    <row r="8" spans="2:15" ht="14.45" customHeight="1" thickBot="1" x14ac:dyDescent="0.25">
      <c r="B8" s="115" t="s">
        <v>6</v>
      </c>
      <c r="C8" s="102" t="s">
        <v>7</v>
      </c>
      <c r="D8" s="100"/>
      <c r="E8" s="101"/>
      <c r="F8" s="100"/>
      <c r="G8" s="101"/>
      <c r="H8" s="95"/>
      <c r="I8" s="133"/>
      <c r="J8" s="133"/>
      <c r="K8" s="100"/>
      <c r="L8" s="101"/>
      <c r="M8" s="100"/>
      <c r="N8" s="101"/>
      <c r="O8" s="95"/>
    </row>
    <row r="9" spans="2:15" ht="14.45" customHeight="1" x14ac:dyDescent="0.2">
      <c r="B9" s="115"/>
      <c r="C9" s="102"/>
      <c r="D9" s="25" t="s">
        <v>8</v>
      </c>
      <c r="E9" s="26" t="s">
        <v>2</v>
      </c>
      <c r="F9" s="25" t="s">
        <v>8</v>
      </c>
      <c r="G9" s="26" t="s">
        <v>2</v>
      </c>
      <c r="H9" s="106" t="s">
        <v>9</v>
      </c>
      <c r="I9" s="27" t="s">
        <v>8</v>
      </c>
      <c r="J9" s="130" t="s">
        <v>154</v>
      </c>
      <c r="K9" s="25" t="s">
        <v>8</v>
      </c>
      <c r="L9" s="26" t="s">
        <v>2</v>
      </c>
      <c r="M9" s="25" t="s">
        <v>8</v>
      </c>
      <c r="N9" s="26" t="s">
        <v>2</v>
      </c>
      <c r="O9" s="106" t="s">
        <v>9</v>
      </c>
    </row>
    <row r="10" spans="2:15" ht="14.45" customHeight="1" thickBot="1" x14ac:dyDescent="0.25">
      <c r="B10" s="116"/>
      <c r="C10" s="103"/>
      <c r="D10" s="28" t="s">
        <v>10</v>
      </c>
      <c r="E10" s="29" t="s">
        <v>11</v>
      </c>
      <c r="F10" s="28" t="s">
        <v>10</v>
      </c>
      <c r="G10" s="29" t="s">
        <v>11</v>
      </c>
      <c r="H10" s="107"/>
      <c r="I10" s="30" t="s">
        <v>10</v>
      </c>
      <c r="J10" s="131"/>
      <c r="K10" s="28" t="s">
        <v>10</v>
      </c>
      <c r="L10" s="29" t="s">
        <v>11</v>
      </c>
      <c r="M10" s="28" t="s">
        <v>10</v>
      </c>
      <c r="N10" s="29" t="s">
        <v>11</v>
      </c>
      <c r="O10" s="107"/>
    </row>
    <row r="11" spans="2:15" ht="14.45" customHeight="1" thickBot="1" x14ac:dyDescent="0.25">
      <c r="B11" s="31">
        <v>1</v>
      </c>
      <c r="C11" s="32" t="s">
        <v>19</v>
      </c>
      <c r="D11" s="33">
        <v>10615</v>
      </c>
      <c r="E11" s="34">
        <v>0.19310884316614818</v>
      </c>
      <c r="F11" s="33">
        <v>8258</v>
      </c>
      <c r="G11" s="34">
        <v>0.17509859632755184</v>
      </c>
      <c r="H11" s="35">
        <v>0.28542019859530154</v>
      </c>
      <c r="I11" s="33">
        <v>9529</v>
      </c>
      <c r="J11" s="35">
        <v>0.1139678875013117</v>
      </c>
      <c r="K11" s="33">
        <v>99432</v>
      </c>
      <c r="L11" s="34">
        <v>0.17893784001194935</v>
      </c>
      <c r="M11" s="33">
        <v>89654</v>
      </c>
      <c r="N11" s="34">
        <v>0.18253633766799618</v>
      </c>
      <c r="O11" s="35">
        <v>0.10906373391036661</v>
      </c>
    </row>
    <row r="12" spans="2:15" ht="14.45" customHeight="1" thickBot="1" x14ac:dyDescent="0.25">
      <c r="B12" s="36">
        <v>2</v>
      </c>
      <c r="C12" s="37" t="s">
        <v>17</v>
      </c>
      <c r="D12" s="38">
        <v>5356</v>
      </c>
      <c r="E12" s="39">
        <v>9.7436737069984902E-2</v>
      </c>
      <c r="F12" s="38">
        <v>5013</v>
      </c>
      <c r="G12" s="39">
        <v>0.10629320215427675</v>
      </c>
      <c r="H12" s="40">
        <v>6.8422102533413076E-2</v>
      </c>
      <c r="I12" s="38">
        <v>4888</v>
      </c>
      <c r="J12" s="40">
        <v>9.5744680851063801E-2</v>
      </c>
      <c r="K12" s="38">
        <v>53565</v>
      </c>
      <c r="L12" s="39">
        <v>9.6395580901923586E-2</v>
      </c>
      <c r="M12" s="38">
        <v>46785</v>
      </c>
      <c r="N12" s="39">
        <v>9.5254674167323278E-2</v>
      </c>
      <c r="O12" s="40">
        <v>0.14491824302661116</v>
      </c>
    </row>
    <row r="13" spans="2:15" ht="14.45" customHeight="1" thickBot="1" x14ac:dyDescent="0.25">
      <c r="B13" s="31">
        <v>3</v>
      </c>
      <c r="C13" s="32" t="s">
        <v>18</v>
      </c>
      <c r="D13" s="33">
        <v>4507</v>
      </c>
      <c r="E13" s="34">
        <v>8.1991668031072065E-2</v>
      </c>
      <c r="F13" s="33">
        <v>3401</v>
      </c>
      <c r="G13" s="34">
        <v>7.2113141936304651E-2</v>
      </c>
      <c r="H13" s="35">
        <v>0.32519847103793009</v>
      </c>
      <c r="I13" s="33">
        <v>4169</v>
      </c>
      <c r="J13" s="35">
        <v>8.1074598224994077E-2</v>
      </c>
      <c r="K13" s="33">
        <v>39640</v>
      </c>
      <c r="L13" s="34">
        <v>7.1336149107668279E-2</v>
      </c>
      <c r="M13" s="33">
        <v>36029</v>
      </c>
      <c r="N13" s="34">
        <v>7.3355362949118097E-2</v>
      </c>
      <c r="O13" s="35">
        <v>0.10022481889588941</v>
      </c>
    </row>
    <row r="14" spans="2:15" ht="14.45" customHeight="1" thickBot="1" x14ac:dyDescent="0.25">
      <c r="B14" s="36">
        <v>4</v>
      </c>
      <c r="C14" s="37" t="s">
        <v>31</v>
      </c>
      <c r="D14" s="38">
        <v>3021</v>
      </c>
      <c r="E14" s="39">
        <v>5.4958249195000822E-2</v>
      </c>
      <c r="F14" s="38">
        <v>2467</v>
      </c>
      <c r="G14" s="39">
        <v>5.2309062380730249E-2</v>
      </c>
      <c r="H14" s="40">
        <v>0.22456424807458442</v>
      </c>
      <c r="I14" s="38">
        <v>3314</v>
      </c>
      <c r="J14" s="40">
        <v>-8.8412794206397138E-2</v>
      </c>
      <c r="K14" s="38">
        <v>31574</v>
      </c>
      <c r="L14" s="39">
        <v>5.6820574468353133E-2</v>
      </c>
      <c r="M14" s="38">
        <v>23996</v>
      </c>
      <c r="N14" s="39">
        <v>4.885606842618552E-2</v>
      </c>
      <c r="O14" s="40">
        <v>0.31580263377229545</v>
      </c>
    </row>
    <row r="15" spans="2:15" ht="14.45" customHeight="1" thickBot="1" x14ac:dyDescent="0.25">
      <c r="B15" s="31">
        <v>5</v>
      </c>
      <c r="C15" s="32" t="s">
        <v>24</v>
      </c>
      <c r="D15" s="33">
        <v>3119</v>
      </c>
      <c r="E15" s="34">
        <v>5.6741072240717498E-2</v>
      </c>
      <c r="F15" s="33">
        <v>2605</v>
      </c>
      <c r="G15" s="34">
        <v>5.5235146940333317E-2</v>
      </c>
      <c r="H15" s="35">
        <v>0.19731285988483682</v>
      </c>
      <c r="I15" s="33">
        <v>2925</v>
      </c>
      <c r="J15" s="35">
        <v>6.6324786324786222E-2</v>
      </c>
      <c r="K15" s="33">
        <v>30607</v>
      </c>
      <c r="L15" s="34">
        <v>5.5080361143753857E-2</v>
      </c>
      <c r="M15" s="33">
        <v>27798</v>
      </c>
      <c r="N15" s="34">
        <v>5.6596974083643316E-2</v>
      </c>
      <c r="O15" s="35">
        <v>0.10105043528311386</v>
      </c>
    </row>
    <row r="16" spans="2:15" ht="14.45" customHeight="1" thickBot="1" x14ac:dyDescent="0.25">
      <c r="B16" s="36">
        <v>6</v>
      </c>
      <c r="C16" s="37" t="s">
        <v>22</v>
      </c>
      <c r="D16" s="38">
        <v>2723</v>
      </c>
      <c r="E16" s="39">
        <v>4.9537011770270513E-2</v>
      </c>
      <c r="F16" s="38">
        <v>3005</v>
      </c>
      <c r="G16" s="39">
        <v>6.3716551460921922E-2</v>
      </c>
      <c r="H16" s="40">
        <v>-9.3843594009983322E-2</v>
      </c>
      <c r="I16" s="38">
        <v>2964</v>
      </c>
      <c r="J16" s="40">
        <v>-8.1309041835357587E-2</v>
      </c>
      <c r="K16" s="38">
        <v>30358</v>
      </c>
      <c r="L16" s="39">
        <v>5.4632260711669864E-2</v>
      </c>
      <c r="M16" s="38">
        <v>33558</v>
      </c>
      <c r="N16" s="39">
        <v>6.83243850744263E-2</v>
      </c>
      <c r="O16" s="40">
        <v>-9.5357291852911419E-2</v>
      </c>
    </row>
    <row r="17" spans="2:15" ht="14.45" customHeight="1" thickBot="1" x14ac:dyDescent="0.25">
      <c r="B17" s="31">
        <v>7</v>
      </c>
      <c r="C17" s="32" t="s">
        <v>23</v>
      </c>
      <c r="D17" s="33">
        <v>2747</v>
      </c>
      <c r="E17" s="34">
        <v>4.997362149575215E-2</v>
      </c>
      <c r="F17" s="33">
        <v>2473</v>
      </c>
      <c r="G17" s="34">
        <v>5.2436283448539081E-2</v>
      </c>
      <c r="H17" s="35">
        <v>0.11079660331581076</v>
      </c>
      <c r="I17" s="33">
        <v>2711</v>
      </c>
      <c r="J17" s="35">
        <v>1.327923275544074E-2</v>
      </c>
      <c r="K17" s="33">
        <v>28111</v>
      </c>
      <c r="L17" s="34">
        <v>5.0588559222140839E-2</v>
      </c>
      <c r="M17" s="33">
        <v>24555</v>
      </c>
      <c r="N17" s="34">
        <v>4.9994197374770184E-2</v>
      </c>
      <c r="O17" s="35">
        <v>0.14481775605782943</v>
      </c>
    </row>
    <row r="18" spans="2:15" ht="14.45" customHeight="1" thickBot="1" x14ac:dyDescent="0.25">
      <c r="B18" s="36">
        <v>8</v>
      </c>
      <c r="C18" s="37" t="s">
        <v>32</v>
      </c>
      <c r="D18" s="38">
        <v>2440</v>
      </c>
      <c r="E18" s="39">
        <v>4.4388655423966236E-2</v>
      </c>
      <c r="F18" s="38">
        <v>2484</v>
      </c>
      <c r="G18" s="39">
        <v>5.2669522072855267E-2</v>
      </c>
      <c r="H18" s="40">
        <v>-1.7713365539452464E-2</v>
      </c>
      <c r="I18" s="38">
        <v>2574</v>
      </c>
      <c r="J18" s="40">
        <v>-5.2059052059052036E-2</v>
      </c>
      <c r="K18" s="38">
        <v>26310</v>
      </c>
      <c r="L18" s="39">
        <v>4.7347479390079522E-2</v>
      </c>
      <c r="M18" s="38">
        <v>23551</v>
      </c>
      <c r="N18" s="39">
        <v>4.7950044486793429E-2</v>
      </c>
      <c r="O18" s="40">
        <v>0.11715001486136467</v>
      </c>
    </row>
    <row r="19" spans="2:15" ht="14.45" customHeight="1" thickBot="1" x14ac:dyDescent="0.25">
      <c r="B19" s="31">
        <v>9</v>
      </c>
      <c r="C19" s="32" t="s">
        <v>16</v>
      </c>
      <c r="D19" s="33">
        <v>2195</v>
      </c>
      <c r="E19" s="34">
        <v>3.9931597809674542E-2</v>
      </c>
      <c r="F19" s="33">
        <v>1985</v>
      </c>
      <c r="G19" s="34">
        <v>4.2088969933420976E-2</v>
      </c>
      <c r="H19" s="35">
        <v>0.10579345088161207</v>
      </c>
      <c r="I19" s="33">
        <v>2491</v>
      </c>
      <c r="J19" s="35">
        <v>-0.11882778000802885</v>
      </c>
      <c r="K19" s="33">
        <v>24664</v>
      </c>
      <c r="L19" s="34">
        <v>4.4385337577990173E-2</v>
      </c>
      <c r="M19" s="33">
        <v>20929</v>
      </c>
      <c r="N19" s="34">
        <v>4.2611629275364091E-2</v>
      </c>
      <c r="O19" s="35">
        <v>0.17846050934110558</v>
      </c>
    </row>
    <row r="20" spans="2:15" ht="14.45" customHeight="1" thickBot="1" x14ac:dyDescent="0.25">
      <c r="B20" s="36">
        <v>10</v>
      </c>
      <c r="C20" s="37" t="s">
        <v>21</v>
      </c>
      <c r="D20" s="38">
        <v>2375</v>
      </c>
      <c r="E20" s="39">
        <v>4.320617075078681E-2</v>
      </c>
      <c r="F20" s="38">
        <v>1706</v>
      </c>
      <c r="G20" s="39">
        <v>3.6173190280310422E-2</v>
      </c>
      <c r="H20" s="40">
        <v>0.39214536928487687</v>
      </c>
      <c r="I20" s="38">
        <v>2437</v>
      </c>
      <c r="J20" s="40">
        <v>-2.5441116126384888E-2</v>
      </c>
      <c r="K20" s="38">
        <v>21737</v>
      </c>
      <c r="L20" s="39">
        <v>3.9117908000842215E-2</v>
      </c>
      <c r="M20" s="38">
        <v>19720</v>
      </c>
      <c r="N20" s="39">
        <v>4.0150094572611199E-2</v>
      </c>
      <c r="O20" s="40">
        <v>0.10228194726166318</v>
      </c>
    </row>
    <row r="21" spans="2:15" ht="14.45" customHeight="1" thickBot="1" x14ac:dyDescent="0.25">
      <c r="B21" s="31">
        <v>11</v>
      </c>
      <c r="C21" s="32" t="s">
        <v>29</v>
      </c>
      <c r="D21" s="33">
        <v>2319</v>
      </c>
      <c r="E21" s="34">
        <v>4.2187414724662989E-2</v>
      </c>
      <c r="F21" s="33">
        <v>1514</v>
      </c>
      <c r="G21" s="34">
        <v>3.2102116110427889E-2</v>
      </c>
      <c r="H21" s="35">
        <v>0.53170409511228534</v>
      </c>
      <c r="I21" s="33">
        <v>1875</v>
      </c>
      <c r="J21" s="35">
        <v>0.2367999999999999</v>
      </c>
      <c r="K21" s="33">
        <v>17387</v>
      </c>
      <c r="L21" s="34">
        <v>3.1289647440338755E-2</v>
      </c>
      <c r="M21" s="33">
        <v>16206</v>
      </c>
      <c r="N21" s="34">
        <v>3.2995559464692549E-2</v>
      </c>
      <c r="O21" s="35">
        <v>7.2874244107120845E-2</v>
      </c>
    </row>
    <row r="22" spans="2:15" ht="14.45" customHeight="1" thickBot="1" x14ac:dyDescent="0.25">
      <c r="B22" s="36">
        <v>12</v>
      </c>
      <c r="C22" s="37" t="s">
        <v>33</v>
      </c>
      <c r="D22" s="38">
        <v>1096</v>
      </c>
      <c r="E22" s="39">
        <v>1.9938510796994671E-2</v>
      </c>
      <c r="F22" s="38">
        <v>1002</v>
      </c>
      <c r="G22" s="39">
        <v>2.1245918324074468E-2</v>
      </c>
      <c r="H22" s="40">
        <v>9.3812375249501034E-2</v>
      </c>
      <c r="I22" s="38">
        <v>1092</v>
      </c>
      <c r="J22" s="40">
        <v>3.66300366300365E-3</v>
      </c>
      <c r="K22" s="38">
        <v>14011</v>
      </c>
      <c r="L22" s="39">
        <v>2.5214197405336536E-2</v>
      </c>
      <c r="M22" s="38">
        <v>11625</v>
      </c>
      <c r="N22" s="39">
        <v>2.3668602911085457E-2</v>
      </c>
      <c r="O22" s="40">
        <v>0.20524731182795697</v>
      </c>
    </row>
    <row r="23" spans="2:15" ht="14.45" customHeight="1" thickBot="1" x14ac:dyDescent="0.25">
      <c r="B23" s="31">
        <v>13</v>
      </c>
      <c r="C23" s="32" t="s">
        <v>65</v>
      </c>
      <c r="D23" s="33">
        <v>1138</v>
      </c>
      <c r="E23" s="34">
        <v>2.070257781658753E-2</v>
      </c>
      <c r="F23" s="33">
        <v>1086</v>
      </c>
      <c r="G23" s="34">
        <v>2.3027013273398074E-2</v>
      </c>
      <c r="H23" s="35">
        <v>4.7882136279926435E-2</v>
      </c>
      <c r="I23" s="33">
        <v>1195</v>
      </c>
      <c r="J23" s="35">
        <v>-4.7698744769874457E-2</v>
      </c>
      <c r="K23" s="33">
        <v>13037</v>
      </c>
      <c r="L23" s="34">
        <v>2.3461386879835299E-2</v>
      </c>
      <c r="M23" s="33">
        <v>9577</v>
      </c>
      <c r="N23" s="34">
        <v>1.9498856781029285E-2</v>
      </c>
      <c r="O23" s="35">
        <v>0.36128223869687792</v>
      </c>
    </row>
    <row r="24" spans="2:15" ht="14.45" customHeight="1" thickBot="1" x14ac:dyDescent="0.25">
      <c r="B24" s="36">
        <v>14</v>
      </c>
      <c r="C24" s="37" t="s">
        <v>20</v>
      </c>
      <c r="D24" s="38">
        <v>1339</v>
      </c>
      <c r="E24" s="39">
        <v>2.4359184267496226E-2</v>
      </c>
      <c r="F24" s="38">
        <v>1134</v>
      </c>
      <c r="G24" s="39">
        <v>2.4044781815868707E-2</v>
      </c>
      <c r="H24" s="40">
        <v>0.18077601410934752</v>
      </c>
      <c r="I24" s="38">
        <v>1239</v>
      </c>
      <c r="J24" s="40">
        <v>8.071025020177558E-2</v>
      </c>
      <c r="K24" s="38">
        <v>12282</v>
      </c>
      <c r="L24" s="39">
        <v>2.2102688782552518E-2</v>
      </c>
      <c r="M24" s="38">
        <v>11706</v>
      </c>
      <c r="N24" s="39">
        <v>2.3833519628143344E-2</v>
      </c>
      <c r="O24" s="40">
        <v>4.9205535622757646E-2</v>
      </c>
    </row>
    <row r="25" spans="2:15" ht="14.45" customHeight="1" thickBot="1" x14ac:dyDescent="0.25">
      <c r="B25" s="31">
        <v>15</v>
      </c>
      <c r="C25" s="32" t="s">
        <v>27</v>
      </c>
      <c r="D25" s="33">
        <v>980</v>
      </c>
      <c r="E25" s="34">
        <v>1.7828230457166767E-2</v>
      </c>
      <c r="F25" s="33">
        <v>865</v>
      </c>
      <c r="G25" s="34">
        <v>1.8341037275772867E-2</v>
      </c>
      <c r="H25" s="35">
        <v>0.13294797687861282</v>
      </c>
      <c r="I25" s="33">
        <v>1102</v>
      </c>
      <c r="J25" s="35">
        <v>-0.11070780399274049</v>
      </c>
      <c r="K25" s="33">
        <v>10621</v>
      </c>
      <c r="L25" s="34">
        <v>1.9113552968530394E-2</v>
      </c>
      <c r="M25" s="33">
        <v>10072</v>
      </c>
      <c r="N25" s="34">
        <v>2.0506681163049698E-2</v>
      </c>
      <c r="O25" s="35">
        <v>5.4507545671167668E-2</v>
      </c>
    </row>
    <row r="26" spans="2:15" ht="14.45" customHeight="1" thickBot="1" x14ac:dyDescent="0.25">
      <c r="B26" s="36">
        <v>16</v>
      </c>
      <c r="C26" s="37" t="s">
        <v>106</v>
      </c>
      <c r="D26" s="38">
        <v>886</v>
      </c>
      <c r="E26" s="39">
        <v>1.6118175699030363E-2</v>
      </c>
      <c r="F26" s="38">
        <v>633</v>
      </c>
      <c r="G26" s="39">
        <v>1.3421822653831475E-2</v>
      </c>
      <c r="H26" s="40">
        <v>0.39968404423380721</v>
      </c>
      <c r="I26" s="38">
        <v>1606</v>
      </c>
      <c r="J26" s="40">
        <v>-0.44831880448318806</v>
      </c>
      <c r="K26" s="38">
        <v>10548</v>
      </c>
      <c r="L26" s="39">
        <v>1.8982182159124242E-2</v>
      </c>
      <c r="M26" s="38">
        <v>7820</v>
      </c>
      <c r="N26" s="39">
        <v>1.592158922706996E-2</v>
      </c>
      <c r="O26" s="40">
        <v>0.34884910485933496</v>
      </c>
    </row>
    <row r="27" spans="2:15" ht="14.45" customHeight="1" thickBot="1" x14ac:dyDescent="0.25">
      <c r="B27" s="31">
        <v>17</v>
      </c>
      <c r="C27" s="32" t="s">
        <v>39</v>
      </c>
      <c r="D27" s="33">
        <v>415</v>
      </c>
      <c r="E27" s="34">
        <v>7.5497098364532738E-3</v>
      </c>
      <c r="F27" s="33">
        <v>936</v>
      </c>
      <c r="G27" s="34">
        <v>1.9846486578177346E-2</v>
      </c>
      <c r="H27" s="35">
        <v>-0.55662393162393164</v>
      </c>
      <c r="I27" s="33">
        <v>545</v>
      </c>
      <c r="J27" s="35">
        <v>-0.23853211009174313</v>
      </c>
      <c r="K27" s="33">
        <v>10337</v>
      </c>
      <c r="L27" s="34">
        <v>1.8602466531936604E-2</v>
      </c>
      <c r="M27" s="33">
        <v>10205</v>
      </c>
      <c r="N27" s="34">
        <v>2.0777470340441039E-2</v>
      </c>
      <c r="O27" s="35">
        <v>1.2934835864772065E-2</v>
      </c>
    </row>
    <row r="28" spans="2:15" ht="14.45" customHeight="1" thickBot="1" x14ac:dyDescent="0.25">
      <c r="B28" s="36">
        <v>18</v>
      </c>
      <c r="C28" s="37" t="s">
        <v>26</v>
      </c>
      <c r="D28" s="38">
        <v>798</v>
      </c>
      <c r="E28" s="39">
        <v>1.4517273372264368E-2</v>
      </c>
      <c r="F28" s="38">
        <v>935</v>
      </c>
      <c r="G28" s="39">
        <v>1.9825283066875875E-2</v>
      </c>
      <c r="H28" s="40">
        <v>-0.14652406417112296</v>
      </c>
      <c r="I28" s="38">
        <v>949</v>
      </c>
      <c r="J28" s="40">
        <v>-0.15911485774499479</v>
      </c>
      <c r="K28" s="38">
        <v>9424</v>
      </c>
      <c r="L28" s="39">
        <v>1.6959431614295303E-2</v>
      </c>
      <c r="M28" s="38">
        <v>10931</v>
      </c>
      <c r="N28" s="39">
        <v>2.2255612767404311E-2</v>
      </c>
      <c r="O28" s="40">
        <v>-0.13786478821699755</v>
      </c>
    </row>
    <row r="29" spans="2:15" ht="14.45" customHeight="1" thickBot="1" x14ac:dyDescent="0.25">
      <c r="B29" s="31">
        <v>19</v>
      </c>
      <c r="C29" s="32" t="s">
        <v>30</v>
      </c>
      <c r="D29" s="33">
        <v>855</v>
      </c>
      <c r="E29" s="34">
        <v>1.555422147028325E-2</v>
      </c>
      <c r="F29" s="33">
        <v>780</v>
      </c>
      <c r="G29" s="34">
        <v>1.6538738815147787E-2</v>
      </c>
      <c r="H29" s="35">
        <v>9.6153846153846256E-2</v>
      </c>
      <c r="I29" s="33">
        <v>680</v>
      </c>
      <c r="J29" s="35">
        <v>0.25735294117647056</v>
      </c>
      <c r="K29" s="33">
        <v>9364</v>
      </c>
      <c r="L29" s="34">
        <v>1.685145560656422E-2</v>
      </c>
      <c r="M29" s="33">
        <v>8093</v>
      </c>
      <c r="N29" s="34">
        <v>1.6477419643820612E-2</v>
      </c>
      <c r="O29" s="35">
        <v>0.1570493018658099</v>
      </c>
    </row>
    <row r="30" spans="2:15" ht="14.45" customHeight="1" thickBot="1" x14ac:dyDescent="0.25">
      <c r="B30" s="36">
        <v>20</v>
      </c>
      <c r="C30" s="37" t="s">
        <v>25</v>
      </c>
      <c r="D30" s="38">
        <v>727</v>
      </c>
      <c r="E30" s="39">
        <v>1.322563626771453E-2</v>
      </c>
      <c r="F30" s="38">
        <v>671</v>
      </c>
      <c r="G30" s="39">
        <v>1.4227556083287393E-2</v>
      </c>
      <c r="H30" s="40">
        <v>8.3457526080476852E-2</v>
      </c>
      <c r="I30" s="38">
        <v>625</v>
      </c>
      <c r="J30" s="40">
        <v>0.16320000000000001</v>
      </c>
      <c r="K30" s="38">
        <v>8668</v>
      </c>
      <c r="L30" s="39">
        <v>1.5598933916883669E-2</v>
      </c>
      <c r="M30" s="38">
        <v>6308</v>
      </c>
      <c r="N30" s="39">
        <v>1.2843143841989426E-2</v>
      </c>
      <c r="O30" s="40">
        <v>0.37412809131261882</v>
      </c>
    </row>
    <row r="31" spans="2:15" ht="14.45" customHeight="1" thickBot="1" x14ac:dyDescent="0.25">
      <c r="B31" s="110" t="s">
        <v>42</v>
      </c>
      <c r="C31" s="111"/>
      <c r="D31" s="41">
        <f>SUM(D11:D30)</f>
        <v>49651</v>
      </c>
      <c r="E31" s="42">
        <f>D31/D33</f>
        <v>0.90325456166202767</v>
      </c>
      <c r="F31" s="41">
        <f>SUM(F11:F30)</f>
        <v>42953</v>
      </c>
      <c r="G31" s="42">
        <f>F31/F33</f>
        <v>0.91075442093210635</v>
      </c>
      <c r="H31" s="43">
        <f>D31/F31-1</f>
        <v>0.15593788559588395</v>
      </c>
      <c r="I31" s="41">
        <f>SUM(I11:I30)</f>
        <v>48910</v>
      </c>
      <c r="J31" s="42">
        <f>D31/I31-1</f>
        <v>1.5150276017174447E-2</v>
      </c>
      <c r="K31" s="41">
        <f>SUM(K11:K30)</f>
        <v>501677</v>
      </c>
      <c r="L31" s="42">
        <f>K31/K33</f>
        <v>0.90281799384176831</v>
      </c>
      <c r="M31" s="41">
        <f>SUM(M11:M30)</f>
        <v>449118</v>
      </c>
      <c r="N31" s="42">
        <f>M31/M33</f>
        <v>0.9144082238469573</v>
      </c>
      <c r="O31" s="43">
        <f>K31/M31-1</f>
        <v>0.11702715099372551</v>
      </c>
    </row>
    <row r="32" spans="2:15" ht="14.45" customHeight="1" thickBot="1" x14ac:dyDescent="0.25">
      <c r="B32" s="110" t="s">
        <v>12</v>
      </c>
      <c r="C32" s="111"/>
      <c r="D32" s="41">
        <f>D33-SUM(D11:D30)</f>
        <v>5318</v>
      </c>
      <c r="E32" s="42">
        <f>D32/D33</f>
        <v>9.6745438337972306E-2</v>
      </c>
      <c r="F32" s="41">
        <f>F33-SUM(F11:F30)</f>
        <v>4209</v>
      </c>
      <c r="G32" s="42">
        <f>F32/F33</f>
        <v>8.9245579067893641E-2</v>
      </c>
      <c r="H32" s="43">
        <f>D32/F32-1</f>
        <v>0.26348301259206464</v>
      </c>
      <c r="I32" s="41">
        <f>I33-SUM(I11:I30)</f>
        <v>5114</v>
      </c>
      <c r="J32" s="42">
        <f>D32/I32-1</f>
        <v>3.9890496675792031E-2</v>
      </c>
      <c r="K32" s="41">
        <f>K33-SUM(K11:K30)</f>
        <v>54002</v>
      </c>
      <c r="L32" s="42">
        <f>K32/K33</f>
        <v>9.7182006158231637E-2</v>
      </c>
      <c r="M32" s="41">
        <f>M33-SUM(M11:M30)</f>
        <v>42039</v>
      </c>
      <c r="N32" s="42">
        <f>M32/M33</f>
        <v>8.5591776153042712E-2</v>
      </c>
      <c r="O32" s="43">
        <f>K32/M32-1</f>
        <v>0.28456909060634183</v>
      </c>
    </row>
    <row r="33" spans="2:16" ht="14.45" customHeight="1" thickBot="1" x14ac:dyDescent="0.25">
      <c r="B33" s="112" t="s">
        <v>13</v>
      </c>
      <c r="C33" s="113"/>
      <c r="D33" s="44">
        <v>54969</v>
      </c>
      <c r="E33" s="45">
        <v>1</v>
      </c>
      <c r="F33" s="44">
        <v>47162</v>
      </c>
      <c r="G33" s="45">
        <v>1.0000000000000016</v>
      </c>
      <c r="H33" s="46">
        <v>0.16553581273058815</v>
      </c>
      <c r="I33" s="44">
        <v>54024</v>
      </c>
      <c r="J33" s="46">
        <v>1.7492225677476769E-2</v>
      </c>
      <c r="K33" s="44">
        <v>555679</v>
      </c>
      <c r="L33" s="45">
        <v>1</v>
      </c>
      <c r="M33" s="44">
        <v>491157</v>
      </c>
      <c r="N33" s="45">
        <v>0.99999999999999845</v>
      </c>
      <c r="O33" s="46">
        <v>0.13136736318529518</v>
      </c>
      <c r="P33" s="47"/>
    </row>
    <row r="34" spans="2:16" ht="14.45" customHeight="1" x14ac:dyDescent="0.2">
      <c r="B34" s="48" t="s">
        <v>73</v>
      </c>
    </row>
    <row r="35" spans="2:16" x14ac:dyDescent="0.2">
      <c r="B35" s="49" t="s">
        <v>72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2024-12-04T10:03:47Z</dcterms:modified>
</cp:coreProperties>
</file>