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9\SOiSD\"/>
    </mc:Choice>
  </mc:AlternateContent>
  <xr:revisionPtr revIDLastSave="0" documentId="13_ncr:1_{8EF6DEB3-C654-4BC3-AD23-6722F44FE50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31" i="4" l="1"/>
  <c r="U27" i="7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G7" i="9"/>
  <c r="F7" i="9"/>
  <c r="D7" i="9"/>
  <c r="C7" i="9"/>
  <c r="Q52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<sst xmlns="http://schemas.openxmlformats.org/spreadsheetml/2006/main" count="890" uniqueCount="193">
  <si>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</si>
  <si>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</si>
  <si>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</si>
  <si>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</si>
  <si>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</si>
  <si>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</si>
  <si>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</si>
  <si>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</si>
  <si>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</si>
  <si>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</si>
  <si>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</si>
  <si>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</si>
  <si>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</si>
  <si>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</si>
  <si>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</si>
  <si>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</si>
  <si>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</si>
  <si>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</si>
  <si>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</si>
  <si>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</si>
  <si>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</si>
  <si>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</si>
  <si>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</si>
  <si>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</si>
  <si>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</si>
  <si>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</si>
  <si>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</si>
  <si>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</si>
  <si>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</si>
  <si>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</si>
  <si>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</si>
  <si>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</si>
  <si>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</si>
  <si>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</si>
  <si>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</si>
  <si>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</si>
  <si>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</si>
  <si>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</si>
  <si>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</si>
  <si>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</si>
  <si>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</si>
  <si>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</si>
  <si>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</si>
  <si>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</si>
  <si>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</si>
  <si>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</si>
  <si>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</si>
  <si>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</si>
  <si>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</si>
  <si>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</si>
  <si>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</si>
  <si>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</si>
  <si>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</si>
  <si>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</si>
  <si>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</si>
  <si>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</si>
  <si>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</si>
  <si>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</si>
  <si>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</si>
  <si>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</si>
  <si>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</si>
  <si>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</si>
  <si>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</si>
  <si>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</si>
  <si>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</si>
  <si>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</si>
  <si>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</si>
  <si>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</si>
  <si>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</si>
  <si>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</si>
  <si>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</si>
  <si>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</si>
  <si>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</si>
  <si>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</si>
  <si>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</si>
  <si>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</si>
  <si>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</si>
  <si>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</si>
  <si>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</si>
  <si>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</si>
  <si>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</si>
  <si>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</si>
  <si>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</si>
  <si>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</si>
  <si>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</si>
  <si>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</si>
  <si>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</si>
  <si>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</si>
  <si>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</si>
  <si>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</si>
  <si>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</si>
  <si>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</si>
  <si>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</si>
  <si>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</si>
  <si>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</si>
  <si>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</si>
  <si>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</si>
  <si>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</si>
  <si>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</si>
  <si>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</si>
  <si>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</si>
  <si>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</si>
  <si>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</si>
  <si>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</si>
  <si>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</si>
  <si>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</si>
  <si>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</si>
  <si>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</si>
  <si>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</si>
  <si>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</si>
  <si>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</si>
  <si>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</si>
  <si>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</si>
  <si>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</si>
  <si>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</si>
  <si>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</si>
  <si>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</si>
  <si>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</si>
  <si>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</si>
  <si>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</si>
  <si>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</si>
  <si>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</si>
  <si>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</si>
  <si>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</si>
  <si>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</si>
  <si>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</si>
  <si>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</si>
  <si>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</si>
  <si>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</si>
  <si>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Renault Express</t>
  </si>
  <si>
    <t>Rejestracje nowych samochodów osobowych OGÓŁEM, ranking marek - 2024 narastająco</t>
  </si>
  <si>
    <t>Audi Q5</t>
  </si>
  <si>
    <t>Rejestracje nowych samochodów dostawczych OGÓŁEM, ranking marek - 2024 narastająco</t>
  </si>
  <si>
    <t>Ford Ranger</t>
  </si>
  <si>
    <t>Audi A4</t>
  </si>
  <si>
    <t>Toyota Aygo X</t>
  </si>
  <si>
    <t>Kia Stonic</t>
  </si>
  <si>
    <t>PORSCHE</t>
  </si>
  <si>
    <t>Sierpień</t>
  </si>
  <si>
    <t>August</t>
  </si>
  <si>
    <t>Rok narastająco Styczeń - Sierpień</t>
  </si>
  <si>
    <t>YTD January - August</t>
  </si>
  <si>
    <t>-1,1 pp</t>
  </si>
  <si>
    <t>-0,2 pp</t>
  </si>
  <si>
    <t>+0,1 pp</t>
  </si>
  <si>
    <t>Wrzesiień</t>
  </si>
  <si>
    <t>September</t>
  </si>
  <si>
    <t>Wrz/Sie
Zmiana %</t>
  </si>
  <si>
    <t>Sep/AugCh %</t>
  </si>
  <si>
    <t>Sep/Aug Ch position</t>
  </si>
  <si>
    <t>Wrz/Sie
Zmiana poz</t>
  </si>
  <si>
    <t>Rok narastająco Styczeń -Wrzesień</t>
  </si>
  <si>
    <t>YTD January - September</t>
  </si>
  <si>
    <t>Registrations of new LCV up to 3.5T, Top Models - September 2024</t>
  </si>
  <si>
    <t>Wrzesień</t>
  </si>
  <si>
    <t>Wrz/sie
Zmiana %</t>
  </si>
  <si>
    <t>Sep/Aug Ch %</t>
  </si>
  <si>
    <t>Rejestracje nowych samochodów osobowych OGÓŁEM, ranking modeli - Wrzesień 2024</t>
  </si>
  <si>
    <t>TESLA</t>
  </si>
  <si>
    <t>Skoda Scala</t>
  </si>
  <si>
    <t>Volkswagen Passat</t>
  </si>
  <si>
    <t>Lexus NX</t>
  </si>
  <si>
    <t>Rejestracje nowych samochodów osobowych na KLIENTÓW INDYWIDUALNYCH, ranking marek - Wrzesień 2024</t>
  </si>
  <si>
    <t>Rejestracje nowych samochodów osobowych na KLIENTÓW INDYWIDUALNYCH, ranking modeli - Wrzesień 2024</t>
  </si>
  <si>
    <t>Registrations of New PC For Individual Customers, Top Makes - September 2024</t>
  </si>
  <si>
    <t>OMODA</t>
  </si>
  <si>
    <t>Toyota Corolla Cross</t>
  </si>
  <si>
    <t>Rejestracje nowych samochodów osobowych na REGON, ranking marek - Wrzesień 2024</t>
  </si>
  <si>
    <t>Registrations of New PC For Business Activity, Top Makes - September 2024</t>
  </si>
  <si>
    <t>Rejestracje nowych samochodów osobowych na REGON, ranking modeli - Wrzesień 2024</t>
  </si>
  <si>
    <t>Registrations of New PC For Business Activity, Top Models - September 2024</t>
  </si>
  <si>
    <t>Tesla Model 3</t>
  </si>
  <si>
    <t>2024
Wrz</t>
  </si>
  <si>
    <t>2023
Wrz</t>
  </si>
  <si>
    <t>2024
Sty - Wrz</t>
  </si>
  <si>
    <t>2023
Sty - Wrz</t>
  </si>
  <si>
    <t>-5,8 pp</t>
  </si>
  <si>
    <t>+6,9 pp</t>
  </si>
  <si>
    <t>-0,3 pp</t>
  </si>
  <si>
    <t>+3,4 pp</t>
  </si>
  <si>
    <t>+3,9 pp</t>
  </si>
  <si>
    <t>Sty-Wrz 2023</t>
  </si>
  <si>
    <t>Sty-Wrz 2024</t>
  </si>
  <si>
    <t>Registrations of new PC, Top Brands - 2024 YTD</t>
  </si>
  <si>
    <t>Registrations of new PC, Top Models - 2024 YTD</t>
  </si>
  <si>
    <t>Registrations of new LCV, Top Brands - 2024 YTD</t>
  </si>
  <si>
    <t>Rejestracje nowych samochodów osobowych OGÓŁEM, ranking marek - Wrzesień 2024</t>
  </si>
  <si>
    <t>Registrations of new PC, Top Brands - September 2024</t>
  </si>
  <si>
    <t>Registrations of new PC, Top Models - September 2024</t>
  </si>
  <si>
    <t>Registrations of New PC For Individual Customers, Top Models - September 2024</t>
  </si>
  <si>
    <t>Registrations of new LCV, Top Brands - September 2024</t>
  </si>
  <si>
    <t>Rejestracje nowych samochodów dostawczych OGÓŁEM, ranking marek - Wrzesień 2024</t>
  </si>
  <si>
    <t>Rejestracje nowych samochodów dostawczych do 3,5T, ranking modeli - 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</si>
</sst>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14" fontId="20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5" fillId="2" borderId="31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2" fillId="3" borderId="29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0" fillId="2" borderId="29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0" borderId="0" xfId="8" applyFont="1" applyAlignment="1">
      <alignment horizontal="center" vertical="center"/>
    </xf>
    <xf numFmtId="0" fontId="10" fillId="2" borderId="30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3" xfId="8" applyFont="1" applyFill="1" applyBorder="1" applyAlignment="1">
      <alignment horizontal="center" vertical="center"/>
    </xf>
    <xf numFmtId="0" fontId="15" fillId="2" borderId="27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27" fillId="2" borderId="17" xfId="8" applyFont="1" applyFill="1" applyBorder="1" applyAlignment="1">
      <alignment horizontal="center" wrapText="1"/>
    </xf>
    <xf numFmtId="0" fontId="27" fillId="2" borderId="28" xfId="8" applyFont="1" applyFill="1" applyBorder="1" applyAlignment="1">
      <alignment horizontal="center" wrapText="1"/>
    </xf>
    <xf numFmtId="0" fontId="10" fillId="2" borderId="30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5" fillId="2" borderId="28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0" fillId="2" borderId="17" xfId="8" applyFont="1" applyFill="1" applyBorder="1" applyAlignment="1">
      <alignment horizontal="center" wrapText="1"/>
    </xf>
    <xf numFmtId="0" fontId="10" fillId="2" borderId="28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vertical="top" wrapText="1"/>
    </xf>
    <xf numFmtId="0" fontId="28" fillId="2" borderId="18" xfId="8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5" fillId="2" borderId="32" xfId="8" applyFont="1" applyFill="1" applyBorder="1" applyAlignment="1">
      <alignment horizontal="center" vertical="center"/>
    </xf>
    <xf numFmtId="0" fontId="17" fillId="2" borderId="28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7</xdr:col>
      <xdr:colOff>581026</xdr:colOff>
      <xdr:row>39</xdr:row>
      <xdr:rowOff>121355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91BAB0-EF28-E7C6-F765-47D6F6D4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3971925"/>
          <a:ext cx="5353050" cy="3378905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20</xdr:row>
      <xdr:rowOff>171451</xdr:rowOff>
    </xdr:from>
    <xdr:to>
      <xdr:col>17</xdr:col>
      <xdr:colOff>95250</xdr:colOff>
      <xdr:row>39</xdr:row>
      <xdr:rowOff>165026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D197F0-8295-F1BC-9E73-58BE3C90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3962401"/>
          <a:ext cx="5476875" cy="3432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B7" sqref="B7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45568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172</v>
      </c>
      <c r="D4" s="8" t="s">
        <v>173</v>
      </c>
      <c r="E4" s="9" t="s">
        <v>55</v>
      </c>
      <c r="F4" s="8" t="s">
        <v>174</v>
      </c>
      <c r="G4" s="8" t="s">
        <v>175</v>
      </c>
      <c r="H4" s="9" t="s">
        <v>55</v>
      </c>
    </row>
    <row r="5" spans="1:256" ht="24.75" customHeight="1" x14ac:dyDescent="0.2">
      <c r="B5" s="10" t="s">
        <v>49</v>
      </c>
      <c r="C5" s="11">
        <v>41461</v>
      </c>
      <c r="D5" s="11">
        <v>39078</v>
      </c>
      <c r="E5" s="12">
        <v>6.0980602896770542E-2</v>
      </c>
      <c r="F5" s="11">
        <v>398631</v>
      </c>
      <c r="G5" s="11">
        <v>350317</v>
      </c>
      <c r="H5" s="12">
        <v>0.13791508833428012</v>
      </c>
    </row>
    <row r="6" spans="1:256" ht="24.75" customHeight="1" x14ac:dyDescent="0.2">
      <c r="B6" s="10" t="s">
        <v>50</v>
      </c>
      <c r="C6" s="11">
        <v>5565</v>
      </c>
      <c r="D6" s="11">
        <v>5458</v>
      </c>
      <c r="E6" s="12">
        <v>1.960425064126059E-2</v>
      </c>
      <c r="F6" s="11">
        <v>48055</v>
      </c>
      <c r="G6" s="11">
        <v>47304</v>
      </c>
      <c r="H6" s="12">
        <v>1.5876035853204851E-2</v>
      </c>
    </row>
    <row r="7" spans="1:256" ht="24.75" customHeight="1" x14ac:dyDescent="0.2">
      <c r="B7" s="13" t="s">
        <v>51</v>
      </c>
      <c r="C7" s="14">
        <f>C6-C8</f>
        <v>5441</v>
      </c>
      <c r="D7" s="14">
        <f>D6-D8</f>
        <v>5265</v>
      </c>
      <c r="E7" s="15">
        <f>C7/D7-1</f>
        <v>3.3428300094966668E-2</v>
      </c>
      <c r="F7" s="14">
        <f>F6-F8</f>
        <v>46327</v>
      </c>
      <c r="G7" s="14">
        <f>G6-G8</f>
        <v>45761</v>
      </c>
      <c r="H7" s="15">
        <f>F7/G7-1</f>
        <v>1.236861082581231E-2</v>
      </c>
    </row>
    <row r="8" spans="1:256" ht="24.75" customHeight="1" x14ac:dyDescent="0.2">
      <c r="B8" s="16" t="s">
        <v>52</v>
      </c>
      <c r="C8" s="14">
        <v>124</v>
      </c>
      <c r="D8" s="14">
        <v>193</v>
      </c>
      <c r="E8" s="17">
        <v>-0.3575129533678757</v>
      </c>
      <c r="F8" s="14">
        <v>1728</v>
      </c>
      <c r="G8" s="14">
        <v>1543</v>
      </c>
      <c r="H8" s="17">
        <v>0.11989630589760214</v>
      </c>
    </row>
    <row r="9" spans="1:256" ht="25.5" customHeight="1" x14ac:dyDescent="0.2">
      <c r="B9" s="79" t="s">
        <v>53</v>
      </c>
      <c r="C9" s="18">
        <v>47026</v>
      </c>
      <c r="D9" s="18">
        <v>44536</v>
      </c>
      <c r="E9" s="19">
        <v>5.5909825758936549E-2</v>
      </c>
      <c r="F9" s="18">
        <v>446686</v>
      </c>
      <c r="G9" s="18">
        <v>397621</v>
      </c>
      <c r="H9" s="19">
        <v>0.12339640008953245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D41" sqref="D41:I41"/>
    </sheetView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45568</v>
      </c>
    </row>
    <row r="2" spans="2:22" ht="14.45" customHeight="1" x14ac:dyDescent="0.25">
      <c r="B2" s="100" t="s">
        <v>186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N2" s="50"/>
      <c r="O2" s="100" t="s">
        <v>130</v>
      </c>
      <c r="P2" s="100"/>
      <c r="Q2" s="100"/>
      <c r="R2" s="100"/>
      <c r="S2" s="100"/>
      <c r="T2" s="100"/>
      <c r="U2" s="100"/>
      <c r="V2" s="100"/>
    </row>
    <row r="3" spans="2:22" ht="14.45" customHeight="1" x14ac:dyDescent="0.25">
      <c r="B3" s="85" t="s">
        <v>187</v>
      </c>
      <c r="C3" s="85"/>
      <c r="D3" s="85"/>
      <c r="E3" s="85"/>
      <c r="F3" s="85"/>
      <c r="G3" s="85"/>
      <c r="H3" s="85"/>
      <c r="I3" s="85"/>
      <c r="J3" s="85"/>
      <c r="K3" s="85"/>
      <c r="L3" s="85"/>
      <c r="N3" s="50"/>
      <c r="O3" s="85" t="s">
        <v>183</v>
      </c>
      <c r="P3" s="85"/>
      <c r="Q3" s="85"/>
      <c r="R3" s="85"/>
      <c r="S3" s="85"/>
      <c r="T3" s="85"/>
      <c r="U3" s="85"/>
      <c r="V3" s="85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13" t="s">
        <v>0</v>
      </c>
      <c r="C5" s="113" t="s">
        <v>1</v>
      </c>
      <c r="D5" s="101" t="s">
        <v>154</v>
      </c>
      <c r="E5" s="102"/>
      <c r="F5" s="102"/>
      <c r="G5" s="102"/>
      <c r="H5" s="102"/>
      <c r="I5" s="103"/>
      <c r="J5" s="101" t="s">
        <v>138</v>
      </c>
      <c r="K5" s="102"/>
      <c r="L5" s="103"/>
      <c r="O5" s="113" t="s">
        <v>0</v>
      </c>
      <c r="P5" s="113" t="s">
        <v>1</v>
      </c>
      <c r="Q5" s="101" t="s">
        <v>151</v>
      </c>
      <c r="R5" s="102"/>
      <c r="S5" s="102"/>
      <c r="T5" s="102"/>
      <c r="U5" s="102"/>
      <c r="V5" s="103"/>
    </row>
    <row r="6" spans="2:22" ht="14.45" customHeight="1" thickBot="1" x14ac:dyDescent="0.3">
      <c r="B6" s="114"/>
      <c r="C6" s="114"/>
      <c r="D6" s="104" t="s">
        <v>146</v>
      </c>
      <c r="E6" s="105"/>
      <c r="F6" s="105"/>
      <c r="G6" s="105"/>
      <c r="H6" s="105"/>
      <c r="I6" s="106"/>
      <c r="J6" s="104" t="s">
        <v>139</v>
      </c>
      <c r="K6" s="105"/>
      <c r="L6" s="106"/>
      <c r="O6" s="114"/>
      <c r="P6" s="114"/>
      <c r="Q6" s="104" t="s">
        <v>152</v>
      </c>
      <c r="R6" s="105"/>
      <c r="S6" s="105"/>
      <c r="T6" s="105"/>
      <c r="U6" s="105"/>
      <c r="V6" s="106"/>
    </row>
    <row r="7" spans="2:22" ht="14.45" customHeight="1" x14ac:dyDescent="0.25">
      <c r="B7" s="114"/>
      <c r="C7" s="114"/>
      <c r="D7" s="86">
        <v>2024</v>
      </c>
      <c r="E7" s="87"/>
      <c r="F7" s="86">
        <v>2023</v>
      </c>
      <c r="G7" s="87"/>
      <c r="H7" s="96" t="s">
        <v>5</v>
      </c>
      <c r="I7" s="96" t="s">
        <v>44</v>
      </c>
      <c r="J7" s="96">
        <v>2023</v>
      </c>
      <c r="K7" s="96" t="s">
        <v>147</v>
      </c>
      <c r="L7" s="107" t="s">
        <v>150</v>
      </c>
      <c r="O7" s="114"/>
      <c r="P7" s="114"/>
      <c r="Q7" s="86">
        <v>2024</v>
      </c>
      <c r="R7" s="87"/>
      <c r="S7" s="86">
        <v>2023</v>
      </c>
      <c r="T7" s="87"/>
      <c r="U7" s="96" t="s">
        <v>5</v>
      </c>
      <c r="V7" s="107" t="s">
        <v>66</v>
      </c>
    </row>
    <row r="8" spans="2:22" ht="14.45" customHeight="1" thickBot="1" x14ac:dyDescent="0.3">
      <c r="B8" s="111" t="s">
        <v>6</v>
      </c>
      <c r="C8" s="111" t="s">
        <v>7</v>
      </c>
      <c r="D8" s="88"/>
      <c r="E8" s="89"/>
      <c r="F8" s="88"/>
      <c r="G8" s="89"/>
      <c r="H8" s="97"/>
      <c r="I8" s="97"/>
      <c r="J8" s="97"/>
      <c r="K8" s="97"/>
      <c r="L8" s="108"/>
      <c r="O8" s="111" t="s">
        <v>6</v>
      </c>
      <c r="P8" s="111" t="s">
        <v>7</v>
      </c>
      <c r="Q8" s="88"/>
      <c r="R8" s="89"/>
      <c r="S8" s="88"/>
      <c r="T8" s="89"/>
      <c r="U8" s="97"/>
      <c r="V8" s="108"/>
    </row>
    <row r="9" spans="2:22" ht="14.45" customHeight="1" x14ac:dyDescent="0.25">
      <c r="B9" s="111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98" t="s">
        <v>9</v>
      </c>
      <c r="I9" s="98" t="s">
        <v>45</v>
      </c>
      <c r="J9" s="98" t="s">
        <v>8</v>
      </c>
      <c r="K9" s="98" t="s">
        <v>148</v>
      </c>
      <c r="L9" s="115" t="s">
        <v>149</v>
      </c>
      <c r="O9" s="111"/>
      <c r="P9" s="111"/>
      <c r="Q9" s="25" t="s">
        <v>8</v>
      </c>
      <c r="R9" s="26" t="s">
        <v>2</v>
      </c>
      <c r="S9" s="25" t="s">
        <v>8</v>
      </c>
      <c r="T9" s="26" t="s">
        <v>2</v>
      </c>
      <c r="U9" s="98" t="s">
        <v>9</v>
      </c>
      <c r="V9" s="115" t="s">
        <v>67</v>
      </c>
    </row>
    <row r="10" spans="2:22" ht="14.45" customHeight="1" thickBot="1" x14ac:dyDescent="0.3">
      <c r="B10" s="112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99"/>
      <c r="I10" s="99"/>
      <c r="J10" s="99" t="s">
        <v>10</v>
      </c>
      <c r="K10" s="99"/>
      <c r="L10" s="116"/>
      <c r="O10" s="112"/>
      <c r="P10" s="112"/>
      <c r="Q10" s="28" t="s">
        <v>10</v>
      </c>
      <c r="R10" s="29" t="s">
        <v>11</v>
      </c>
      <c r="S10" s="28" t="s">
        <v>10</v>
      </c>
      <c r="T10" s="29" t="s">
        <v>11</v>
      </c>
      <c r="U10" s="99"/>
      <c r="V10" s="116"/>
    </row>
    <row r="11" spans="2:22" ht="14.25" customHeight="1" thickBot="1" x14ac:dyDescent="0.3">
      <c r="B11" s="31">
        <v>1</v>
      </c>
      <c r="C11" s="32" t="s">
        <v>19</v>
      </c>
      <c r="D11" s="33">
        <v>7515</v>
      </c>
      <c r="E11" s="34">
        <v>0.18125467306625503</v>
      </c>
      <c r="F11" s="33">
        <v>8495</v>
      </c>
      <c r="G11" s="34">
        <v>0.21738574133783714</v>
      </c>
      <c r="H11" s="35">
        <v>-0.11536197763390232</v>
      </c>
      <c r="I11" s="52">
        <v>0</v>
      </c>
      <c r="J11" s="33">
        <v>7213</v>
      </c>
      <c r="K11" s="35">
        <v>4.1868847913489438E-2</v>
      </c>
      <c r="L11" s="52">
        <v>0</v>
      </c>
      <c r="O11" s="31">
        <v>1</v>
      </c>
      <c r="P11" s="32" t="s">
        <v>19</v>
      </c>
      <c r="Q11" s="33">
        <v>74181</v>
      </c>
      <c r="R11" s="34">
        <v>0.18608939094049384</v>
      </c>
      <c r="S11" s="33">
        <v>67118</v>
      </c>
      <c r="T11" s="34">
        <v>0.19159218650536514</v>
      </c>
      <c r="U11" s="35">
        <v>0.10523257546410791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4729</v>
      </c>
      <c r="E12" s="39">
        <v>0.11405899520030872</v>
      </c>
      <c r="F12" s="38">
        <v>4405</v>
      </c>
      <c r="G12" s="39">
        <v>0.11272327140590614</v>
      </c>
      <c r="H12" s="40">
        <v>7.3552780930760564E-2</v>
      </c>
      <c r="I12" s="53">
        <v>0</v>
      </c>
      <c r="J12" s="38">
        <v>3700</v>
      </c>
      <c r="K12" s="40">
        <v>0.27810810810810804</v>
      </c>
      <c r="L12" s="53">
        <v>0</v>
      </c>
      <c r="O12" s="36">
        <v>2</v>
      </c>
      <c r="P12" s="37" t="s">
        <v>17</v>
      </c>
      <c r="Q12" s="38">
        <v>43042</v>
      </c>
      <c r="R12" s="39">
        <v>0.10797454287298279</v>
      </c>
      <c r="S12" s="38">
        <v>37592</v>
      </c>
      <c r="T12" s="39">
        <v>0.10730852342307111</v>
      </c>
      <c r="U12" s="40">
        <v>0.14497765482017444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3260</v>
      </c>
      <c r="E13" s="34">
        <v>7.8628108342779959E-2</v>
      </c>
      <c r="F13" s="33">
        <v>2677</v>
      </c>
      <c r="G13" s="34">
        <v>6.850401760581401E-2</v>
      </c>
      <c r="H13" s="35">
        <v>0.21778109824430336</v>
      </c>
      <c r="I13" s="52">
        <v>1</v>
      </c>
      <c r="J13" s="33">
        <v>2499</v>
      </c>
      <c r="K13" s="35">
        <v>0.30452180872348933</v>
      </c>
      <c r="L13" s="52">
        <v>0</v>
      </c>
      <c r="O13" s="31">
        <v>3</v>
      </c>
      <c r="P13" s="32" t="s">
        <v>18</v>
      </c>
      <c r="Q13" s="33">
        <v>26581</v>
      </c>
      <c r="R13" s="34">
        <v>6.6680714746218936E-2</v>
      </c>
      <c r="S13" s="33">
        <v>25698</v>
      </c>
      <c r="T13" s="34">
        <v>7.3356417187861275E-2</v>
      </c>
      <c r="U13" s="35">
        <v>3.4360650634290613E-2</v>
      </c>
      <c r="V13" s="52">
        <v>1</v>
      </c>
    </row>
    <row r="14" spans="2:22" ht="14.45" customHeight="1" thickBot="1" x14ac:dyDescent="0.3">
      <c r="B14" s="36">
        <v>4</v>
      </c>
      <c r="C14" s="37" t="s">
        <v>22</v>
      </c>
      <c r="D14" s="38">
        <v>2791</v>
      </c>
      <c r="E14" s="39">
        <v>6.7316273124140763E-2</v>
      </c>
      <c r="F14" s="38">
        <v>2809</v>
      </c>
      <c r="G14" s="39">
        <v>7.1881877271098835E-2</v>
      </c>
      <c r="H14" s="40">
        <v>-6.4079743681024759E-3</v>
      </c>
      <c r="I14" s="53">
        <v>-1</v>
      </c>
      <c r="J14" s="38">
        <v>2415</v>
      </c>
      <c r="K14" s="40">
        <v>0.15569358178053827</v>
      </c>
      <c r="L14" s="53">
        <v>0</v>
      </c>
      <c r="O14" s="36">
        <v>4</v>
      </c>
      <c r="P14" s="37" t="s">
        <v>22</v>
      </c>
      <c r="Q14" s="38">
        <v>24663</v>
      </c>
      <c r="R14" s="39">
        <v>6.1869247499567272E-2</v>
      </c>
      <c r="S14" s="38">
        <v>27570</v>
      </c>
      <c r="T14" s="39">
        <v>7.8700148722442811E-2</v>
      </c>
      <c r="U14" s="40">
        <v>-0.10544069640914033</v>
      </c>
      <c r="V14" s="53">
        <v>-1</v>
      </c>
    </row>
    <row r="15" spans="2:22" ht="14.45" customHeight="1" thickBot="1" x14ac:dyDescent="0.3">
      <c r="B15" s="31">
        <v>5</v>
      </c>
      <c r="C15" s="32" t="s">
        <v>32</v>
      </c>
      <c r="D15" s="33">
        <v>2646</v>
      </c>
      <c r="E15" s="34">
        <v>6.3819010636501777E-2</v>
      </c>
      <c r="F15" s="33">
        <v>1922</v>
      </c>
      <c r="G15" s="34">
        <v>4.9183683914222835E-2</v>
      </c>
      <c r="H15" s="35">
        <v>0.37669094693028105</v>
      </c>
      <c r="I15" s="52">
        <v>2</v>
      </c>
      <c r="J15" s="33">
        <v>2339</v>
      </c>
      <c r="K15" s="35">
        <v>0.13125267208208635</v>
      </c>
      <c r="L15" s="52">
        <v>0</v>
      </c>
      <c r="O15" s="31">
        <v>5</v>
      </c>
      <c r="P15" s="32" t="s">
        <v>23</v>
      </c>
      <c r="Q15" s="33">
        <v>22651</v>
      </c>
      <c r="R15" s="34">
        <v>5.6821973203288252E-2</v>
      </c>
      <c r="S15" s="33">
        <v>19883</v>
      </c>
      <c r="T15" s="34">
        <v>5.6757165652823016E-2</v>
      </c>
      <c r="U15" s="35">
        <v>0.13921440426494991</v>
      </c>
      <c r="V15" s="52">
        <v>0</v>
      </c>
    </row>
    <row r="16" spans="2:22" ht="14.45" customHeight="1" thickBot="1" x14ac:dyDescent="0.3">
      <c r="B16" s="36">
        <v>6</v>
      </c>
      <c r="C16" s="37" t="s">
        <v>23</v>
      </c>
      <c r="D16" s="38">
        <v>2274</v>
      </c>
      <c r="E16" s="39">
        <v>5.4846723426834859E-2</v>
      </c>
      <c r="F16" s="38">
        <v>2307</v>
      </c>
      <c r="G16" s="39">
        <v>5.9035774604636881E-2</v>
      </c>
      <c r="H16" s="40">
        <v>-1.4304291287386195E-2</v>
      </c>
      <c r="I16" s="53">
        <v>-1</v>
      </c>
      <c r="J16" s="38">
        <v>2323</v>
      </c>
      <c r="K16" s="40">
        <v>-2.109341368919504E-2</v>
      </c>
      <c r="L16" s="53">
        <v>0</v>
      </c>
      <c r="O16" s="36">
        <v>6</v>
      </c>
      <c r="P16" s="37" t="s">
        <v>32</v>
      </c>
      <c r="Q16" s="38">
        <v>21296</v>
      </c>
      <c r="R16" s="39">
        <v>5.3422839668766355E-2</v>
      </c>
      <c r="S16" s="38">
        <v>18799</v>
      </c>
      <c r="T16" s="39">
        <v>5.3662825383866609E-2</v>
      </c>
      <c r="U16" s="40">
        <v>0.13282621416032758</v>
      </c>
      <c r="V16" s="53">
        <v>0</v>
      </c>
    </row>
    <row r="17" spans="2:22" ht="14.45" customHeight="1" thickBot="1" x14ac:dyDescent="0.3">
      <c r="B17" s="31">
        <v>7</v>
      </c>
      <c r="C17" s="32" t="s">
        <v>31</v>
      </c>
      <c r="D17" s="33">
        <v>2130</v>
      </c>
      <c r="E17" s="34">
        <v>5.1373579990834757E-2</v>
      </c>
      <c r="F17" s="33">
        <v>2029</v>
      </c>
      <c r="G17" s="34">
        <v>5.1921797430779466E-2</v>
      </c>
      <c r="H17" s="35">
        <v>4.9778215869886733E-2</v>
      </c>
      <c r="I17" s="52">
        <v>-1</v>
      </c>
      <c r="J17" s="33">
        <v>2150</v>
      </c>
      <c r="K17" s="35">
        <v>-9.302325581395321E-3</v>
      </c>
      <c r="L17" s="52">
        <v>0</v>
      </c>
      <c r="O17" s="31">
        <v>7</v>
      </c>
      <c r="P17" s="32" t="s">
        <v>31</v>
      </c>
      <c r="Q17" s="33">
        <v>20970</v>
      </c>
      <c r="R17" s="34">
        <v>5.2605040751973628E-2</v>
      </c>
      <c r="S17" s="33">
        <v>14940</v>
      </c>
      <c r="T17" s="34">
        <v>4.2647088208679566E-2</v>
      </c>
      <c r="U17" s="35">
        <v>0.40361445783132521</v>
      </c>
      <c r="V17" s="52">
        <v>1</v>
      </c>
    </row>
    <row r="18" spans="2:22" ht="14.45" customHeight="1" thickBot="1" x14ac:dyDescent="0.3">
      <c r="B18" s="36">
        <v>8</v>
      </c>
      <c r="C18" s="37" t="s">
        <v>16</v>
      </c>
      <c r="D18" s="38">
        <v>2097</v>
      </c>
      <c r="E18" s="39">
        <v>5.0577651286751402E-2</v>
      </c>
      <c r="F18" s="38">
        <v>1786</v>
      </c>
      <c r="G18" s="39">
        <v>4.5703464865141513E-2</v>
      </c>
      <c r="H18" s="40">
        <v>0.17413213885778278</v>
      </c>
      <c r="I18" s="53">
        <v>0</v>
      </c>
      <c r="J18" s="38">
        <v>1865</v>
      </c>
      <c r="K18" s="40">
        <v>0.12439678284182309</v>
      </c>
      <c r="L18" s="53">
        <v>0</v>
      </c>
      <c r="O18" s="36">
        <v>8</v>
      </c>
      <c r="P18" s="37" t="s">
        <v>16</v>
      </c>
      <c r="Q18" s="38">
        <v>19977</v>
      </c>
      <c r="R18" s="39">
        <v>5.0114015217080456E-2</v>
      </c>
      <c r="S18" s="38">
        <v>16769</v>
      </c>
      <c r="T18" s="39">
        <v>4.7868073773182578E-2</v>
      </c>
      <c r="U18" s="40">
        <v>0.19130538493648985</v>
      </c>
      <c r="V18" s="53">
        <v>-1</v>
      </c>
    </row>
    <row r="19" spans="2:22" ht="14.45" customHeight="1" thickBot="1" x14ac:dyDescent="0.3">
      <c r="B19" s="31">
        <v>9</v>
      </c>
      <c r="C19" s="32" t="s">
        <v>24</v>
      </c>
      <c r="D19" s="33">
        <v>1591</v>
      </c>
      <c r="E19" s="34">
        <v>3.8373411157473288E-2</v>
      </c>
      <c r="F19" s="33">
        <v>1500</v>
      </c>
      <c r="G19" s="34">
        <v>3.8384768923691082E-2</v>
      </c>
      <c r="H19" s="35">
        <v>6.0666666666666647E-2</v>
      </c>
      <c r="I19" s="52">
        <v>0</v>
      </c>
      <c r="J19" s="33">
        <v>1115</v>
      </c>
      <c r="K19" s="35">
        <v>0.42690582959641254</v>
      </c>
      <c r="L19" s="52">
        <v>3</v>
      </c>
      <c r="O19" s="31">
        <v>9</v>
      </c>
      <c r="P19" s="32" t="s">
        <v>24</v>
      </c>
      <c r="Q19" s="33">
        <v>14468</v>
      </c>
      <c r="R19" s="34">
        <v>3.6294216957537172E-2</v>
      </c>
      <c r="S19" s="33">
        <v>12631</v>
      </c>
      <c r="T19" s="34">
        <v>3.6055915071206937E-2</v>
      </c>
      <c r="U19" s="35">
        <v>0.14543583247565506</v>
      </c>
      <c r="V19" s="52">
        <v>1</v>
      </c>
    </row>
    <row r="20" spans="2:22" ht="14.45" customHeight="1" thickBot="1" x14ac:dyDescent="0.3">
      <c r="B20" s="36">
        <v>10</v>
      </c>
      <c r="C20" s="37" t="s">
        <v>29</v>
      </c>
      <c r="D20" s="38">
        <v>1412</v>
      </c>
      <c r="E20" s="39">
        <v>3.4056100914112056E-2</v>
      </c>
      <c r="F20" s="38">
        <v>1076</v>
      </c>
      <c r="G20" s="39">
        <v>2.7534674241261069E-2</v>
      </c>
      <c r="H20" s="40">
        <v>0.31226765799256495</v>
      </c>
      <c r="I20" s="53">
        <v>0</v>
      </c>
      <c r="J20" s="38">
        <v>1364</v>
      </c>
      <c r="K20" s="40">
        <v>3.5190615835777095E-2</v>
      </c>
      <c r="L20" s="53">
        <v>-1</v>
      </c>
      <c r="O20" s="36">
        <v>10</v>
      </c>
      <c r="P20" s="37" t="s">
        <v>29</v>
      </c>
      <c r="Q20" s="38">
        <v>13179</v>
      </c>
      <c r="R20" s="39">
        <v>3.3060650074881279E-2</v>
      </c>
      <c r="S20" s="38">
        <v>13305</v>
      </c>
      <c r="T20" s="39">
        <v>3.7979886788251781E-2</v>
      </c>
      <c r="U20" s="40">
        <v>-9.4701240135287579E-3</v>
      </c>
      <c r="V20" s="53">
        <v>-1</v>
      </c>
    </row>
    <row r="21" spans="2:22" ht="14.45" customHeight="1" thickBot="1" x14ac:dyDescent="0.3">
      <c r="B21" s="31">
        <v>11</v>
      </c>
      <c r="C21" s="32" t="s">
        <v>21</v>
      </c>
      <c r="D21" s="33">
        <v>1353</v>
      </c>
      <c r="E21" s="34">
        <v>3.2633076867417572E-2</v>
      </c>
      <c r="F21" s="33">
        <v>850</v>
      </c>
      <c r="G21" s="34">
        <v>2.1751369056758278E-2</v>
      </c>
      <c r="H21" s="35">
        <v>0.59176470588235297</v>
      </c>
      <c r="I21" s="52">
        <v>1</v>
      </c>
      <c r="J21" s="33">
        <v>962</v>
      </c>
      <c r="K21" s="35">
        <v>0.4064449064449065</v>
      </c>
      <c r="L21" s="52">
        <v>3</v>
      </c>
      <c r="O21" s="31">
        <v>11</v>
      </c>
      <c r="P21" s="32" t="s">
        <v>33</v>
      </c>
      <c r="Q21" s="33">
        <v>11820</v>
      </c>
      <c r="R21" s="34">
        <v>2.9651482197822047E-2</v>
      </c>
      <c r="S21" s="33">
        <v>9393</v>
      </c>
      <c r="T21" s="34">
        <v>2.6812858068549342E-2</v>
      </c>
      <c r="U21" s="35">
        <v>0.25838390290641966</v>
      </c>
      <c r="V21" s="52">
        <v>0</v>
      </c>
    </row>
    <row r="22" spans="2:22" ht="14.45" customHeight="1" thickBot="1" x14ac:dyDescent="0.3">
      <c r="B22" s="36">
        <v>12</v>
      </c>
      <c r="C22" s="37" t="s">
        <v>65</v>
      </c>
      <c r="D22" s="38">
        <v>1183</v>
      </c>
      <c r="E22" s="39">
        <v>2.8532838088806349E-2</v>
      </c>
      <c r="F22" s="38">
        <v>767</v>
      </c>
      <c r="G22" s="39">
        <v>1.9627411842980707E-2</v>
      </c>
      <c r="H22" s="40">
        <v>0.54237288135593231</v>
      </c>
      <c r="I22" s="53">
        <v>5</v>
      </c>
      <c r="J22" s="38">
        <v>1150</v>
      </c>
      <c r="K22" s="40">
        <v>2.8695652173913011E-2</v>
      </c>
      <c r="L22" s="53">
        <v>-1</v>
      </c>
      <c r="O22" s="36">
        <v>12</v>
      </c>
      <c r="P22" s="37" t="s">
        <v>65</v>
      </c>
      <c r="Q22" s="38">
        <v>10704</v>
      </c>
      <c r="R22" s="39">
        <v>2.6851900629905851E-2</v>
      </c>
      <c r="S22" s="38">
        <v>7691</v>
      </c>
      <c r="T22" s="39">
        <v>2.1954401299394549E-2</v>
      </c>
      <c r="U22" s="40">
        <v>0.39175659862176571</v>
      </c>
      <c r="V22" s="53">
        <v>2</v>
      </c>
    </row>
    <row r="23" spans="2:22" ht="14.25" customHeight="1" thickBot="1" x14ac:dyDescent="0.3">
      <c r="B23" s="31">
        <v>13</v>
      </c>
      <c r="C23" s="32" t="s">
        <v>106</v>
      </c>
      <c r="D23" s="33">
        <v>921</v>
      </c>
      <c r="E23" s="34">
        <v>2.2213646559417283E-2</v>
      </c>
      <c r="F23" s="33">
        <v>839</v>
      </c>
      <c r="G23" s="34">
        <v>2.1469880751317876E-2</v>
      </c>
      <c r="H23" s="35">
        <v>9.7735399284862856E-2</v>
      </c>
      <c r="I23" s="52">
        <v>1</v>
      </c>
      <c r="J23" s="33">
        <v>982</v>
      </c>
      <c r="K23" s="35">
        <v>-6.2118126272912466E-2</v>
      </c>
      <c r="L23" s="52">
        <v>0</v>
      </c>
      <c r="O23" s="31">
        <v>13</v>
      </c>
      <c r="P23" s="32" t="s">
        <v>21</v>
      </c>
      <c r="Q23" s="33">
        <v>10059</v>
      </c>
      <c r="R23" s="34">
        <v>2.5233862895760743E-2</v>
      </c>
      <c r="S23" s="33">
        <v>9347</v>
      </c>
      <c r="T23" s="34">
        <v>2.6681548426139755E-2</v>
      </c>
      <c r="U23" s="35">
        <v>7.6174173531614375E-2</v>
      </c>
      <c r="V23" s="52">
        <v>-1</v>
      </c>
    </row>
    <row r="24" spans="2:22" ht="14.25" customHeight="1" thickBot="1" x14ac:dyDescent="0.3">
      <c r="B24" s="36">
        <v>14</v>
      </c>
      <c r="C24" s="37" t="s">
        <v>25</v>
      </c>
      <c r="D24" s="38">
        <v>831</v>
      </c>
      <c r="E24" s="39">
        <v>2.0042931911917222E-2</v>
      </c>
      <c r="F24" s="38">
        <v>297</v>
      </c>
      <c r="G24" s="39">
        <v>7.6001842468908336E-3</v>
      </c>
      <c r="H24" s="40">
        <v>1.797979797979798</v>
      </c>
      <c r="I24" s="53">
        <v>9</v>
      </c>
      <c r="J24" s="38">
        <v>455</v>
      </c>
      <c r="K24" s="40">
        <v>0.82637362637362632</v>
      </c>
      <c r="L24" s="53">
        <v>5</v>
      </c>
      <c r="O24" s="36">
        <v>14</v>
      </c>
      <c r="P24" s="37" t="s">
        <v>39</v>
      </c>
      <c r="Q24" s="38">
        <v>9377</v>
      </c>
      <c r="R24" s="39">
        <v>2.3523007493145291E-2</v>
      </c>
      <c r="S24" s="38">
        <v>8300</v>
      </c>
      <c r="T24" s="39">
        <v>2.3692826782599759E-2</v>
      </c>
      <c r="U24" s="40">
        <v>0.1297590361445784</v>
      </c>
      <c r="V24" s="53">
        <v>-1</v>
      </c>
    </row>
    <row r="25" spans="2:22" ht="14.25" customHeight="1" thickBot="1" x14ac:dyDescent="0.3">
      <c r="B25" s="31">
        <v>15</v>
      </c>
      <c r="C25" s="32" t="s">
        <v>27</v>
      </c>
      <c r="D25" s="33">
        <v>799</v>
      </c>
      <c r="E25" s="34">
        <v>1.9271122259472757E-2</v>
      </c>
      <c r="F25" s="33">
        <v>789</v>
      </c>
      <c r="G25" s="34">
        <v>2.0190388453861507E-2</v>
      </c>
      <c r="H25" s="35">
        <v>1.2674271229404344E-2</v>
      </c>
      <c r="I25" s="52">
        <v>1</v>
      </c>
      <c r="J25" s="33">
        <v>598</v>
      </c>
      <c r="K25" s="35">
        <v>0.33612040133779275</v>
      </c>
      <c r="L25" s="52">
        <v>1</v>
      </c>
      <c r="O25" s="31">
        <v>15</v>
      </c>
      <c r="P25" s="32" t="s">
        <v>106</v>
      </c>
      <c r="Q25" s="33">
        <v>8056</v>
      </c>
      <c r="R25" s="34">
        <v>2.0209165870190726E-2</v>
      </c>
      <c r="S25" s="33">
        <v>6506</v>
      </c>
      <c r="T25" s="34">
        <v>1.8571750728625786E-2</v>
      </c>
      <c r="U25" s="35">
        <v>0.23824162311712271</v>
      </c>
      <c r="V25" s="52">
        <v>2</v>
      </c>
    </row>
    <row r="26" spans="2:22" ht="14.45" customHeight="1" thickBot="1" x14ac:dyDescent="0.3">
      <c r="B26" s="36">
        <v>16</v>
      </c>
      <c r="C26" s="37" t="s">
        <v>20</v>
      </c>
      <c r="D26" s="38">
        <v>695</v>
      </c>
      <c r="E26" s="39">
        <v>1.6762740889028245E-2</v>
      </c>
      <c r="F26" s="38">
        <v>595</v>
      </c>
      <c r="G26" s="39">
        <v>1.5225958339730795E-2</v>
      </c>
      <c r="H26" s="40">
        <v>0.16806722689075637</v>
      </c>
      <c r="I26" s="53">
        <v>3</v>
      </c>
      <c r="J26" s="38">
        <v>641</v>
      </c>
      <c r="K26" s="40">
        <v>8.4243369734789297E-2</v>
      </c>
      <c r="L26" s="53">
        <v>-1</v>
      </c>
      <c r="O26" s="36">
        <v>16</v>
      </c>
      <c r="P26" s="37" t="s">
        <v>20</v>
      </c>
      <c r="Q26" s="38">
        <v>7636</v>
      </c>
      <c r="R26" s="39">
        <v>1.9155559903770655E-2</v>
      </c>
      <c r="S26" s="38">
        <v>6989</v>
      </c>
      <c r="T26" s="39">
        <v>1.9950501973926473E-2</v>
      </c>
      <c r="U26" s="40">
        <v>9.2574044927743682E-2</v>
      </c>
      <c r="V26" s="53">
        <v>-1</v>
      </c>
    </row>
    <row r="27" spans="2:22" ht="14.45" customHeight="1" thickBot="1" x14ac:dyDescent="0.3">
      <c r="B27" s="31">
        <v>17</v>
      </c>
      <c r="C27" s="32" t="s">
        <v>33</v>
      </c>
      <c r="D27" s="33">
        <v>647</v>
      </c>
      <c r="E27" s="34">
        <v>1.5605026410361544E-2</v>
      </c>
      <c r="F27" s="33">
        <v>841</v>
      </c>
      <c r="G27" s="34">
        <v>2.1521060443216132E-2</v>
      </c>
      <c r="H27" s="35">
        <v>-0.23067776456599287</v>
      </c>
      <c r="I27" s="52">
        <v>-4</v>
      </c>
      <c r="J27" s="33">
        <v>448</v>
      </c>
      <c r="K27" s="35">
        <v>0.4441964285714286</v>
      </c>
      <c r="L27" s="52">
        <v>3</v>
      </c>
      <c r="O27" s="31">
        <v>17</v>
      </c>
      <c r="P27" s="32" t="s">
        <v>25</v>
      </c>
      <c r="Q27" s="33">
        <v>7242</v>
      </c>
      <c r="R27" s="34">
        <v>1.8167177163843255E-2</v>
      </c>
      <c r="S27" s="33">
        <v>5025</v>
      </c>
      <c r="T27" s="34">
        <v>1.4344151154525758E-2</v>
      </c>
      <c r="U27" s="35">
        <v>0.44119402985074618</v>
      </c>
      <c r="V27" s="52">
        <v>2</v>
      </c>
    </row>
    <row r="28" spans="2:22" ht="14.45" customHeight="1" thickBot="1" x14ac:dyDescent="0.3">
      <c r="B28" s="36">
        <v>18</v>
      </c>
      <c r="C28" s="37" t="s">
        <v>30</v>
      </c>
      <c r="D28" s="38">
        <v>611</v>
      </c>
      <c r="E28" s="39">
        <v>1.4736740551361521E-2</v>
      </c>
      <c r="F28" s="38">
        <v>820</v>
      </c>
      <c r="G28" s="39">
        <v>2.0983673678284458E-2</v>
      </c>
      <c r="H28" s="40">
        <v>-0.25487804878048781</v>
      </c>
      <c r="I28" s="53">
        <v>-3</v>
      </c>
      <c r="J28" s="38">
        <v>555</v>
      </c>
      <c r="K28" s="40">
        <v>0.10090090090090098</v>
      </c>
      <c r="L28" s="53">
        <v>-1</v>
      </c>
      <c r="O28" s="36">
        <v>18</v>
      </c>
      <c r="P28" s="37" t="s">
        <v>30</v>
      </c>
      <c r="Q28" s="38">
        <v>7222</v>
      </c>
      <c r="R28" s="39">
        <v>1.8117005451156583E-2</v>
      </c>
      <c r="S28" s="38">
        <v>6099</v>
      </c>
      <c r="T28" s="39">
        <v>1.7409945849045292E-2</v>
      </c>
      <c r="U28" s="40">
        <v>0.18412854566322356</v>
      </c>
      <c r="V28" s="53">
        <v>0</v>
      </c>
    </row>
    <row r="29" spans="2:22" ht="14.45" customHeight="1" thickBot="1" x14ac:dyDescent="0.3">
      <c r="B29" s="31">
        <v>19</v>
      </c>
      <c r="C29" s="32" t="s">
        <v>158</v>
      </c>
      <c r="D29" s="33">
        <v>587</v>
      </c>
      <c r="E29" s="34">
        <v>1.415788331202817E-2</v>
      </c>
      <c r="F29" s="33">
        <v>367</v>
      </c>
      <c r="G29" s="34">
        <v>9.3914734633297504E-3</v>
      </c>
      <c r="H29" s="35">
        <v>0.59945504087193457</v>
      </c>
      <c r="I29" s="52">
        <v>2</v>
      </c>
      <c r="J29" s="33">
        <v>172</v>
      </c>
      <c r="K29" s="35">
        <v>2.4127906976744184</v>
      </c>
      <c r="L29" s="52">
        <v>6</v>
      </c>
      <c r="O29" s="31">
        <v>19</v>
      </c>
      <c r="P29" s="32" t="s">
        <v>27</v>
      </c>
      <c r="Q29" s="33">
        <v>7066</v>
      </c>
      <c r="R29" s="34">
        <v>1.7725666092200557E-2</v>
      </c>
      <c r="S29" s="33">
        <v>6715</v>
      </c>
      <c r="T29" s="34">
        <v>1.9168353234356311E-2</v>
      </c>
      <c r="U29" s="35">
        <v>5.2271034996276944E-2</v>
      </c>
      <c r="V29" s="52">
        <v>-3</v>
      </c>
    </row>
    <row r="30" spans="2:22" ht="14.45" customHeight="1" thickBot="1" x14ac:dyDescent="0.3">
      <c r="B30" s="36">
        <v>20</v>
      </c>
      <c r="C30" s="37" t="s">
        <v>39</v>
      </c>
      <c r="D30" s="38">
        <v>414</v>
      </c>
      <c r="E30" s="39">
        <v>9.9852873785002769E-3</v>
      </c>
      <c r="F30" s="38">
        <v>860</v>
      </c>
      <c r="G30" s="39">
        <v>2.2007267516249551E-2</v>
      </c>
      <c r="H30" s="40">
        <v>-0.51860465116279064</v>
      </c>
      <c r="I30" s="53">
        <v>-9</v>
      </c>
      <c r="J30" s="38">
        <v>1279</v>
      </c>
      <c r="K30" s="40">
        <v>-0.67630961688819391</v>
      </c>
      <c r="L30" s="53">
        <v>-10</v>
      </c>
      <c r="O30" s="36">
        <v>20</v>
      </c>
      <c r="P30" s="37" t="s">
        <v>28</v>
      </c>
      <c r="Q30" s="38">
        <v>5380</v>
      </c>
      <c r="R30" s="39">
        <v>1.3496190712714264E-2</v>
      </c>
      <c r="S30" s="38">
        <v>4089</v>
      </c>
      <c r="T30" s="39">
        <v>1.167228538723499E-2</v>
      </c>
      <c r="U30" s="40">
        <v>0.31572511616532162</v>
      </c>
      <c r="V30" s="53">
        <v>0</v>
      </c>
    </row>
    <row r="31" spans="2:22" ht="14.45" customHeight="1" thickBot="1" x14ac:dyDescent="0.3">
      <c r="B31" s="92" t="s">
        <v>42</v>
      </c>
      <c r="C31" s="93"/>
      <c r="D31" s="41">
        <f>SUM(D11:D30)</f>
        <v>38486</v>
      </c>
      <c r="E31" s="42">
        <f>D31/D33</f>
        <v>0.92824582137430356</v>
      </c>
      <c r="F31" s="41">
        <f>SUM(F11:F30)</f>
        <v>36031</v>
      </c>
      <c r="G31" s="42">
        <f>F31/F33</f>
        <v>0.92202773939300886</v>
      </c>
      <c r="H31" s="43">
        <f>D31/F31-1</f>
        <v>6.8135771974133341E-2</v>
      </c>
      <c r="I31" s="54"/>
      <c r="J31" s="41">
        <f>SUM(J11:J30)</f>
        <v>34225</v>
      </c>
      <c r="K31" s="42">
        <f>E31/J31-1</f>
        <v>-0.99997287813524105</v>
      </c>
      <c r="L31" s="41"/>
      <c r="O31" s="92" t="s">
        <v>42</v>
      </c>
      <c r="P31" s="93"/>
      <c r="Q31" s="41">
        <f>SUM(Q11:Q30)</f>
        <v>365570</v>
      </c>
      <c r="R31" s="42">
        <f>Q31/Q33</f>
        <v>0.91706365034329995</v>
      </c>
      <c r="S31" s="41">
        <f>SUM(S11:S30)</f>
        <v>324459</v>
      </c>
      <c r="T31" s="42">
        <f>S31/S33</f>
        <v>0.92618685362114883</v>
      </c>
      <c r="U31" s="43">
        <f>Q31/S31-1</f>
        <v>0.12670630187481313</v>
      </c>
      <c r="V31" s="54"/>
    </row>
    <row r="32" spans="2:22" ht="14.45" customHeight="1" thickBot="1" x14ac:dyDescent="0.3">
      <c r="B32" s="92" t="s">
        <v>12</v>
      </c>
      <c r="C32" s="93"/>
      <c r="D32" s="41">
        <f>D33-SUM(D11:D30)</f>
        <v>2975</v>
      </c>
      <c r="E32" s="42">
        <f>D32/D33</f>
        <v>7.1754178625696441E-2</v>
      </c>
      <c r="F32" s="41">
        <f>F33-SUM(F11:F30)</f>
        <v>3047</v>
      </c>
      <c r="G32" s="42">
        <f>F32/F33</f>
        <v>7.7972260606991139E-2</v>
      </c>
      <c r="H32" s="43">
        <f>D32/F32-1</f>
        <v>-2.3629799803084994E-2</v>
      </c>
      <c r="I32" s="54"/>
      <c r="J32" s="41">
        <f>J33-SUM(J11:J30)</f>
        <v>2846</v>
      </c>
      <c r="K32" s="42">
        <f>E32/J32-1</f>
        <v>-0.99997478770954829</v>
      </c>
      <c r="L32" s="41"/>
      <c r="O32" s="92" t="s">
        <v>12</v>
      </c>
      <c r="P32" s="93"/>
      <c r="Q32" s="41">
        <f>Q33-SUM(Q11:Q30)</f>
        <v>33061</v>
      </c>
      <c r="R32" s="42">
        <f>Q32/Q33</f>
        <v>8.2936349656700062E-2</v>
      </c>
      <c r="S32" s="41">
        <f>S33-SUM(S11:S30)</f>
        <v>25858</v>
      </c>
      <c r="T32" s="42">
        <f>S32/S33</f>
        <v>7.3813146378851155E-2</v>
      </c>
      <c r="U32" s="43">
        <f>Q32/S32-1</f>
        <v>0.27855982674607471</v>
      </c>
      <c r="V32" s="55"/>
    </row>
    <row r="33" spans="2:22" ht="14.45" customHeight="1" thickBot="1" x14ac:dyDescent="0.3">
      <c r="B33" s="94" t="s">
        <v>34</v>
      </c>
      <c r="C33" s="95"/>
      <c r="D33" s="44">
        <v>41461</v>
      </c>
      <c r="E33" s="45">
        <v>1</v>
      </c>
      <c r="F33" s="44">
        <v>39078</v>
      </c>
      <c r="G33" s="45">
        <v>1</v>
      </c>
      <c r="H33" s="46">
        <v>6.0980602896770542E-2</v>
      </c>
      <c r="I33" s="56"/>
      <c r="J33" s="44">
        <v>37071</v>
      </c>
      <c r="K33" s="46">
        <v>0.1184214075692589</v>
      </c>
      <c r="L33" s="44"/>
      <c r="N33" s="47"/>
      <c r="O33" s="94" t="s">
        <v>34</v>
      </c>
      <c r="P33" s="95"/>
      <c r="Q33" s="44">
        <v>398631</v>
      </c>
      <c r="R33" s="45">
        <v>1</v>
      </c>
      <c r="S33" s="44">
        <v>350317</v>
      </c>
      <c r="T33" s="45">
        <v>1</v>
      </c>
      <c r="U33" s="46">
        <v>0.13791508833428012</v>
      </c>
      <c r="V33" s="56"/>
    </row>
    <row r="34" spans="2:22" ht="14.45" customHeight="1" x14ac:dyDescent="0.25">
      <c r="B34" s="48" t="s">
        <v>73</v>
      </c>
      <c r="O34" s="48" t="s">
        <v>73</v>
      </c>
    </row>
    <row r="35" spans="2:22" x14ac:dyDescent="0.25">
      <c r="B35" s="49" t="s">
        <v>72</v>
      </c>
      <c r="O35" s="49" t="s">
        <v>72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100" t="s">
        <v>157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N38" s="50"/>
      <c r="O38" s="100" t="s">
        <v>111</v>
      </c>
      <c r="P38" s="100"/>
      <c r="Q38" s="100"/>
      <c r="R38" s="100"/>
      <c r="S38" s="100"/>
      <c r="T38" s="100"/>
      <c r="U38" s="100"/>
      <c r="V38" s="100"/>
    </row>
    <row r="39" spans="2:22" x14ac:dyDescent="0.25">
      <c r="B39" s="85" t="s">
        <v>188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N39" s="50"/>
      <c r="O39" s="85" t="s">
        <v>184</v>
      </c>
      <c r="P39" s="85"/>
      <c r="Q39" s="85"/>
      <c r="R39" s="85"/>
      <c r="S39" s="85"/>
      <c r="T39" s="85"/>
      <c r="U39" s="85"/>
      <c r="V39" s="85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09" t="s">
        <v>0</v>
      </c>
      <c r="C41" s="113" t="s">
        <v>41</v>
      </c>
      <c r="D41" s="101" t="s">
        <v>154</v>
      </c>
      <c r="E41" s="102"/>
      <c r="F41" s="102"/>
      <c r="G41" s="102"/>
      <c r="H41" s="102"/>
      <c r="I41" s="103"/>
      <c r="J41" s="101" t="s">
        <v>138</v>
      </c>
      <c r="K41" s="102"/>
      <c r="L41" s="103"/>
      <c r="O41" s="109" t="s">
        <v>0</v>
      </c>
      <c r="P41" s="113" t="s">
        <v>41</v>
      </c>
      <c r="Q41" s="101" t="s">
        <v>151</v>
      </c>
      <c r="R41" s="102"/>
      <c r="S41" s="102"/>
      <c r="T41" s="102"/>
      <c r="U41" s="102"/>
      <c r="V41" s="103"/>
    </row>
    <row r="42" spans="2:22" ht="15" customHeight="1" thickBot="1" x14ac:dyDescent="0.3">
      <c r="B42" s="110"/>
      <c r="C42" s="114"/>
      <c r="D42" s="104" t="s">
        <v>146</v>
      </c>
      <c r="E42" s="105"/>
      <c r="F42" s="105"/>
      <c r="G42" s="105"/>
      <c r="H42" s="105"/>
      <c r="I42" s="106"/>
      <c r="J42" s="104" t="s">
        <v>139</v>
      </c>
      <c r="K42" s="105"/>
      <c r="L42" s="106"/>
      <c r="O42" s="110"/>
      <c r="P42" s="114"/>
      <c r="Q42" s="104" t="s">
        <v>152</v>
      </c>
      <c r="R42" s="105"/>
      <c r="S42" s="105"/>
      <c r="T42" s="105"/>
      <c r="U42" s="105"/>
      <c r="V42" s="106"/>
    </row>
    <row r="43" spans="2:22" ht="15" customHeight="1" x14ac:dyDescent="0.25">
      <c r="B43" s="110"/>
      <c r="C43" s="114"/>
      <c r="D43" s="86">
        <v>2024</v>
      </c>
      <c r="E43" s="87"/>
      <c r="F43" s="86">
        <v>2023</v>
      </c>
      <c r="G43" s="87"/>
      <c r="H43" s="96" t="s">
        <v>5</v>
      </c>
      <c r="I43" s="96" t="s">
        <v>44</v>
      </c>
      <c r="J43" s="96">
        <v>2023</v>
      </c>
      <c r="K43" s="96" t="s">
        <v>147</v>
      </c>
      <c r="L43" s="107" t="s">
        <v>150</v>
      </c>
      <c r="O43" s="110"/>
      <c r="P43" s="114"/>
      <c r="Q43" s="86">
        <v>2024</v>
      </c>
      <c r="R43" s="87"/>
      <c r="S43" s="86">
        <v>2023</v>
      </c>
      <c r="T43" s="87"/>
      <c r="U43" s="96" t="s">
        <v>5</v>
      </c>
      <c r="V43" s="107" t="s">
        <v>66</v>
      </c>
    </row>
    <row r="44" spans="2:22" ht="15" customHeight="1" thickBot="1" x14ac:dyDescent="0.3">
      <c r="B44" s="90" t="s">
        <v>6</v>
      </c>
      <c r="C44" s="111" t="s">
        <v>41</v>
      </c>
      <c r="D44" s="88"/>
      <c r="E44" s="89"/>
      <c r="F44" s="88"/>
      <c r="G44" s="89"/>
      <c r="H44" s="97"/>
      <c r="I44" s="97"/>
      <c r="J44" s="97"/>
      <c r="K44" s="97"/>
      <c r="L44" s="108"/>
      <c r="O44" s="90" t="s">
        <v>6</v>
      </c>
      <c r="P44" s="111" t="s">
        <v>41</v>
      </c>
      <c r="Q44" s="88"/>
      <c r="R44" s="89"/>
      <c r="S44" s="88"/>
      <c r="T44" s="89"/>
      <c r="U44" s="97"/>
      <c r="V44" s="108"/>
    </row>
    <row r="45" spans="2:22" ht="15" customHeight="1" x14ac:dyDescent="0.25">
      <c r="B45" s="90"/>
      <c r="C45" s="111"/>
      <c r="D45" s="25" t="s">
        <v>8</v>
      </c>
      <c r="E45" s="26" t="s">
        <v>2</v>
      </c>
      <c r="F45" s="25" t="s">
        <v>8</v>
      </c>
      <c r="G45" s="26" t="s">
        <v>2</v>
      </c>
      <c r="H45" s="98" t="s">
        <v>9</v>
      </c>
      <c r="I45" s="98" t="s">
        <v>45</v>
      </c>
      <c r="J45" s="98" t="s">
        <v>8</v>
      </c>
      <c r="K45" s="98" t="s">
        <v>148</v>
      </c>
      <c r="L45" s="115" t="s">
        <v>149</v>
      </c>
      <c r="O45" s="90"/>
      <c r="P45" s="111"/>
      <c r="Q45" s="25" t="s">
        <v>8</v>
      </c>
      <c r="R45" s="26" t="s">
        <v>2</v>
      </c>
      <c r="S45" s="25" t="s">
        <v>8</v>
      </c>
      <c r="T45" s="26" t="s">
        <v>2</v>
      </c>
      <c r="U45" s="98" t="s">
        <v>9</v>
      </c>
      <c r="V45" s="115" t="s">
        <v>67</v>
      </c>
    </row>
    <row r="46" spans="2:22" ht="15" customHeight="1" thickBot="1" x14ac:dyDescent="0.3">
      <c r="B46" s="91"/>
      <c r="C46" s="112"/>
      <c r="D46" s="28" t="s">
        <v>10</v>
      </c>
      <c r="E46" s="29" t="s">
        <v>11</v>
      </c>
      <c r="F46" s="28" t="s">
        <v>10</v>
      </c>
      <c r="G46" s="29" t="s">
        <v>11</v>
      </c>
      <c r="H46" s="99"/>
      <c r="I46" s="99"/>
      <c r="J46" s="99" t="s">
        <v>10</v>
      </c>
      <c r="K46" s="99"/>
      <c r="L46" s="116"/>
      <c r="O46" s="91"/>
      <c r="P46" s="112"/>
      <c r="Q46" s="28" t="s">
        <v>10</v>
      </c>
      <c r="R46" s="29" t="s">
        <v>11</v>
      </c>
      <c r="S46" s="28" t="s">
        <v>10</v>
      </c>
      <c r="T46" s="29" t="s">
        <v>11</v>
      </c>
      <c r="U46" s="99"/>
      <c r="V46" s="116"/>
    </row>
    <row r="47" spans="2:22" ht="15.75" thickBot="1" x14ac:dyDescent="0.3">
      <c r="B47" s="31">
        <v>1</v>
      </c>
      <c r="C47" s="32" t="s">
        <v>47</v>
      </c>
      <c r="D47" s="33">
        <v>1948</v>
      </c>
      <c r="E47" s="34">
        <v>4.698391259255686E-2</v>
      </c>
      <c r="F47" s="33">
        <v>2683</v>
      </c>
      <c r="G47" s="34">
        <v>6.8657556681508775E-2</v>
      </c>
      <c r="H47" s="35">
        <v>-0.27394707417070441</v>
      </c>
      <c r="I47" s="52">
        <v>0</v>
      </c>
      <c r="J47" s="33">
        <v>1705</v>
      </c>
      <c r="K47" s="35">
        <v>0.14252199413489741</v>
      </c>
      <c r="L47" s="52">
        <v>0</v>
      </c>
      <c r="O47" s="31">
        <v>1</v>
      </c>
      <c r="P47" s="32" t="s">
        <v>47</v>
      </c>
      <c r="Q47" s="33">
        <v>19458</v>
      </c>
      <c r="R47" s="34">
        <v>4.881205927286137E-2</v>
      </c>
      <c r="S47" s="33">
        <v>18347</v>
      </c>
      <c r="T47" s="34">
        <v>5.2372565419320213E-2</v>
      </c>
      <c r="U47" s="35">
        <v>6.0554859105030889E-2</v>
      </c>
      <c r="V47" s="52">
        <v>0</v>
      </c>
    </row>
    <row r="48" spans="2:22" ht="15" customHeight="1" thickBot="1" x14ac:dyDescent="0.3">
      <c r="B48" s="36">
        <v>2</v>
      </c>
      <c r="C48" s="37" t="s">
        <v>56</v>
      </c>
      <c r="D48" s="38">
        <v>1291</v>
      </c>
      <c r="E48" s="39">
        <v>3.113769566580642E-2</v>
      </c>
      <c r="F48" s="38">
        <v>1399</v>
      </c>
      <c r="G48" s="39">
        <v>3.5800194482829215E-2</v>
      </c>
      <c r="H48" s="40">
        <v>-7.7197998570407433E-2</v>
      </c>
      <c r="I48" s="53">
        <v>0</v>
      </c>
      <c r="J48" s="38">
        <v>924</v>
      </c>
      <c r="K48" s="40">
        <v>0.39718614718614709</v>
      </c>
      <c r="L48" s="53">
        <v>5</v>
      </c>
      <c r="O48" s="36">
        <v>2</v>
      </c>
      <c r="P48" s="37" t="s">
        <v>35</v>
      </c>
      <c r="Q48" s="38">
        <v>14480</v>
      </c>
      <c r="R48" s="39">
        <v>3.6324319985149171E-2</v>
      </c>
      <c r="S48" s="38">
        <v>11437</v>
      </c>
      <c r="T48" s="39">
        <v>3.2647573483444992E-2</v>
      </c>
      <c r="U48" s="40">
        <v>0.26606627612136058</v>
      </c>
      <c r="V48" s="53">
        <v>1</v>
      </c>
    </row>
    <row r="49" spans="2:22" ht="15" customHeight="1" thickBot="1" x14ac:dyDescent="0.3">
      <c r="B49" s="31">
        <v>3</v>
      </c>
      <c r="C49" s="32" t="s">
        <v>35</v>
      </c>
      <c r="D49" s="33">
        <v>1167</v>
      </c>
      <c r="E49" s="34">
        <v>2.8146933262584117E-2</v>
      </c>
      <c r="F49" s="33">
        <v>1318</v>
      </c>
      <c r="G49" s="34">
        <v>3.3727416960949892E-2</v>
      </c>
      <c r="H49" s="35">
        <v>-0.11456752655538693</v>
      </c>
      <c r="I49" s="52">
        <v>0</v>
      </c>
      <c r="J49" s="33">
        <v>927</v>
      </c>
      <c r="K49" s="35">
        <v>0.25889967637540456</v>
      </c>
      <c r="L49" s="52">
        <v>3</v>
      </c>
      <c r="O49" s="31">
        <v>3</v>
      </c>
      <c r="P49" s="32" t="s">
        <v>95</v>
      </c>
      <c r="Q49" s="33">
        <v>11569</v>
      </c>
      <c r="R49" s="34">
        <v>2.9021827203604335E-2</v>
      </c>
      <c r="S49" s="33">
        <v>9812</v>
      </c>
      <c r="T49" s="34">
        <v>2.8008917637454077E-2</v>
      </c>
      <c r="U49" s="35">
        <v>0.17906644924582138</v>
      </c>
      <c r="V49" s="52">
        <v>1</v>
      </c>
    </row>
    <row r="50" spans="2:22" ht="15.75" thickBot="1" x14ac:dyDescent="0.3">
      <c r="B50" s="36">
        <v>4</v>
      </c>
      <c r="C50" s="37" t="s">
        <v>38</v>
      </c>
      <c r="D50" s="38">
        <v>1164</v>
      </c>
      <c r="E50" s="39">
        <v>2.8074576107667445E-2</v>
      </c>
      <c r="F50" s="38">
        <v>871</v>
      </c>
      <c r="G50" s="39">
        <v>2.2288755821689953E-2</v>
      </c>
      <c r="H50" s="40">
        <v>0.33639494833524686</v>
      </c>
      <c r="I50" s="53">
        <v>2</v>
      </c>
      <c r="J50" s="38">
        <v>1122</v>
      </c>
      <c r="K50" s="40">
        <v>3.7433155080213831E-2</v>
      </c>
      <c r="L50" s="53">
        <v>-1</v>
      </c>
      <c r="O50" s="36">
        <v>4</v>
      </c>
      <c r="P50" s="37" t="s">
        <v>38</v>
      </c>
      <c r="Q50" s="38">
        <v>10463</v>
      </c>
      <c r="R50" s="39">
        <v>2.6247331492031477E-2</v>
      </c>
      <c r="S50" s="38">
        <v>11513</v>
      </c>
      <c r="T50" s="39">
        <v>3.2864519849165184E-2</v>
      </c>
      <c r="U50" s="40">
        <v>-9.1201250760010399E-2</v>
      </c>
      <c r="V50" s="53">
        <v>-2</v>
      </c>
    </row>
    <row r="51" spans="2:22" ht="15" customHeight="1" thickBot="1" x14ac:dyDescent="0.3">
      <c r="B51" s="31">
        <v>5</v>
      </c>
      <c r="C51" s="32" t="s">
        <v>40</v>
      </c>
      <c r="D51" s="33">
        <v>1160</v>
      </c>
      <c r="E51" s="34">
        <v>2.7978099901111889E-2</v>
      </c>
      <c r="F51" s="33">
        <v>929</v>
      </c>
      <c r="G51" s="34">
        <v>2.3772966886739341E-2</v>
      </c>
      <c r="H51" s="35">
        <v>0.24865446716899897</v>
      </c>
      <c r="I51" s="52">
        <v>-1</v>
      </c>
      <c r="J51" s="33">
        <v>1042</v>
      </c>
      <c r="K51" s="35">
        <v>0.11324376199616126</v>
      </c>
      <c r="L51" s="52">
        <v>-1</v>
      </c>
      <c r="O51" s="31">
        <v>5</v>
      </c>
      <c r="P51" s="32" t="s">
        <v>40</v>
      </c>
      <c r="Q51" s="33">
        <v>10217</v>
      </c>
      <c r="R51" s="34">
        <v>2.5630219425985434E-2</v>
      </c>
      <c r="S51" s="33">
        <v>9184</v>
      </c>
      <c r="T51" s="34">
        <v>2.6216255562818817E-2</v>
      </c>
      <c r="U51" s="35">
        <v>0.11247822299651578</v>
      </c>
      <c r="V51" s="52">
        <v>0</v>
      </c>
    </row>
    <row r="52" spans="2:22" ht="15.75" thickBot="1" x14ac:dyDescent="0.3">
      <c r="B52" s="36">
        <v>6</v>
      </c>
      <c r="C52" s="37" t="s">
        <v>48</v>
      </c>
      <c r="D52" s="38">
        <v>988</v>
      </c>
      <c r="E52" s="39">
        <v>2.3829623019222885E-2</v>
      </c>
      <c r="F52" s="38">
        <v>856</v>
      </c>
      <c r="G52" s="39">
        <v>2.1904908132453042E-2</v>
      </c>
      <c r="H52" s="40">
        <v>0.15420560747663559</v>
      </c>
      <c r="I52" s="53">
        <v>1</v>
      </c>
      <c r="J52" s="38">
        <v>937</v>
      </c>
      <c r="K52" s="40">
        <v>5.4429028815368152E-2</v>
      </c>
      <c r="L52" s="53">
        <v>-1</v>
      </c>
      <c r="O52" s="36">
        <v>6</v>
      </c>
      <c r="P52" s="37" t="s">
        <v>56</v>
      </c>
      <c r="Q52" s="38">
        <v>9852</v>
      </c>
      <c r="R52" s="39">
        <v>2.4714585669453705E-2</v>
      </c>
      <c r="S52" s="38">
        <v>7602</v>
      </c>
      <c r="T52" s="39">
        <v>2.170034568690643E-2</v>
      </c>
      <c r="U52" s="40">
        <v>0.29597474348855557</v>
      </c>
      <c r="V52" s="53">
        <v>0</v>
      </c>
    </row>
    <row r="53" spans="2:22" ht="15.75" thickBot="1" x14ac:dyDescent="0.3">
      <c r="B53" s="31">
        <v>7</v>
      </c>
      <c r="C53" s="32" t="s">
        <v>95</v>
      </c>
      <c r="D53" s="33">
        <v>854</v>
      </c>
      <c r="E53" s="34">
        <v>2.0597670099611682E-2</v>
      </c>
      <c r="F53" s="33">
        <v>890</v>
      </c>
      <c r="G53" s="34">
        <v>2.2774962894723375E-2</v>
      </c>
      <c r="H53" s="35">
        <v>-4.0449438202247223E-2</v>
      </c>
      <c r="I53" s="52">
        <v>-2</v>
      </c>
      <c r="J53" s="33">
        <v>1591</v>
      </c>
      <c r="K53" s="35">
        <v>-0.4632306725329981</v>
      </c>
      <c r="L53" s="52">
        <v>-5</v>
      </c>
      <c r="O53" s="31">
        <v>7</v>
      </c>
      <c r="P53" s="32" t="s">
        <v>48</v>
      </c>
      <c r="Q53" s="33">
        <v>9582</v>
      </c>
      <c r="R53" s="34">
        <v>2.4037267548183659E-2</v>
      </c>
      <c r="S53" s="33">
        <v>7554</v>
      </c>
      <c r="T53" s="34">
        <v>2.1563326929609467E-2</v>
      </c>
      <c r="U53" s="35">
        <v>0.26846703733121524</v>
      </c>
      <c r="V53" s="52">
        <v>0</v>
      </c>
    </row>
    <row r="54" spans="2:22" ht="15.75" thickBot="1" x14ac:dyDescent="0.3">
      <c r="B54" s="36">
        <v>8</v>
      </c>
      <c r="C54" s="37" t="s">
        <v>62</v>
      </c>
      <c r="D54" s="38">
        <v>792</v>
      </c>
      <c r="E54" s="39">
        <v>1.910228889800053E-2</v>
      </c>
      <c r="F54" s="38">
        <v>805</v>
      </c>
      <c r="G54" s="39">
        <v>2.0599825989047547E-2</v>
      </c>
      <c r="H54" s="40">
        <v>-1.6149068322981353E-2</v>
      </c>
      <c r="I54" s="53">
        <v>0</v>
      </c>
      <c r="J54" s="38">
        <v>531</v>
      </c>
      <c r="K54" s="40">
        <v>0.49152542372881358</v>
      </c>
      <c r="L54" s="53">
        <v>9</v>
      </c>
      <c r="O54" s="36">
        <v>8</v>
      </c>
      <c r="P54" s="37" t="s">
        <v>62</v>
      </c>
      <c r="Q54" s="38">
        <v>9033</v>
      </c>
      <c r="R54" s="39">
        <v>2.2660054034934565E-2</v>
      </c>
      <c r="S54" s="38">
        <v>5923</v>
      </c>
      <c r="T54" s="39">
        <v>1.6907543738956431E-2</v>
      </c>
      <c r="U54" s="40">
        <v>0.52507175417862562</v>
      </c>
      <c r="V54" s="53">
        <v>2</v>
      </c>
    </row>
    <row r="55" spans="2:22" ht="15.75" thickBot="1" x14ac:dyDescent="0.3">
      <c r="B55" s="31">
        <v>9</v>
      </c>
      <c r="C55" s="32" t="s">
        <v>37</v>
      </c>
      <c r="D55" s="33">
        <v>733</v>
      </c>
      <c r="E55" s="34">
        <v>1.7679264851306047E-2</v>
      </c>
      <c r="F55" s="33">
        <v>513</v>
      </c>
      <c r="G55" s="34">
        <v>1.312759097190235E-2</v>
      </c>
      <c r="H55" s="35">
        <v>0.42884990253411304</v>
      </c>
      <c r="I55" s="52">
        <v>6</v>
      </c>
      <c r="J55" s="33">
        <v>740</v>
      </c>
      <c r="K55" s="35">
        <v>-9.4594594594594739E-3</v>
      </c>
      <c r="L55" s="52">
        <v>0</v>
      </c>
      <c r="O55" s="31">
        <v>9</v>
      </c>
      <c r="P55" s="32" t="s">
        <v>37</v>
      </c>
      <c r="Q55" s="33">
        <v>6920</v>
      </c>
      <c r="R55" s="34">
        <v>1.7359412589587866E-2</v>
      </c>
      <c r="S55" s="33">
        <v>6896</v>
      </c>
      <c r="T55" s="34">
        <v>1.9685028131663607E-2</v>
      </c>
      <c r="U55" s="35">
        <v>3.4802784222738303E-3</v>
      </c>
      <c r="V55" s="52">
        <v>-1</v>
      </c>
    </row>
    <row r="56" spans="2:22" ht="15.75" thickBot="1" x14ac:dyDescent="0.3">
      <c r="B56" s="36">
        <v>10</v>
      </c>
      <c r="C56" s="37" t="s">
        <v>64</v>
      </c>
      <c r="D56" s="38">
        <v>719</v>
      </c>
      <c r="E56" s="39">
        <v>1.7341598128361592E-2</v>
      </c>
      <c r="F56" s="38">
        <v>622</v>
      </c>
      <c r="G56" s="39">
        <v>1.5916884180357235E-2</v>
      </c>
      <c r="H56" s="40">
        <v>0.15594855305466249</v>
      </c>
      <c r="I56" s="53">
        <v>1</v>
      </c>
      <c r="J56" s="38">
        <v>579</v>
      </c>
      <c r="K56" s="40">
        <v>0.24179620034542304</v>
      </c>
      <c r="L56" s="53">
        <v>2</v>
      </c>
      <c r="O56" s="36">
        <v>10</v>
      </c>
      <c r="P56" s="37" t="s">
        <v>113</v>
      </c>
      <c r="Q56" s="38">
        <v>6266</v>
      </c>
      <c r="R56" s="39">
        <v>1.5718797584733751E-2</v>
      </c>
      <c r="S56" s="38">
        <v>4982</v>
      </c>
      <c r="T56" s="39">
        <v>1.422140518444723E-2</v>
      </c>
      <c r="U56" s="40">
        <v>0.25772782015254925</v>
      </c>
      <c r="V56" s="53">
        <v>3</v>
      </c>
    </row>
    <row r="57" spans="2:22" ht="15.75" thickBot="1" x14ac:dyDescent="0.3">
      <c r="B57" s="31">
        <v>11</v>
      </c>
      <c r="C57" s="32" t="s">
        <v>43</v>
      </c>
      <c r="D57" s="33">
        <v>706</v>
      </c>
      <c r="E57" s="34">
        <v>1.7028050457056028E-2</v>
      </c>
      <c r="F57" s="33">
        <v>468</v>
      </c>
      <c r="G57" s="34">
        <v>1.1976047904191617E-2</v>
      </c>
      <c r="H57" s="35">
        <v>0.50854700854700852</v>
      </c>
      <c r="I57" s="52">
        <v>8</v>
      </c>
      <c r="J57" s="33">
        <v>562</v>
      </c>
      <c r="K57" s="35">
        <v>0.2562277580071175</v>
      </c>
      <c r="L57" s="52">
        <v>3</v>
      </c>
      <c r="O57" s="31">
        <v>11</v>
      </c>
      <c r="P57" s="32" t="s">
        <v>69</v>
      </c>
      <c r="Q57" s="33">
        <v>6174</v>
      </c>
      <c r="R57" s="34">
        <v>1.5488007706375069E-2</v>
      </c>
      <c r="S57" s="33">
        <v>6245</v>
      </c>
      <c r="T57" s="34">
        <v>1.7826711235823554E-2</v>
      </c>
      <c r="U57" s="35">
        <v>-1.1369095276220986E-2</v>
      </c>
      <c r="V57" s="52">
        <v>-2</v>
      </c>
    </row>
    <row r="58" spans="2:22" ht="15.75" thickBot="1" x14ac:dyDescent="0.3">
      <c r="B58" s="36">
        <v>12</v>
      </c>
      <c r="C58" s="37" t="s">
        <v>36</v>
      </c>
      <c r="D58" s="38">
        <v>654</v>
      </c>
      <c r="E58" s="39">
        <v>1.5773859771833772E-2</v>
      </c>
      <c r="F58" s="38">
        <v>541</v>
      </c>
      <c r="G58" s="39">
        <v>1.3844106658477916E-2</v>
      </c>
      <c r="H58" s="40">
        <v>0.20887245841035118</v>
      </c>
      <c r="I58" s="53">
        <v>2</v>
      </c>
      <c r="J58" s="38">
        <v>549</v>
      </c>
      <c r="K58" s="40">
        <v>0.19125683060109289</v>
      </c>
      <c r="L58" s="53">
        <v>3</v>
      </c>
      <c r="O58" s="36">
        <v>12</v>
      </c>
      <c r="P58" s="37" t="s">
        <v>64</v>
      </c>
      <c r="Q58" s="38">
        <v>5870</v>
      </c>
      <c r="R58" s="39">
        <v>1.4725397673537683E-2</v>
      </c>
      <c r="S58" s="38">
        <v>4698</v>
      </c>
      <c r="T58" s="39">
        <v>1.3410710870440202E-2</v>
      </c>
      <c r="U58" s="40">
        <v>0.24946785866326104</v>
      </c>
      <c r="V58" s="53">
        <v>3</v>
      </c>
    </row>
    <row r="59" spans="2:22" ht="15.75" thickBot="1" x14ac:dyDescent="0.3">
      <c r="B59" s="31">
        <v>13</v>
      </c>
      <c r="C59" s="32" t="s">
        <v>123</v>
      </c>
      <c r="D59" s="33">
        <v>618</v>
      </c>
      <c r="E59" s="34">
        <v>1.4905573912833748E-2</v>
      </c>
      <c r="F59" s="33">
        <v>478</v>
      </c>
      <c r="G59" s="34">
        <v>1.223194636368289E-2</v>
      </c>
      <c r="H59" s="35">
        <v>0.29288702928870292</v>
      </c>
      <c r="I59" s="52">
        <v>4</v>
      </c>
      <c r="J59" s="33">
        <v>237</v>
      </c>
      <c r="K59" s="35">
        <v>1.6075949367088609</v>
      </c>
      <c r="L59" s="52">
        <v>32</v>
      </c>
      <c r="O59" s="31">
        <v>13</v>
      </c>
      <c r="P59" s="32" t="s">
        <v>43</v>
      </c>
      <c r="Q59" s="33">
        <v>5611</v>
      </c>
      <c r="R59" s="34">
        <v>1.4075673994245304E-2</v>
      </c>
      <c r="S59" s="33">
        <v>4661</v>
      </c>
      <c r="T59" s="34">
        <v>1.3305092245023792E-2</v>
      </c>
      <c r="U59" s="35">
        <v>0.20381892297790172</v>
      </c>
      <c r="V59" s="52">
        <v>3</v>
      </c>
    </row>
    <row r="60" spans="2:22" ht="15.75" thickBot="1" x14ac:dyDescent="0.3">
      <c r="B60" s="36">
        <v>14</v>
      </c>
      <c r="C60" s="37" t="s">
        <v>113</v>
      </c>
      <c r="D60" s="38">
        <v>607</v>
      </c>
      <c r="E60" s="39">
        <v>1.4640264344805962E-2</v>
      </c>
      <c r="F60" s="38">
        <v>626</v>
      </c>
      <c r="G60" s="39">
        <v>1.6019243564153744E-2</v>
      </c>
      <c r="H60" s="40">
        <v>-3.0351437699680517E-2</v>
      </c>
      <c r="I60" s="53">
        <v>-4</v>
      </c>
      <c r="J60" s="38">
        <v>791</v>
      </c>
      <c r="K60" s="40">
        <v>-0.23261694058154236</v>
      </c>
      <c r="L60" s="53">
        <v>-6</v>
      </c>
      <c r="O60" s="36">
        <v>14</v>
      </c>
      <c r="P60" s="37" t="s">
        <v>36</v>
      </c>
      <c r="Q60" s="38">
        <v>5160</v>
      </c>
      <c r="R60" s="39">
        <v>1.2944301873160893E-2</v>
      </c>
      <c r="S60" s="38">
        <v>5192</v>
      </c>
      <c r="T60" s="39">
        <v>1.482086224762144E-2</v>
      </c>
      <c r="U60" s="40">
        <v>-6.1633281972265364E-3</v>
      </c>
      <c r="V60" s="53">
        <v>-2</v>
      </c>
    </row>
    <row r="61" spans="2:22" ht="15.75" thickBot="1" x14ac:dyDescent="0.3">
      <c r="B61" s="31">
        <v>15</v>
      </c>
      <c r="C61" s="32" t="s">
        <v>69</v>
      </c>
      <c r="D61" s="33">
        <v>602</v>
      </c>
      <c r="E61" s="34">
        <v>1.4519669086611514E-2</v>
      </c>
      <c r="F61" s="33">
        <v>476</v>
      </c>
      <c r="G61" s="34">
        <v>1.2180766671784636E-2</v>
      </c>
      <c r="H61" s="35">
        <v>0.26470588235294112</v>
      </c>
      <c r="I61" s="52">
        <v>3</v>
      </c>
      <c r="J61" s="33">
        <v>661</v>
      </c>
      <c r="K61" s="35">
        <v>-8.9258698940998471E-2</v>
      </c>
      <c r="L61" s="52">
        <v>-5</v>
      </c>
      <c r="O61" s="31">
        <v>15</v>
      </c>
      <c r="P61" s="32" t="s">
        <v>114</v>
      </c>
      <c r="Q61" s="33">
        <v>5028</v>
      </c>
      <c r="R61" s="34">
        <v>1.261316856942887E-2</v>
      </c>
      <c r="S61" s="33">
        <v>2807</v>
      </c>
      <c r="T61" s="34">
        <v>8.0127427444286175E-3</v>
      </c>
      <c r="U61" s="35">
        <v>0.79123619522622013</v>
      </c>
      <c r="V61" s="52">
        <v>17</v>
      </c>
    </row>
    <row r="62" spans="2:22" ht="15.75" thickBot="1" x14ac:dyDescent="0.3">
      <c r="B62" s="36">
        <v>16</v>
      </c>
      <c r="C62" s="37" t="s">
        <v>131</v>
      </c>
      <c r="D62" s="38">
        <v>598</v>
      </c>
      <c r="E62" s="39">
        <v>1.4423192880055957E-2</v>
      </c>
      <c r="F62" s="38">
        <v>302</v>
      </c>
      <c r="G62" s="39">
        <v>7.7281334766364706E-3</v>
      </c>
      <c r="H62" s="40">
        <v>0.98013245033112573</v>
      </c>
      <c r="I62" s="53">
        <v>20</v>
      </c>
      <c r="J62" s="38">
        <v>482</v>
      </c>
      <c r="K62" s="40">
        <v>0.24066390041493779</v>
      </c>
      <c r="L62" s="53">
        <v>2</v>
      </c>
      <c r="O62" s="36">
        <v>16</v>
      </c>
      <c r="P62" s="37" t="s">
        <v>123</v>
      </c>
      <c r="Q62" s="38">
        <v>4803</v>
      </c>
      <c r="R62" s="39">
        <v>1.2048736801703831E-2</v>
      </c>
      <c r="S62" s="38">
        <v>3882</v>
      </c>
      <c r="T62" s="39">
        <v>1.108139199639184E-2</v>
      </c>
      <c r="U62" s="40">
        <v>0.23724884080370945</v>
      </c>
      <c r="V62" s="53">
        <v>5</v>
      </c>
    </row>
    <row r="63" spans="2:22" ht="15.75" thickBot="1" x14ac:dyDescent="0.3">
      <c r="B63" s="31">
        <v>17</v>
      </c>
      <c r="C63" s="32" t="s">
        <v>159</v>
      </c>
      <c r="D63" s="33">
        <v>593</v>
      </c>
      <c r="E63" s="34">
        <v>1.4302597621861509E-2</v>
      </c>
      <c r="F63" s="33">
        <v>447</v>
      </c>
      <c r="G63" s="34">
        <v>1.1438661139259941E-2</v>
      </c>
      <c r="H63" s="35">
        <v>0.32662192393736023</v>
      </c>
      <c r="I63" s="52">
        <v>4</v>
      </c>
      <c r="J63" s="33">
        <v>347</v>
      </c>
      <c r="K63" s="35">
        <v>0.70893371757925072</v>
      </c>
      <c r="L63" s="52">
        <v>11</v>
      </c>
      <c r="O63" s="31">
        <v>17</v>
      </c>
      <c r="P63" s="32" t="s">
        <v>98</v>
      </c>
      <c r="Q63" s="33">
        <v>4490</v>
      </c>
      <c r="R63" s="34">
        <v>1.1263549498157444E-2</v>
      </c>
      <c r="S63" s="33">
        <v>4354</v>
      </c>
      <c r="T63" s="34">
        <v>1.2428743109811971E-2</v>
      </c>
      <c r="U63" s="35">
        <v>3.1235645383555388E-2</v>
      </c>
      <c r="V63" s="52">
        <v>1</v>
      </c>
    </row>
    <row r="64" spans="2:22" ht="15.75" thickBot="1" x14ac:dyDescent="0.3">
      <c r="B64" s="36">
        <v>18</v>
      </c>
      <c r="C64" s="37" t="s">
        <v>114</v>
      </c>
      <c r="D64" s="38">
        <v>541</v>
      </c>
      <c r="E64" s="39">
        <v>1.3048406936639251E-2</v>
      </c>
      <c r="F64" s="38">
        <v>570</v>
      </c>
      <c r="G64" s="39">
        <v>1.4586212191002611E-2</v>
      </c>
      <c r="H64" s="40">
        <v>-5.0877192982456187E-2</v>
      </c>
      <c r="I64" s="53">
        <v>-5</v>
      </c>
      <c r="J64" s="38">
        <v>607</v>
      </c>
      <c r="K64" s="40">
        <v>-0.10873146622734764</v>
      </c>
      <c r="L64" s="53">
        <v>-7</v>
      </c>
      <c r="O64" s="36">
        <v>18</v>
      </c>
      <c r="P64" s="37" t="s">
        <v>112</v>
      </c>
      <c r="Q64" s="38">
        <v>4445</v>
      </c>
      <c r="R64" s="39">
        <v>1.1150663144612437E-2</v>
      </c>
      <c r="S64" s="38">
        <v>3199</v>
      </c>
      <c r="T64" s="39">
        <v>9.1317292623538104E-3</v>
      </c>
      <c r="U64" s="40">
        <v>0.38949671772428873</v>
      </c>
      <c r="V64" s="53">
        <v>8</v>
      </c>
    </row>
    <row r="65" spans="2:22" ht="15.75" thickBot="1" x14ac:dyDescent="0.3">
      <c r="B65" s="31">
        <v>19</v>
      </c>
      <c r="C65" s="32" t="s">
        <v>160</v>
      </c>
      <c r="D65" s="33">
        <v>517</v>
      </c>
      <c r="E65" s="34">
        <v>1.2469549697305902E-2</v>
      </c>
      <c r="F65" s="33">
        <v>369</v>
      </c>
      <c r="G65" s="34">
        <v>9.4426531552280063E-3</v>
      </c>
      <c r="H65" s="35">
        <v>0.40108401084010836</v>
      </c>
      <c r="I65" s="52">
        <v>10</v>
      </c>
      <c r="J65" s="33">
        <v>304</v>
      </c>
      <c r="K65" s="35">
        <v>0.70065789473684204</v>
      </c>
      <c r="L65" s="52">
        <v>17</v>
      </c>
      <c r="O65" s="31">
        <v>19</v>
      </c>
      <c r="P65" s="32" t="s">
        <v>127</v>
      </c>
      <c r="Q65" s="33">
        <v>4149</v>
      </c>
      <c r="R65" s="34">
        <v>1.0408121796849717E-2</v>
      </c>
      <c r="S65" s="33">
        <v>3751</v>
      </c>
      <c r="T65" s="34">
        <v>1.070744497126888E-2</v>
      </c>
      <c r="U65" s="35">
        <v>0.10610503865635823</v>
      </c>
      <c r="V65" s="52">
        <v>3</v>
      </c>
    </row>
    <row r="66" spans="2:22" ht="15.75" thickBot="1" x14ac:dyDescent="0.3">
      <c r="B66" s="36">
        <v>20</v>
      </c>
      <c r="C66" s="37" t="s">
        <v>124</v>
      </c>
      <c r="D66" s="38">
        <v>500</v>
      </c>
      <c r="E66" s="39">
        <v>1.2059525819444779E-2</v>
      </c>
      <c r="F66" s="38">
        <v>168</v>
      </c>
      <c r="G66" s="39">
        <v>4.299094119453401E-3</v>
      </c>
      <c r="H66" s="40">
        <v>1.9761904761904763</v>
      </c>
      <c r="I66" s="53">
        <v>48</v>
      </c>
      <c r="J66" s="38">
        <v>436</v>
      </c>
      <c r="K66" s="40">
        <v>0.14678899082568808</v>
      </c>
      <c r="L66" s="53">
        <v>0</v>
      </c>
      <c r="O66" s="36">
        <v>20</v>
      </c>
      <c r="P66" s="37" t="s">
        <v>161</v>
      </c>
      <c r="Q66" s="38">
        <v>4080</v>
      </c>
      <c r="R66" s="39">
        <v>1.0235029388080706E-2</v>
      </c>
      <c r="S66" s="38">
        <v>3051</v>
      </c>
      <c r="T66" s="39">
        <v>8.709254760688177E-3</v>
      </c>
      <c r="U66" s="40">
        <v>0.3372664700098329</v>
      </c>
      <c r="V66" s="53">
        <v>8</v>
      </c>
    </row>
    <row r="67" spans="2:22" ht="15.75" thickBot="1" x14ac:dyDescent="0.3">
      <c r="B67" s="92" t="s">
        <v>42</v>
      </c>
      <c r="C67" s="93"/>
      <c r="D67" s="41">
        <f>SUM(D47:D66)</f>
        <v>16752</v>
      </c>
      <c r="E67" s="42">
        <f>D67/D69</f>
        <v>0.40404235305467789</v>
      </c>
      <c r="F67" s="41">
        <f>SUM(F47:F66)</f>
        <v>15331</v>
      </c>
      <c r="G67" s="42">
        <f>F67/F69</f>
        <v>0.39231792824607198</v>
      </c>
      <c r="H67" s="43">
        <f>D67/F67-1</f>
        <v>9.2688017741830331E-2</v>
      </c>
      <c r="I67" s="54"/>
      <c r="J67" s="41">
        <f>SUM(J47:J66)</f>
        <v>15074</v>
      </c>
      <c r="K67" s="42">
        <f>E67/J67-1</f>
        <v>-0.99997319607582225</v>
      </c>
      <c r="L67" s="41"/>
      <c r="O67" s="92" t="s">
        <v>42</v>
      </c>
      <c r="P67" s="93"/>
      <c r="Q67" s="41">
        <f>SUM(Q47:Q66)</f>
        <v>157650</v>
      </c>
      <c r="R67" s="42">
        <f>Q67/Q69</f>
        <v>0.39547852525267729</v>
      </c>
      <c r="S67" s="41">
        <f>SUM(S47:S66)</f>
        <v>135090</v>
      </c>
      <c r="T67" s="42">
        <f>S67/S69</f>
        <v>0.38562216506763874</v>
      </c>
      <c r="U67" s="43">
        <f>Q67/S67-1</f>
        <v>0.16699977792582721</v>
      </c>
      <c r="V67" s="54"/>
    </row>
    <row r="68" spans="2:22" ht="15.75" thickBot="1" x14ac:dyDescent="0.3">
      <c r="B68" s="92" t="s">
        <v>12</v>
      </c>
      <c r="C68" s="93"/>
      <c r="D68" s="41">
        <f>D69-SUM(D47:D66)</f>
        <v>24709</v>
      </c>
      <c r="E68" s="42">
        <f>D68/D69</f>
        <v>0.59595764694532216</v>
      </c>
      <c r="F68" s="41">
        <f>F69-SUM(F47:F66)</f>
        <v>23747</v>
      </c>
      <c r="G68" s="42">
        <f>F68/F69</f>
        <v>0.60768207175392808</v>
      </c>
      <c r="H68" s="43">
        <f>D68/F68-1</f>
        <v>4.0510380258558909E-2</v>
      </c>
      <c r="I68" s="54"/>
      <c r="J68" s="41">
        <f>J69-SUM(J47:J66)</f>
        <v>21997</v>
      </c>
      <c r="K68" s="42">
        <f>E68/J68-1</f>
        <v>-0.99997290732159183</v>
      </c>
      <c r="L68" s="41"/>
      <c r="O68" s="92" t="s">
        <v>12</v>
      </c>
      <c r="P68" s="93"/>
      <c r="Q68" s="41">
        <f>Q69-SUM(Q47:Q66)</f>
        <v>240981</v>
      </c>
      <c r="R68" s="42">
        <f>Q68/Q69</f>
        <v>0.60452147474732276</v>
      </c>
      <c r="S68" s="41">
        <f>S69-SUM(S47:S66)</f>
        <v>215227</v>
      </c>
      <c r="T68" s="42">
        <f>S68/S69</f>
        <v>0.61437783493236131</v>
      </c>
      <c r="U68" s="43">
        <f>Q68/S68-1</f>
        <v>0.11965970812212223</v>
      </c>
      <c r="V68" s="55"/>
    </row>
    <row r="69" spans="2:22" ht="15.75" thickBot="1" x14ac:dyDescent="0.3">
      <c r="B69" s="94" t="s">
        <v>34</v>
      </c>
      <c r="C69" s="95"/>
      <c r="D69" s="44">
        <v>41461</v>
      </c>
      <c r="E69" s="45">
        <v>1</v>
      </c>
      <c r="F69" s="44">
        <v>39078</v>
      </c>
      <c r="G69" s="45">
        <v>1</v>
      </c>
      <c r="H69" s="46">
        <v>6.0980602896770542E-2</v>
      </c>
      <c r="I69" s="56"/>
      <c r="J69" s="44">
        <v>37071</v>
      </c>
      <c r="K69" s="46">
        <v>0.1184214075692589</v>
      </c>
      <c r="L69" s="44"/>
      <c r="N69" s="47"/>
      <c r="O69" s="94" t="s">
        <v>34</v>
      </c>
      <c r="P69" s="95"/>
      <c r="Q69" s="44">
        <v>398631</v>
      </c>
      <c r="R69" s="45">
        <v>1</v>
      </c>
      <c r="S69" s="44">
        <v>350317</v>
      </c>
      <c r="T69" s="45">
        <v>1</v>
      </c>
      <c r="U69" s="46">
        <v>0.13791508833428012</v>
      </c>
      <c r="V69" s="56"/>
    </row>
    <row r="70" spans="2:22" x14ac:dyDescent="0.25">
      <c r="B70" s="48" t="s">
        <v>73</v>
      </c>
      <c r="O70" s="48" t="s">
        <v>73</v>
      </c>
    </row>
    <row r="71" spans="2:22" x14ac:dyDescent="0.25">
      <c r="B71" s="49" t="s">
        <v>72</v>
      </c>
      <c r="O71" s="49" t="s">
        <v>72</v>
      </c>
    </row>
  </sheetData>
  <mergeCells count="84"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U43:U44"/>
    <mergeCell ref="P44:P46"/>
    <mergeCell ref="U45:U46"/>
    <mergeCell ref="U7:U8"/>
    <mergeCell ref="O31:P31"/>
    <mergeCell ref="O32:P32"/>
    <mergeCell ref="O33:P33"/>
    <mergeCell ref="O67:P67"/>
    <mergeCell ref="O68:P68"/>
    <mergeCell ref="O69:P69"/>
    <mergeCell ref="Q43:R44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L43:L44"/>
    <mergeCell ref="B3:L3"/>
    <mergeCell ref="O3:V3"/>
    <mergeCell ref="B39:L39"/>
    <mergeCell ref="O39:V39"/>
    <mergeCell ref="S43:T44"/>
    <mergeCell ref="O44:O46"/>
    <mergeCell ref="B31:C31"/>
    <mergeCell ref="B32:C32"/>
    <mergeCell ref="B33:C33"/>
    <mergeCell ref="B38:L38"/>
    <mergeCell ref="D41:I41"/>
    <mergeCell ref="J42:L42"/>
    <mergeCell ref="J41:L41"/>
    <mergeCell ref="B44:B46"/>
    <mergeCell ref="B41:B43"/>
    <mergeCell ref="H9:H10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N19" sqref="N19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45541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7" t="s">
        <v>75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76</v>
      </c>
      <c r="C5" s="125" t="s">
        <v>181</v>
      </c>
      <c r="D5" s="126"/>
      <c r="E5" s="125" t="s">
        <v>182</v>
      </c>
      <c r="F5" s="126"/>
      <c r="G5" s="127" t="s">
        <v>89</v>
      </c>
      <c r="H5" s="127" t="s">
        <v>90</v>
      </c>
    </row>
    <row r="6" spans="1:8" ht="21" customHeight="1" x14ac:dyDescent="0.2">
      <c r="A6" s="50"/>
      <c r="B6" s="124"/>
      <c r="C6" s="59" t="s">
        <v>91</v>
      </c>
      <c r="D6" s="60" t="s">
        <v>77</v>
      </c>
      <c r="E6" s="59" t="s">
        <v>91</v>
      </c>
      <c r="F6" s="60" t="s">
        <v>77</v>
      </c>
      <c r="G6" s="128"/>
      <c r="H6" s="128"/>
    </row>
    <row r="7" spans="1:8" x14ac:dyDescent="0.2">
      <c r="A7" s="50"/>
      <c r="B7" s="61" t="s">
        <v>78</v>
      </c>
      <c r="C7" s="68">
        <v>150267</v>
      </c>
      <c r="D7" s="62">
        <v>0.42894578339047207</v>
      </c>
      <c r="E7" s="68">
        <v>147709</v>
      </c>
      <c r="F7" s="62">
        <v>0.37054067546176789</v>
      </c>
      <c r="G7" s="63">
        <v>-1.7023032335775623E-2</v>
      </c>
      <c r="H7" s="64" t="s">
        <v>176</v>
      </c>
    </row>
    <row r="8" spans="1:8" x14ac:dyDescent="0.2">
      <c r="A8" s="50"/>
      <c r="B8" s="61" t="s">
        <v>79</v>
      </c>
      <c r="C8" s="68">
        <v>34046</v>
      </c>
      <c r="D8" s="62">
        <v>9.7186262727758002E-2</v>
      </c>
      <c r="E8" s="68">
        <v>34455</v>
      </c>
      <c r="F8" s="62">
        <v>8.6433318030960965E-2</v>
      </c>
      <c r="G8" s="65">
        <v>1.201315866768482E-2</v>
      </c>
      <c r="H8" s="64" t="s">
        <v>142</v>
      </c>
    </row>
    <row r="9" spans="1:8" x14ac:dyDescent="0.2">
      <c r="A9" s="50"/>
      <c r="B9" s="61" t="s">
        <v>92</v>
      </c>
      <c r="C9" s="68">
        <v>166004</v>
      </c>
      <c r="D9" s="62">
        <v>0.47386795388176994</v>
      </c>
      <c r="E9" s="68">
        <v>216467</v>
      </c>
      <c r="F9" s="62">
        <v>0.54302600650727118</v>
      </c>
      <c r="G9" s="65">
        <v>0.30398665092407406</v>
      </c>
      <c r="H9" s="66" t="s">
        <v>177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12158</v>
      </c>
      <c r="D11" s="62">
        <v>3.4705709400343121E-2</v>
      </c>
      <c r="E11" s="68">
        <v>12497</v>
      </c>
      <c r="F11" s="62">
        <v>3.1349794672265827E-2</v>
      </c>
      <c r="G11" s="65">
        <v>2.7882875472939661E-2</v>
      </c>
      <c r="H11" s="66" t="s">
        <v>178</v>
      </c>
    </row>
    <row r="12" spans="1:8" x14ac:dyDescent="0.2">
      <c r="A12" s="50"/>
      <c r="B12" s="67" t="s">
        <v>82</v>
      </c>
      <c r="C12" s="68">
        <v>9642</v>
      </c>
      <c r="D12" s="62">
        <v>2.7523642872027337E-2</v>
      </c>
      <c r="E12" s="68">
        <v>10208</v>
      </c>
      <c r="F12" s="62">
        <v>2.5607642155276434E-2</v>
      </c>
      <c r="G12" s="65">
        <v>5.8701514208670424E-2</v>
      </c>
      <c r="H12" s="66" t="s">
        <v>143</v>
      </c>
    </row>
    <row r="13" spans="1:8" x14ac:dyDescent="0.2">
      <c r="A13" s="50"/>
      <c r="B13" s="67" t="s">
        <v>83</v>
      </c>
      <c r="C13" s="68">
        <v>77</v>
      </c>
      <c r="D13" s="62">
        <v>2.198009231638773E-4</v>
      </c>
      <c r="E13" s="68">
        <v>7</v>
      </c>
      <c r="F13" s="62">
        <v>1.7560099440334545E-5</v>
      </c>
      <c r="G13" s="65">
        <v>-0.90909090909090906</v>
      </c>
      <c r="H13" s="66" t="s">
        <v>94</v>
      </c>
    </row>
    <row r="14" spans="1:8" x14ac:dyDescent="0.2">
      <c r="A14" s="50"/>
      <c r="B14" s="67" t="s">
        <v>84</v>
      </c>
      <c r="C14" s="68">
        <v>65856</v>
      </c>
      <c r="D14" s="62">
        <v>0.18798973501143251</v>
      </c>
      <c r="E14" s="68">
        <v>88321</v>
      </c>
      <c r="F14" s="62">
        <v>0.22156079180996963</v>
      </c>
      <c r="G14" s="65">
        <v>0.3411230563654033</v>
      </c>
      <c r="H14" s="66" t="s">
        <v>179</v>
      </c>
    </row>
    <row r="15" spans="1:8" x14ac:dyDescent="0.2">
      <c r="A15" s="50"/>
      <c r="B15" s="67" t="s">
        <v>85</v>
      </c>
      <c r="C15" s="68">
        <v>69388</v>
      </c>
      <c r="D15" s="62">
        <v>0.198072031902534</v>
      </c>
      <c r="E15" s="68">
        <v>94693</v>
      </c>
      <c r="F15" s="62">
        <v>0.23754549947194273</v>
      </c>
      <c r="G15" s="65">
        <v>0.36468841874675739</v>
      </c>
      <c r="H15" s="66" t="s">
        <v>180</v>
      </c>
    </row>
    <row r="16" spans="1:8" x14ac:dyDescent="0.2">
      <c r="A16" s="50"/>
      <c r="B16" s="67" t="s">
        <v>86</v>
      </c>
      <c r="C16" s="68">
        <v>8883</v>
      </c>
      <c r="D16" s="62">
        <v>2.5357033772269118E-2</v>
      </c>
      <c r="E16" s="68">
        <v>10672</v>
      </c>
      <c r="F16" s="62">
        <v>2.677162588960718E-2</v>
      </c>
      <c r="G16" s="65">
        <v>0.2013959248001802</v>
      </c>
      <c r="H16" s="64" t="s">
        <v>144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107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0</v>
      </c>
      <c r="E18" s="80">
        <v>0</v>
      </c>
      <c r="F18" s="72">
        <v>1.7309240876894894E-4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D6" sqref="D6:I6"/>
    </sheetView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45568</v>
      </c>
    </row>
    <row r="2" spans="2:22" x14ac:dyDescent="0.2">
      <c r="D2" s="3"/>
      <c r="L2" s="4"/>
      <c r="O2" s="129" t="s">
        <v>116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100" t="s">
        <v>162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85" t="s">
        <v>164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47"/>
      <c r="N4" s="50"/>
      <c r="O4" s="85" t="s">
        <v>117</v>
      </c>
      <c r="P4" s="85"/>
      <c r="Q4" s="85"/>
      <c r="R4" s="85"/>
      <c r="S4" s="85"/>
      <c r="T4" s="85"/>
      <c r="U4" s="85"/>
      <c r="V4" s="85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9" t="s">
        <v>0</v>
      </c>
      <c r="C6" s="113" t="s">
        <v>1</v>
      </c>
      <c r="D6" s="101" t="s">
        <v>154</v>
      </c>
      <c r="E6" s="102"/>
      <c r="F6" s="102"/>
      <c r="G6" s="102"/>
      <c r="H6" s="102"/>
      <c r="I6" s="103"/>
      <c r="J6" s="101" t="s">
        <v>138</v>
      </c>
      <c r="K6" s="102"/>
      <c r="L6" s="103"/>
      <c r="M6" s="47"/>
      <c r="N6" s="47"/>
      <c r="O6" s="109" t="s">
        <v>0</v>
      </c>
      <c r="P6" s="113" t="s">
        <v>1</v>
      </c>
      <c r="Q6" s="101" t="s">
        <v>151</v>
      </c>
      <c r="R6" s="102"/>
      <c r="S6" s="102"/>
      <c r="T6" s="102"/>
      <c r="U6" s="102"/>
      <c r="V6" s="103"/>
    </row>
    <row r="7" spans="2:22" ht="14.45" customHeight="1" thickBot="1" x14ac:dyDescent="0.25">
      <c r="B7" s="110"/>
      <c r="C7" s="114"/>
      <c r="D7" s="104" t="s">
        <v>146</v>
      </c>
      <c r="E7" s="105"/>
      <c r="F7" s="105"/>
      <c r="G7" s="105"/>
      <c r="H7" s="105"/>
      <c r="I7" s="106"/>
      <c r="J7" s="104" t="s">
        <v>139</v>
      </c>
      <c r="K7" s="105"/>
      <c r="L7" s="106"/>
      <c r="M7" s="47"/>
      <c r="N7" s="47"/>
      <c r="O7" s="110"/>
      <c r="P7" s="114"/>
      <c r="Q7" s="104" t="s">
        <v>152</v>
      </c>
      <c r="R7" s="105"/>
      <c r="S7" s="105"/>
      <c r="T7" s="105"/>
      <c r="U7" s="105"/>
      <c r="V7" s="106"/>
    </row>
    <row r="8" spans="2:22" ht="14.45" customHeight="1" x14ac:dyDescent="0.2">
      <c r="B8" s="110"/>
      <c r="C8" s="114"/>
      <c r="D8" s="86">
        <v>2024</v>
      </c>
      <c r="E8" s="87"/>
      <c r="F8" s="86">
        <v>2023</v>
      </c>
      <c r="G8" s="87"/>
      <c r="H8" s="96" t="s">
        <v>5</v>
      </c>
      <c r="I8" s="96" t="s">
        <v>44</v>
      </c>
      <c r="J8" s="96">
        <v>2023</v>
      </c>
      <c r="K8" s="96" t="s">
        <v>147</v>
      </c>
      <c r="L8" s="107" t="s">
        <v>150</v>
      </c>
      <c r="M8" s="47"/>
      <c r="N8" s="47"/>
      <c r="O8" s="110"/>
      <c r="P8" s="114"/>
      <c r="Q8" s="86">
        <v>2024</v>
      </c>
      <c r="R8" s="87"/>
      <c r="S8" s="86">
        <v>2023</v>
      </c>
      <c r="T8" s="87"/>
      <c r="U8" s="96" t="s">
        <v>5</v>
      </c>
      <c r="V8" s="107" t="s">
        <v>66</v>
      </c>
    </row>
    <row r="9" spans="2:22" ht="14.45" customHeight="1" thickBot="1" x14ac:dyDescent="0.25">
      <c r="B9" s="90" t="s">
        <v>6</v>
      </c>
      <c r="C9" s="111" t="s">
        <v>7</v>
      </c>
      <c r="D9" s="88"/>
      <c r="E9" s="89"/>
      <c r="F9" s="88"/>
      <c r="G9" s="89"/>
      <c r="H9" s="97"/>
      <c r="I9" s="97"/>
      <c r="J9" s="97"/>
      <c r="K9" s="97"/>
      <c r="L9" s="108"/>
      <c r="M9" s="47"/>
      <c r="N9" s="47"/>
      <c r="O9" s="90" t="s">
        <v>6</v>
      </c>
      <c r="P9" s="111" t="s">
        <v>7</v>
      </c>
      <c r="Q9" s="88"/>
      <c r="R9" s="89"/>
      <c r="S9" s="88"/>
      <c r="T9" s="89"/>
      <c r="U9" s="97"/>
      <c r="V9" s="108"/>
    </row>
    <row r="10" spans="2:22" ht="14.45" customHeight="1" x14ac:dyDescent="0.2">
      <c r="B10" s="90"/>
      <c r="C10" s="111"/>
      <c r="D10" s="25" t="s">
        <v>8</v>
      </c>
      <c r="E10" s="26" t="s">
        <v>2</v>
      </c>
      <c r="F10" s="25" t="s">
        <v>8</v>
      </c>
      <c r="G10" s="26" t="s">
        <v>2</v>
      </c>
      <c r="H10" s="98" t="s">
        <v>9</v>
      </c>
      <c r="I10" s="98" t="s">
        <v>45</v>
      </c>
      <c r="J10" s="98" t="s">
        <v>8</v>
      </c>
      <c r="K10" s="98" t="s">
        <v>148</v>
      </c>
      <c r="L10" s="115" t="s">
        <v>149</v>
      </c>
      <c r="M10" s="47"/>
      <c r="N10" s="47"/>
      <c r="O10" s="90"/>
      <c r="P10" s="111"/>
      <c r="Q10" s="25" t="s">
        <v>8</v>
      </c>
      <c r="R10" s="26" t="s">
        <v>2</v>
      </c>
      <c r="S10" s="25" t="s">
        <v>8</v>
      </c>
      <c r="T10" s="26" t="s">
        <v>2</v>
      </c>
      <c r="U10" s="98" t="s">
        <v>9</v>
      </c>
      <c r="V10" s="115" t="s">
        <v>67</v>
      </c>
    </row>
    <row r="11" spans="2:22" ht="14.45" customHeight="1" thickBot="1" x14ac:dyDescent="0.25">
      <c r="B11" s="91"/>
      <c r="C11" s="112"/>
      <c r="D11" s="28" t="s">
        <v>10</v>
      </c>
      <c r="E11" s="29" t="s">
        <v>11</v>
      </c>
      <c r="F11" s="28" t="s">
        <v>10</v>
      </c>
      <c r="G11" s="29" t="s">
        <v>11</v>
      </c>
      <c r="H11" s="99"/>
      <c r="I11" s="99"/>
      <c r="J11" s="99" t="s">
        <v>10</v>
      </c>
      <c r="K11" s="99"/>
      <c r="L11" s="116"/>
      <c r="M11" s="47"/>
      <c r="N11" s="47"/>
      <c r="O11" s="91"/>
      <c r="P11" s="112"/>
      <c r="Q11" s="28" t="s">
        <v>10</v>
      </c>
      <c r="R11" s="29" t="s">
        <v>11</v>
      </c>
      <c r="S11" s="28" t="s">
        <v>10</v>
      </c>
      <c r="T11" s="29" t="s">
        <v>11</v>
      </c>
      <c r="U11" s="99"/>
      <c r="V11" s="116"/>
    </row>
    <row r="12" spans="2:22" ht="14.45" customHeight="1" thickBot="1" x14ac:dyDescent="0.25">
      <c r="B12" s="31">
        <v>1</v>
      </c>
      <c r="C12" s="32" t="s">
        <v>19</v>
      </c>
      <c r="D12" s="33">
        <v>2555</v>
      </c>
      <c r="E12" s="34">
        <v>0.20394316730523626</v>
      </c>
      <c r="F12" s="33">
        <v>2458</v>
      </c>
      <c r="G12" s="34">
        <v>0.23021447972276857</v>
      </c>
      <c r="H12" s="35">
        <v>3.9462978030919471E-2</v>
      </c>
      <c r="I12" s="52">
        <v>0</v>
      </c>
      <c r="J12" s="33">
        <v>2720</v>
      </c>
      <c r="K12" s="35">
        <v>-6.0661764705882359E-2</v>
      </c>
      <c r="L12" s="52">
        <v>0</v>
      </c>
      <c r="M12" s="47"/>
      <c r="N12" s="47"/>
      <c r="O12" s="31">
        <v>1</v>
      </c>
      <c r="P12" s="32" t="s">
        <v>19</v>
      </c>
      <c r="Q12" s="33">
        <v>25393</v>
      </c>
      <c r="R12" s="34">
        <v>0.20429129994046566</v>
      </c>
      <c r="S12" s="33">
        <v>20098</v>
      </c>
      <c r="T12" s="34">
        <v>0.20795695586941901</v>
      </c>
      <c r="U12" s="35">
        <v>0.26345905065180619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1410</v>
      </c>
      <c r="E13" s="39">
        <v>0.11254789272030652</v>
      </c>
      <c r="F13" s="38">
        <v>1148</v>
      </c>
      <c r="G13" s="39">
        <v>0.10752083918703756</v>
      </c>
      <c r="H13" s="40">
        <v>0.22822299651567945</v>
      </c>
      <c r="I13" s="53">
        <v>0</v>
      </c>
      <c r="J13" s="38">
        <v>1225</v>
      </c>
      <c r="K13" s="40">
        <v>0.15102040816326534</v>
      </c>
      <c r="L13" s="53">
        <v>0</v>
      </c>
      <c r="M13" s="47"/>
      <c r="N13" s="47"/>
      <c r="O13" s="36">
        <v>2</v>
      </c>
      <c r="P13" s="37" t="s">
        <v>17</v>
      </c>
      <c r="Q13" s="38">
        <v>12212</v>
      </c>
      <c r="R13" s="39">
        <v>9.8247759416885225E-2</v>
      </c>
      <c r="S13" s="38">
        <v>9361</v>
      </c>
      <c r="T13" s="39">
        <v>9.6859640954006926E-2</v>
      </c>
      <c r="U13" s="40">
        <v>0.30456147847452186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1251</v>
      </c>
      <c r="E14" s="34">
        <v>9.9856321839080456E-2</v>
      </c>
      <c r="F14" s="33">
        <v>1147</v>
      </c>
      <c r="G14" s="34">
        <v>0.10742717991945303</v>
      </c>
      <c r="H14" s="35">
        <v>9.067131647776816E-2</v>
      </c>
      <c r="I14" s="52">
        <v>0</v>
      </c>
      <c r="J14" s="33">
        <v>1149</v>
      </c>
      <c r="K14" s="35">
        <v>8.877284595300261E-2</v>
      </c>
      <c r="L14" s="52">
        <v>0</v>
      </c>
      <c r="M14" s="47"/>
      <c r="N14" s="47"/>
      <c r="O14" s="31">
        <v>3</v>
      </c>
      <c r="P14" s="32" t="s">
        <v>22</v>
      </c>
      <c r="Q14" s="33">
        <v>11997</v>
      </c>
      <c r="R14" s="34">
        <v>9.6518045342644285E-2</v>
      </c>
      <c r="S14" s="33">
        <v>11098</v>
      </c>
      <c r="T14" s="34">
        <v>0.11483263490092607</v>
      </c>
      <c r="U14" s="35">
        <v>8.1005586592178824E-2</v>
      </c>
      <c r="V14" s="52">
        <v>-1</v>
      </c>
    </row>
    <row r="15" spans="2:22" ht="14.45" customHeight="1" thickBot="1" x14ac:dyDescent="0.25">
      <c r="B15" s="36">
        <v>4</v>
      </c>
      <c r="C15" s="37" t="s">
        <v>29</v>
      </c>
      <c r="D15" s="38">
        <v>840</v>
      </c>
      <c r="E15" s="39">
        <v>6.7049808429118771E-2</v>
      </c>
      <c r="F15" s="38">
        <v>549</v>
      </c>
      <c r="G15" s="39">
        <v>5.1418937903905594E-2</v>
      </c>
      <c r="H15" s="40">
        <v>0.53005464480874309</v>
      </c>
      <c r="I15" s="53">
        <v>2</v>
      </c>
      <c r="J15" s="38">
        <v>801</v>
      </c>
      <c r="K15" s="40">
        <v>4.8689138576778923E-2</v>
      </c>
      <c r="L15" s="53">
        <v>1</v>
      </c>
      <c r="M15" s="47"/>
      <c r="N15" s="47"/>
      <c r="O15" s="36">
        <v>4</v>
      </c>
      <c r="P15" s="37" t="s">
        <v>18</v>
      </c>
      <c r="Q15" s="38">
        <v>8609</v>
      </c>
      <c r="R15" s="39">
        <v>6.9260969605303382E-2</v>
      </c>
      <c r="S15" s="38">
        <v>6528</v>
      </c>
      <c r="T15" s="39">
        <v>6.7546174142480209E-2</v>
      </c>
      <c r="U15" s="40">
        <v>0.31878063725490202</v>
      </c>
      <c r="V15" s="53">
        <v>1</v>
      </c>
    </row>
    <row r="16" spans="2:22" ht="14.45" customHeight="1" thickBot="1" x14ac:dyDescent="0.25">
      <c r="B16" s="31">
        <v>5</v>
      </c>
      <c r="C16" s="32" t="s">
        <v>18</v>
      </c>
      <c r="D16" s="33">
        <v>831</v>
      </c>
      <c r="E16" s="34">
        <v>6.6331417624521077E-2</v>
      </c>
      <c r="F16" s="33">
        <v>594</v>
      </c>
      <c r="G16" s="34">
        <v>5.5633604945209331E-2</v>
      </c>
      <c r="H16" s="35">
        <v>0.39898989898989901</v>
      </c>
      <c r="I16" s="52">
        <v>0</v>
      </c>
      <c r="J16" s="33">
        <v>892</v>
      </c>
      <c r="K16" s="35">
        <v>-6.8385650224215278E-2</v>
      </c>
      <c r="L16" s="52">
        <v>-1</v>
      </c>
      <c r="M16" s="47"/>
      <c r="N16" s="47"/>
      <c r="O16" s="31">
        <v>5</v>
      </c>
      <c r="P16" s="32" t="s">
        <v>23</v>
      </c>
      <c r="Q16" s="33">
        <v>7981</v>
      </c>
      <c r="R16" s="34">
        <v>6.4208595472171712E-2</v>
      </c>
      <c r="S16" s="33">
        <v>6936</v>
      </c>
      <c r="T16" s="34">
        <v>7.1767810026385229E-2</v>
      </c>
      <c r="U16" s="35">
        <v>0.15066320645905429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790</v>
      </c>
      <c r="E17" s="39">
        <v>6.305874840357599E-2</v>
      </c>
      <c r="F17" s="38">
        <v>749</v>
      </c>
      <c r="G17" s="39">
        <v>7.0150791420811084E-2</v>
      </c>
      <c r="H17" s="40">
        <v>5.4739652870493982E-2</v>
      </c>
      <c r="I17" s="53">
        <v>-2</v>
      </c>
      <c r="J17" s="38">
        <v>738</v>
      </c>
      <c r="K17" s="40">
        <v>7.046070460704601E-2</v>
      </c>
      <c r="L17" s="53">
        <v>0</v>
      </c>
      <c r="M17" s="47"/>
      <c r="N17" s="47"/>
      <c r="O17" s="36">
        <v>6</v>
      </c>
      <c r="P17" s="37" t="s">
        <v>29</v>
      </c>
      <c r="Q17" s="38">
        <v>7034</v>
      </c>
      <c r="R17" s="39">
        <v>5.6589808363770935E-2</v>
      </c>
      <c r="S17" s="38">
        <v>6077</v>
      </c>
      <c r="T17" s="39">
        <v>6.2879610947281284E-2</v>
      </c>
      <c r="U17" s="40">
        <v>0.15747901925292096</v>
      </c>
      <c r="V17" s="53">
        <v>0</v>
      </c>
    </row>
    <row r="18" spans="2:22" ht="14.45" customHeight="1" thickBot="1" x14ac:dyDescent="0.25">
      <c r="B18" s="31">
        <v>7</v>
      </c>
      <c r="C18" s="32" t="s">
        <v>24</v>
      </c>
      <c r="D18" s="33">
        <v>663</v>
      </c>
      <c r="E18" s="34">
        <v>5.292145593869732E-2</v>
      </c>
      <c r="F18" s="33">
        <v>415</v>
      </c>
      <c r="G18" s="34">
        <v>3.8868596047578911E-2</v>
      </c>
      <c r="H18" s="35">
        <v>0.59759036144578315</v>
      </c>
      <c r="I18" s="52">
        <v>1</v>
      </c>
      <c r="J18" s="33">
        <v>510</v>
      </c>
      <c r="K18" s="35">
        <v>0.30000000000000004</v>
      </c>
      <c r="L18" s="52">
        <v>0</v>
      </c>
      <c r="M18" s="47"/>
      <c r="N18" s="47"/>
      <c r="O18" s="31">
        <v>7</v>
      </c>
      <c r="P18" s="32" t="s">
        <v>24</v>
      </c>
      <c r="Q18" s="33">
        <v>5276</v>
      </c>
      <c r="R18" s="34">
        <v>4.2446378863698529E-2</v>
      </c>
      <c r="S18" s="33">
        <v>3923</v>
      </c>
      <c r="T18" s="34">
        <v>4.0591856795488643E-2</v>
      </c>
      <c r="U18" s="35">
        <v>0.34488911547285239</v>
      </c>
      <c r="V18" s="52">
        <v>0</v>
      </c>
    </row>
    <row r="19" spans="2:22" ht="14.45" customHeight="1" thickBot="1" x14ac:dyDescent="0.25">
      <c r="B19" s="36">
        <v>8</v>
      </c>
      <c r="C19" s="37" t="s">
        <v>32</v>
      </c>
      <c r="D19" s="38">
        <v>467</v>
      </c>
      <c r="E19" s="39">
        <v>3.7276500638569604E-2</v>
      </c>
      <c r="F19" s="38">
        <v>286</v>
      </c>
      <c r="G19" s="39">
        <v>2.6786550529174863E-2</v>
      </c>
      <c r="H19" s="40">
        <v>0.63286713286713292</v>
      </c>
      <c r="I19" s="53">
        <v>3</v>
      </c>
      <c r="J19" s="38">
        <v>407</v>
      </c>
      <c r="K19" s="40">
        <v>0.14742014742014753</v>
      </c>
      <c r="L19" s="53">
        <v>0</v>
      </c>
      <c r="M19" s="47"/>
      <c r="N19" s="47"/>
      <c r="O19" s="36">
        <v>8</v>
      </c>
      <c r="P19" s="37" t="s">
        <v>30</v>
      </c>
      <c r="Q19" s="38">
        <v>4553</v>
      </c>
      <c r="R19" s="39">
        <v>3.6629712465204592E-2</v>
      </c>
      <c r="S19" s="38">
        <v>3663</v>
      </c>
      <c r="T19" s="39">
        <v>3.7901598634176623E-2</v>
      </c>
      <c r="U19" s="40">
        <v>0.24297024297024294</v>
      </c>
      <c r="V19" s="53">
        <v>0</v>
      </c>
    </row>
    <row r="20" spans="2:22" ht="14.45" customHeight="1" thickBot="1" x14ac:dyDescent="0.25">
      <c r="B20" s="31">
        <v>9</v>
      </c>
      <c r="C20" s="32" t="s">
        <v>30</v>
      </c>
      <c r="D20" s="33">
        <v>409</v>
      </c>
      <c r="E20" s="34">
        <v>3.2646871008939975E-2</v>
      </c>
      <c r="F20" s="33">
        <v>521</v>
      </c>
      <c r="G20" s="34">
        <v>4.8796478411538821E-2</v>
      </c>
      <c r="H20" s="35">
        <v>-0.21497120921305179</v>
      </c>
      <c r="I20" s="52">
        <v>-2</v>
      </c>
      <c r="J20" s="33">
        <v>364</v>
      </c>
      <c r="K20" s="35">
        <v>0.12362637362637363</v>
      </c>
      <c r="L20" s="52">
        <v>0</v>
      </c>
      <c r="M20" s="47"/>
      <c r="N20" s="47"/>
      <c r="O20" s="31">
        <v>9</v>
      </c>
      <c r="P20" s="32" t="s">
        <v>32</v>
      </c>
      <c r="Q20" s="33">
        <v>3634</v>
      </c>
      <c r="R20" s="34">
        <v>2.9236190445542164E-2</v>
      </c>
      <c r="S20" s="33">
        <v>2841</v>
      </c>
      <c r="T20" s="34">
        <v>2.9396243985720938E-2</v>
      </c>
      <c r="U20" s="35">
        <v>0.27912706793382602</v>
      </c>
      <c r="V20" s="52">
        <v>1</v>
      </c>
    </row>
    <row r="21" spans="2:22" ht="14.45" customHeight="1" thickBot="1" x14ac:dyDescent="0.25">
      <c r="B21" s="36">
        <v>10</v>
      </c>
      <c r="C21" s="37" t="s">
        <v>65</v>
      </c>
      <c r="D21" s="38">
        <v>369</v>
      </c>
      <c r="E21" s="39">
        <v>2.9454022988505746E-2</v>
      </c>
      <c r="F21" s="38">
        <v>201</v>
      </c>
      <c r="G21" s="39">
        <v>1.8825512784490024E-2</v>
      </c>
      <c r="H21" s="40">
        <v>0.83582089552238803</v>
      </c>
      <c r="I21" s="53">
        <v>3</v>
      </c>
      <c r="J21" s="38">
        <v>346</v>
      </c>
      <c r="K21" s="40">
        <v>6.6473988439306408E-2</v>
      </c>
      <c r="L21" s="53">
        <v>0</v>
      </c>
      <c r="M21" s="47"/>
      <c r="N21" s="47"/>
      <c r="O21" s="36">
        <v>10</v>
      </c>
      <c r="P21" s="37" t="s">
        <v>20</v>
      </c>
      <c r="Q21" s="38">
        <v>3233</v>
      </c>
      <c r="R21" s="39">
        <v>2.6010072567539302E-2</v>
      </c>
      <c r="S21" s="38">
        <v>1230</v>
      </c>
      <c r="T21" s="39">
        <v>1.2726990532360701E-2</v>
      </c>
      <c r="U21" s="40">
        <v>1.6284552845528455</v>
      </c>
      <c r="V21" s="53">
        <v>8</v>
      </c>
    </row>
    <row r="22" spans="2:22" ht="14.45" customHeight="1" thickBot="1" x14ac:dyDescent="0.25">
      <c r="B22" s="31">
        <v>11</v>
      </c>
      <c r="C22" s="32" t="s">
        <v>31</v>
      </c>
      <c r="D22" s="33">
        <v>315</v>
      </c>
      <c r="E22" s="34">
        <v>2.5143678160919541E-2</v>
      </c>
      <c r="F22" s="33">
        <v>339</v>
      </c>
      <c r="G22" s="34">
        <v>3.1750491711154821E-2</v>
      </c>
      <c r="H22" s="35">
        <v>-7.0796460176991149E-2</v>
      </c>
      <c r="I22" s="52">
        <v>-2</v>
      </c>
      <c r="J22" s="33">
        <v>326</v>
      </c>
      <c r="K22" s="35">
        <v>-3.3742331288343586E-2</v>
      </c>
      <c r="L22" s="52">
        <v>0</v>
      </c>
      <c r="M22" s="47"/>
      <c r="N22" s="47"/>
      <c r="O22" s="31">
        <v>11</v>
      </c>
      <c r="P22" s="32" t="s">
        <v>31</v>
      </c>
      <c r="Q22" s="33">
        <v>3211</v>
      </c>
      <c r="R22" s="34">
        <v>2.5833078569244879E-2</v>
      </c>
      <c r="S22" s="33">
        <v>2620</v>
      </c>
      <c r="T22" s="34">
        <v>2.7109524548605723E-2</v>
      </c>
      <c r="U22" s="35">
        <v>0.22557251908396947</v>
      </c>
      <c r="V22" s="52">
        <v>0</v>
      </c>
    </row>
    <row r="23" spans="2:22" ht="14.45" customHeight="1" thickBot="1" x14ac:dyDescent="0.25">
      <c r="B23" s="36">
        <v>12</v>
      </c>
      <c r="C23" s="37" t="s">
        <v>20</v>
      </c>
      <c r="D23" s="38">
        <v>262</v>
      </c>
      <c r="E23" s="39">
        <v>2.0913154533844187E-2</v>
      </c>
      <c r="F23" s="38">
        <v>161</v>
      </c>
      <c r="G23" s="39">
        <v>1.5079142081108925E-2</v>
      </c>
      <c r="H23" s="40">
        <v>0.62732919254658381</v>
      </c>
      <c r="I23" s="53">
        <v>4</v>
      </c>
      <c r="J23" s="38">
        <v>270</v>
      </c>
      <c r="K23" s="40">
        <v>-2.9629629629629672E-2</v>
      </c>
      <c r="L23" s="53">
        <v>1</v>
      </c>
      <c r="M23" s="47"/>
      <c r="N23" s="47"/>
      <c r="O23" s="36">
        <v>12</v>
      </c>
      <c r="P23" s="37" t="s">
        <v>39</v>
      </c>
      <c r="Q23" s="38">
        <v>3084</v>
      </c>
      <c r="R23" s="39">
        <v>2.4811340488181628E-2</v>
      </c>
      <c r="S23" s="38">
        <v>2942</v>
      </c>
      <c r="T23" s="39">
        <v>3.0441305809922915E-2</v>
      </c>
      <c r="U23" s="40">
        <v>4.8266485384092395E-2</v>
      </c>
      <c r="V23" s="53">
        <v>-3</v>
      </c>
    </row>
    <row r="24" spans="2:22" ht="14.45" customHeight="1" thickBot="1" x14ac:dyDescent="0.25">
      <c r="B24" s="31">
        <v>13</v>
      </c>
      <c r="C24" s="32" t="s">
        <v>21</v>
      </c>
      <c r="D24" s="33">
        <v>239</v>
      </c>
      <c r="E24" s="34">
        <v>1.9077266922094507E-2</v>
      </c>
      <c r="F24" s="33">
        <v>195</v>
      </c>
      <c r="G24" s="34">
        <v>1.8263557178982859E-2</v>
      </c>
      <c r="H24" s="35">
        <v>0.22564102564102573</v>
      </c>
      <c r="I24" s="52">
        <v>1</v>
      </c>
      <c r="J24" s="33">
        <v>220</v>
      </c>
      <c r="K24" s="35">
        <v>8.636363636363642E-2</v>
      </c>
      <c r="L24" s="52">
        <v>3</v>
      </c>
      <c r="M24" s="47"/>
      <c r="N24" s="47"/>
      <c r="O24" s="31">
        <v>13</v>
      </c>
      <c r="P24" s="32" t="s">
        <v>65</v>
      </c>
      <c r="Q24" s="33">
        <v>3025</v>
      </c>
      <c r="R24" s="34">
        <v>2.4336674765482954E-2</v>
      </c>
      <c r="S24" s="33">
        <v>2214</v>
      </c>
      <c r="T24" s="34">
        <v>2.2908582958249261E-2</v>
      </c>
      <c r="U24" s="35">
        <v>0.36630532971996388</v>
      </c>
      <c r="V24" s="52">
        <v>-1</v>
      </c>
    </row>
    <row r="25" spans="2:22" ht="14.45" customHeight="1" thickBot="1" x14ac:dyDescent="0.25">
      <c r="B25" s="36">
        <v>14</v>
      </c>
      <c r="C25" s="37" t="s">
        <v>25</v>
      </c>
      <c r="D25" s="38">
        <v>226</v>
      </c>
      <c r="E25" s="39">
        <v>1.8039591315453383E-2</v>
      </c>
      <c r="F25" s="38">
        <v>126</v>
      </c>
      <c r="G25" s="39">
        <v>1.1801067715650464E-2</v>
      </c>
      <c r="H25" s="40">
        <v>0.79365079365079372</v>
      </c>
      <c r="I25" s="53">
        <v>3</v>
      </c>
      <c r="J25" s="38">
        <v>166</v>
      </c>
      <c r="K25" s="40">
        <v>0.36144578313253017</v>
      </c>
      <c r="L25" s="53">
        <v>4</v>
      </c>
      <c r="M25" s="47"/>
      <c r="N25" s="47"/>
      <c r="O25" s="36">
        <v>14</v>
      </c>
      <c r="P25" s="37" t="s">
        <v>125</v>
      </c>
      <c r="Q25" s="38">
        <v>2539</v>
      </c>
      <c r="R25" s="39">
        <v>2.0426716439524369E-2</v>
      </c>
      <c r="S25" s="38">
        <v>0</v>
      </c>
      <c r="T25" s="39">
        <v>0</v>
      </c>
      <c r="U25" s="40"/>
      <c r="V25" s="53"/>
    </row>
    <row r="26" spans="2:22" ht="14.45" customHeight="1" thickBot="1" x14ac:dyDescent="0.25">
      <c r="B26" s="31">
        <v>15</v>
      </c>
      <c r="C26" s="32" t="s">
        <v>16</v>
      </c>
      <c r="D26" s="33">
        <v>216</v>
      </c>
      <c r="E26" s="34">
        <v>1.7241379310344827E-2</v>
      </c>
      <c r="F26" s="33">
        <v>179</v>
      </c>
      <c r="G26" s="34">
        <v>1.6765008897630419E-2</v>
      </c>
      <c r="H26" s="35">
        <v>0.2067039106145252</v>
      </c>
      <c r="I26" s="52">
        <v>0</v>
      </c>
      <c r="J26" s="33">
        <v>222</v>
      </c>
      <c r="K26" s="35">
        <v>-2.7027027027026973E-2</v>
      </c>
      <c r="L26" s="52">
        <v>0</v>
      </c>
      <c r="M26" s="47"/>
      <c r="N26" s="47"/>
      <c r="O26" s="31">
        <v>15</v>
      </c>
      <c r="P26" s="32" t="s">
        <v>33</v>
      </c>
      <c r="Q26" s="33">
        <v>2340</v>
      </c>
      <c r="R26" s="34">
        <v>1.882572527313392E-2</v>
      </c>
      <c r="S26" s="33">
        <v>1524</v>
      </c>
      <c r="T26" s="34">
        <v>1.5769051683998139E-2</v>
      </c>
      <c r="U26" s="35">
        <v>0.53543307086614167</v>
      </c>
      <c r="V26" s="52">
        <v>2</v>
      </c>
    </row>
    <row r="27" spans="2:22" ht="14.45" customHeight="1" thickBot="1" x14ac:dyDescent="0.25">
      <c r="B27" s="36">
        <v>16</v>
      </c>
      <c r="C27" s="37" t="s">
        <v>106</v>
      </c>
      <c r="D27" s="38">
        <v>212</v>
      </c>
      <c r="E27" s="39">
        <v>1.6922094508301407E-2</v>
      </c>
      <c r="F27" s="38">
        <v>240</v>
      </c>
      <c r="G27" s="39">
        <v>2.2478224220286596E-2</v>
      </c>
      <c r="H27" s="40">
        <v>-0.1166666666666667</v>
      </c>
      <c r="I27" s="53">
        <v>-4</v>
      </c>
      <c r="J27" s="38">
        <v>244</v>
      </c>
      <c r="K27" s="40">
        <v>-0.13114754098360659</v>
      </c>
      <c r="L27" s="53">
        <v>-2</v>
      </c>
      <c r="M27" s="47"/>
      <c r="N27" s="47"/>
      <c r="O27" s="36">
        <v>16</v>
      </c>
      <c r="P27" s="37" t="s">
        <v>21</v>
      </c>
      <c r="Q27" s="38">
        <v>2306</v>
      </c>
      <c r="R27" s="39">
        <v>1.8552189093951631E-2</v>
      </c>
      <c r="S27" s="38">
        <v>1685</v>
      </c>
      <c r="T27" s="39">
        <v>1.7434942314656733E-2</v>
      </c>
      <c r="U27" s="40">
        <v>0.36854599406528199</v>
      </c>
      <c r="V27" s="53">
        <v>-1</v>
      </c>
    </row>
    <row r="28" spans="2:22" ht="14.45" customHeight="1" thickBot="1" x14ac:dyDescent="0.25">
      <c r="B28" s="31">
        <v>17</v>
      </c>
      <c r="C28" s="32" t="s">
        <v>39</v>
      </c>
      <c r="D28" s="33">
        <v>170</v>
      </c>
      <c r="E28" s="34">
        <v>1.3569604086845466E-2</v>
      </c>
      <c r="F28" s="33">
        <v>326</v>
      </c>
      <c r="G28" s="34">
        <v>3.0532921232555962E-2</v>
      </c>
      <c r="H28" s="35">
        <v>-0.4785276073619632</v>
      </c>
      <c r="I28" s="52">
        <v>-7</v>
      </c>
      <c r="J28" s="33">
        <v>318</v>
      </c>
      <c r="K28" s="35">
        <v>-0.46540880503144655</v>
      </c>
      <c r="L28" s="52">
        <v>-5</v>
      </c>
      <c r="M28" s="47"/>
      <c r="N28" s="47"/>
      <c r="O28" s="31">
        <v>17</v>
      </c>
      <c r="P28" s="32" t="s">
        <v>106</v>
      </c>
      <c r="Q28" s="33">
        <v>2195</v>
      </c>
      <c r="R28" s="34">
        <v>1.7659173920738871E-2</v>
      </c>
      <c r="S28" s="33">
        <v>1739</v>
      </c>
      <c r="T28" s="34">
        <v>1.7993688240467692E-2</v>
      </c>
      <c r="U28" s="35">
        <v>0.26221966647498562</v>
      </c>
      <c r="V28" s="52">
        <v>-3</v>
      </c>
    </row>
    <row r="29" spans="2:22" ht="14.45" customHeight="1" thickBot="1" x14ac:dyDescent="0.25">
      <c r="B29" s="36">
        <v>18</v>
      </c>
      <c r="C29" s="37" t="s">
        <v>125</v>
      </c>
      <c r="D29" s="38">
        <v>132</v>
      </c>
      <c r="E29" s="39">
        <v>1.0536398467432951E-2</v>
      </c>
      <c r="F29" s="38">
        <v>0</v>
      </c>
      <c r="G29" s="39">
        <v>0</v>
      </c>
      <c r="H29" s="40"/>
      <c r="I29" s="53"/>
      <c r="J29" s="38">
        <v>171</v>
      </c>
      <c r="K29" s="40">
        <v>-0.22807017543859653</v>
      </c>
      <c r="L29" s="53">
        <v>-1</v>
      </c>
      <c r="M29" s="47"/>
      <c r="N29" s="47"/>
      <c r="O29" s="36">
        <v>18</v>
      </c>
      <c r="P29" s="37" t="s">
        <v>16</v>
      </c>
      <c r="Q29" s="38">
        <v>2098</v>
      </c>
      <c r="R29" s="39">
        <v>1.6878791291895283E-2</v>
      </c>
      <c r="S29" s="38">
        <v>2112</v>
      </c>
      <c r="T29" s="39">
        <v>2.185317398727301E-2</v>
      </c>
      <c r="U29" s="40">
        <v>-6.6287878787878451E-3</v>
      </c>
      <c r="V29" s="53">
        <v>-5</v>
      </c>
    </row>
    <row r="30" spans="2:22" ht="14.45" customHeight="1" thickBot="1" x14ac:dyDescent="0.25">
      <c r="B30" s="31">
        <v>19</v>
      </c>
      <c r="C30" s="32" t="s">
        <v>165</v>
      </c>
      <c r="D30" s="33">
        <v>128</v>
      </c>
      <c r="E30" s="34">
        <v>1.0217113665389528E-2</v>
      </c>
      <c r="F30" s="33">
        <v>0</v>
      </c>
      <c r="G30" s="34">
        <v>0</v>
      </c>
      <c r="H30" s="35"/>
      <c r="I30" s="52"/>
      <c r="J30" s="33">
        <v>33</v>
      </c>
      <c r="K30" s="35">
        <v>2.8787878787878789</v>
      </c>
      <c r="L30" s="52">
        <v>10</v>
      </c>
      <c r="O30" s="31">
        <v>19</v>
      </c>
      <c r="P30" s="32" t="s">
        <v>25</v>
      </c>
      <c r="Q30" s="33">
        <v>2071</v>
      </c>
      <c r="R30" s="34">
        <v>1.6661571384897586E-2</v>
      </c>
      <c r="S30" s="33">
        <v>1600</v>
      </c>
      <c r="T30" s="34">
        <v>1.655543483884319E-2</v>
      </c>
      <c r="U30" s="35">
        <v>0.29437500000000005</v>
      </c>
      <c r="V30" s="52">
        <v>-3</v>
      </c>
    </row>
    <row r="31" spans="2:22" ht="14.45" customHeight="1" thickBot="1" x14ac:dyDescent="0.25">
      <c r="B31" s="36">
        <v>20</v>
      </c>
      <c r="C31" s="37" t="s">
        <v>33</v>
      </c>
      <c r="D31" s="38">
        <v>113</v>
      </c>
      <c r="E31" s="39">
        <v>9.0197956577266914E-3</v>
      </c>
      <c r="F31" s="38">
        <v>112</v>
      </c>
      <c r="G31" s="39">
        <v>1.0489837969467078E-2</v>
      </c>
      <c r="H31" s="40">
        <v>8.9285714285713969E-3</v>
      </c>
      <c r="I31" s="53">
        <v>0</v>
      </c>
      <c r="J31" s="38">
        <v>73</v>
      </c>
      <c r="K31" s="40">
        <v>0.54794520547945202</v>
      </c>
      <c r="L31" s="53">
        <v>5</v>
      </c>
      <c r="O31" s="36">
        <v>20</v>
      </c>
      <c r="P31" s="37" t="s">
        <v>126</v>
      </c>
      <c r="Q31" s="38">
        <v>1409</v>
      </c>
      <c r="R31" s="39">
        <v>1.133566107258363E-2</v>
      </c>
      <c r="S31" s="38">
        <v>958</v>
      </c>
      <c r="T31" s="39">
        <v>9.9125666097573586E-3</v>
      </c>
      <c r="U31" s="40">
        <v>0.47077244258872653</v>
      </c>
      <c r="V31" s="53">
        <v>1</v>
      </c>
    </row>
    <row r="32" spans="2:22" ht="14.45" customHeight="1" thickBot="1" x14ac:dyDescent="0.25">
      <c r="B32" s="92" t="s">
        <v>42</v>
      </c>
      <c r="C32" s="93"/>
      <c r="D32" s="41">
        <f>SUM(D12:D31)</f>
        <v>11598</v>
      </c>
      <c r="E32" s="42">
        <f>D32/D34</f>
        <v>0.9257662835249042</v>
      </c>
      <c r="F32" s="41">
        <f>SUM(F12:F31)</f>
        <v>9746</v>
      </c>
      <c r="G32" s="42">
        <f>F32/F34</f>
        <v>0.91280322187880492</v>
      </c>
      <c r="H32" s="43">
        <f>D32/F32-1</f>
        <v>0.19002667761132774</v>
      </c>
      <c r="I32" s="54"/>
      <c r="J32" s="41">
        <f>SUM(J12:J31)</f>
        <v>11195</v>
      </c>
      <c r="K32" s="42">
        <f>D32/J32-1</f>
        <v>3.5998213488164454E-2</v>
      </c>
      <c r="L32" s="41"/>
      <c r="O32" s="92" t="s">
        <v>42</v>
      </c>
      <c r="P32" s="93"/>
      <c r="Q32" s="41">
        <f>SUM(Q12:Q31)</f>
        <v>114200</v>
      </c>
      <c r="R32" s="42">
        <f>Q32/Q34</f>
        <v>0.91875975478286054</v>
      </c>
      <c r="S32" s="41">
        <f>SUM(S12:S31)</f>
        <v>89149</v>
      </c>
      <c r="T32" s="42">
        <f>S32/S34</f>
        <v>0.92243778778001961</v>
      </c>
      <c r="U32" s="43">
        <f>Q32/S32-1</f>
        <v>0.2810014694500218</v>
      </c>
      <c r="V32" s="54"/>
    </row>
    <row r="33" spans="2:23" ht="14.45" customHeight="1" thickBot="1" x14ac:dyDescent="0.25">
      <c r="B33" s="92" t="s">
        <v>12</v>
      </c>
      <c r="C33" s="93"/>
      <c r="D33" s="41">
        <f>D34-SUM(D12:D31)</f>
        <v>930</v>
      </c>
      <c r="E33" s="42">
        <f>D33/D34</f>
        <v>7.4233716475095787E-2</v>
      </c>
      <c r="F33" s="41">
        <f>F34-SUM(F12:F31)</f>
        <v>931</v>
      </c>
      <c r="G33" s="42">
        <f>F33/F34</f>
        <v>8.7196778121195098E-2</v>
      </c>
      <c r="H33" s="43">
        <f>D33/F33-1</f>
        <v>-1.0741138560687036E-3</v>
      </c>
      <c r="I33" s="54"/>
      <c r="J33" s="41">
        <f>J34-SUM(J12:J31)</f>
        <v>942</v>
      </c>
      <c r="K33" s="42">
        <f>D33/J33-1</f>
        <v>-1.2738853503184711E-2</v>
      </c>
      <c r="L33" s="41"/>
      <c r="O33" s="92" t="s">
        <v>12</v>
      </c>
      <c r="P33" s="93"/>
      <c r="Q33" s="41">
        <f>Q34-SUM(Q12:Q31)</f>
        <v>10098</v>
      </c>
      <c r="R33" s="42">
        <f>Q33/Q34</f>
        <v>8.1240245217139462E-2</v>
      </c>
      <c r="S33" s="41">
        <f>S34-SUM(S12:S31)</f>
        <v>7496</v>
      </c>
      <c r="T33" s="42">
        <f>S33/S34</f>
        <v>7.7562212219980345E-2</v>
      </c>
      <c r="U33" s="43">
        <f>Q33/S33-1</f>
        <v>0.34711846318036277</v>
      </c>
      <c r="V33" s="54"/>
    </row>
    <row r="34" spans="2:23" ht="14.45" customHeight="1" thickBot="1" x14ac:dyDescent="0.25">
      <c r="B34" s="94" t="s">
        <v>34</v>
      </c>
      <c r="C34" s="95"/>
      <c r="D34" s="44">
        <v>12528</v>
      </c>
      <c r="E34" s="45">
        <v>1</v>
      </c>
      <c r="F34" s="44">
        <v>10677</v>
      </c>
      <c r="G34" s="45">
        <v>0.99878242952140106</v>
      </c>
      <c r="H34" s="46">
        <v>0.17336330429896041</v>
      </c>
      <c r="I34" s="56"/>
      <c r="J34" s="44">
        <v>12137</v>
      </c>
      <c r="K34" s="46">
        <v>3.2215539260113779E-2</v>
      </c>
      <c r="L34" s="44"/>
      <c r="M34" s="47"/>
      <c r="N34" s="47"/>
      <c r="O34" s="94" t="s">
        <v>34</v>
      </c>
      <c r="P34" s="95"/>
      <c r="Q34" s="44">
        <v>124298</v>
      </c>
      <c r="R34" s="45">
        <v>1</v>
      </c>
      <c r="S34" s="44">
        <v>96645</v>
      </c>
      <c r="T34" s="45">
        <v>1</v>
      </c>
      <c r="U34" s="46">
        <v>0.28612964974908173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9" t="s">
        <v>118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100" t="s">
        <v>163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85" t="s">
        <v>189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47"/>
      <c r="N41" s="50"/>
      <c r="O41" s="85" t="s">
        <v>119</v>
      </c>
      <c r="P41" s="85"/>
      <c r="Q41" s="85"/>
      <c r="R41" s="85"/>
      <c r="S41" s="85"/>
      <c r="T41" s="85"/>
      <c r="U41" s="85"/>
      <c r="V41" s="85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9" t="s">
        <v>0</v>
      </c>
      <c r="C43" s="113" t="s">
        <v>41</v>
      </c>
      <c r="D43" s="101" t="s">
        <v>145</v>
      </c>
      <c r="E43" s="102"/>
      <c r="F43" s="102"/>
      <c r="G43" s="102"/>
      <c r="H43" s="102"/>
      <c r="I43" s="103"/>
      <c r="J43" s="101" t="s">
        <v>138</v>
      </c>
      <c r="K43" s="102"/>
      <c r="L43" s="103"/>
      <c r="M43" s="47"/>
      <c r="N43" s="47"/>
      <c r="O43" s="109" t="s">
        <v>0</v>
      </c>
      <c r="P43" s="113" t="s">
        <v>41</v>
      </c>
      <c r="Q43" s="101" t="s">
        <v>151</v>
      </c>
      <c r="R43" s="102"/>
      <c r="S43" s="102"/>
      <c r="T43" s="102"/>
      <c r="U43" s="102"/>
      <c r="V43" s="103"/>
    </row>
    <row r="44" spans="2:23" ht="15" thickBot="1" x14ac:dyDescent="0.25">
      <c r="B44" s="110"/>
      <c r="C44" s="114"/>
      <c r="D44" s="104" t="s">
        <v>146</v>
      </c>
      <c r="E44" s="105"/>
      <c r="F44" s="105"/>
      <c r="G44" s="105"/>
      <c r="H44" s="105"/>
      <c r="I44" s="106"/>
      <c r="J44" s="104" t="s">
        <v>139</v>
      </c>
      <c r="K44" s="105"/>
      <c r="L44" s="106"/>
      <c r="M44" s="47"/>
      <c r="N44" s="47"/>
      <c r="O44" s="110"/>
      <c r="P44" s="114"/>
      <c r="Q44" s="104" t="s">
        <v>152</v>
      </c>
      <c r="R44" s="105"/>
      <c r="S44" s="105"/>
      <c r="T44" s="105"/>
      <c r="U44" s="105"/>
      <c r="V44" s="106"/>
    </row>
    <row r="45" spans="2:23" ht="15" customHeight="1" x14ac:dyDescent="0.2">
      <c r="B45" s="110"/>
      <c r="C45" s="114"/>
      <c r="D45" s="86">
        <v>2024</v>
      </c>
      <c r="E45" s="87"/>
      <c r="F45" s="86">
        <v>2023</v>
      </c>
      <c r="G45" s="87"/>
      <c r="H45" s="96" t="s">
        <v>5</v>
      </c>
      <c r="I45" s="96" t="s">
        <v>44</v>
      </c>
      <c r="J45" s="96">
        <v>2023</v>
      </c>
      <c r="K45" s="96" t="s">
        <v>147</v>
      </c>
      <c r="L45" s="107" t="s">
        <v>150</v>
      </c>
      <c r="M45" s="47"/>
      <c r="N45" s="47"/>
      <c r="O45" s="110"/>
      <c r="P45" s="114"/>
      <c r="Q45" s="86">
        <v>2024</v>
      </c>
      <c r="R45" s="87"/>
      <c r="S45" s="86">
        <v>2023</v>
      </c>
      <c r="T45" s="87"/>
      <c r="U45" s="96" t="s">
        <v>5</v>
      </c>
      <c r="V45" s="96" t="s">
        <v>66</v>
      </c>
    </row>
    <row r="46" spans="2:23" ht="15" customHeight="1" thickBot="1" x14ac:dyDescent="0.25">
      <c r="B46" s="90" t="s">
        <v>6</v>
      </c>
      <c r="C46" s="111" t="s">
        <v>41</v>
      </c>
      <c r="D46" s="88"/>
      <c r="E46" s="89"/>
      <c r="F46" s="88"/>
      <c r="G46" s="89"/>
      <c r="H46" s="97"/>
      <c r="I46" s="97"/>
      <c r="J46" s="97"/>
      <c r="K46" s="97"/>
      <c r="L46" s="108"/>
      <c r="M46" s="47"/>
      <c r="N46" s="47"/>
      <c r="O46" s="90" t="s">
        <v>6</v>
      </c>
      <c r="P46" s="111" t="s">
        <v>41</v>
      </c>
      <c r="Q46" s="88"/>
      <c r="R46" s="89"/>
      <c r="S46" s="88"/>
      <c r="T46" s="89"/>
      <c r="U46" s="97"/>
      <c r="V46" s="97"/>
    </row>
    <row r="47" spans="2:23" ht="15" customHeight="1" x14ac:dyDescent="0.2">
      <c r="B47" s="90"/>
      <c r="C47" s="111"/>
      <c r="D47" s="25" t="s">
        <v>8</v>
      </c>
      <c r="E47" s="26" t="s">
        <v>2</v>
      </c>
      <c r="F47" s="25" t="s">
        <v>8</v>
      </c>
      <c r="G47" s="26" t="s">
        <v>2</v>
      </c>
      <c r="H47" s="98" t="s">
        <v>9</v>
      </c>
      <c r="I47" s="98" t="s">
        <v>45</v>
      </c>
      <c r="J47" s="98" t="s">
        <v>8</v>
      </c>
      <c r="K47" s="98" t="s">
        <v>148</v>
      </c>
      <c r="L47" s="115" t="s">
        <v>149</v>
      </c>
      <c r="M47" s="47"/>
      <c r="N47" s="47"/>
      <c r="O47" s="90"/>
      <c r="P47" s="111"/>
      <c r="Q47" s="25" t="s">
        <v>8</v>
      </c>
      <c r="R47" s="26" t="s">
        <v>2</v>
      </c>
      <c r="S47" s="25" t="s">
        <v>8</v>
      </c>
      <c r="T47" s="26" t="s">
        <v>2</v>
      </c>
      <c r="U47" s="98" t="s">
        <v>9</v>
      </c>
      <c r="V47" s="98" t="s">
        <v>67</v>
      </c>
    </row>
    <row r="48" spans="2:23" ht="15" customHeight="1" thickBot="1" x14ac:dyDescent="0.25">
      <c r="B48" s="91"/>
      <c r="C48" s="112"/>
      <c r="D48" s="28" t="s">
        <v>10</v>
      </c>
      <c r="E48" s="29" t="s">
        <v>11</v>
      </c>
      <c r="F48" s="28" t="s">
        <v>10</v>
      </c>
      <c r="G48" s="29" t="s">
        <v>11</v>
      </c>
      <c r="H48" s="99"/>
      <c r="I48" s="99"/>
      <c r="J48" s="99" t="s">
        <v>10</v>
      </c>
      <c r="K48" s="99"/>
      <c r="L48" s="116"/>
      <c r="M48" s="47"/>
      <c r="N48" s="47"/>
      <c r="O48" s="91"/>
      <c r="P48" s="112"/>
      <c r="Q48" s="28" t="s">
        <v>10</v>
      </c>
      <c r="R48" s="29" t="s">
        <v>11</v>
      </c>
      <c r="S48" s="28" t="s">
        <v>10</v>
      </c>
      <c r="T48" s="29" t="s">
        <v>11</v>
      </c>
      <c r="U48" s="99"/>
      <c r="V48" s="99"/>
    </row>
    <row r="49" spans="2:22" ht="15" thickBot="1" x14ac:dyDescent="0.25">
      <c r="B49" s="31">
        <v>1</v>
      </c>
      <c r="C49" s="32" t="s">
        <v>40</v>
      </c>
      <c r="D49" s="33">
        <v>692</v>
      </c>
      <c r="E49" s="34">
        <v>5.5236270753512132E-2</v>
      </c>
      <c r="F49" s="33">
        <v>407</v>
      </c>
      <c r="G49" s="34">
        <v>3.811932190690269E-2</v>
      </c>
      <c r="H49" s="35">
        <v>0.70024570024570032</v>
      </c>
      <c r="I49" s="52">
        <v>2</v>
      </c>
      <c r="J49" s="33">
        <v>580</v>
      </c>
      <c r="K49" s="35">
        <v>0.19310344827586201</v>
      </c>
      <c r="L49" s="52">
        <v>1</v>
      </c>
      <c r="M49" s="47"/>
      <c r="N49" s="47"/>
      <c r="O49" s="31">
        <v>1</v>
      </c>
      <c r="P49" s="32" t="s">
        <v>95</v>
      </c>
      <c r="Q49" s="33">
        <v>6612</v>
      </c>
      <c r="R49" s="34">
        <v>5.3194741669214306E-2</v>
      </c>
      <c r="S49" s="33">
        <v>4983</v>
      </c>
      <c r="T49" s="34">
        <v>5.1559832376222255E-2</v>
      </c>
      <c r="U49" s="35">
        <v>0.32691149909692951</v>
      </c>
      <c r="V49" s="52">
        <v>0</v>
      </c>
    </row>
    <row r="50" spans="2:22" ht="15" thickBot="1" x14ac:dyDescent="0.25">
      <c r="B50" s="36">
        <v>2</v>
      </c>
      <c r="C50" s="37" t="s">
        <v>56</v>
      </c>
      <c r="D50" s="38">
        <v>590</v>
      </c>
      <c r="E50" s="39">
        <v>4.7094508301404853E-2</v>
      </c>
      <c r="F50" s="38">
        <v>546</v>
      </c>
      <c r="G50" s="39">
        <v>5.1137960101152007E-2</v>
      </c>
      <c r="H50" s="40">
        <v>8.0586080586080522E-2</v>
      </c>
      <c r="I50" s="53">
        <v>-1</v>
      </c>
      <c r="J50" s="38">
        <v>406</v>
      </c>
      <c r="K50" s="40">
        <v>0.45320197044334964</v>
      </c>
      <c r="L50" s="53">
        <v>3</v>
      </c>
      <c r="M50" s="47"/>
      <c r="N50" s="47"/>
      <c r="O50" s="36">
        <v>2</v>
      </c>
      <c r="P50" s="37" t="s">
        <v>40</v>
      </c>
      <c r="Q50" s="38">
        <v>5720</v>
      </c>
      <c r="R50" s="39">
        <v>4.6018439556549585E-2</v>
      </c>
      <c r="S50" s="38">
        <v>3981</v>
      </c>
      <c r="T50" s="39">
        <v>4.1191991308396708E-2</v>
      </c>
      <c r="U50" s="40">
        <v>0.43682491836222059</v>
      </c>
      <c r="V50" s="53">
        <v>0</v>
      </c>
    </row>
    <row r="51" spans="2:22" ht="15" thickBot="1" x14ac:dyDescent="0.25">
      <c r="B51" s="31">
        <v>3</v>
      </c>
      <c r="C51" s="32" t="s">
        <v>37</v>
      </c>
      <c r="D51" s="33">
        <v>499</v>
      </c>
      <c r="E51" s="34">
        <v>3.9830779054916984E-2</v>
      </c>
      <c r="F51" s="33">
        <v>228</v>
      </c>
      <c r="G51" s="34">
        <v>2.1354313009272267E-2</v>
      </c>
      <c r="H51" s="35">
        <v>1.1885964912280702</v>
      </c>
      <c r="I51" s="52">
        <v>9</v>
      </c>
      <c r="J51" s="33">
        <v>463</v>
      </c>
      <c r="K51" s="35">
        <v>7.7753779697624203E-2</v>
      </c>
      <c r="L51" s="52">
        <v>1</v>
      </c>
      <c r="M51" s="47"/>
      <c r="N51" s="47"/>
      <c r="O51" s="31">
        <v>3</v>
      </c>
      <c r="P51" s="32" t="s">
        <v>56</v>
      </c>
      <c r="Q51" s="33">
        <v>4431</v>
      </c>
      <c r="R51" s="34">
        <v>3.5648200292844615E-2</v>
      </c>
      <c r="S51" s="33">
        <v>2757</v>
      </c>
      <c r="T51" s="34">
        <v>2.8527083656681669E-2</v>
      </c>
      <c r="U51" s="35">
        <v>0.60718171926006526</v>
      </c>
      <c r="V51" s="52">
        <v>3</v>
      </c>
    </row>
    <row r="52" spans="2:22" ht="15" thickBot="1" x14ac:dyDescent="0.25">
      <c r="B52" s="36">
        <v>4</v>
      </c>
      <c r="C52" s="37" t="s">
        <v>95</v>
      </c>
      <c r="D52" s="38">
        <v>462</v>
      </c>
      <c r="E52" s="39">
        <v>3.6877394636015325E-2</v>
      </c>
      <c r="F52" s="38">
        <v>447</v>
      </c>
      <c r="G52" s="39">
        <v>4.1865692610283785E-2</v>
      </c>
      <c r="H52" s="40">
        <v>3.3557046979865834E-2</v>
      </c>
      <c r="I52" s="53">
        <v>-2</v>
      </c>
      <c r="J52" s="38">
        <v>940</v>
      </c>
      <c r="K52" s="40">
        <v>-0.50851063829787235</v>
      </c>
      <c r="L52" s="53">
        <v>-3</v>
      </c>
      <c r="M52" s="47"/>
      <c r="N52" s="47"/>
      <c r="O52" s="36">
        <v>4</v>
      </c>
      <c r="P52" s="37" t="s">
        <v>38</v>
      </c>
      <c r="Q52" s="38">
        <v>3700</v>
      </c>
      <c r="R52" s="39">
        <v>2.976717244042543E-2</v>
      </c>
      <c r="S52" s="38">
        <v>3965</v>
      </c>
      <c r="T52" s="39">
        <v>4.1026436960008281E-2</v>
      </c>
      <c r="U52" s="40">
        <v>-6.683480453972257E-2</v>
      </c>
      <c r="V52" s="53">
        <v>-1</v>
      </c>
    </row>
    <row r="53" spans="2:22" ht="15" thickBot="1" x14ac:dyDescent="0.25">
      <c r="B53" s="31">
        <v>5</v>
      </c>
      <c r="C53" s="32" t="s">
        <v>38</v>
      </c>
      <c r="D53" s="33">
        <v>406</v>
      </c>
      <c r="E53" s="34">
        <v>3.2407407407407406E-2</v>
      </c>
      <c r="F53" s="33">
        <v>291</v>
      </c>
      <c r="G53" s="34">
        <v>2.7254846867097501E-2</v>
      </c>
      <c r="H53" s="35">
        <v>0.39518900343642605</v>
      </c>
      <c r="I53" s="52">
        <v>2</v>
      </c>
      <c r="J53" s="33">
        <v>468</v>
      </c>
      <c r="K53" s="35">
        <v>-0.13247863247863245</v>
      </c>
      <c r="L53" s="52">
        <v>-2</v>
      </c>
      <c r="M53" s="47"/>
      <c r="N53" s="47"/>
      <c r="O53" s="31">
        <v>5</v>
      </c>
      <c r="P53" s="32" t="s">
        <v>37</v>
      </c>
      <c r="Q53" s="33">
        <v>3612</v>
      </c>
      <c r="R53" s="34">
        <v>2.9059196447247745E-2</v>
      </c>
      <c r="S53" s="33">
        <v>3267</v>
      </c>
      <c r="T53" s="34">
        <v>3.3804128511562934E-2</v>
      </c>
      <c r="U53" s="35">
        <v>0.10560146923783287</v>
      </c>
      <c r="V53" s="52">
        <v>-1</v>
      </c>
    </row>
    <row r="54" spans="2:22" ht="15" thickBot="1" x14ac:dyDescent="0.25">
      <c r="B54" s="36">
        <v>6</v>
      </c>
      <c r="C54" s="37" t="s">
        <v>64</v>
      </c>
      <c r="D54" s="38">
        <v>391</v>
      </c>
      <c r="E54" s="39">
        <v>3.1210089399744571E-2</v>
      </c>
      <c r="F54" s="38">
        <v>303</v>
      </c>
      <c r="G54" s="39">
        <v>2.837875807811183E-2</v>
      </c>
      <c r="H54" s="40">
        <v>0.29042904290429039</v>
      </c>
      <c r="I54" s="53">
        <v>-1</v>
      </c>
      <c r="J54" s="38">
        <v>362</v>
      </c>
      <c r="K54" s="40">
        <v>8.0110497237569023E-2</v>
      </c>
      <c r="L54" s="53">
        <v>0</v>
      </c>
      <c r="M54" s="47"/>
      <c r="N54" s="47"/>
      <c r="O54" s="36">
        <v>6</v>
      </c>
      <c r="P54" s="37" t="s">
        <v>64</v>
      </c>
      <c r="Q54" s="38">
        <v>3581</v>
      </c>
      <c r="R54" s="39">
        <v>2.8809795813287423E-2</v>
      </c>
      <c r="S54" s="38">
        <v>2273</v>
      </c>
      <c r="T54" s="39">
        <v>2.3519064617931604E-2</v>
      </c>
      <c r="U54" s="40">
        <v>0.57545094588649359</v>
      </c>
      <c r="V54" s="53">
        <v>3</v>
      </c>
    </row>
    <row r="55" spans="2:22" ht="15" thickBot="1" x14ac:dyDescent="0.25">
      <c r="B55" s="31">
        <v>7</v>
      </c>
      <c r="C55" s="32" t="s">
        <v>115</v>
      </c>
      <c r="D55" s="33">
        <v>373</v>
      </c>
      <c r="E55" s="34">
        <v>2.977330779054917E-2</v>
      </c>
      <c r="F55" s="33">
        <v>97</v>
      </c>
      <c r="G55" s="34">
        <v>9.0849489556991663E-3</v>
      </c>
      <c r="H55" s="35">
        <v>2.8453608247422681</v>
      </c>
      <c r="I55" s="52">
        <v>21</v>
      </c>
      <c r="J55" s="33">
        <v>284</v>
      </c>
      <c r="K55" s="35">
        <v>0.31338028169014076</v>
      </c>
      <c r="L55" s="52">
        <v>1</v>
      </c>
      <c r="M55" s="47"/>
      <c r="N55" s="47"/>
      <c r="O55" s="31">
        <v>7</v>
      </c>
      <c r="P55" s="32" t="s">
        <v>48</v>
      </c>
      <c r="Q55" s="33">
        <v>3273</v>
      </c>
      <c r="R55" s="34">
        <v>2.633187983716552E-2</v>
      </c>
      <c r="S55" s="33">
        <v>2795</v>
      </c>
      <c r="T55" s="34">
        <v>2.8920275234104197E-2</v>
      </c>
      <c r="U55" s="35">
        <v>0.17101967799642215</v>
      </c>
      <c r="V55" s="52">
        <v>-2</v>
      </c>
    </row>
    <row r="56" spans="2:22" ht="15" thickBot="1" x14ac:dyDescent="0.25">
      <c r="B56" s="36">
        <v>8</v>
      </c>
      <c r="C56" s="37" t="s">
        <v>48</v>
      </c>
      <c r="D56" s="38">
        <v>308</v>
      </c>
      <c r="E56" s="39">
        <v>2.4584929757343551E-2</v>
      </c>
      <c r="F56" s="38">
        <v>290</v>
      </c>
      <c r="G56" s="39">
        <v>2.716118759951297E-2</v>
      </c>
      <c r="H56" s="40">
        <v>6.2068965517241281E-2</v>
      </c>
      <c r="I56" s="53">
        <v>0</v>
      </c>
      <c r="J56" s="38">
        <v>261</v>
      </c>
      <c r="K56" s="40">
        <v>0.18007662835249039</v>
      </c>
      <c r="L56" s="53">
        <v>2</v>
      </c>
      <c r="M56" s="47"/>
      <c r="N56" s="47"/>
      <c r="O56" s="36">
        <v>8</v>
      </c>
      <c r="P56" s="37" t="s">
        <v>69</v>
      </c>
      <c r="Q56" s="38">
        <v>3272</v>
      </c>
      <c r="R56" s="39">
        <v>2.6323834655424865E-2</v>
      </c>
      <c r="S56" s="38">
        <v>2657</v>
      </c>
      <c r="T56" s="39">
        <v>2.7492368979253969E-2</v>
      </c>
      <c r="U56" s="40">
        <v>0.23146405720737673</v>
      </c>
      <c r="V56" s="53">
        <v>-1</v>
      </c>
    </row>
    <row r="57" spans="2:22" ht="15" thickBot="1" x14ac:dyDescent="0.25">
      <c r="B57" s="31">
        <v>9</v>
      </c>
      <c r="C57" s="32" t="s">
        <v>36</v>
      </c>
      <c r="D57" s="33">
        <v>299</v>
      </c>
      <c r="E57" s="34">
        <v>2.3866538952745851E-2</v>
      </c>
      <c r="F57" s="33">
        <v>176</v>
      </c>
      <c r="G57" s="34">
        <v>1.6484031094876839E-2</v>
      </c>
      <c r="H57" s="35">
        <v>0.69886363636363646</v>
      </c>
      <c r="I57" s="52">
        <v>7</v>
      </c>
      <c r="J57" s="33">
        <v>244</v>
      </c>
      <c r="K57" s="35">
        <v>0.22540983606557385</v>
      </c>
      <c r="L57" s="52">
        <v>3</v>
      </c>
      <c r="M57" s="47"/>
      <c r="N57" s="47"/>
      <c r="O57" s="31">
        <v>9</v>
      </c>
      <c r="P57" s="32" t="s">
        <v>47</v>
      </c>
      <c r="Q57" s="33">
        <v>3117</v>
      </c>
      <c r="R57" s="34">
        <v>2.5076831485623261E-2</v>
      </c>
      <c r="S57" s="33">
        <v>2509</v>
      </c>
      <c r="T57" s="34">
        <v>2.5960991256660976E-2</v>
      </c>
      <c r="U57" s="35">
        <v>0.24232762056596258</v>
      </c>
      <c r="V57" s="52">
        <v>-1</v>
      </c>
    </row>
    <row r="58" spans="2:22" ht="15" thickBot="1" x14ac:dyDescent="0.25">
      <c r="B58" s="36">
        <v>10</v>
      </c>
      <c r="C58" s="37" t="s">
        <v>47</v>
      </c>
      <c r="D58" s="38">
        <v>299</v>
      </c>
      <c r="E58" s="39">
        <v>2.3866538952745851E-2</v>
      </c>
      <c r="F58" s="38">
        <v>362</v>
      </c>
      <c r="G58" s="39">
        <v>3.3904654865598953E-2</v>
      </c>
      <c r="H58" s="40">
        <v>-0.17403314917127077</v>
      </c>
      <c r="I58" s="53">
        <v>-5</v>
      </c>
      <c r="J58" s="38">
        <v>230</v>
      </c>
      <c r="K58" s="40">
        <v>0.30000000000000004</v>
      </c>
      <c r="L58" s="53">
        <v>4</v>
      </c>
      <c r="M58" s="47"/>
      <c r="N58" s="47"/>
      <c r="O58" s="36">
        <v>10</v>
      </c>
      <c r="P58" s="37" t="s">
        <v>62</v>
      </c>
      <c r="Q58" s="38">
        <v>3066</v>
      </c>
      <c r="R58" s="39">
        <v>2.466652721684983E-2</v>
      </c>
      <c r="S58" s="38">
        <v>1869</v>
      </c>
      <c r="T58" s="39">
        <v>1.9338817321123702E-2</v>
      </c>
      <c r="U58" s="40">
        <v>0.6404494382022472</v>
      </c>
      <c r="V58" s="53">
        <v>2</v>
      </c>
    </row>
    <row r="59" spans="2:22" ht="15" thickBot="1" x14ac:dyDescent="0.25">
      <c r="B59" s="31">
        <v>11</v>
      </c>
      <c r="C59" s="32" t="s">
        <v>74</v>
      </c>
      <c r="D59" s="33">
        <v>294</v>
      </c>
      <c r="E59" s="34">
        <v>2.3467432950191571E-2</v>
      </c>
      <c r="F59" s="33">
        <v>271</v>
      </c>
      <c r="G59" s="34">
        <v>2.538166151540695E-2</v>
      </c>
      <c r="H59" s="35">
        <v>8.4870848708487046E-2</v>
      </c>
      <c r="I59" s="52">
        <v>-1</v>
      </c>
      <c r="J59" s="33">
        <v>253</v>
      </c>
      <c r="K59" s="35">
        <v>0.1620553359683794</v>
      </c>
      <c r="L59" s="52">
        <v>0</v>
      </c>
      <c r="M59" s="47"/>
      <c r="N59" s="47"/>
      <c r="O59" s="31">
        <v>11</v>
      </c>
      <c r="P59" s="32" t="s">
        <v>115</v>
      </c>
      <c r="Q59" s="33">
        <v>2458</v>
      </c>
      <c r="R59" s="34">
        <v>1.9775056718531272E-2</v>
      </c>
      <c r="S59" s="33">
        <v>1521</v>
      </c>
      <c r="T59" s="34">
        <v>1.5738010243675306E-2</v>
      </c>
      <c r="U59" s="35">
        <v>0.61604207758053908</v>
      </c>
      <c r="V59" s="52">
        <v>7</v>
      </c>
    </row>
    <row r="60" spans="2:22" ht="15" thickBot="1" x14ac:dyDescent="0.25">
      <c r="B60" s="36">
        <v>12</v>
      </c>
      <c r="C60" s="37" t="s">
        <v>135</v>
      </c>
      <c r="D60" s="38">
        <v>263</v>
      </c>
      <c r="E60" s="39">
        <v>2.0992975734355046E-2</v>
      </c>
      <c r="F60" s="38">
        <v>129</v>
      </c>
      <c r="G60" s="39">
        <v>1.2082045518404047E-2</v>
      </c>
      <c r="H60" s="40">
        <v>1.0387596899224807</v>
      </c>
      <c r="I60" s="53">
        <v>12</v>
      </c>
      <c r="J60" s="38">
        <v>264</v>
      </c>
      <c r="K60" s="40">
        <v>-3.7878787878787845E-3</v>
      </c>
      <c r="L60" s="53">
        <v>-3</v>
      </c>
      <c r="M60" s="47"/>
      <c r="N60" s="47"/>
      <c r="O60" s="36">
        <v>12</v>
      </c>
      <c r="P60" s="37" t="s">
        <v>74</v>
      </c>
      <c r="Q60" s="38">
        <v>2457</v>
      </c>
      <c r="R60" s="39">
        <v>1.9767011536790616E-2</v>
      </c>
      <c r="S60" s="38">
        <v>1975</v>
      </c>
      <c r="T60" s="39">
        <v>2.043561487919706E-2</v>
      </c>
      <c r="U60" s="40">
        <v>0.24405063291139251</v>
      </c>
      <c r="V60" s="53">
        <v>-1</v>
      </c>
    </row>
    <row r="61" spans="2:22" ht="15" thickBot="1" x14ac:dyDescent="0.25">
      <c r="B61" s="31">
        <v>13</v>
      </c>
      <c r="C61" s="32" t="s">
        <v>62</v>
      </c>
      <c r="D61" s="33">
        <v>246</v>
      </c>
      <c r="E61" s="34">
        <v>1.9636015325670497E-2</v>
      </c>
      <c r="F61" s="33">
        <v>284</v>
      </c>
      <c r="G61" s="34">
        <v>2.6599231994005806E-2</v>
      </c>
      <c r="H61" s="35">
        <v>-0.13380281690140849</v>
      </c>
      <c r="I61" s="52">
        <v>-4</v>
      </c>
      <c r="J61" s="33">
        <v>193</v>
      </c>
      <c r="K61" s="35">
        <v>0.27461139896373066</v>
      </c>
      <c r="L61" s="52">
        <v>2</v>
      </c>
      <c r="M61" s="47"/>
      <c r="N61" s="47"/>
      <c r="O61" s="31">
        <v>13</v>
      </c>
      <c r="P61" s="32" t="s">
        <v>35</v>
      </c>
      <c r="Q61" s="33">
        <v>2401</v>
      </c>
      <c r="R61" s="34">
        <v>1.9316481359313908E-2</v>
      </c>
      <c r="S61" s="33">
        <v>1440</v>
      </c>
      <c r="T61" s="34">
        <v>1.489989135495887E-2</v>
      </c>
      <c r="U61" s="35">
        <v>0.66736111111111107</v>
      </c>
      <c r="V61" s="52">
        <v>7</v>
      </c>
    </row>
    <row r="62" spans="2:22" ht="15" thickBot="1" x14ac:dyDescent="0.25">
      <c r="B62" s="36">
        <v>14</v>
      </c>
      <c r="C62" s="37" t="s">
        <v>128</v>
      </c>
      <c r="D62" s="38">
        <v>237</v>
      </c>
      <c r="E62" s="39">
        <v>1.8917624521072797E-2</v>
      </c>
      <c r="F62" s="38">
        <v>210</v>
      </c>
      <c r="G62" s="39">
        <v>1.9668446192750773E-2</v>
      </c>
      <c r="H62" s="40">
        <v>0.12857142857142856</v>
      </c>
      <c r="I62" s="53">
        <v>0</v>
      </c>
      <c r="J62" s="38">
        <v>198</v>
      </c>
      <c r="K62" s="40">
        <v>0.19696969696969702</v>
      </c>
      <c r="L62" s="53">
        <v>0</v>
      </c>
      <c r="M62" s="47"/>
      <c r="N62" s="47"/>
      <c r="O62" s="36">
        <v>14</v>
      </c>
      <c r="P62" s="37" t="s">
        <v>36</v>
      </c>
      <c r="Q62" s="38">
        <v>2059</v>
      </c>
      <c r="R62" s="39">
        <v>1.6565029204009717E-2</v>
      </c>
      <c r="S62" s="38">
        <v>1594</v>
      </c>
      <c r="T62" s="39">
        <v>1.6493351958197528E-2</v>
      </c>
      <c r="U62" s="40">
        <v>0.29171894604767878</v>
      </c>
      <c r="V62" s="53">
        <v>2</v>
      </c>
    </row>
    <row r="63" spans="2:22" ht="15" thickBot="1" x14ac:dyDescent="0.25">
      <c r="B63" s="31">
        <v>15</v>
      </c>
      <c r="C63" s="32" t="s">
        <v>123</v>
      </c>
      <c r="D63" s="33">
        <v>212</v>
      </c>
      <c r="E63" s="34">
        <v>1.6922094508301407E-2</v>
      </c>
      <c r="F63" s="33">
        <v>151</v>
      </c>
      <c r="G63" s="34">
        <v>1.4142549405263652E-2</v>
      </c>
      <c r="H63" s="35">
        <v>0.4039735099337749</v>
      </c>
      <c r="I63" s="52">
        <v>6</v>
      </c>
      <c r="J63" s="33">
        <v>68</v>
      </c>
      <c r="K63" s="35">
        <v>2.1176470588235294</v>
      </c>
      <c r="L63" s="52">
        <v>36</v>
      </c>
      <c r="M63" s="47"/>
      <c r="N63" s="47"/>
      <c r="O63" s="31">
        <v>15</v>
      </c>
      <c r="P63" s="32" t="s">
        <v>123</v>
      </c>
      <c r="Q63" s="33">
        <v>1931</v>
      </c>
      <c r="R63" s="34">
        <v>1.5535245941205813E-2</v>
      </c>
      <c r="S63" s="33">
        <v>1107</v>
      </c>
      <c r="T63" s="34">
        <v>1.1454291479124631E-2</v>
      </c>
      <c r="U63" s="35">
        <v>0.74435411020776865</v>
      </c>
      <c r="V63" s="52">
        <v>9</v>
      </c>
    </row>
    <row r="64" spans="2:22" ht="15" thickBot="1" x14ac:dyDescent="0.25">
      <c r="B64" s="36">
        <v>16</v>
      </c>
      <c r="C64" s="37" t="s">
        <v>69</v>
      </c>
      <c r="D64" s="38">
        <v>195</v>
      </c>
      <c r="E64" s="39">
        <v>1.5565134099616858E-2</v>
      </c>
      <c r="F64" s="38">
        <v>169</v>
      </c>
      <c r="G64" s="39">
        <v>1.5828416221785147E-2</v>
      </c>
      <c r="H64" s="40">
        <v>0.15384615384615374</v>
      </c>
      <c r="I64" s="53">
        <v>1</v>
      </c>
      <c r="J64" s="38">
        <v>356</v>
      </c>
      <c r="K64" s="40">
        <v>-0.452247191011236</v>
      </c>
      <c r="L64" s="53">
        <v>-9</v>
      </c>
      <c r="M64" s="47"/>
      <c r="N64" s="47"/>
      <c r="O64" s="36">
        <v>16</v>
      </c>
      <c r="P64" s="37" t="s">
        <v>128</v>
      </c>
      <c r="Q64" s="38">
        <v>1880</v>
      </c>
      <c r="R64" s="39">
        <v>1.512494167243238E-2</v>
      </c>
      <c r="S64" s="38">
        <v>1731</v>
      </c>
      <c r="T64" s="39">
        <v>1.7910911066273474E-2</v>
      </c>
      <c r="U64" s="40">
        <v>8.6077411900635559E-2</v>
      </c>
      <c r="V64" s="53">
        <v>-2</v>
      </c>
    </row>
    <row r="65" spans="2:22" ht="15" thickBot="1" x14ac:dyDescent="0.25">
      <c r="B65" s="31">
        <v>17</v>
      </c>
      <c r="C65" s="32" t="s">
        <v>166</v>
      </c>
      <c r="D65" s="33">
        <v>186</v>
      </c>
      <c r="E65" s="34">
        <v>1.4846743295019157E-2</v>
      </c>
      <c r="F65" s="33">
        <v>296</v>
      </c>
      <c r="G65" s="34">
        <v>2.7723143205020138E-2</v>
      </c>
      <c r="H65" s="35">
        <v>-0.3716216216216216</v>
      </c>
      <c r="I65" s="52">
        <v>-11</v>
      </c>
      <c r="J65" s="33">
        <v>124</v>
      </c>
      <c r="K65" s="35">
        <v>0.5</v>
      </c>
      <c r="L65" s="52">
        <v>8</v>
      </c>
      <c r="M65" s="47"/>
      <c r="N65" s="47"/>
      <c r="O65" s="31">
        <v>17</v>
      </c>
      <c r="P65" s="32" t="s">
        <v>104</v>
      </c>
      <c r="Q65" s="33">
        <v>1838</v>
      </c>
      <c r="R65" s="34">
        <v>1.4787044039324848E-2</v>
      </c>
      <c r="S65" s="33">
        <v>1659</v>
      </c>
      <c r="T65" s="34">
        <v>1.7165916498525533E-2</v>
      </c>
      <c r="U65" s="35">
        <v>0.10789632308619646</v>
      </c>
      <c r="V65" s="52">
        <v>-2</v>
      </c>
    </row>
    <row r="66" spans="2:22" ht="15" thickBot="1" x14ac:dyDescent="0.25">
      <c r="B66" s="36">
        <v>18</v>
      </c>
      <c r="C66" s="37" t="s">
        <v>136</v>
      </c>
      <c r="D66" s="38">
        <v>180</v>
      </c>
      <c r="E66" s="39">
        <v>1.4367816091954023E-2</v>
      </c>
      <c r="F66" s="38">
        <v>118</v>
      </c>
      <c r="G66" s="39">
        <v>1.1051793574974244E-2</v>
      </c>
      <c r="H66" s="40">
        <v>0.52542372881355925</v>
      </c>
      <c r="I66" s="53">
        <v>8</v>
      </c>
      <c r="J66" s="38">
        <v>182</v>
      </c>
      <c r="K66" s="40">
        <v>-1.098901098901095E-2</v>
      </c>
      <c r="L66" s="53">
        <v>-1</v>
      </c>
      <c r="M66" s="47"/>
      <c r="N66" s="47"/>
      <c r="O66" s="36">
        <v>18</v>
      </c>
      <c r="P66" s="37" t="s">
        <v>135</v>
      </c>
      <c r="Q66" s="38">
        <v>1797</v>
      </c>
      <c r="R66" s="39">
        <v>1.4457191587957972E-2</v>
      </c>
      <c r="S66" s="38">
        <v>1210</v>
      </c>
      <c r="T66" s="39">
        <v>1.2520047596875162E-2</v>
      </c>
      <c r="U66" s="40">
        <v>0.48512396694214877</v>
      </c>
      <c r="V66" s="53">
        <v>3</v>
      </c>
    </row>
    <row r="67" spans="2:22" ht="15" thickBot="1" x14ac:dyDescent="0.25">
      <c r="B67" s="31">
        <v>19</v>
      </c>
      <c r="C67" s="32" t="s">
        <v>96</v>
      </c>
      <c r="D67" s="33">
        <v>161</v>
      </c>
      <c r="E67" s="34">
        <v>1.2851213282247765E-2</v>
      </c>
      <c r="F67" s="33">
        <v>195</v>
      </c>
      <c r="G67" s="34">
        <v>1.8263557178982859E-2</v>
      </c>
      <c r="H67" s="35">
        <v>-0.17435897435897441</v>
      </c>
      <c r="I67" s="52">
        <v>-4</v>
      </c>
      <c r="J67" s="33">
        <v>162</v>
      </c>
      <c r="K67" s="35">
        <v>-6.1728395061728669E-3</v>
      </c>
      <c r="L67" s="52">
        <v>1</v>
      </c>
      <c r="O67" s="31">
        <v>19</v>
      </c>
      <c r="P67" s="32" t="s">
        <v>113</v>
      </c>
      <c r="Q67" s="33">
        <v>1754</v>
      </c>
      <c r="R67" s="34">
        <v>1.4111248773109784E-2</v>
      </c>
      <c r="S67" s="33">
        <v>1460</v>
      </c>
      <c r="T67" s="34">
        <v>1.5106834290444409E-2</v>
      </c>
      <c r="U67" s="35">
        <v>0.20136986301369864</v>
      </c>
      <c r="V67" s="52">
        <v>0</v>
      </c>
    </row>
    <row r="68" spans="2:22" ht="15" thickBot="1" x14ac:dyDescent="0.25">
      <c r="B68" s="36">
        <v>20</v>
      </c>
      <c r="C68" s="37" t="s">
        <v>104</v>
      </c>
      <c r="D68" s="38">
        <v>151</v>
      </c>
      <c r="E68" s="39">
        <v>1.2053001277139208E-2</v>
      </c>
      <c r="F68" s="38">
        <v>260</v>
      </c>
      <c r="G68" s="39">
        <v>2.4351409571977147E-2</v>
      </c>
      <c r="H68" s="40">
        <v>-0.41923076923076918</v>
      </c>
      <c r="I68" s="53">
        <v>-9</v>
      </c>
      <c r="J68" s="38">
        <v>171</v>
      </c>
      <c r="K68" s="40">
        <v>-0.11695906432748537</v>
      </c>
      <c r="L68" s="53">
        <v>-2</v>
      </c>
      <c r="O68" s="36">
        <v>20</v>
      </c>
      <c r="P68" s="37" t="s">
        <v>96</v>
      </c>
      <c r="Q68" s="38">
        <v>1753</v>
      </c>
      <c r="R68" s="39">
        <v>1.4103203591369129E-2</v>
      </c>
      <c r="S68" s="38">
        <v>1850</v>
      </c>
      <c r="T68" s="39">
        <v>1.9142221532412438E-2</v>
      </c>
      <c r="U68" s="40">
        <v>-5.2432432432432452E-2</v>
      </c>
      <c r="V68" s="53">
        <v>-7</v>
      </c>
    </row>
    <row r="69" spans="2:22" ht="15" thickBot="1" x14ac:dyDescent="0.25">
      <c r="B69" s="92" t="s">
        <v>42</v>
      </c>
      <c r="C69" s="93"/>
      <c r="D69" s="41">
        <f>SUM(D49:D68)</f>
        <v>6444</v>
      </c>
      <c r="E69" s="42">
        <f>D69/D71</f>
        <v>0.51436781609195403</v>
      </c>
      <c r="F69" s="41">
        <f>SUM(F49:F68)</f>
        <v>5230</v>
      </c>
      <c r="G69" s="42">
        <f>F69/F71</f>
        <v>0.48983796946707875</v>
      </c>
      <c r="H69" s="43">
        <f>D69/F69-1</f>
        <v>0.23212237093690247</v>
      </c>
      <c r="I69" s="54"/>
      <c r="J69" s="41">
        <f>SUM(J49:J68)</f>
        <v>6209</v>
      </c>
      <c r="K69" s="42">
        <f>D69/J69-1</f>
        <v>3.7848284747946437E-2</v>
      </c>
      <c r="L69" s="41"/>
      <c r="O69" s="92" t="s">
        <v>42</v>
      </c>
      <c r="P69" s="93"/>
      <c r="Q69" s="41">
        <f>SUM(Q49:Q68)</f>
        <v>60712</v>
      </c>
      <c r="R69" s="42">
        <f>Q69/Q71</f>
        <v>0.48843907383867802</v>
      </c>
      <c r="S69" s="41">
        <f>SUM(S49:S68)</f>
        <v>46603</v>
      </c>
      <c r="T69" s="42">
        <f>S69/S71</f>
        <v>0.48220808112163072</v>
      </c>
      <c r="U69" s="43">
        <f>Q69/S69-1</f>
        <v>0.30274875008046687</v>
      </c>
      <c r="V69" s="54"/>
    </row>
    <row r="70" spans="2:22" ht="15" thickBot="1" x14ac:dyDescent="0.25">
      <c r="B70" s="92" t="s">
        <v>12</v>
      </c>
      <c r="C70" s="93"/>
      <c r="D70" s="41">
        <f>D71-SUM(D49:D68)</f>
        <v>6084</v>
      </c>
      <c r="E70" s="42">
        <f>D70/D71</f>
        <v>0.48563218390804597</v>
      </c>
      <c r="F70" s="41">
        <f>F71-SUM(F49:F68)</f>
        <v>5447</v>
      </c>
      <c r="G70" s="42">
        <f>F70/F71</f>
        <v>0.5101620305329212</v>
      </c>
      <c r="H70" s="43">
        <f>D70/F70-1</f>
        <v>0.11694510739856812</v>
      </c>
      <c r="I70" s="54"/>
      <c r="J70" s="41">
        <f>J71-SUM(J49:J68)</f>
        <v>5928</v>
      </c>
      <c r="K70" s="42">
        <f>D70/J70-1</f>
        <v>2.6315789473684292E-2</v>
      </c>
      <c r="L70" s="41"/>
      <c r="O70" s="92" t="s">
        <v>12</v>
      </c>
      <c r="P70" s="93"/>
      <c r="Q70" s="41">
        <f>Q71-SUM(Q49:Q68)</f>
        <v>63586</v>
      </c>
      <c r="R70" s="42">
        <f>Q70/Q71</f>
        <v>0.51156092616132198</v>
      </c>
      <c r="S70" s="41">
        <f>S71-SUM(S49:S68)</f>
        <v>50042</v>
      </c>
      <c r="T70" s="42">
        <f>S70/S71</f>
        <v>0.51779191887836928</v>
      </c>
      <c r="U70" s="43">
        <f>Q70/S70-1</f>
        <v>0.27065265177251119</v>
      </c>
      <c r="V70" s="54"/>
    </row>
    <row r="71" spans="2:22" ht="15" thickBot="1" x14ac:dyDescent="0.25">
      <c r="B71" s="94" t="s">
        <v>34</v>
      </c>
      <c r="C71" s="95"/>
      <c r="D71" s="44">
        <v>12528</v>
      </c>
      <c r="E71" s="45">
        <v>1</v>
      </c>
      <c r="F71" s="44">
        <v>10677</v>
      </c>
      <c r="G71" s="45">
        <v>1</v>
      </c>
      <c r="H71" s="46">
        <v>0.17336330429896041</v>
      </c>
      <c r="I71" s="56"/>
      <c r="J71" s="44">
        <v>12137</v>
      </c>
      <c r="K71" s="46">
        <v>3.2215539260113779E-2</v>
      </c>
      <c r="L71" s="44"/>
      <c r="M71" s="47"/>
      <c r="O71" s="94" t="s">
        <v>34</v>
      </c>
      <c r="P71" s="95"/>
      <c r="Q71" s="44">
        <v>124298</v>
      </c>
      <c r="R71" s="45">
        <v>1</v>
      </c>
      <c r="S71" s="44">
        <v>96645</v>
      </c>
      <c r="T71" s="45">
        <v>1</v>
      </c>
      <c r="U71" s="46">
        <v>0.28612964974908173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D6" sqref="D6:I6"/>
    </sheetView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45568</v>
      </c>
    </row>
    <row r="2" spans="2:22" ht="15" customHeight="1" x14ac:dyDescent="0.2">
      <c r="D2" s="3"/>
      <c r="L2" s="4"/>
      <c r="O2" s="129" t="s">
        <v>121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100" t="s">
        <v>167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85" t="s">
        <v>168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47"/>
      <c r="N4" s="50"/>
      <c r="O4" s="85" t="s">
        <v>120</v>
      </c>
      <c r="P4" s="85"/>
      <c r="Q4" s="85"/>
      <c r="R4" s="85"/>
      <c r="S4" s="85"/>
      <c r="T4" s="85"/>
      <c r="U4" s="85"/>
      <c r="V4" s="85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9" t="s">
        <v>0</v>
      </c>
      <c r="C6" s="113" t="s">
        <v>1</v>
      </c>
      <c r="D6" s="101" t="s">
        <v>154</v>
      </c>
      <c r="E6" s="102"/>
      <c r="F6" s="102"/>
      <c r="G6" s="102"/>
      <c r="H6" s="102"/>
      <c r="I6" s="103"/>
      <c r="J6" s="101" t="s">
        <v>138</v>
      </c>
      <c r="K6" s="102"/>
      <c r="L6" s="103"/>
      <c r="M6" s="47"/>
      <c r="N6" s="47"/>
      <c r="O6" s="109" t="s">
        <v>0</v>
      </c>
      <c r="P6" s="113" t="s">
        <v>1</v>
      </c>
      <c r="Q6" s="101" t="s">
        <v>151</v>
      </c>
      <c r="R6" s="102"/>
      <c r="S6" s="102"/>
      <c r="T6" s="102"/>
      <c r="U6" s="102"/>
      <c r="V6" s="103"/>
    </row>
    <row r="7" spans="2:22" ht="14.45" customHeight="1" thickBot="1" x14ac:dyDescent="0.25">
      <c r="B7" s="110"/>
      <c r="C7" s="114"/>
      <c r="D7" s="104" t="s">
        <v>146</v>
      </c>
      <c r="E7" s="105"/>
      <c r="F7" s="105"/>
      <c r="G7" s="105"/>
      <c r="H7" s="105"/>
      <c r="I7" s="106"/>
      <c r="J7" s="104" t="s">
        <v>139</v>
      </c>
      <c r="K7" s="105"/>
      <c r="L7" s="106"/>
      <c r="M7" s="47"/>
      <c r="N7" s="47"/>
      <c r="O7" s="110"/>
      <c r="P7" s="114"/>
      <c r="Q7" s="104" t="s">
        <v>152</v>
      </c>
      <c r="R7" s="105"/>
      <c r="S7" s="105"/>
      <c r="T7" s="105"/>
      <c r="U7" s="105"/>
      <c r="V7" s="106"/>
    </row>
    <row r="8" spans="2:22" ht="14.45" customHeight="1" x14ac:dyDescent="0.2">
      <c r="B8" s="110"/>
      <c r="C8" s="114"/>
      <c r="D8" s="86">
        <v>2024</v>
      </c>
      <c r="E8" s="87"/>
      <c r="F8" s="86">
        <v>2023</v>
      </c>
      <c r="G8" s="87"/>
      <c r="H8" s="96" t="s">
        <v>5</v>
      </c>
      <c r="I8" s="96" t="s">
        <v>44</v>
      </c>
      <c r="J8" s="96">
        <v>2023</v>
      </c>
      <c r="K8" s="96" t="s">
        <v>147</v>
      </c>
      <c r="L8" s="107" t="s">
        <v>150</v>
      </c>
      <c r="M8" s="47"/>
      <c r="N8" s="47"/>
      <c r="O8" s="110"/>
      <c r="P8" s="114"/>
      <c r="Q8" s="86">
        <v>2024</v>
      </c>
      <c r="R8" s="87"/>
      <c r="S8" s="86">
        <v>2023</v>
      </c>
      <c r="T8" s="87"/>
      <c r="U8" s="96" t="s">
        <v>5</v>
      </c>
      <c r="V8" s="96" t="s">
        <v>66</v>
      </c>
    </row>
    <row r="9" spans="2:22" ht="14.45" customHeight="1" thickBot="1" x14ac:dyDescent="0.25">
      <c r="B9" s="90" t="s">
        <v>6</v>
      </c>
      <c r="C9" s="111" t="s">
        <v>7</v>
      </c>
      <c r="D9" s="88"/>
      <c r="E9" s="89"/>
      <c r="F9" s="88"/>
      <c r="G9" s="89"/>
      <c r="H9" s="97"/>
      <c r="I9" s="97"/>
      <c r="J9" s="97"/>
      <c r="K9" s="97"/>
      <c r="L9" s="108"/>
      <c r="M9" s="47"/>
      <c r="N9" s="47"/>
      <c r="O9" s="90" t="s">
        <v>6</v>
      </c>
      <c r="P9" s="111" t="s">
        <v>7</v>
      </c>
      <c r="Q9" s="88"/>
      <c r="R9" s="89"/>
      <c r="S9" s="88"/>
      <c r="T9" s="89"/>
      <c r="U9" s="97"/>
      <c r="V9" s="97"/>
    </row>
    <row r="10" spans="2:22" ht="14.45" customHeight="1" x14ac:dyDescent="0.2">
      <c r="B10" s="90"/>
      <c r="C10" s="111"/>
      <c r="D10" s="25" t="s">
        <v>8</v>
      </c>
      <c r="E10" s="26" t="s">
        <v>2</v>
      </c>
      <c r="F10" s="25" t="s">
        <v>8</v>
      </c>
      <c r="G10" s="26" t="s">
        <v>2</v>
      </c>
      <c r="H10" s="98" t="s">
        <v>9</v>
      </c>
      <c r="I10" s="98" t="s">
        <v>45</v>
      </c>
      <c r="J10" s="98" t="s">
        <v>8</v>
      </c>
      <c r="K10" s="98" t="s">
        <v>148</v>
      </c>
      <c r="L10" s="115" t="s">
        <v>149</v>
      </c>
      <c r="M10" s="47"/>
      <c r="N10" s="47"/>
      <c r="O10" s="90"/>
      <c r="P10" s="111"/>
      <c r="Q10" s="25" t="s">
        <v>8</v>
      </c>
      <c r="R10" s="26" t="s">
        <v>2</v>
      </c>
      <c r="S10" s="25" t="s">
        <v>8</v>
      </c>
      <c r="T10" s="26" t="s">
        <v>2</v>
      </c>
      <c r="U10" s="98" t="s">
        <v>9</v>
      </c>
      <c r="V10" s="98" t="s">
        <v>67</v>
      </c>
    </row>
    <row r="11" spans="2:22" ht="14.45" customHeight="1" thickBot="1" x14ac:dyDescent="0.25">
      <c r="B11" s="91"/>
      <c r="C11" s="112"/>
      <c r="D11" s="28" t="s">
        <v>10</v>
      </c>
      <c r="E11" s="29" t="s">
        <v>11</v>
      </c>
      <c r="F11" s="28" t="s">
        <v>10</v>
      </c>
      <c r="G11" s="29" t="s">
        <v>11</v>
      </c>
      <c r="H11" s="99"/>
      <c r="I11" s="99"/>
      <c r="J11" s="99" t="s">
        <v>10</v>
      </c>
      <c r="K11" s="99"/>
      <c r="L11" s="116"/>
      <c r="M11" s="47"/>
      <c r="N11" s="47"/>
      <c r="O11" s="91"/>
      <c r="P11" s="112"/>
      <c r="Q11" s="28" t="s">
        <v>10</v>
      </c>
      <c r="R11" s="29" t="s">
        <v>11</v>
      </c>
      <c r="S11" s="28" t="s">
        <v>10</v>
      </c>
      <c r="T11" s="29" t="s">
        <v>11</v>
      </c>
      <c r="U11" s="99"/>
      <c r="V11" s="99"/>
    </row>
    <row r="12" spans="2:22" ht="14.45" customHeight="1" thickBot="1" x14ac:dyDescent="0.25">
      <c r="B12" s="31">
        <v>1</v>
      </c>
      <c r="C12" s="32" t="s">
        <v>19</v>
      </c>
      <c r="D12" s="33">
        <v>4960</v>
      </c>
      <c r="E12" s="34">
        <v>0.17143054643486677</v>
      </c>
      <c r="F12" s="33">
        <v>6037</v>
      </c>
      <c r="G12" s="34">
        <v>0.21256293792472097</v>
      </c>
      <c r="H12" s="35">
        <v>-0.17839986748384962</v>
      </c>
      <c r="I12" s="52">
        <v>0</v>
      </c>
      <c r="J12" s="33">
        <v>4493</v>
      </c>
      <c r="K12" s="35">
        <v>0.1039394613843756</v>
      </c>
      <c r="L12" s="52">
        <v>0</v>
      </c>
      <c r="M12" s="47"/>
      <c r="N12" s="47"/>
      <c r="O12" s="31">
        <v>1</v>
      </c>
      <c r="P12" s="32" t="s">
        <v>19</v>
      </c>
      <c r="Q12" s="33">
        <v>48788</v>
      </c>
      <c r="R12" s="34">
        <v>0.17784225740249987</v>
      </c>
      <c r="S12" s="33">
        <v>47020</v>
      </c>
      <c r="T12" s="34">
        <v>0.18535746948815793</v>
      </c>
      <c r="U12" s="35">
        <v>3.7601020842194854E-2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3478</v>
      </c>
      <c r="E13" s="39">
        <v>0.12020875816541665</v>
      </c>
      <c r="F13" s="38">
        <v>3258</v>
      </c>
      <c r="G13" s="39">
        <v>0.11471427062427379</v>
      </c>
      <c r="H13" s="40">
        <v>6.7526089625537189E-2</v>
      </c>
      <c r="I13" s="53">
        <v>0</v>
      </c>
      <c r="J13" s="38">
        <v>2551</v>
      </c>
      <c r="K13" s="40">
        <v>0.36338690709525667</v>
      </c>
      <c r="L13" s="53">
        <v>0</v>
      </c>
      <c r="M13" s="47"/>
      <c r="N13" s="47"/>
      <c r="O13" s="36">
        <v>2</v>
      </c>
      <c r="P13" s="37" t="s">
        <v>17</v>
      </c>
      <c r="Q13" s="38">
        <v>30830</v>
      </c>
      <c r="R13" s="39">
        <v>0.1123816675354405</v>
      </c>
      <c r="S13" s="38">
        <v>28231</v>
      </c>
      <c r="T13" s="39">
        <v>0.11128938156359393</v>
      </c>
      <c r="U13" s="40">
        <v>9.2061917749991062E-2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2429</v>
      </c>
      <c r="E14" s="34">
        <v>8.3952580098849067E-2</v>
      </c>
      <c r="F14" s="33">
        <v>2083</v>
      </c>
      <c r="G14" s="34">
        <v>7.3342487940565471E-2</v>
      </c>
      <c r="H14" s="35">
        <v>0.16610657705232845</v>
      </c>
      <c r="I14" s="52">
        <v>0</v>
      </c>
      <c r="J14" s="33">
        <v>1607</v>
      </c>
      <c r="K14" s="35">
        <v>0.51151213441194776</v>
      </c>
      <c r="L14" s="52">
        <v>3</v>
      </c>
      <c r="M14" s="47"/>
      <c r="N14" s="47"/>
      <c r="O14" s="31">
        <v>3</v>
      </c>
      <c r="P14" s="32" t="s">
        <v>18</v>
      </c>
      <c r="Q14" s="33">
        <v>17972</v>
      </c>
      <c r="R14" s="34">
        <v>6.5511622735872091E-2</v>
      </c>
      <c r="S14" s="33">
        <v>19170</v>
      </c>
      <c r="T14" s="34">
        <v>7.5570027437005263E-2</v>
      </c>
      <c r="U14" s="35">
        <v>-6.2493479394887808E-2</v>
      </c>
      <c r="V14" s="52">
        <v>0</v>
      </c>
    </row>
    <row r="15" spans="2:22" ht="14.45" customHeight="1" thickBot="1" x14ac:dyDescent="0.25">
      <c r="B15" s="36">
        <v>4</v>
      </c>
      <c r="C15" s="37" t="s">
        <v>32</v>
      </c>
      <c r="D15" s="38">
        <v>2179</v>
      </c>
      <c r="E15" s="39">
        <v>7.531192755676909E-2</v>
      </c>
      <c r="F15" s="38">
        <v>1636</v>
      </c>
      <c r="G15" s="39">
        <v>5.760360550684835E-2</v>
      </c>
      <c r="H15" s="40">
        <v>0.33190709046454758</v>
      </c>
      <c r="I15" s="53">
        <v>2</v>
      </c>
      <c r="J15" s="38">
        <v>1932</v>
      </c>
      <c r="K15" s="40">
        <v>0.12784679089026918</v>
      </c>
      <c r="L15" s="53">
        <v>-1</v>
      </c>
      <c r="M15" s="47"/>
      <c r="N15" s="47"/>
      <c r="O15" s="36">
        <v>4</v>
      </c>
      <c r="P15" s="37" t="s">
        <v>16</v>
      </c>
      <c r="Q15" s="38">
        <v>17879</v>
      </c>
      <c r="R15" s="39">
        <v>6.5172618678759023E-2</v>
      </c>
      <c r="S15" s="38">
        <v>14657</v>
      </c>
      <c r="T15" s="39">
        <v>5.7779337096723331E-2</v>
      </c>
      <c r="U15" s="40">
        <v>0.2198267039639763</v>
      </c>
      <c r="V15" s="53">
        <v>2</v>
      </c>
    </row>
    <row r="16" spans="2:22" ht="14.45" customHeight="1" thickBot="1" x14ac:dyDescent="0.25">
      <c r="B16" s="31">
        <v>5</v>
      </c>
      <c r="C16" s="32" t="s">
        <v>16</v>
      </c>
      <c r="D16" s="33">
        <v>1881</v>
      </c>
      <c r="E16" s="34">
        <v>6.5012269726609756E-2</v>
      </c>
      <c r="F16" s="33">
        <v>1607</v>
      </c>
      <c r="G16" s="34">
        <v>5.6582514700186611E-2</v>
      </c>
      <c r="H16" s="35">
        <v>0.17050404480398251</v>
      </c>
      <c r="I16" s="52">
        <v>2</v>
      </c>
      <c r="J16" s="33">
        <v>1643</v>
      </c>
      <c r="K16" s="35">
        <v>0.14485696895922096</v>
      </c>
      <c r="L16" s="52">
        <v>0</v>
      </c>
      <c r="M16" s="47"/>
      <c r="N16" s="47"/>
      <c r="O16" s="31">
        <v>5</v>
      </c>
      <c r="P16" s="32" t="s">
        <v>31</v>
      </c>
      <c r="Q16" s="33">
        <v>17759</v>
      </c>
      <c r="R16" s="34">
        <v>6.4735194088935716E-2</v>
      </c>
      <c r="S16" s="33">
        <v>12320</v>
      </c>
      <c r="T16" s="34">
        <v>4.8566653000725345E-2</v>
      </c>
      <c r="U16" s="35">
        <v>0.44147727272727266</v>
      </c>
      <c r="V16" s="52">
        <v>3</v>
      </c>
    </row>
    <row r="17" spans="2:22" ht="14.45" customHeight="1" thickBot="1" x14ac:dyDescent="0.25">
      <c r="B17" s="36">
        <v>6</v>
      </c>
      <c r="C17" s="37" t="s">
        <v>31</v>
      </c>
      <c r="D17" s="38">
        <v>1815</v>
      </c>
      <c r="E17" s="39">
        <v>6.2731137455500643E-2</v>
      </c>
      <c r="F17" s="38">
        <v>1690</v>
      </c>
      <c r="G17" s="39">
        <v>5.9504947008908134E-2</v>
      </c>
      <c r="H17" s="40">
        <v>7.3964497041420163E-2</v>
      </c>
      <c r="I17" s="53">
        <v>-2</v>
      </c>
      <c r="J17" s="38">
        <v>1824</v>
      </c>
      <c r="K17" s="40">
        <v>-4.9342105263158187E-3</v>
      </c>
      <c r="L17" s="53">
        <v>-2</v>
      </c>
      <c r="M17" s="47"/>
      <c r="N17" s="47"/>
      <c r="O17" s="36">
        <v>6</v>
      </c>
      <c r="P17" s="37" t="s">
        <v>32</v>
      </c>
      <c r="Q17" s="38">
        <v>17662</v>
      </c>
      <c r="R17" s="39">
        <v>6.4381609212161864E-2</v>
      </c>
      <c r="S17" s="38">
        <v>15958</v>
      </c>
      <c r="T17" s="39">
        <v>6.2908007190387583E-2</v>
      </c>
      <c r="U17" s="40">
        <v>0.10678029828299285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1484</v>
      </c>
      <c r="E18" s="34">
        <v>5.1290913489786746E-2</v>
      </c>
      <c r="F18" s="33">
        <v>1558</v>
      </c>
      <c r="G18" s="34">
        <v>5.4857223337206433E-2</v>
      </c>
      <c r="H18" s="35">
        <v>-4.7496790757381224E-2</v>
      </c>
      <c r="I18" s="52">
        <v>1</v>
      </c>
      <c r="J18" s="33">
        <v>1585</v>
      </c>
      <c r="K18" s="35">
        <v>-6.3722397476340675E-2</v>
      </c>
      <c r="L18" s="52">
        <v>0</v>
      </c>
      <c r="M18" s="47"/>
      <c r="N18" s="47"/>
      <c r="O18" s="31">
        <v>7</v>
      </c>
      <c r="P18" s="32" t="s">
        <v>23</v>
      </c>
      <c r="Q18" s="33">
        <v>14670</v>
      </c>
      <c r="R18" s="34">
        <v>5.3475156105900493E-2</v>
      </c>
      <c r="S18" s="33">
        <v>12947</v>
      </c>
      <c r="T18" s="34">
        <v>5.1038348733797978E-2</v>
      </c>
      <c r="U18" s="35">
        <v>0.1330810226307253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1381</v>
      </c>
      <c r="E19" s="39">
        <v>4.7730964642449795E-2</v>
      </c>
      <c r="F19" s="38">
        <v>1661</v>
      </c>
      <c r="G19" s="39">
        <v>5.8483856202246401E-2</v>
      </c>
      <c r="H19" s="40">
        <v>-0.16857314870559903</v>
      </c>
      <c r="I19" s="53">
        <v>-3</v>
      </c>
      <c r="J19" s="38">
        <v>1190</v>
      </c>
      <c r="K19" s="40">
        <v>0.16050420168067236</v>
      </c>
      <c r="L19" s="53">
        <v>0</v>
      </c>
      <c r="M19" s="47"/>
      <c r="N19" s="47"/>
      <c r="O19" s="36">
        <v>8</v>
      </c>
      <c r="P19" s="37" t="s">
        <v>22</v>
      </c>
      <c r="Q19" s="38">
        <v>12666</v>
      </c>
      <c r="R19" s="39">
        <v>4.6170165455851099E-2</v>
      </c>
      <c r="S19" s="38">
        <v>16472</v>
      </c>
      <c r="T19" s="39">
        <v>6.4934245797723042E-2</v>
      </c>
      <c r="U19" s="40">
        <v>-0.23105876639145217</v>
      </c>
      <c r="V19" s="53">
        <v>-4</v>
      </c>
    </row>
    <row r="20" spans="2:22" ht="14.45" customHeight="1" thickBot="1" x14ac:dyDescent="0.25">
      <c r="B20" s="31">
        <v>9</v>
      </c>
      <c r="C20" s="32" t="s">
        <v>21</v>
      </c>
      <c r="D20" s="33">
        <v>1114</v>
      </c>
      <c r="E20" s="34">
        <v>3.8502747727508384E-2</v>
      </c>
      <c r="F20" s="33">
        <v>655</v>
      </c>
      <c r="G20" s="34">
        <v>2.3062568219428894E-2</v>
      </c>
      <c r="H20" s="35">
        <v>0.70076335877862594</v>
      </c>
      <c r="I20" s="52">
        <v>3</v>
      </c>
      <c r="J20" s="33">
        <v>742</v>
      </c>
      <c r="K20" s="35">
        <v>0.50134770889487879</v>
      </c>
      <c r="L20" s="52">
        <v>2</v>
      </c>
      <c r="M20" s="47"/>
      <c r="N20" s="47"/>
      <c r="O20" s="31">
        <v>9</v>
      </c>
      <c r="P20" s="32" t="s">
        <v>33</v>
      </c>
      <c r="Q20" s="33">
        <v>9480</v>
      </c>
      <c r="R20" s="34">
        <v>3.4556542596042038E-2</v>
      </c>
      <c r="S20" s="33">
        <v>7869</v>
      </c>
      <c r="T20" s="34">
        <v>3.1020372764830176E-2</v>
      </c>
      <c r="U20" s="35">
        <v>0.20472741136103689</v>
      </c>
      <c r="V20" s="52">
        <v>1</v>
      </c>
    </row>
    <row r="21" spans="2:22" ht="14.45" customHeight="1" thickBot="1" x14ac:dyDescent="0.25">
      <c r="B21" s="36">
        <v>10</v>
      </c>
      <c r="C21" s="37" t="s">
        <v>24</v>
      </c>
      <c r="D21" s="38">
        <v>928</v>
      </c>
      <c r="E21" s="39">
        <v>3.2074102236200878E-2</v>
      </c>
      <c r="F21" s="38">
        <v>1085</v>
      </c>
      <c r="G21" s="39">
        <v>3.8202880180275345E-2</v>
      </c>
      <c r="H21" s="40">
        <v>-0.14470046082949306</v>
      </c>
      <c r="I21" s="53">
        <v>-1</v>
      </c>
      <c r="J21" s="38">
        <v>605</v>
      </c>
      <c r="K21" s="40">
        <v>0.53388429752066124</v>
      </c>
      <c r="L21" s="53">
        <v>3</v>
      </c>
      <c r="M21" s="47"/>
      <c r="N21" s="47"/>
      <c r="O21" s="36">
        <v>10</v>
      </c>
      <c r="P21" s="37" t="s">
        <v>24</v>
      </c>
      <c r="Q21" s="38">
        <v>9192</v>
      </c>
      <c r="R21" s="39">
        <v>3.3506723580466073E-2</v>
      </c>
      <c r="S21" s="38">
        <v>8708</v>
      </c>
      <c r="T21" s="39">
        <v>3.4327793370967231E-2</v>
      </c>
      <c r="U21" s="40">
        <v>5.5581074873679359E-2</v>
      </c>
      <c r="V21" s="53">
        <v>-1</v>
      </c>
    </row>
    <row r="22" spans="2:22" ht="14.45" customHeight="1" thickBot="1" x14ac:dyDescent="0.25">
      <c r="B22" s="31">
        <v>11</v>
      </c>
      <c r="C22" s="32" t="s">
        <v>65</v>
      </c>
      <c r="D22" s="33">
        <v>814</v>
      </c>
      <c r="E22" s="34">
        <v>2.8133964677012409E-2</v>
      </c>
      <c r="F22" s="33">
        <v>566</v>
      </c>
      <c r="G22" s="34">
        <v>1.9928875743811837E-2</v>
      </c>
      <c r="H22" s="35">
        <v>0.43816254416961131</v>
      </c>
      <c r="I22" s="52">
        <v>4</v>
      </c>
      <c r="J22" s="33">
        <v>804</v>
      </c>
      <c r="K22" s="35">
        <v>1.2437810945273631E-2</v>
      </c>
      <c r="L22" s="52">
        <v>-1</v>
      </c>
      <c r="M22" s="47"/>
      <c r="N22" s="47"/>
      <c r="O22" s="31">
        <v>11</v>
      </c>
      <c r="P22" s="32" t="s">
        <v>21</v>
      </c>
      <c r="Q22" s="33">
        <v>7753</v>
      </c>
      <c r="R22" s="34">
        <v>2.8261273707501467E-2</v>
      </c>
      <c r="S22" s="33">
        <v>7662</v>
      </c>
      <c r="T22" s="34">
        <v>3.0204358384055E-2</v>
      </c>
      <c r="U22" s="35">
        <v>1.1876794570608196E-2</v>
      </c>
      <c r="V22" s="52">
        <v>0</v>
      </c>
    </row>
    <row r="23" spans="2:22" ht="14.45" customHeight="1" thickBot="1" x14ac:dyDescent="0.25">
      <c r="B23" s="36">
        <v>12</v>
      </c>
      <c r="C23" s="37" t="s">
        <v>106</v>
      </c>
      <c r="D23" s="38">
        <v>709</v>
      </c>
      <c r="E23" s="39">
        <v>2.4504890609338817E-2</v>
      </c>
      <c r="F23" s="38">
        <v>599</v>
      </c>
      <c r="G23" s="39">
        <v>2.1090806661737262E-2</v>
      </c>
      <c r="H23" s="40">
        <v>0.18363939899833048</v>
      </c>
      <c r="I23" s="53">
        <v>1</v>
      </c>
      <c r="J23" s="38">
        <v>738</v>
      </c>
      <c r="K23" s="40">
        <v>-3.9295392953929587E-2</v>
      </c>
      <c r="L23" s="53">
        <v>0</v>
      </c>
      <c r="M23" s="47"/>
      <c r="N23" s="47"/>
      <c r="O23" s="36">
        <v>12</v>
      </c>
      <c r="P23" s="37" t="s">
        <v>65</v>
      </c>
      <c r="Q23" s="38">
        <v>7679</v>
      </c>
      <c r="R23" s="39">
        <v>2.7991528543777087E-2</v>
      </c>
      <c r="S23" s="38">
        <v>5477</v>
      </c>
      <c r="T23" s="39">
        <v>2.1590873253650382E-2</v>
      </c>
      <c r="U23" s="40">
        <v>0.40204491509950713</v>
      </c>
      <c r="V23" s="53">
        <v>3</v>
      </c>
    </row>
    <row r="24" spans="2:22" ht="14.45" customHeight="1" thickBot="1" x14ac:dyDescent="0.25">
      <c r="B24" s="31">
        <v>13</v>
      </c>
      <c r="C24" s="32" t="s">
        <v>27</v>
      </c>
      <c r="D24" s="33">
        <v>693</v>
      </c>
      <c r="E24" s="34">
        <v>2.3951888846645699E-2</v>
      </c>
      <c r="F24" s="33">
        <v>676</v>
      </c>
      <c r="G24" s="34">
        <v>2.3801978803563256E-2</v>
      </c>
      <c r="H24" s="35">
        <v>2.5147928994082802E-2</v>
      </c>
      <c r="I24" s="52">
        <v>-2</v>
      </c>
      <c r="J24" s="33">
        <v>482</v>
      </c>
      <c r="K24" s="35">
        <v>0.43775933609958506</v>
      </c>
      <c r="L24" s="52">
        <v>2</v>
      </c>
      <c r="M24" s="47"/>
      <c r="N24" s="47"/>
      <c r="O24" s="31">
        <v>13</v>
      </c>
      <c r="P24" s="32" t="s">
        <v>39</v>
      </c>
      <c r="Q24" s="33">
        <v>6293</v>
      </c>
      <c r="R24" s="34">
        <v>2.2939274531317777E-2</v>
      </c>
      <c r="S24" s="33">
        <v>5358</v>
      </c>
      <c r="T24" s="34">
        <v>2.1121763537166105E-2</v>
      </c>
      <c r="U24" s="35">
        <v>0.17450541246733864</v>
      </c>
      <c r="V24" s="52">
        <v>3</v>
      </c>
    </row>
    <row r="25" spans="2:22" ht="14.45" customHeight="1" thickBot="1" x14ac:dyDescent="0.25">
      <c r="B25" s="36">
        <v>14</v>
      </c>
      <c r="C25" s="37" t="s">
        <v>25</v>
      </c>
      <c r="D25" s="38">
        <v>605</v>
      </c>
      <c r="E25" s="39">
        <v>2.0910379151833546E-2</v>
      </c>
      <c r="F25" s="38">
        <v>171</v>
      </c>
      <c r="G25" s="39">
        <v>6.0209147565226575E-3</v>
      </c>
      <c r="H25" s="40">
        <v>2.5380116959064329</v>
      </c>
      <c r="I25" s="53">
        <v>9</v>
      </c>
      <c r="J25" s="38">
        <v>289</v>
      </c>
      <c r="K25" s="40">
        <v>1.0934256055363321</v>
      </c>
      <c r="L25" s="53">
        <v>5</v>
      </c>
      <c r="M25" s="47"/>
      <c r="N25" s="47"/>
      <c r="O25" s="36">
        <v>14</v>
      </c>
      <c r="P25" s="37" t="s">
        <v>29</v>
      </c>
      <c r="Q25" s="38">
        <v>6145</v>
      </c>
      <c r="R25" s="39">
        <v>2.2399784203869021E-2</v>
      </c>
      <c r="S25" s="38">
        <v>7228</v>
      </c>
      <c r="T25" s="39">
        <v>2.8493487653347631E-2</v>
      </c>
      <c r="U25" s="40">
        <v>-0.14983397897066963</v>
      </c>
      <c r="V25" s="53">
        <v>-2</v>
      </c>
    </row>
    <row r="26" spans="2:22" ht="14.45" customHeight="1" thickBot="1" x14ac:dyDescent="0.25">
      <c r="B26" s="31">
        <v>15</v>
      </c>
      <c r="C26" s="32" t="s">
        <v>29</v>
      </c>
      <c r="D26" s="33">
        <v>572</v>
      </c>
      <c r="E26" s="34">
        <v>1.9769813016278989E-2</v>
      </c>
      <c r="F26" s="33">
        <v>527</v>
      </c>
      <c r="G26" s="34">
        <v>1.8555684658990882E-2</v>
      </c>
      <c r="H26" s="35">
        <v>8.5388994307400434E-2</v>
      </c>
      <c r="I26" s="52">
        <v>2</v>
      </c>
      <c r="J26" s="33">
        <v>563</v>
      </c>
      <c r="K26" s="35">
        <v>1.5985790408525657E-2</v>
      </c>
      <c r="L26" s="52">
        <v>-1</v>
      </c>
      <c r="M26" s="47"/>
      <c r="N26" s="47"/>
      <c r="O26" s="31">
        <v>15</v>
      </c>
      <c r="P26" s="32" t="s">
        <v>106</v>
      </c>
      <c r="Q26" s="33">
        <v>5861</v>
      </c>
      <c r="R26" s="34">
        <v>2.1364546007953837E-2</v>
      </c>
      <c r="S26" s="33">
        <v>4767</v>
      </c>
      <c r="T26" s="34">
        <v>1.8791983348576114E-2</v>
      </c>
      <c r="U26" s="35">
        <v>0.22949444094818539</v>
      </c>
      <c r="V26" s="52">
        <v>2</v>
      </c>
    </row>
    <row r="27" spans="2:22" ht="14.45" customHeight="1" thickBot="1" x14ac:dyDescent="0.25">
      <c r="B27" s="36">
        <v>16</v>
      </c>
      <c r="C27" s="37" t="s">
        <v>33</v>
      </c>
      <c r="D27" s="38">
        <v>534</v>
      </c>
      <c r="E27" s="39">
        <v>1.8456433829882834E-2</v>
      </c>
      <c r="F27" s="38">
        <v>729</v>
      </c>
      <c r="G27" s="39">
        <v>2.5668110277807119E-2</v>
      </c>
      <c r="H27" s="40">
        <v>-0.26748971193415638</v>
      </c>
      <c r="I27" s="53">
        <v>-6</v>
      </c>
      <c r="J27" s="38">
        <v>375</v>
      </c>
      <c r="K27" s="40">
        <v>0.42399999999999993</v>
      </c>
      <c r="L27" s="53">
        <v>0</v>
      </c>
      <c r="M27" s="47"/>
      <c r="N27" s="47"/>
      <c r="O27" s="36">
        <v>16</v>
      </c>
      <c r="P27" s="37" t="s">
        <v>27</v>
      </c>
      <c r="Q27" s="38">
        <v>5838</v>
      </c>
      <c r="R27" s="39">
        <v>2.1280706294904368E-2</v>
      </c>
      <c r="S27" s="38">
        <v>6023</v>
      </c>
      <c r="T27" s="39">
        <v>2.3743259011637076E-2</v>
      </c>
      <c r="U27" s="40">
        <v>-3.0715590237423207E-2</v>
      </c>
      <c r="V27" s="53">
        <v>-3</v>
      </c>
    </row>
    <row r="28" spans="2:22" ht="14.45" customHeight="1" thickBot="1" x14ac:dyDescent="0.25">
      <c r="B28" s="31">
        <v>17</v>
      </c>
      <c r="C28" s="32" t="s">
        <v>158</v>
      </c>
      <c r="D28" s="33">
        <v>499</v>
      </c>
      <c r="E28" s="34">
        <v>1.7246742473991637E-2</v>
      </c>
      <c r="F28" s="33">
        <v>279</v>
      </c>
      <c r="G28" s="34">
        <v>9.8235977606422314E-3</v>
      </c>
      <c r="H28" s="35">
        <v>0.78853046594982068</v>
      </c>
      <c r="I28" s="52">
        <v>4</v>
      </c>
      <c r="J28" s="33">
        <v>154</v>
      </c>
      <c r="K28" s="35">
        <v>2.2402597402597402</v>
      </c>
      <c r="L28" s="52">
        <v>7</v>
      </c>
      <c r="M28" s="47"/>
      <c r="N28" s="47"/>
      <c r="O28" s="31">
        <v>17</v>
      </c>
      <c r="P28" s="32" t="s">
        <v>25</v>
      </c>
      <c r="Q28" s="33">
        <v>5171</v>
      </c>
      <c r="R28" s="34">
        <v>1.8849354616469766E-2</v>
      </c>
      <c r="S28" s="33">
        <v>3425</v>
      </c>
      <c r="T28" s="34">
        <v>1.3501687218139961E-2</v>
      </c>
      <c r="U28" s="35">
        <v>0.50978102189781027</v>
      </c>
      <c r="V28" s="52">
        <v>2</v>
      </c>
    </row>
    <row r="29" spans="2:22" ht="14.45" customHeight="1" thickBot="1" x14ac:dyDescent="0.25">
      <c r="B29" s="36">
        <v>18</v>
      </c>
      <c r="C29" s="37" t="s">
        <v>20</v>
      </c>
      <c r="D29" s="38">
        <v>433</v>
      </c>
      <c r="E29" s="39">
        <v>1.4965610202882522E-2</v>
      </c>
      <c r="F29" s="38">
        <v>434</v>
      </c>
      <c r="G29" s="39">
        <v>1.5281152072110137E-2</v>
      </c>
      <c r="H29" s="40">
        <v>-2.3041474654378336E-3</v>
      </c>
      <c r="I29" s="53">
        <v>0</v>
      </c>
      <c r="J29" s="38">
        <v>371</v>
      </c>
      <c r="K29" s="40">
        <v>0.1671159029649596</v>
      </c>
      <c r="L29" s="53">
        <v>-1</v>
      </c>
      <c r="M29" s="47"/>
      <c r="N29" s="47"/>
      <c r="O29" s="36">
        <v>18</v>
      </c>
      <c r="P29" s="37" t="s">
        <v>20</v>
      </c>
      <c r="Q29" s="38">
        <v>4403</v>
      </c>
      <c r="R29" s="39">
        <v>1.6049837241600536E-2</v>
      </c>
      <c r="S29" s="38">
        <v>5759</v>
      </c>
      <c r="T29" s="39">
        <v>2.2702545018764387E-2</v>
      </c>
      <c r="U29" s="40">
        <v>-0.2354575447126237</v>
      </c>
      <c r="V29" s="53">
        <v>-4</v>
      </c>
    </row>
    <row r="30" spans="2:22" ht="14.45" customHeight="1" thickBot="1" x14ac:dyDescent="0.25">
      <c r="B30" s="31">
        <v>19</v>
      </c>
      <c r="C30" s="32" t="s">
        <v>28</v>
      </c>
      <c r="D30" s="33">
        <v>295</v>
      </c>
      <c r="E30" s="34">
        <v>1.0195969999654374E-2</v>
      </c>
      <c r="F30" s="33">
        <v>593</v>
      </c>
      <c r="G30" s="34">
        <v>2.0879546494841732E-2</v>
      </c>
      <c r="H30" s="35">
        <v>-0.50252951096121423</v>
      </c>
      <c r="I30" s="52">
        <v>-5</v>
      </c>
      <c r="J30" s="33">
        <v>186</v>
      </c>
      <c r="K30" s="35">
        <v>0.58602150537634401</v>
      </c>
      <c r="L30" s="52">
        <v>3</v>
      </c>
      <c r="O30" s="31">
        <v>19</v>
      </c>
      <c r="P30" s="32" t="s">
        <v>28</v>
      </c>
      <c r="Q30" s="33">
        <v>4233</v>
      </c>
      <c r="R30" s="34">
        <v>1.5430152406017505E-2</v>
      </c>
      <c r="S30" s="33">
        <v>3601</v>
      </c>
      <c r="T30" s="34">
        <v>1.4195496546721751E-2</v>
      </c>
      <c r="U30" s="35">
        <v>0.17550680366564841</v>
      </c>
      <c r="V30" s="52">
        <v>-1</v>
      </c>
    </row>
    <row r="31" spans="2:22" ht="14.45" customHeight="1" thickBot="1" x14ac:dyDescent="0.25">
      <c r="B31" s="36">
        <v>20</v>
      </c>
      <c r="C31" s="37" t="s">
        <v>137</v>
      </c>
      <c r="D31" s="38">
        <v>270</v>
      </c>
      <c r="E31" s="39">
        <v>9.3319047454463767E-3</v>
      </c>
      <c r="F31" s="38">
        <v>259</v>
      </c>
      <c r="G31" s="39">
        <v>9.1193972043237918E-3</v>
      </c>
      <c r="H31" s="40">
        <v>4.2471042471042386E-2</v>
      </c>
      <c r="I31" s="53">
        <v>2</v>
      </c>
      <c r="J31" s="38">
        <v>197</v>
      </c>
      <c r="K31" s="40">
        <v>0.37055837563451766</v>
      </c>
      <c r="L31" s="53">
        <v>0</v>
      </c>
      <c r="O31" s="36">
        <v>20</v>
      </c>
      <c r="P31" s="37" t="s">
        <v>158</v>
      </c>
      <c r="Q31" s="38">
        <v>2981</v>
      </c>
      <c r="R31" s="39">
        <v>1.0866355852194231E-2</v>
      </c>
      <c r="S31" s="38">
        <v>2652</v>
      </c>
      <c r="T31" s="39">
        <v>1.0454445110221073E-2</v>
      </c>
      <c r="U31" s="40">
        <v>0.12405731523378583</v>
      </c>
      <c r="V31" s="53">
        <v>0</v>
      </c>
    </row>
    <row r="32" spans="2:22" ht="14.45" customHeight="1" thickBot="1" x14ac:dyDescent="0.25">
      <c r="B32" s="92" t="s">
        <v>42</v>
      </c>
      <c r="C32" s="93"/>
      <c r="D32" s="41">
        <f>SUM(D12:D31)</f>
        <v>27073</v>
      </c>
      <c r="E32" s="42">
        <f>D32/D34</f>
        <v>0.93571354508692495</v>
      </c>
      <c r="F32" s="41">
        <f>SUM(F12:F31)</f>
        <v>26103</v>
      </c>
      <c r="G32" s="42">
        <f>F32/F34</f>
        <v>0.91908735607901126</v>
      </c>
      <c r="H32" s="43">
        <f>D32/F32-1</f>
        <v>3.7160479638355781E-2</v>
      </c>
      <c r="I32" s="54"/>
      <c r="J32" s="41">
        <f>SUM(J12:J31)</f>
        <v>22331</v>
      </c>
      <c r="K32" s="42">
        <f>D32/J32-1</f>
        <v>0.21235054408669551</v>
      </c>
      <c r="L32" s="41"/>
      <c r="O32" s="92" t="s">
        <v>42</v>
      </c>
      <c r="P32" s="93"/>
      <c r="Q32" s="41">
        <f>SUM(Q12:Q31)</f>
        <v>253255</v>
      </c>
      <c r="R32" s="42">
        <f>Q32/Q34</f>
        <v>0.92316637079753439</v>
      </c>
      <c r="S32" s="41">
        <f>SUM(S12:S31)</f>
        <v>235304</v>
      </c>
      <c r="T32" s="42">
        <f>S32/S34</f>
        <v>0.92759153552619134</v>
      </c>
      <c r="U32" s="43">
        <f>Q32/S32-1</f>
        <v>7.6288545881072922E-2</v>
      </c>
      <c r="V32" s="54"/>
    </row>
    <row r="33" spans="2:22" ht="14.45" customHeight="1" thickBot="1" x14ac:dyDescent="0.25">
      <c r="B33" s="92" t="s">
        <v>12</v>
      </c>
      <c r="C33" s="93"/>
      <c r="D33" s="41">
        <f>D34-SUM(D12:D31)</f>
        <v>1860</v>
      </c>
      <c r="E33" s="42">
        <f>D33/D34</f>
        <v>6.4286454913075039E-2</v>
      </c>
      <c r="F33" s="41">
        <f>F34-SUM(F12:F31)</f>
        <v>2298</v>
      </c>
      <c r="G33" s="42">
        <f>F33/F34</f>
        <v>8.0912643920988694E-2</v>
      </c>
      <c r="H33" s="43">
        <f>D33/F33-1</f>
        <v>-0.19060052219321144</v>
      </c>
      <c r="I33" s="54"/>
      <c r="J33" s="41">
        <f>J34-SUM(J12:J31)</f>
        <v>2603</v>
      </c>
      <c r="K33" s="42">
        <f>D33/J33-1</f>
        <v>-0.28543987706492513</v>
      </c>
      <c r="L33" s="41"/>
      <c r="O33" s="92" t="s">
        <v>12</v>
      </c>
      <c r="P33" s="93"/>
      <c r="Q33" s="41">
        <f>Q34-SUM(Q12:Q31)</f>
        <v>21078</v>
      </c>
      <c r="R33" s="42">
        <f>Q33/Q34</f>
        <v>7.6833629202465614E-2</v>
      </c>
      <c r="S33" s="41">
        <f>S34-SUM(S12:S31)</f>
        <v>18368</v>
      </c>
      <c r="T33" s="42">
        <f>S33/S34</f>
        <v>7.2408464473808692E-2</v>
      </c>
      <c r="U33" s="43">
        <f>Q33/S33-1</f>
        <v>0.14753919860627174</v>
      </c>
      <c r="V33" s="54"/>
    </row>
    <row r="34" spans="2:22" ht="14.45" customHeight="1" thickBot="1" x14ac:dyDescent="0.25">
      <c r="B34" s="94" t="s">
        <v>34</v>
      </c>
      <c r="C34" s="95"/>
      <c r="D34" s="44">
        <v>28933</v>
      </c>
      <c r="E34" s="45">
        <v>1</v>
      </c>
      <c r="F34" s="44">
        <v>28401</v>
      </c>
      <c r="G34" s="45">
        <v>0.99338051477060674</v>
      </c>
      <c r="H34" s="46">
        <v>1.8731734798070443E-2</v>
      </c>
      <c r="I34" s="56"/>
      <c r="J34" s="44">
        <v>24934</v>
      </c>
      <c r="K34" s="46">
        <v>0.16038341220822971</v>
      </c>
      <c r="L34" s="44"/>
      <c r="M34" s="47"/>
      <c r="N34" s="47"/>
      <c r="O34" s="94" t="s">
        <v>34</v>
      </c>
      <c r="P34" s="95"/>
      <c r="Q34" s="44">
        <v>274333</v>
      </c>
      <c r="R34" s="45">
        <v>1</v>
      </c>
      <c r="S34" s="44">
        <v>253672</v>
      </c>
      <c r="T34" s="45">
        <v>1</v>
      </c>
      <c r="U34" s="46">
        <v>8.1447696237661127E-2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9" t="s">
        <v>122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100" t="s">
        <v>169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85" t="s">
        <v>170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47"/>
      <c r="N41" s="50"/>
      <c r="O41" s="85" t="s">
        <v>119</v>
      </c>
      <c r="P41" s="85"/>
      <c r="Q41" s="85"/>
      <c r="R41" s="85"/>
      <c r="S41" s="85"/>
      <c r="T41" s="85"/>
      <c r="U41" s="85"/>
      <c r="V41" s="85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9" t="s">
        <v>0</v>
      </c>
      <c r="C43" s="113" t="s">
        <v>41</v>
      </c>
      <c r="D43" s="101" t="s">
        <v>145</v>
      </c>
      <c r="E43" s="102"/>
      <c r="F43" s="102"/>
      <c r="G43" s="102"/>
      <c r="H43" s="102"/>
      <c r="I43" s="103"/>
      <c r="J43" s="101" t="s">
        <v>138</v>
      </c>
      <c r="K43" s="102"/>
      <c r="L43" s="103"/>
      <c r="M43" s="47"/>
      <c r="N43" s="47"/>
      <c r="O43" s="109" t="s">
        <v>0</v>
      </c>
      <c r="P43" s="113" t="s">
        <v>41</v>
      </c>
      <c r="Q43" s="101" t="s">
        <v>151</v>
      </c>
      <c r="R43" s="102"/>
      <c r="S43" s="102"/>
      <c r="T43" s="102"/>
      <c r="U43" s="102"/>
      <c r="V43" s="103"/>
    </row>
    <row r="44" spans="2:22" ht="15" customHeight="1" thickBot="1" x14ac:dyDescent="0.25">
      <c r="B44" s="110"/>
      <c r="C44" s="114"/>
      <c r="D44" s="104" t="s">
        <v>146</v>
      </c>
      <c r="E44" s="105"/>
      <c r="F44" s="105"/>
      <c r="G44" s="105"/>
      <c r="H44" s="105"/>
      <c r="I44" s="106"/>
      <c r="J44" s="104" t="s">
        <v>139</v>
      </c>
      <c r="K44" s="105"/>
      <c r="L44" s="106"/>
      <c r="M44" s="47"/>
      <c r="N44" s="47"/>
      <c r="O44" s="110"/>
      <c r="P44" s="114"/>
      <c r="Q44" s="104" t="s">
        <v>152</v>
      </c>
      <c r="R44" s="105"/>
      <c r="S44" s="105"/>
      <c r="T44" s="105"/>
      <c r="U44" s="105"/>
      <c r="V44" s="106"/>
    </row>
    <row r="45" spans="2:22" ht="15" customHeight="1" x14ac:dyDescent="0.2">
      <c r="B45" s="110"/>
      <c r="C45" s="114"/>
      <c r="D45" s="86">
        <v>2024</v>
      </c>
      <c r="E45" s="87"/>
      <c r="F45" s="86">
        <v>2023</v>
      </c>
      <c r="G45" s="87"/>
      <c r="H45" s="96" t="s">
        <v>5</v>
      </c>
      <c r="I45" s="96" t="s">
        <v>44</v>
      </c>
      <c r="J45" s="96">
        <v>2023</v>
      </c>
      <c r="K45" s="96" t="s">
        <v>147</v>
      </c>
      <c r="L45" s="107" t="s">
        <v>150</v>
      </c>
      <c r="M45" s="47"/>
      <c r="N45" s="47"/>
      <c r="O45" s="110"/>
      <c r="P45" s="114"/>
      <c r="Q45" s="86">
        <v>2024</v>
      </c>
      <c r="R45" s="87"/>
      <c r="S45" s="86">
        <v>2023</v>
      </c>
      <c r="T45" s="87"/>
      <c r="U45" s="96" t="s">
        <v>5</v>
      </c>
      <c r="V45" s="96" t="s">
        <v>66</v>
      </c>
    </row>
    <row r="46" spans="2:22" ht="15" customHeight="1" thickBot="1" x14ac:dyDescent="0.25">
      <c r="B46" s="90" t="s">
        <v>6</v>
      </c>
      <c r="C46" s="111" t="s">
        <v>41</v>
      </c>
      <c r="D46" s="88"/>
      <c r="E46" s="89"/>
      <c r="F46" s="88"/>
      <c r="G46" s="89"/>
      <c r="H46" s="97"/>
      <c r="I46" s="97"/>
      <c r="J46" s="97"/>
      <c r="K46" s="97"/>
      <c r="L46" s="108"/>
      <c r="M46" s="47"/>
      <c r="N46" s="47"/>
      <c r="O46" s="90" t="s">
        <v>6</v>
      </c>
      <c r="P46" s="111" t="s">
        <v>41</v>
      </c>
      <c r="Q46" s="88"/>
      <c r="R46" s="89"/>
      <c r="S46" s="88"/>
      <c r="T46" s="89"/>
      <c r="U46" s="97"/>
      <c r="V46" s="97"/>
    </row>
    <row r="47" spans="2:22" ht="15" customHeight="1" x14ac:dyDescent="0.2">
      <c r="B47" s="90"/>
      <c r="C47" s="111"/>
      <c r="D47" s="25" t="s">
        <v>8</v>
      </c>
      <c r="E47" s="26" t="s">
        <v>2</v>
      </c>
      <c r="F47" s="25" t="s">
        <v>8</v>
      </c>
      <c r="G47" s="26" t="s">
        <v>2</v>
      </c>
      <c r="H47" s="98" t="s">
        <v>9</v>
      </c>
      <c r="I47" s="98" t="s">
        <v>45</v>
      </c>
      <c r="J47" s="98" t="s">
        <v>8</v>
      </c>
      <c r="K47" s="98" t="s">
        <v>148</v>
      </c>
      <c r="L47" s="115" t="s">
        <v>149</v>
      </c>
      <c r="M47" s="47"/>
      <c r="N47" s="47"/>
      <c r="O47" s="90"/>
      <c r="P47" s="111"/>
      <c r="Q47" s="25" t="s">
        <v>8</v>
      </c>
      <c r="R47" s="26" t="s">
        <v>2</v>
      </c>
      <c r="S47" s="25" t="s">
        <v>8</v>
      </c>
      <c r="T47" s="26" t="s">
        <v>2</v>
      </c>
      <c r="U47" s="98" t="s">
        <v>9</v>
      </c>
      <c r="V47" s="98" t="s">
        <v>67</v>
      </c>
    </row>
    <row r="48" spans="2:22" ht="15" customHeight="1" thickBot="1" x14ac:dyDescent="0.25">
      <c r="B48" s="91"/>
      <c r="C48" s="112"/>
      <c r="D48" s="28" t="s">
        <v>10</v>
      </c>
      <c r="E48" s="29" t="s">
        <v>11</v>
      </c>
      <c r="F48" s="28" t="s">
        <v>10</v>
      </c>
      <c r="G48" s="29" t="s">
        <v>11</v>
      </c>
      <c r="H48" s="99"/>
      <c r="I48" s="99"/>
      <c r="J48" s="99" t="s">
        <v>10</v>
      </c>
      <c r="K48" s="99"/>
      <c r="L48" s="116"/>
      <c r="M48" s="47"/>
      <c r="N48" s="47"/>
      <c r="O48" s="91"/>
      <c r="P48" s="112"/>
      <c r="Q48" s="28" t="s">
        <v>10</v>
      </c>
      <c r="R48" s="29" t="s">
        <v>11</v>
      </c>
      <c r="S48" s="28" t="s">
        <v>10</v>
      </c>
      <c r="T48" s="29" t="s">
        <v>11</v>
      </c>
      <c r="U48" s="99"/>
      <c r="V48" s="99"/>
    </row>
    <row r="49" spans="2:22" ht="15" thickBot="1" x14ac:dyDescent="0.25">
      <c r="B49" s="31">
        <v>1</v>
      </c>
      <c r="C49" s="32" t="s">
        <v>47</v>
      </c>
      <c r="D49" s="33">
        <v>1649</v>
      </c>
      <c r="E49" s="34">
        <v>5.6993744167559535E-2</v>
      </c>
      <c r="F49" s="33">
        <v>2321</v>
      </c>
      <c r="G49" s="34">
        <v>8.1722474560754904E-2</v>
      </c>
      <c r="H49" s="35">
        <v>-0.28953037483843169</v>
      </c>
      <c r="I49" s="52">
        <v>0</v>
      </c>
      <c r="J49" s="33">
        <v>1475</v>
      </c>
      <c r="K49" s="35">
        <v>0.11796610169491517</v>
      </c>
      <c r="L49" s="52">
        <v>0</v>
      </c>
      <c r="M49" s="47"/>
      <c r="N49" s="47"/>
      <c r="O49" s="31">
        <v>1</v>
      </c>
      <c r="P49" s="32" t="s">
        <v>47</v>
      </c>
      <c r="Q49" s="33">
        <v>16341</v>
      </c>
      <c r="R49" s="34">
        <v>5.9566293519190183E-2</v>
      </c>
      <c r="S49" s="33">
        <v>15838</v>
      </c>
      <c r="T49" s="34">
        <v>6.243495537544546E-2</v>
      </c>
      <c r="U49" s="35">
        <v>3.1759060487435375E-2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1040</v>
      </c>
      <c r="E50" s="39">
        <v>3.5945114575052707E-2</v>
      </c>
      <c r="F50" s="38">
        <v>1149</v>
      </c>
      <c r="G50" s="39">
        <v>4.0456321960494347E-2</v>
      </c>
      <c r="H50" s="40">
        <v>-9.4865100087032195E-2</v>
      </c>
      <c r="I50" s="53">
        <v>0</v>
      </c>
      <c r="J50" s="38">
        <v>781</v>
      </c>
      <c r="K50" s="40">
        <v>0.33162612035851469</v>
      </c>
      <c r="L50" s="53">
        <v>0</v>
      </c>
      <c r="M50" s="47"/>
      <c r="N50" s="47"/>
      <c r="O50" s="36">
        <v>2</v>
      </c>
      <c r="P50" s="37" t="s">
        <v>35</v>
      </c>
      <c r="Q50" s="38">
        <v>12079</v>
      </c>
      <c r="R50" s="39">
        <v>4.4030430170632039E-2</v>
      </c>
      <c r="S50" s="38">
        <v>9997</v>
      </c>
      <c r="T50" s="39">
        <v>3.9409158283137277E-2</v>
      </c>
      <c r="U50" s="40">
        <v>0.20826247874362314</v>
      </c>
      <c r="V50" s="53">
        <v>0</v>
      </c>
    </row>
    <row r="51" spans="2:22" ht="15" thickBot="1" x14ac:dyDescent="0.25">
      <c r="B51" s="31">
        <v>3</v>
      </c>
      <c r="C51" s="32" t="s">
        <v>38</v>
      </c>
      <c r="D51" s="33">
        <v>758</v>
      </c>
      <c r="E51" s="34">
        <v>2.6198458507586495E-2</v>
      </c>
      <c r="F51" s="33">
        <v>580</v>
      </c>
      <c r="G51" s="34">
        <v>2.0421816133234745E-2</v>
      </c>
      <c r="H51" s="35">
        <v>0.30689655172413799</v>
      </c>
      <c r="I51" s="52">
        <v>1</v>
      </c>
      <c r="J51" s="33">
        <v>654</v>
      </c>
      <c r="K51" s="35">
        <v>0.15902140672782883</v>
      </c>
      <c r="L51" s="52">
        <v>1</v>
      </c>
      <c r="M51" s="47"/>
      <c r="N51" s="47"/>
      <c r="O51" s="31">
        <v>3</v>
      </c>
      <c r="P51" s="32" t="s">
        <v>38</v>
      </c>
      <c r="Q51" s="33">
        <v>6763</v>
      </c>
      <c r="R51" s="34">
        <v>2.4652520841459101E-2</v>
      </c>
      <c r="S51" s="33">
        <v>7548</v>
      </c>
      <c r="T51" s="34">
        <v>2.9754959159859977E-2</v>
      </c>
      <c r="U51" s="35">
        <v>-0.10400105988341279</v>
      </c>
      <c r="V51" s="52">
        <v>0</v>
      </c>
    </row>
    <row r="52" spans="2:22" ht="15" thickBot="1" x14ac:dyDescent="0.25">
      <c r="B52" s="36">
        <v>4</v>
      </c>
      <c r="C52" s="37" t="s">
        <v>56</v>
      </c>
      <c r="D52" s="38">
        <v>701</v>
      </c>
      <c r="E52" s="39">
        <v>2.422838972799226E-2</v>
      </c>
      <c r="F52" s="38">
        <v>853</v>
      </c>
      <c r="G52" s="39">
        <v>3.0034153726981445E-2</v>
      </c>
      <c r="H52" s="40">
        <v>-0.17819460726846426</v>
      </c>
      <c r="I52" s="53">
        <v>-1</v>
      </c>
      <c r="J52" s="38">
        <v>518</v>
      </c>
      <c r="K52" s="40">
        <v>0.35328185328185335</v>
      </c>
      <c r="L52" s="53">
        <v>3</v>
      </c>
      <c r="M52" s="47"/>
      <c r="N52" s="47"/>
      <c r="O52" s="36">
        <v>4</v>
      </c>
      <c r="P52" s="37" t="s">
        <v>48</v>
      </c>
      <c r="Q52" s="38">
        <v>6309</v>
      </c>
      <c r="R52" s="39">
        <v>2.2997597809960888E-2</v>
      </c>
      <c r="S52" s="38">
        <v>4759</v>
      </c>
      <c r="T52" s="39">
        <v>1.8760446560913305E-2</v>
      </c>
      <c r="U52" s="40">
        <v>0.32569867619247739</v>
      </c>
      <c r="V52" s="53">
        <v>3</v>
      </c>
    </row>
    <row r="53" spans="2:22" ht="15" thickBot="1" x14ac:dyDescent="0.25">
      <c r="B53" s="31">
        <v>5</v>
      </c>
      <c r="C53" s="32" t="s">
        <v>48</v>
      </c>
      <c r="D53" s="33">
        <v>680</v>
      </c>
      <c r="E53" s="34">
        <v>2.3502574914457539E-2</v>
      </c>
      <c r="F53" s="33">
        <v>566</v>
      </c>
      <c r="G53" s="34">
        <v>1.9928875743811837E-2</v>
      </c>
      <c r="H53" s="35">
        <v>0.20141342756183755</v>
      </c>
      <c r="I53" s="52">
        <v>0</v>
      </c>
      <c r="J53" s="33">
        <v>676</v>
      </c>
      <c r="K53" s="35">
        <v>5.9171597633136397E-3</v>
      </c>
      <c r="L53" s="52">
        <v>-2</v>
      </c>
      <c r="M53" s="47"/>
      <c r="N53" s="47"/>
      <c r="O53" s="31">
        <v>5</v>
      </c>
      <c r="P53" s="32" t="s">
        <v>62</v>
      </c>
      <c r="Q53" s="33">
        <v>5967</v>
      </c>
      <c r="R53" s="34">
        <v>2.1750937728964435E-2</v>
      </c>
      <c r="S53" s="33">
        <v>4054</v>
      </c>
      <c r="T53" s="34">
        <v>1.5981267148128291E-2</v>
      </c>
      <c r="U53" s="35">
        <v>0.47187962506166747</v>
      </c>
      <c r="V53" s="52">
        <v>5</v>
      </c>
    </row>
    <row r="54" spans="2:22" ht="15" thickBot="1" x14ac:dyDescent="0.25">
      <c r="B54" s="36">
        <v>6</v>
      </c>
      <c r="C54" s="37" t="s">
        <v>43</v>
      </c>
      <c r="D54" s="38">
        <v>629</v>
      </c>
      <c r="E54" s="39">
        <v>2.1739881795873224E-2</v>
      </c>
      <c r="F54" s="38">
        <v>434</v>
      </c>
      <c r="G54" s="39">
        <v>1.5281152072110137E-2</v>
      </c>
      <c r="H54" s="40">
        <v>0.44930875576036877</v>
      </c>
      <c r="I54" s="53">
        <v>4</v>
      </c>
      <c r="J54" s="38">
        <v>491</v>
      </c>
      <c r="K54" s="40">
        <v>0.28105906313645623</v>
      </c>
      <c r="L54" s="53">
        <v>3</v>
      </c>
      <c r="M54" s="47"/>
      <c r="N54" s="47"/>
      <c r="O54" s="36">
        <v>6</v>
      </c>
      <c r="P54" s="37" t="s">
        <v>56</v>
      </c>
      <c r="Q54" s="38">
        <v>5421</v>
      </c>
      <c r="R54" s="39">
        <v>1.9760655845268343E-2</v>
      </c>
      <c r="S54" s="38">
        <v>4845</v>
      </c>
      <c r="T54" s="39">
        <v>1.9099467028288498E-2</v>
      </c>
      <c r="U54" s="40">
        <v>0.11888544891640862</v>
      </c>
      <c r="V54" s="53">
        <v>-1</v>
      </c>
    </row>
    <row r="55" spans="2:22" ht="15" thickBot="1" x14ac:dyDescent="0.25">
      <c r="B55" s="31">
        <v>7</v>
      </c>
      <c r="C55" s="32" t="s">
        <v>62</v>
      </c>
      <c r="D55" s="33">
        <v>546</v>
      </c>
      <c r="E55" s="34">
        <v>1.8871185151902673E-2</v>
      </c>
      <c r="F55" s="33">
        <v>521</v>
      </c>
      <c r="G55" s="34">
        <v>1.8344424492095349E-2</v>
      </c>
      <c r="H55" s="35">
        <v>4.7984644913627639E-2</v>
      </c>
      <c r="I55" s="52">
        <v>0</v>
      </c>
      <c r="J55" s="33">
        <v>338</v>
      </c>
      <c r="K55" s="35">
        <v>0.61538461538461542</v>
      </c>
      <c r="L55" s="52">
        <v>9</v>
      </c>
      <c r="M55" s="47"/>
      <c r="N55" s="47"/>
      <c r="O55" s="31">
        <v>7</v>
      </c>
      <c r="P55" s="32" t="s">
        <v>95</v>
      </c>
      <c r="Q55" s="33">
        <v>4957</v>
      </c>
      <c r="R55" s="34">
        <v>1.8069280764618181E-2</v>
      </c>
      <c r="S55" s="33">
        <v>4829</v>
      </c>
      <c r="T55" s="34">
        <v>1.9036393452962881E-2</v>
      </c>
      <c r="U55" s="35">
        <v>2.6506523089666612E-2</v>
      </c>
      <c r="V55" s="52">
        <v>-1</v>
      </c>
    </row>
    <row r="56" spans="2:22" ht="15" thickBot="1" x14ac:dyDescent="0.25">
      <c r="B56" s="36">
        <v>8</v>
      </c>
      <c r="C56" s="37" t="s">
        <v>159</v>
      </c>
      <c r="D56" s="38">
        <v>488</v>
      </c>
      <c r="E56" s="39">
        <v>1.6866553762140118E-2</v>
      </c>
      <c r="F56" s="38">
        <v>350</v>
      </c>
      <c r="G56" s="39">
        <v>1.2323509735572691E-2</v>
      </c>
      <c r="H56" s="40">
        <v>0.39428571428571435</v>
      </c>
      <c r="I56" s="53">
        <v>12</v>
      </c>
      <c r="J56" s="38">
        <v>278</v>
      </c>
      <c r="K56" s="40">
        <v>0.75539568345323738</v>
      </c>
      <c r="L56" s="53">
        <v>15</v>
      </c>
      <c r="M56" s="47"/>
      <c r="N56" s="47"/>
      <c r="O56" s="36">
        <v>8</v>
      </c>
      <c r="P56" s="37" t="s">
        <v>43</v>
      </c>
      <c r="Q56" s="38">
        <v>4920</v>
      </c>
      <c r="R56" s="39">
        <v>1.7934408182755993E-2</v>
      </c>
      <c r="S56" s="38">
        <v>4234</v>
      </c>
      <c r="T56" s="39">
        <v>1.6690844870541486E-2</v>
      </c>
      <c r="U56" s="40">
        <v>0.1620217288615966</v>
      </c>
      <c r="V56" s="53">
        <v>1</v>
      </c>
    </row>
    <row r="57" spans="2:22" ht="15" thickBot="1" x14ac:dyDescent="0.25">
      <c r="B57" s="31">
        <v>9</v>
      </c>
      <c r="C57" s="32" t="s">
        <v>124</v>
      </c>
      <c r="D57" s="33">
        <v>484</v>
      </c>
      <c r="E57" s="34">
        <v>1.6728303321466836E-2</v>
      </c>
      <c r="F57" s="33">
        <v>152</v>
      </c>
      <c r="G57" s="34">
        <v>5.3519242280201402E-3</v>
      </c>
      <c r="H57" s="35">
        <v>2.1842105263157894</v>
      </c>
      <c r="I57" s="52">
        <v>41</v>
      </c>
      <c r="J57" s="33">
        <v>405</v>
      </c>
      <c r="K57" s="35">
        <v>0.19506172839506175</v>
      </c>
      <c r="L57" s="52">
        <v>3</v>
      </c>
      <c r="M57" s="47"/>
      <c r="N57" s="47"/>
      <c r="O57" s="31">
        <v>9</v>
      </c>
      <c r="P57" s="32" t="s">
        <v>113</v>
      </c>
      <c r="Q57" s="33">
        <v>4512</v>
      </c>
      <c r="R57" s="34">
        <v>1.6447164577356715E-2</v>
      </c>
      <c r="S57" s="33">
        <v>3522</v>
      </c>
      <c r="T57" s="34">
        <v>1.3884070768551516E-2</v>
      </c>
      <c r="U57" s="35">
        <v>0.28109028960817728</v>
      </c>
      <c r="V57" s="52">
        <v>7</v>
      </c>
    </row>
    <row r="58" spans="2:22" ht="15" thickBot="1" x14ac:dyDescent="0.25">
      <c r="B58" s="36">
        <v>10</v>
      </c>
      <c r="C58" s="37" t="s">
        <v>113</v>
      </c>
      <c r="D58" s="38">
        <v>473</v>
      </c>
      <c r="E58" s="39">
        <v>1.6348114609615317E-2</v>
      </c>
      <c r="F58" s="38">
        <v>412</v>
      </c>
      <c r="G58" s="39">
        <v>1.4506531460159854E-2</v>
      </c>
      <c r="H58" s="40">
        <v>0.14805825242718451</v>
      </c>
      <c r="I58" s="53">
        <v>4</v>
      </c>
      <c r="J58" s="38">
        <v>599</v>
      </c>
      <c r="K58" s="40">
        <v>-0.21035058430717868</v>
      </c>
      <c r="L58" s="53">
        <v>-4</v>
      </c>
      <c r="M58" s="47"/>
      <c r="N58" s="47"/>
      <c r="O58" s="36">
        <v>10</v>
      </c>
      <c r="P58" s="37" t="s">
        <v>40</v>
      </c>
      <c r="Q58" s="38">
        <v>4497</v>
      </c>
      <c r="R58" s="39">
        <v>1.6392486503628803E-2</v>
      </c>
      <c r="S58" s="38">
        <v>5203</v>
      </c>
      <c r="T58" s="39">
        <v>2.0510738276199186E-2</v>
      </c>
      <c r="U58" s="40">
        <v>-0.135690947530271</v>
      </c>
      <c r="V58" s="53">
        <v>-6</v>
      </c>
    </row>
    <row r="59" spans="2:22" ht="15" thickBot="1" x14ac:dyDescent="0.25">
      <c r="B59" s="31">
        <v>11</v>
      </c>
      <c r="C59" s="32" t="s">
        <v>40</v>
      </c>
      <c r="D59" s="33">
        <v>468</v>
      </c>
      <c r="E59" s="34">
        <v>1.6175301558773718E-2</v>
      </c>
      <c r="F59" s="33">
        <v>522</v>
      </c>
      <c r="G59" s="34">
        <v>1.8379634519911269E-2</v>
      </c>
      <c r="H59" s="35">
        <v>-0.10344827586206895</v>
      </c>
      <c r="I59" s="52">
        <v>-5</v>
      </c>
      <c r="J59" s="33">
        <v>462</v>
      </c>
      <c r="K59" s="35">
        <v>1.298701298701288E-2</v>
      </c>
      <c r="L59" s="52">
        <v>-1</v>
      </c>
      <c r="M59" s="47"/>
      <c r="N59" s="47"/>
      <c r="O59" s="31">
        <v>11</v>
      </c>
      <c r="P59" s="32" t="s">
        <v>114</v>
      </c>
      <c r="Q59" s="33">
        <v>4035</v>
      </c>
      <c r="R59" s="34">
        <v>1.4708401832809031E-2</v>
      </c>
      <c r="S59" s="33">
        <v>2095</v>
      </c>
      <c r="T59" s="34">
        <v>8.2586962691980192E-3</v>
      </c>
      <c r="U59" s="35">
        <v>0.92601431980906912</v>
      </c>
      <c r="V59" s="52">
        <v>22</v>
      </c>
    </row>
    <row r="60" spans="2:22" ht="15" thickBot="1" x14ac:dyDescent="0.25">
      <c r="B60" s="36">
        <v>12</v>
      </c>
      <c r="C60" s="37" t="s">
        <v>160</v>
      </c>
      <c r="D60" s="38">
        <v>465</v>
      </c>
      <c r="E60" s="39">
        <v>1.607161372826876E-2</v>
      </c>
      <c r="F60" s="38">
        <v>340</v>
      </c>
      <c r="G60" s="39">
        <v>1.1971409457413471E-2</v>
      </c>
      <c r="H60" s="40">
        <v>0.36764705882352944</v>
      </c>
      <c r="I60" s="53">
        <v>10</v>
      </c>
      <c r="J60" s="38">
        <v>258</v>
      </c>
      <c r="K60" s="40">
        <v>0.80232558139534893</v>
      </c>
      <c r="L60" s="53">
        <v>15</v>
      </c>
      <c r="M60" s="47"/>
      <c r="N60" s="47"/>
      <c r="O60" s="36">
        <v>12</v>
      </c>
      <c r="P60" s="37" t="s">
        <v>124</v>
      </c>
      <c r="Q60" s="38">
        <v>3842</v>
      </c>
      <c r="R60" s="39">
        <v>1.400487728417653E-2</v>
      </c>
      <c r="S60" s="38">
        <v>1567</v>
      </c>
      <c r="T60" s="39">
        <v>6.1772682834526473E-3</v>
      </c>
      <c r="U60" s="40">
        <v>1.4518187619655394</v>
      </c>
      <c r="V60" s="53">
        <v>33</v>
      </c>
    </row>
    <row r="61" spans="2:22" ht="15" thickBot="1" x14ac:dyDescent="0.25">
      <c r="B61" s="31">
        <v>13</v>
      </c>
      <c r="C61" s="32" t="s">
        <v>131</v>
      </c>
      <c r="D61" s="33">
        <v>459</v>
      </c>
      <c r="E61" s="34">
        <v>1.586423806725884E-2</v>
      </c>
      <c r="F61" s="33">
        <v>261</v>
      </c>
      <c r="G61" s="34">
        <v>9.1898172599556346E-3</v>
      </c>
      <c r="H61" s="35">
        <v>0.75862068965517238</v>
      </c>
      <c r="I61" s="52">
        <v>17</v>
      </c>
      <c r="J61" s="33">
        <v>378</v>
      </c>
      <c r="K61" s="35">
        <v>0.21428571428571419</v>
      </c>
      <c r="L61" s="52">
        <v>1</v>
      </c>
      <c r="M61" s="47"/>
      <c r="N61" s="47"/>
      <c r="O61" s="31">
        <v>13</v>
      </c>
      <c r="P61" s="32" t="s">
        <v>98</v>
      </c>
      <c r="Q61" s="33">
        <v>3696</v>
      </c>
      <c r="R61" s="34">
        <v>1.3472677366558161E-2</v>
      </c>
      <c r="S61" s="33">
        <v>3646</v>
      </c>
      <c r="T61" s="34">
        <v>1.437289097732505E-2</v>
      </c>
      <c r="U61" s="35">
        <v>1.371365880416886E-2</v>
      </c>
      <c r="V61" s="52">
        <v>-1</v>
      </c>
    </row>
    <row r="62" spans="2:22" ht="15" thickBot="1" x14ac:dyDescent="0.25">
      <c r="B62" s="36">
        <v>14</v>
      </c>
      <c r="C62" s="37" t="s">
        <v>114</v>
      </c>
      <c r="D62" s="38">
        <v>455</v>
      </c>
      <c r="E62" s="39">
        <v>1.5725987626585558E-2</v>
      </c>
      <c r="F62" s="38">
        <v>433</v>
      </c>
      <c r="G62" s="39">
        <v>1.5245942044294214E-2</v>
      </c>
      <c r="H62" s="40">
        <v>5.0808314087759765E-2</v>
      </c>
      <c r="I62" s="53">
        <v>-3</v>
      </c>
      <c r="J62" s="38">
        <v>510</v>
      </c>
      <c r="K62" s="40">
        <v>-0.10784313725490191</v>
      </c>
      <c r="L62" s="53">
        <v>-6</v>
      </c>
      <c r="M62" s="47"/>
      <c r="N62" s="47"/>
      <c r="O62" s="36">
        <v>14</v>
      </c>
      <c r="P62" s="37" t="s">
        <v>102</v>
      </c>
      <c r="Q62" s="38">
        <v>3423</v>
      </c>
      <c r="R62" s="39">
        <v>1.2477536424710115E-2</v>
      </c>
      <c r="S62" s="38">
        <v>3914</v>
      </c>
      <c r="T62" s="39">
        <v>1.542937336402914E-2</v>
      </c>
      <c r="U62" s="40">
        <v>-0.12544711292795097</v>
      </c>
      <c r="V62" s="53">
        <v>-3</v>
      </c>
    </row>
    <row r="63" spans="2:22" ht="15" thickBot="1" x14ac:dyDescent="0.25">
      <c r="B63" s="31">
        <v>15</v>
      </c>
      <c r="C63" s="32" t="s">
        <v>69</v>
      </c>
      <c r="D63" s="33">
        <v>407</v>
      </c>
      <c r="E63" s="34">
        <v>1.4066982338506204E-2</v>
      </c>
      <c r="F63" s="33">
        <v>307</v>
      </c>
      <c r="G63" s="34">
        <v>1.0809478539488045E-2</v>
      </c>
      <c r="H63" s="35">
        <v>0.32573289902280123</v>
      </c>
      <c r="I63" s="52">
        <v>11</v>
      </c>
      <c r="J63" s="33">
        <v>305</v>
      </c>
      <c r="K63" s="35">
        <v>0.33442622950819678</v>
      </c>
      <c r="L63" s="52">
        <v>3</v>
      </c>
      <c r="M63" s="47"/>
      <c r="N63" s="47"/>
      <c r="O63" s="31">
        <v>15</v>
      </c>
      <c r="P63" s="32" t="s">
        <v>37</v>
      </c>
      <c r="Q63" s="33">
        <v>3308</v>
      </c>
      <c r="R63" s="34">
        <v>1.2058337859462769E-2</v>
      </c>
      <c r="S63" s="33">
        <v>3629</v>
      </c>
      <c r="T63" s="34">
        <v>1.4305875303541582E-2</v>
      </c>
      <c r="U63" s="35">
        <v>-8.8454119592174196E-2</v>
      </c>
      <c r="V63" s="52">
        <v>-2</v>
      </c>
    </row>
    <row r="64" spans="2:22" ht="15" thickBot="1" x14ac:dyDescent="0.25">
      <c r="B64" s="36">
        <v>16</v>
      </c>
      <c r="C64" s="37" t="s">
        <v>123</v>
      </c>
      <c r="D64" s="38">
        <v>406</v>
      </c>
      <c r="E64" s="39">
        <v>1.4032419728337884E-2</v>
      </c>
      <c r="F64" s="38">
        <v>327</v>
      </c>
      <c r="G64" s="39">
        <v>1.1513679095806485E-2</v>
      </c>
      <c r="H64" s="40">
        <v>0.24159021406727832</v>
      </c>
      <c r="I64" s="53">
        <v>7</v>
      </c>
      <c r="J64" s="38">
        <v>169</v>
      </c>
      <c r="K64" s="40">
        <v>1.4023668639053253</v>
      </c>
      <c r="L64" s="53">
        <v>25</v>
      </c>
      <c r="M64" s="47"/>
      <c r="N64" s="47"/>
      <c r="O64" s="36">
        <v>16</v>
      </c>
      <c r="P64" s="37" t="s">
        <v>134</v>
      </c>
      <c r="Q64" s="38">
        <v>3199</v>
      </c>
      <c r="R64" s="39">
        <v>1.166101052370659E-2</v>
      </c>
      <c r="S64" s="38">
        <v>2280</v>
      </c>
      <c r="T64" s="39">
        <v>8.9879844839004693E-3</v>
      </c>
      <c r="U64" s="40">
        <v>0.40307017543859658</v>
      </c>
      <c r="V64" s="53">
        <v>12</v>
      </c>
    </row>
    <row r="65" spans="2:22" ht="15" thickBot="1" x14ac:dyDescent="0.25">
      <c r="B65" s="31">
        <v>17</v>
      </c>
      <c r="C65" s="32" t="s">
        <v>95</v>
      </c>
      <c r="D65" s="33">
        <v>392</v>
      </c>
      <c r="E65" s="34">
        <v>1.3548543185981405E-2</v>
      </c>
      <c r="F65" s="33">
        <v>443</v>
      </c>
      <c r="G65" s="34">
        <v>1.5598042322453435E-2</v>
      </c>
      <c r="H65" s="35">
        <v>-0.11512415349887128</v>
      </c>
      <c r="I65" s="52">
        <v>-8</v>
      </c>
      <c r="J65" s="33">
        <v>651</v>
      </c>
      <c r="K65" s="35">
        <v>-0.39784946236559138</v>
      </c>
      <c r="L65" s="52">
        <v>-12</v>
      </c>
      <c r="M65" s="47"/>
      <c r="N65" s="47"/>
      <c r="O65" s="31">
        <v>17</v>
      </c>
      <c r="P65" s="32" t="s">
        <v>127</v>
      </c>
      <c r="Q65" s="33">
        <v>3178</v>
      </c>
      <c r="R65" s="34">
        <v>1.1584461220487509E-2</v>
      </c>
      <c r="S65" s="33">
        <v>2798</v>
      </c>
      <c r="T65" s="34">
        <v>1.1029991485067331E-2</v>
      </c>
      <c r="U65" s="35">
        <v>0.13581129378127232</v>
      </c>
      <c r="V65" s="52">
        <v>1</v>
      </c>
    </row>
    <row r="66" spans="2:22" ht="15" thickBot="1" x14ac:dyDescent="0.25">
      <c r="B66" s="36">
        <v>18</v>
      </c>
      <c r="C66" s="37" t="s">
        <v>134</v>
      </c>
      <c r="D66" s="38">
        <v>381</v>
      </c>
      <c r="E66" s="39">
        <v>1.3168354474129887E-2</v>
      </c>
      <c r="F66" s="38">
        <v>236</v>
      </c>
      <c r="G66" s="39">
        <v>8.3095665645575856E-3</v>
      </c>
      <c r="H66" s="40">
        <v>0.61440677966101687</v>
      </c>
      <c r="I66" s="53">
        <v>16</v>
      </c>
      <c r="J66" s="38">
        <v>354</v>
      </c>
      <c r="K66" s="40">
        <v>7.6271186440677985E-2</v>
      </c>
      <c r="L66" s="53">
        <v>-3</v>
      </c>
      <c r="M66" s="47"/>
      <c r="N66" s="47"/>
      <c r="O66" s="36">
        <v>18</v>
      </c>
      <c r="P66" s="37" t="s">
        <v>112</v>
      </c>
      <c r="Q66" s="38">
        <v>3155</v>
      </c>
      <c r="R66" s="39">
        <v>1.150062150743804E-2</v>
      </c>
      <c r="S66" s="38">
        <v>2321</v>
      </c>
      <c r="T66" s="39">
        <v>9.1496105206723636E-3</v>
      </c>
      <c r="U66" s="40">
        <v>0.3593278759155536</v>
      </c>
      <c r="V66" s="53">
        <v>8</v>
      </c>
    </row>
    <row r="67" spans="2:22" ht="15" thickBot="1" x14ac:dyDescent="0.25">
      <c r="B67" s="31"/>
      <c r="C67" s="32" t="s">
        <v>171</v>
      </c>
      <c r="D67" s="33">
        <v>372</v>
      </c>
      <c r="E67" s="34">
        <v>1.2857290982615007E-2</v>
      </c>
      <c r="F67" s="33">
        <v>43</v>
      </c>
      <c r="G67" s="34">
        <v>1.5140311960846449E-3</v>
      </c>
      <c r="H67" s="35">
        <v>7.6511627906976738</v>
      </c>
      <c r="I67" s="52">
        <v>112</v>
      </c>
      <c r="J67" s="33">
        <v>23</v>
      </c>
      <c r="K67" s="35">
        <v>15.173913043478262</v>
      </c>
      <c r="L67" s="52">
        <v>141</v>
      </c>
      <c r="O67" s="31">
        <v>19</v>
      </c>
      <c r="P67" s="32" t="s">
        <v>36</v>
      </c>
      <c r="Q67" s="33">
        <v>3101</v>
      </c>
      <c r="R67" s="34">
        <v>1.1303780442017549E-2</v>
      </c>
      <c r="S67" s="33">
        <v>3598</v>
      </c>
      <c r="T67" s="34">
        <v>1.4183670251348198E-2</v>
      </c>
      <c r="U67" s="35">
        <v>-0.13813229571984431</v>
      </c>
      <c r="V67" s="52">
        <v>-5</v>
      </c>
    </row>
    <row r="68" spans="2:22" ht="15" thickBot="1" x14ac:dyDescent="0.25">
      <c r="B68" s="36">
        <v>20</v>
      </c>
      <c r="C68" s="37" t="s">
        <v>36</v>
      </c>
      <c r="D68" s="38">
        <v>355</v>
      </c>
      <c r="E68" s="39">
        <v>1.2269726609753569E-2</v>
      </c>
      <c r="F68" s="38">
        <v>365</v>
      </c>
      <c r="G68" s="39">
        <v>1.2851660152811521E-2</v>
      </c>
      <c r="H68" s="40">
        <v>-2.7397260273972601E-2</v>
      </c>
      <c r="I68" s="53">
        <v>-2</v>
      </c>
      <c r="J68" s="38">
        <v>305</v>
      </c>
      <c r="K68" s="40">
        <v>0.16393442622950816</v>
      </c>
      <c r="L68" s="53">
        <v>-2</v>
      </c>
      <c r="O68" s="36">
        <v>20</v>
      </c>
      <c r="P68" s="37" t="s">
        <v>159</v>
      </c>
      <c r="Q68" s="38">
        <v>3047</v>
      </c>
      <c r="R68" s="39">
        <v>1.1106939376597055E-2</v>
      </c>
      <c r="S68" s="38">
        <v>2731</v>
      </c>
      <c r="T68" s="39">
        <v>1.0765870888391309E-2</v>
      </c>
      <c r="U68" s="40">
        <v>0.11570853167337969</v>
      </c>
      <c r="V68" s="53">
        <v>2</v>
      </c>
    </row>
    <row r="69" spans="2:22" ht="15" thickBot="1" x14ac:dyDescent="0.25">
      <c r="B69" s="92" t="s">
        <v>42</v>
      </c>
      <c r="C69" s="93"/>
      <c r="D69" s="41">
        <f>SUM(D49:D68)</f>
        <v>11608</v>
      </c>
      <c r="E69" s="42">
        <f>D69/D71</f>
        <v>0.40120277883385752</v>
      </c>
      <c r="F69" s="41">
        <f>SUM(F49:F68)</f>
        <v>10615</v>
      </c>
      <c r="G69" s="42">
        <f>F69/F71</f>
        <v>0.37375444526601176</v>
      </c>
      <c r="H69" s="43">
        <f>D69/F69-1</f>
        <v>9.354686764013187E-2</v>
      </c>
      <c r="I69" s="54"/>
      <c r="J69" s="41">
        <f>SUM(J49:J68)</f>
        <v>9630</v>
      </c>
      <c r="K69" s="42">
        <f>D69/J69-1</f>
        <v>0.20539979231568006</v>
      </c>
      <c r="L69" s="41"/>
      <c r="O69" s="92" t="s">
        <v>42</v>
      </c>
      <c r="P69" s="93"/>
      <c r="Q69" s="41">
        <f>SUM(Q49:Q68)</f>
        <v>105750</v>
      </c>
      <c r="R69" s="42">
        <f>Q69/Q71</f>
        <v>0.38548041978179803</v>
      </c>
      <c r="S69" s="41">
        <f>SUM(S49:S68)</f>
        <v>93408</v>
      </c>
      <c r="T69" s="42">
        <f>S69/S71</f>
        <v>0.36822353275095399</v>
      </c>
      <c r="U69" s="43">
        <f>Q69/S69-1</f>
        <v>0.13213001027749227</v>
      </c>
      <c r="V69" s="54"/>
    </row>
    <row r="70" spans="2:22" ht="15" thickBot="1" x14ac:dyDescent="0.25">
      <c r="B70" s="92" t="s">
        <v>12</v>
      </c>
      <c r="C70" s="93"/>
      <c r="D70" s="41">
        <f>D71-SUM(D49:D68)</f>
        <v>17325</v>
      </c>
      <c r="E70" s="42">
        <f>D70/D71</f>
        <v>0.59879722116614242</v>
      </c>
      <c r="F70" s="41">
        <f>F71-SUM(F49:F68)</f>
        <v>17786</v>
      </c>
      <c r="G70" s="42">
        <f>F70/F71</f>
        <v>0.62624555473398824</v>
      </c>
      <c r="H70" s="43">
        <f>D70/F70-1</f>
        <v>-2.591926234116726E-2</v>
      </c>
      <c r="I70" s="54"/>
      <c r="J70" s="41">
        <f>J71-SUM(J49:J68)</f>
        <v>15304</v>
      </c>
      <c r="K70" s="42">
        <f>D70/J70-1</f>
        <v>0.13205697856769483</v>
      </c>
      <c r="L70" s="76"/>
      <c r="O70" s="92" t="s">
        <v>12</v>
      </c>
      <c r="P70" s="93"/>
      <c r="Q70" s="41">
        <f>Q71-SUM(Q49:Q68)</f>
        <v>168583</v>
      </c>
      <c r="R70" s="42">
        <f>Q70/Q71</f>
        <v>0.61451958021820197</v>
      </c>
      <c r="S70" s="41">
        <f>S71-SUM(S49:S68)</f>
        <v>160264</v>
      </c>
      <c r="T70" s="42">
        <f>S70/S71</f>
        <v>0.63177646724904601</v>
      </c>
      <c r="U70" s="43">
        <f>Q70/S70-1</f>
        <v>5.1908101632306636E-2</v>
      </c>
      <c r="V70" s="54"/>
    </row>
    <row r="71" spans="2:22" ht="15" thickBot="1" x14ac:dyDescent="0.25">
      <c r="B71" s="94" t="s">
        <v>34</v>
      </c>
      <c r="C71" s="95"/>
      <c r="D71" s="44">
        <v>28933</v>
      </c>
      <c r="E71" s="45">
        <v>1</v>
      </c>
      <c r="F71" s="44">
        <v>28401</v>
      </c>
      <c r="G71" s="45">
        <v>1</v>
      </c>
      <c r="H71" s="46">
        <v>1.8731734798070443E-2</v>
      </c>
      <c r="I71" s="56"/>
      <c r="J71" s="44">
        <v>24934</v>
      </c>
      <c r="K71" s="46">
        <v>0.16038341220822971</v>
      </c>
      <c r="L71" s="44"/>
      <c r="M71" s="47"/>
      <c r="O71" s="94" t="s">
        <v>34</v>
      </c>
      <c r="P71" s="95"/>
      <c r="Q71" s="44">
        <v>274333</v>
      </c>
      <c r="R71" s="45">
        <v>1</v>
      </c>
      <c r="S71" s="44">
        <v>253672</v>
      </c>
      <c r="T71" s="45">
        <v>1</v>
      </c>
      <c r="U71" s="46">
        <v>8.1447696237661127E-2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topLeftCell="A7" workbookViewId="0">
      <selection activeCell="D36" sqref="D36:I36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45568</v>
      </c>
    </row>
    <row r="2" spans="2:22" ht="14.45" customHeight="1" x14ac:dyDescent="0.25">
      <c r="B2" s="100" t="s">
        <v>191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/>
      <c r="N2" s="50"/>
      <c r="O2" s="100" t="s">
        <v>132</v>
      </c>
      <c r="P2" s="100"/>
      <c r="Q2" s="100"/>
      <c r="R2" s="100"/>
      <c r="S2" s="100"/>
      <c r="T2" s="100"/>
      <c r="U2" s="100"/>
      <c r="V2" s="100"/>
    </row>
    <row r="3" spans="2:22" ht="14.45" customHeight="1" x14ac:dyDescent="0.25">
      <c r="B3" s="85" t="s">
        <v>190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/>
      <c r="N3" s="50"/>
      <c r="O3" s="85" t="s">
        <v>185</v>
      </c>
      <c r="P3" s="85"/>
      <c r="Q3" s="85"/>
      <c r="R3" s="85"/>
      <c r="S3" s="85"/>
      <c r="T3" s="85"/>
      <c r="U3" s="85"/>
      <c r="V3" s="85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13" t="s">
        <v>0</v>
      </c>
      <c r="C5" s="113" t="s">
        <v>1</v>
      </c>
      <c r="D5" s="101" t="s">
        <v>154</v>
      </c>
      <c r="E5" s="102"/>
      <c r="F5" s="102"/>
      <c r="G5" s="102"/>
      <c r="H5" s="102"/>
      <c r="I5" s="103"/>
      <c r="J5" s="101" t="s">
        <v>138</v>
      </c>
      <c r="K5" s="102"/>
      <c r="L5" s="103"/>
      <c r="M5"/>
      <c r="O5" s="113" t="s">
        <v>0</v>
      </c>
      <c r="P5" s="113" t="s">
        <v>1</v>
      </c>
      <c r="Q5" s="101" t="s">
        <v>151</v>
      </c>
      <c r="R5" s="102"/>
      <c r="S5" s="102"/>
      <c r="T5" s="102"/>
      <c r="U5" s="102"/>
      <c r="V5" s="103"/>
    </row>
    <row r="6" spans="2:22" ht="14.45" customHeight="1" thickBot="1" x14ac:dyDescent="0.3">
      <c r="B6" s="114"/>
      <c r="C6" s="114"/>
      <c r="D6" s="104" t="s">
        <v>146</v>
      </c>
      <c r="E6" s="105"/>
      <c r="F6" s="105"/>
      <c r="G6" s="105"/>
      <c r="H6" s="105"/>
      <c r="I6" s="106"/>
      <c r="J6" s="104" t="s">
        <v>139</v>
      </c>
      <c r="K6" s="105"/>
      <c r="L6" s="106"/>
      <c r="M6"/>
      <c r="O6" s="114"/>
      <c r="P6" s="114"/>
      <c r="Q6" s="104" t="s">
        <v>152</v>
      </c>
      <c r="R6" s="105"/>
      <c r="S6" s="105"/>
      <c r="T6" s="105"/>
      <c r="U6" s="105"/>
      <c r="V6" s="106"/>
    </row>
    <row r="7" spans="2:22" ht="14.45" customHeight="1" x14ac:dyDescent="0.25">
      <c r="B7" s="114"/>
      <c r="C7" s="114"/>
      <c r="D7" s="86">
        <v>2024</v>
      </c>
      <c r="E7" s="87"/>
      <c r="F7" s="86">
        <v>2023</v>
      </c>
      <c r="G7" s="87"/>
      <c r="H7" s="96" t="s">
        <v>5</v>
      </c>
      <c r="I7" s="96" t="s">
        <v>44</v>
      </c>
      <c r="J7" s="96">
        <v>2023</v>
      </c>
      <c r="K7" s="96" t="s">
        <v>147</v>
      </c>
      <c r="L7" s="107" t="s">
        <v>150</v>
      </c>
      <c r="M7"/>
      <c r="O7" s="114"/>
      <c r="P7" s="114"/>
      <c r="Q7" s="86">
        <v>2024</v>
      </c>
      <c r="R7" s="87"/>
      <c r="S7" s="86">
        <v>2023</v>
      </c>
      <c r="T7" s="87"/>
      <c r="U7" s="96" t="s">
        <v>5</v>
      </c>
      <c r="V7" s="96" t="s">
        <v>66</v>
      </c>
    </row>
    <row r="8" spans="2:22" ht="14.45" customHeight="1" thickBot="1" x14ac:dyDescent="0.3">
      <c r="B8" s="111" t="s">
        <v>6</v>
      </c>
      <c r="C8" s="111" t="s">
        <v>7</v>
      </c>
      <c r="D8" s="88"/>
      <c r="E8" s="89"/>
      <c r="F8" s="88"/>
      <c r="G8" s="89"/>
      <c r="H8" s="97"/>
      <c r="I8" s="97"/>
      <c r="J8" s="97"/>
      <c r="K8" s="97"/>
      <c r="L8" s="108"/>
      <c r="M8"/>
      <c r="O8" s="111" t="s">
        <v>6</v>
      </c>
      <c r="P8" s="111" t="s">
        <v>7</v>
      </c>
      <c r="Q8" s="88"/>
      <c r="R8" s="89"/>
      <c r="S8" s="88"/>
      <c r="T8" s="89"/>
      <c r="U8" s="97"/>
      <c r="V8" s="97"/>
    </row>
    <row r="9" spans="2:22" ht="14.45" customHeight="1" x14ac:dyDescent="0.25">
      <c r="B9" s="111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98" t="s">
        <v>9</v>
      </c>
      <c r="I9" s="98" t="s">
        <v>45</v>
      </c>
      <c r="J9" s="98" t="s">
        <v>8</v>
      </c>
      <c r="K9" s="98" t="s">
        <v>148</v>
      </c>
      <c r="L9" s="115" t="s">
        <v>149</v>
      </c>
      <c r="M9"/>
      <c r="O9" s="111"/>
      <c r="P9" s="111"/>
      <c r="Q9" s="25" t="s">
        <v>8</v>
      </c>
      <c r="R9" s="26" t="s">
        <v>2</v>
      </c>
      <c r="S9" s="25" t="s">
        <v>8</v>
      </c>
      <c r="T9" s="26" t="s">
        <v>2</v>
      </c>
      <c r="U9" s="98" t="s">
        <v>9</v>
      </c>
      <c r="V9" s="98" t="s">
        <v>67</v>
      </c>
    </row>
    <row r="10" spans="2:22" ht="14.45" customHeight="1" thickBot="1" x14ac:dyDescent="0.3">
      <c r="B10" s="112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99"/>
      <c r="I10" s="99"/>
      <c r="J10" s="99" t="s">
        <v>10</v>
      </c>
      <c r="K10" s="99"/>
      <c r="L10" s="116"/>
      <c r="M10"/>
      <c r="O10" s="112"/>
      <c r="P10" s="112"/>
      <c r="Q10" s="28" t="s">
        <v>10</v>
      </c>
      <c r="R10" s="29" t="s">
        <v>11</v>
      </c>
      <c r="S10" s="28" t="s">
        <v>10</v>
      </c>
      <c r="T10" s="29" t="s">
        <v>11</v>
      </c>
      <c r="U10" s="99"/>
      <c r="V10" s="99"/>
    </row>
    <row r="11" spans="2:22" ht="14.45" customHeight="1" thickBot="1" x14ac:dyDescent="0.3">
      <c r="B11" s="31">
        <v>1</v>
      </c>
      <c r="C11" s="32" t="s">
        <v>24</v>
      </c>
      <c r="D11" s="33">
        <v>1164</v>
      </c>
      <c r="E11" s="34">
        <v>0.2091644204851752</v>
      </c>
      <c r="F11" s="33">
        <v>950</v>
      </c>
      <c r="G11" s="34">
        <v>0.17405643092707951</v>
      </c>
      <c r="H11" s="35">
        <v>0.22526315789473683</v>
      </c>
      <c r="I11" s="52">
        <v>0</v>
      </c>
      <c r="J11" s="33">
        <v>985</v>
      </c>
      <c r="K11" s="35">
        <v>0.18172588832487313</v>
      </c>
      <c r="L11" s="52">
        <v>0</v>
      </c>
      <c r="M11"/>
      <c r="O11" s="31">
        <v>1</v>
      </c>
      <c r="P11" s="32" t="s">
        <v>24</v>
      </c>
      <c r="Q11" s="33">
        <v>10097</v>
      </c>
      <c r="R11" s="34">
        <v>0.21011341171574238</v>
      </c>
      <c r="S11" s="33">
        <v>9613</v>
      </c>
      <c r="T11" s="34">
        <v>0.20321748689328598</v>
      </c>
      <c r="U11" s="35">
        <v>5.0348486424633299E-2</v>
      </c>
      <c r="V11" s="52">
        <v>0</v>
      </c>
    </row>
    <row r="12" spans="2:22" ht="14.45" customHeight="1" thickBot="1" x14ac:dyDescent="0.3">
      <c r="B12" s="36">
        <v>2</v>
      </c>
      <c r="C12" s="37" t="s">
        <v>21</v>
      </c>
      <c r="D12" s="38">
        <v>936</v>
      </c>
      <c r="E12" s="39">
        <v>0.16819407008086254</v>
      </c>
      <c r="F12" s="38">
        <v>801</v>
      </c>
      <c r="G12" s="39">
        <v>0.14675705386588495</v>
      </c>
      <c r="H12" s="40">
        <v>0.1685393258426966</v>
      </c>
      <c r="I12" s="53">
        <v>0</v>
      </c>
      <c r="J12" s="38">
        <v>717</v>
      </c>
      <c r="K12" s="40">
        <v>0.30543933054393313</v>
      </c>
      <c r="L12" s="53">
        <v>0</v>
      </c>
      <c r="M12"/>
      <c r="O12" s="36">
        <v>2</v>
      </c>
      <c r="P12" s="37" t="s">
        <v>21</v>
      </c>
      <c r="Q12" s="38">
        <v>6866</v>
      </c>
      <c r="R12" s="39">
        <v>0.1428779523462699</v>
      </c>
      <c r="S12" s="38">
        <v>7158</v>
      </c>
      <c r="T12" s="39">
        <v>0.15131912734652461</v>
      </c>
      <c r="U12" s="40">
        <v>-4.0793517742386154E-2</v>
      </c>
      <c r="V12" s="53">
        <v>0</v>
      </c>
    </row>
    <row r="13" spans="2:22" ht="14.45" customHeight="1" thickBot="1" x14ac:dyDescent="0.3">
      <c r="B13" s="31">
        <v>3</v>
      </c>
      <c r="C13" s="32" t="s">
        <v>26</v>
      </c>
      <c r="D13" s="33">
        <v>760</v>
      </c>
      <c r="E13" s="34">
        <v>0.13656783468104222</v>
      </c>
      <c r="F13" s="33">
        <v>772</v>
      </c>
      <c r="G13" s="34">
        <v>0.14144375229021619</v>
      </c>
      <c r="H13" s="35">
        <v>-1.5544041450777257E-2</v>
      </c>
      <c r="I13" s="52">
        <v>0</v>
      </c>
      <c r="J13" s="33">
        <v>526</v>
      </c>
      <c r="K13" s="35">
        <v>0.44486692015209117</v>
      </c>
      <c r="L13" s="52">
        <v>0</v>
      </c>
      <c r="M13"/>
      <c r="O13" s="31">
        <v>3</v>
      </c>
      <c r="P13" s="32" t="s">
        <v>26</v>
      </c>
      <c r="Q13" s="33">
        <v>5382</v>
      </c>
      <c r="R13" s="34">
        <v>0.11199667048173967</v>
      </c>
      <c r="S13" s="33">
        <v>5717</v>
      </c>
      <c r="T13" s="34">
        <v>0.12085658718078809</v>
      </c>
      <c r="U13" s="35">
        <v>-5.8597166345985663E-2</v>
      </c>
      <c r="V13" s="52">
        <v>0</v>
      </c>
    </row>
    <row r="14" spans="2:22" ht="14.45" customHeight="1" thickBot="1" x14ac:dyDescent="0.3">
      <c r="B14" s="36">
        <v>4</v>
      </c>
      <c r="C14" s="37" t="s">
        <v>19</v>
      </c>
      <c r="D14" s="38">
        <v>489</v>
      </c>
      <c r="E14" s="39">
        <v>8.7870619946091647E-2</v>
      </c>
      <c r="F14" s="38">
        <v>658</v>
      </c>
      <c r="G14" s="39">
        <v>0.12055698057896666</v>
      </c>
      <c r="H14" s="40">
        <v>-0.25683890577507595</v>
      </c>
      <c r="I14" s="53">
        <v>0</v>
      </c>
      <c r="J14" s="38">
        <v>512</v>
      </c>
      <c r="K14" s="40">
        <v>-4.4921875E-2</v>
      </c>
      <c r="L14" s="53">
        <v>0</v>
      </c>
      <c r="M14"/>
      <c r="O14" s="36">
        <v>4</v>
      </c>
      <c r="P14" s="37" t="s">
        <v>19</v>
      </c>
      <c r="Q14" s="38">
        <v>5107</v>
      </c>
      <c r="R14" s="39">
        <v>0.10627406097180314</v>
      </c>
      <c r="S14" s="38">
        <v>5206</v>
      </c>
      <c r="T14" s="39">
        <v>0.11005411804498562</v>
      </c>
      <c r="U14" s="40">
        <v>-1.9016519400691489E-2</v>
      </c>
      <c r="V14" s="53">
        <v>0</v>
      </c>
    </row>
    <row r="15" spans="2:22" ht="14.45" customHeight="1" thickBot="1" x14ac:dyDescent="0.3">
      <c r="B15" s="31">
        <v>5</v>
      </c>
      <c r="C15" s="32" t="s">
        <v>31</v>
      </c>
      <c r="D15" s="33">
        <v>460</v>
      </c>
      <c r="E15" s="34">
        <v>8.2659478885893978E-2</v>
      </c>
      <c r="F15" s="33">
        <v>410</v>
      </c>
      <c r="G15" s="34">
        <v>7.5119091242213262E-2</v>
      </c>
      <c r="H15" s="35">
        <v>0.12195121951219523</v>
      </c>
      <c r="I15" s="52">
        <v>2</v>
      </c>
      <c r="J15" s="33">
        <v>437</v>
      </c>
      <c r="K15" s="35">
        <v>5.2631578947368363E-2</v>
      </c>
      <c r="L15" s="52">
        <v>0</v>
      </c>
      <c r="M15"/>
      <c r="O15" s="31">
        <v>5</v>
      </c>
      <c r="P15" s="32" t="s">
        <v>18</v>
      </c>
      <c r="Q15" s="33">
        <v>4381</v>
      </c>
      <c r="R15" s="34">
        <v>9.1166371865570694E-2</v>
      </c>
      <c r="S15" s="33">
        <v>4010</v>
      </c>
      <c r="T15" s="34">
        <v>8.477084390326399E-2</v>
      </c>
      <c r="U15" s="35">
        <v>9.2518703241895262E-2</v>
      </c>
      <c r="V15" s="52">
        <v>0</v>
      </c>
    </row>
    <row r="16" spans="2:22" ht="14.45" customHeight="1" thickBot="1" x14ac:dyDescent="0.3">
      <c r="B16" s="36">
        <v>6</v>
      </c>
      <c r="C16" s="37" t="s">
        <v>18</v>
      </c>
      <c r="D16" s="38">
        <v>433</v>
      </c>
      <c r="E16" s="39">
        <v>7.7807726864330642E-2</v>
      </c>
      <c r="F16" s="38">
        <v>613</v>
      </c>
      <c r="G16" s="39">
        <v>0.11231220227189447</v>
      </c>
      <c r="H16" s="40">
        <v>-0.29363784665579118</v>
      </c>
      <c r="I16" s="53">
        <v>-1</v>
      </c>
      <c r="J16" s="38">
        <v>429</v>
      </c>
      <c r="K16" s="40">
        <v>9.3240093240092303E-3</v>
      </c>
      <c r="L16" s="53">
        <v>0</v>
      </c>
      <c r="M16"/>
      <c r="O16" s="36">
        <v>6</v>
      </c>
      <c r="P16" s="37" t="s">
        <v>31</v>
      </c>
      <c r="Q16" s="38">
        <v>4269</v>
      </c>
      <c r="R16" s="39">
        <v>8.8835709083341999E-2</v>
      </c>
      <c r="S16" s="38">
        <v>3897</v>
      </c>
      <c r="T16" s="39">
        <v>8.2382039573820398E-2</v>
      </c>
      <c r="U16" s="40">
        <v>9.5458044649730622E-2</v>
      </c>
      <c r="V16" s="53">
        <v>0</v>
      </c>
    </row>
    <row r="17" spans="2:22" ht="14.45" customHeight="1" thickBot="1" x14ac:dyDescent="0.3">
      <c r="B17" s="31">
        <v>7</v>
      </c>
      <c r="C17" s="32" t="s">
        <v>46</v>
      </c>
      <c r="D17" s="33">
        <v>384</v>
      </c>
      <c r="E17" s="34">
        <v>6.9002695417789764E-2</v>
      </c>
      <c r="F17" s="33">
        <v>461</v>
      </c>
      <c r="G17" s="34">
        <v>8.4463173323561749E-2</v>
      </c>
      <c r="H17" s="35">
        <v>-0.16702819956616055</v>
      </c>
      <c r="I17" s="52">
        <v>-1</v>
      </c>
      <c r="J17" s="33">
        <v>344</v>
      </c>
      <c r="K17" s="35">
        <v>0.11627906976744184</v>
      </c>
      <c r="L17" s="52">
        <v>0</v>
      </c>
      <c r="M17"/>
      <c r="O17" s="31">
        <v>7</v>
      </c>
      <c r="P17" s="32" t="s">
        <v>46</v>
      </c>
      <c r="Q17" s="33">
        <v>3980</v>
      </c>
      <c r="R17" s="34">
        <v>8.2821766725626883E-2</v>
      </c>
      <c r="S17" s="33">
        <v>3897</v>
      </c>
      <c r="T17" s="34">
        <v>8.2382039573820398E-2</v>
      </c>
      <c r="U17" s="35">
        <v>2.1298434693353796E-2</v>
      </c>
      <c r="V17" s="52">
        <v>-1</v>
      </c>
    </row>
    <row r="18" spans="2:22" ht="14.45" customHeight="1" thickBot="1" x14ac:dyDescent="0.3">
      <c r="B18" s="36">
        <v>8</v>
      </c>
      <c r="C18" s="37" t="s">
        <v>27</v>
      </c>
      <c r="D18" s="38">
        <v>249</v>
      </c>
      <c r="E18" s="39">
        <v>4.4743935309973046E-2</v>
      </c>
      <c r="F18" s="38">
        <v>120</v>
      </c>
      <c r="G18" s="39">
        <v>2.1986075485525832E-2</v>
      </c>
      <c r="H18" s="40">
        <v>1.0750000000000002</v>
      </c>
      <c r="I18" s="53">
        <v>2</v>
      </c>
      <c r="J18" s="38">
        <v>154</v>
      </c>
      <c r="K18" s="40">
        <v>0.61688311688311681</v>
      </c>
      <c r="L18" s="53">
        <v>2</v>
      </c>
      <c r="M18"/>
      <c r="O18" s="36">
        <v>8</v>
      </c>
      <c r="P18" s="37" t="s">
        <v>20</v>
      </c>
      <c r="Q18" s="38">
        <v>2068</v>
      </c>
      <c r="R18" s="39">
        <v>4.3034023514722713E-2</v>
      </c>
      <c r="S18" s="38">
        <v>2173</v>
      </c>
      <c r="T18" s="39">
        <v>4.5936918653813628E-2</v>
      </c>
      <c r="U18" s="40">
        <v>-4.8320294523699903E-2</v>
      </c>
      <c r="V18" s="53">
        <v>0</v>
      </c>
    </row>
    <row r="19" spans="2:22" ht="14.45" customHeight="1" thickBot="1" x14ac:dyDescent="0.3">
      <c r="B19" s="31">
        <v>9</v>
      </c>
      <c r="C19" s="32" t="s">
        <v>20</v>
      </c>
      <c r="D19" s="33">
        <v>239</v>
      </c>
      <c r="E19" s="34">
        <v>4.2946990116801441E-2</v>
      </c>
      <c r="F19" s="33">
        <v>228</v>
      </c>
      <c r="G19" s="34">
        <v>4.1773543422499081E-2</v>
      </c>
      <c r="H19" s="35">
        <v>4.8245614035087758E-2</v>
      </c>
      <c r="I19" s="52">
        <v>-1</v>
      </c>
      <c r="J19" s="33">
        <v>218</v>
      </c>
      <c r="K19" s="35">
        <v>9.6330275229357776E-2</v>
      </c>
      <c r="L19" s="52">
        <v>-1</v>
      </c>
      <c r="M19"/>
      <c r="O19" s="31">
        <v>9</v>
      </c>
      <c r="P19" s="32" t="s">
        <v>27</v>
      </c>
      <c r="Q19" s="33">
        <v>1473</v>
      </c>
      <c r="R19" s="34">
        <v>3.0652377484132763E-2</v>
      </c>
      <c r="S19" s="33">
        <v>1576</v>
      </c>
      <c r="T19" s="34">
        <v>3.3316421444275324E-2</v>
      </c>
      <c r="U19" s="35">
        <v>-6.5355329949238539E-2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152</v>
      </c>
      <c r="E20" s="39">
        <v>2.7313566936208445E-2</v>
      </c>
      <c r="F20" s="38">
        <v>140</v>
      </c>
      <c r="G20" s="39">
        <v>2.5650421399780139E-2</v>
      </c>
      <c r="H20" s="40">
        <v>8.5714285714285632E-2</v>
      </c>
      <c r="I20" s="53">
        <v>-1</v>
      </c>
      <c r="J20" s="38">
        <v>183</v>
      </c>
      <c r="K20" s="40">
        <v>-0.1693989071038251</v>
      </c>
      <c r="L20" s="53">
        <v>-1</v>
      </c>
      <c r="M20"/>
      <c r="O20" s="36">
        <v>10</v>
      </c>
      <c r="P20" s="37" t="s">
        <v>28</v>
      </c>
      <c r="Q20" s="38">
        <v>1193</v>
      </c>
      <c r="R20" s="39">
        <v>2.4825720528561024E-2</v>
      </c>
      <c r="S20" s="38">
        <v>1346</v>
      </c>
      <c r="T20" s="39">
        <v>2.8454253340098087E-2</v>
      </c>
      <c r="U20" s="40">
        <v>-0.11367013372956913</v>
      </c>
      <c r="V20" s="53">
        <v>0</v>
      </c>
    </row>
    <row r="21" spans="2:22" ht="14.45" customHeight="1" thickBot="1" x14ac:dyDescent="0.3">
      <c r="B21" s="31">
        <v>11</v>
      </c>
      <c r="C21" s="32" t="s">
        <v>57</v>
      </c>
      <c r="D21" s="33">
        <v>84</v>
      </c>
      <c r="E21" s="34">
        <v>1.509433962264151E-2</v>
      </c>
      <c r="F21" s="33">
        <v>85</v>
      </c>
      <c r="G21" s="34">
        <v>1.5573470135580799E-2</v>
      </c>
      <c r="H21" s="35">
        <v>-1.1764705882352899E-2</v>
      </c>
      <c r="I21" s="52">
        <v>0</v>
      </c>
      <c r="J21" s="33">
        <v>73</v>
      </c>
      <c r="K21" s="35">
        <v>0.15068493150684925</v>
      </c>
      <c r="L21" s="52">
        <v>0</v>
      </c>
      <c r="M21"/>
      <c r="O21" s="31">
        <v>11</v>
      </c>
      <c r="P21" s="32" t="s">
        <v>57</v>
      </c>
      <c r="Q21" s="33">
        <v>624</v>
      </c>
      <c r="R21" s="34">
        <v>1.2985121215274165E-2</v>
      </c>
      <c r="S21" s="33">
        <v>609</v>
      </c>
      <c r="T21" s="34">
        <v>1.2874175545408421E-2</v>
      </c>
      <c r="U21" s="35">
        <v>2.4630541871921263E-2</v>
      </c>
      <c r="V21" s="52">
        <v>0</v>
      </c>
    </row>
    <row r="22" spans="2:22" ht="14.45" customHeight="1" thickBot="1" x14ac:dyDescent="0.3">
      <c r="B22" s="36">
        <v>12</v>
      </c>
      <c r="C22" s="37" t="s">
        <v>17</v>
      </c>
      <c r="D22" s="38">
        <v>35</v>
      </c>
      <c r="E22" s="39">
        <v>6.2893081761006293E-3</v>
      </c>
      <c r="F22" s="38">
        <v>22</v>
      </c>
      <c r="G22" s="39">
        <v>4.0307805056797362E-3</v>
      </c>
      <c r="H22" s="40">
        <v>0.59090909090909083</v>
      </c>
      <c r="I22" s="53">
        <v>2</v>
      </c>
      <c r="J22" s="38">
        <v>33</v>
      </c>
      <c r="K22" s="40">
        <v>6.0606060606060552E-2</v>
      </c>
      <c r="L22" s="53">
        <v>1</v>
      </c>
      <c r="M22"/>
      <c r="O22" s="36">
        <v>12</v>
      </c>
      <c r="P22" s="37" t="s">
        <v>30</v>
      </c>
      <c r="Q22" s="38">
        <v>607</v>
      </c>
      <c r="R22" s="39">
        <v>1.2631359900114452E-2</v>
      </c>
      <c r="S22" s="38">
        <v>333</v>
      </c>
      <c r="T22" s="39">
        <v>7.0395738203957378E-3</v>
      </c>
      <c r="U22" s="40">
        <v>0.82282282282282293</v>
      </c>
      <c r="V22" s="53">
        <v>1</v>
      </c>
    </row>
    <row r="23" spans="2:22" ht="14.45" customHeight="1" thickBot="1" x14ac:dyDescent="0.3">
      <c r="B23" s="31">
        <v>13</v>
      </c>
      <c r="C23" s="32" t="s">
        <v>25</v>
      </c>
      <c r="D23" s="33">
        <v>28</v>
      </c>
      <c r="E23" s="34">
        <v>5.0314465408805029E-3</v>
      </c>
      <c r="F23" s="33">
        <v>10</v>
      </c>
      <c r="G23" s="34">
        <v>1.8321729571271529E-3</v>
      </c>
      <c r="H23" s="35">
        <v>1.7999999999999998</v>
      </c>
      <c r="I23" s="52">
        <v>3</v>
      </c>
      <c r="J23" s="33">
        <v>6</v>
      </c>
      <c r="K23" s="35">
        <v>3.666666666666667</v>
      </c>
      <c r="L23" s="52">
        <v>7</v>
      </c>
      <c r="M23"/>
      <c r="O23" s="31">
        <v>13</v>
      </c>
      <c r="P23" s="32" t="s">
        <v>97</v>
      </c>
      <c r="Q23" s="33">
        <v>410</v>
      </c>
      <c r="R23" s="34">
        <v>8.5318905420871914E-3</v>
      </c>
      <c r="S23" s="33">
        <v>366</v>
      </c>
      <c r="T23" s="34">
        <v>7.7371892440385587E-3</v>
      </c>
      <c r="U23" s="35">
        <v>0.12021857923497259</v>
      </c>
      <c r="V23" s="52">
        <v>-1</v>
      </c>
    </row>
    <row r="24" spans="2:22" ht="14.45" customHeight="1" thickBot="1" x14ac:dyDescent="0.3">
      <c r="B24" s="36">
        <v>14</v>
      </c>
      <c r="C24" s="37" t="s">
        <v>97</v>
      </c>
      <c r="D24" s="38">
        <v>24</v>
      </c>
      <c r="E24" s="39">
        <v>4.3126684636118602E-3</v>
      </c>
      <c r="F24" s="38">
        <v>47</v>
      </c>
      <c r="G24" s="39">
        <v>8.6112128984976184E-3</v>
      </c>
      <c r="H24" s="40">
        <v>-0.48936170212765961</v>
      </c>
      <c r="I24" s="53">
        <v>-1</v>
      </c>
      <c r="J24" s="38">
        <v>40</v>
      </c>
      <c r="K24" s="40">
        <v>-0.4</v>
      </c>
      <c r="L24" s="53">
        <v>-2</v>
      </c>
      <c r="M24"/>
      <c r="O24" s="36">
        <v>14</v>
      </c>
      <c r="P24" s="37" t="s">
        <v>17</v>
      </c>
      <c r="Q24" s="38">
        <v>279</v>
      </c>
      <c r="R24" s="39">
        <v>5.8058474664446991E-3</v>
      </c>
      <c r="S24" s="38">
        <v>196</v>
      </c>
      <c r="T24" s="39">
        <v>4.1434128192119057E-3</v>
      </c>
      <c r="U24" s="40">
        <v>0.42346938775510212</v>
      </c>
      <c r="V24" s="53">
        <v>1</v>
      </c>
    </row>
    <row r="25" spans="2:22" ht="14.45" customHeight="1" thickBot="1" x14ac:dyDescent="0.3">
      <c r="B25" s="31">
        <v>15</v>
      </c>
      <c r="C25" s="32" t="s">
        <v>105</v>
      </c>
      <c r="D25" s="33">
        <v>22</v>
      </c>
      <c r="E25" s="34">
        <v>3.9532794249775381E-3</v>
      </c>
      <c r="F25" s="33">
        <v>21</v>
      </c>
      <c r="G25" s="34">
        <v>3.8475632099670208E-3</v>
      </c>
      <c r="H25" s="35">
        <v>4.7619047619047672E-2</v>
      </c>
      <c r="I25" s="52">
        <v>0</v>
      </c>
      <c r="J25" s="33">
        <v>5</v>
      </c>
      <c r="K25" s="35">
        <v>3.4000000000000004</v>
      </c>
      <c r="L25" s="52">
        <v>8</v>
      </c>
      <c r="M25"/>
      <c r="O25" s="31">
        <v>15</v>
      </c>
      <c r="P25" s="32" t="s">
        <v>105</v>
      </c>
      <c r="Q25" s="33">
        <v>140</v>
      </c>
      <c r="R25" s="34">
        <v>2.9133284777858705E-3</v>
      </c>
      <c r="S25" s="33">
        <v>221</v>
      </c>
      <c r="T25" s="34">
        <v>4.6719093522746488E-3</v>
      </c>
      <c r="U25" s="35">
        <v>-0.36651583710407243</v>
      </c>
      <c r="V25" s="52">
        <v>-1</v>
      </c>
    </row>
    <row r="26" spans="2:22" ht="15.75" thickBot="1" x14ac:dyDescent="0.3">
      <c r="B26" s="92" t="s">
        <v>42</v>
      </c>
      <c r="C26" s="93"/>
      <c r="D26" s="41">
        <f>SUM(D11:D25)</f>
        <v>5459</v>
      </c>
      <c r="E26" s="42">
        <f>D26/D28</f>
        <v>0.98095238095238091</v>
      </c>
      <c r="F26" s="41">
        <f>SUM(F11:F25)</f>
        <v>5338</v>
      </c>
      <c r="G26" s="42">
        <f>F26/F28</f>
        <v>0.97801392451447422</v>
      </c>
      <c r="H26" s="43">
        <f>D26/F26-1</f>
        <v>2.2667665792431624E-2</v>
      </c>
      <c r="I26" s="54"/>
      <c r="J26" s="41">
        <f>SUM(J11:J25)</f>
        <v>4662</v>
      </c>
      <c r="K26" s="42">
        <f>E26/J26-1</f>
        <v>-0.9997895855038712</v>
      </c>
      <c r="L26" s="41"/>
      <c r="M26"/>
      <c r="O26" s="92" t="s">
        <v>42</v>
      </c>
      <c r="P26" s="93"/>
      <c r="Q26" s="41">
        <f>SUM(Q11:Q25)</f>
        <v>46876</v>
      </c>
      <c r="R26" s="42">
        <f>Q26/Q28</f>
        <v>0.97546561231921758</v>
      </c>
      <c r="S26" s="41">
        <f>SUM(S11:S25)</f>
        <v>46318</v>
      </c>
      <c r="T26" s="42">
        <f>S26/S28</f>
        <v>0.97915609673600545</v>
      </c>
      <c r="U26" s="43">
        <f>Q26/S26-1</f>
        <v>1.2047152295004082E-2</v>
      </c>
      <c r="V26" s="54"/>
    </row>
    <row r="27" spans="2:22" ht="15.75" thickBot="1" x14ac:dyDescent="0.3">
      <c r="B27" s="92" t="s">
        <v>12</v>
      </c>
      <c r="C27" s="93"/>
      <c r="D27" s="41">
        <f>D28-SUM(D11:D25)</f>
        <v>106</v>
      </c>
      <c r="E27" s="42">
        <f>D27/D28</f>
        <v>1.9047619047619049E-2</v>
      </c>
      <c r="F27" s="41">
        <f>F28-SUM(F11:F25)</f>
        <v>120</v>
      </c>
      <c r="G27" s="42">
        <f>F27/F28</f>
        <v>2.1986075485525832E-2</v>
      </c>
      <c r="H27" s="43">
        <f>D27/F27-1</f>
        <v>-0.1166666666666667</v>
      </c>
      <c r="I27" s="54"/>
      <c r="J27" s="41">
        <f>J28-SUM(J11:J25)</f>
        <v>139</v>
      </c>
      <c r="K27" s="42">
        <f>E27/J27-1</f>
        <v>-0.99986296676944164</v>
      </c>
      <c r="L27" s="41"/>
      <c r="M27"/>
      <c r="O27" s="92" t="s">
        <v>12</v>
      </c>
      <c r="P27" s="93"/>
      <c r="Q27" s="41">
        <f>Q28-SUM(Q11:Q25)</f>
        <v>1179</v>
      </c>
      <c r="R27" s="42">
        <f>Q27/Q28</f>
        <v>2.4534387680782435E-2</v>
      </c>
      <c r="S27" s="41">
        <f>S28-SUM(S11:S25)</f>
        <v>986</v>
      </c>
      <c r="T27" s="42">
        <f>S27/S28</f>
        <v>2.0843903263994587E-2</v>
      </c>
      <c r="U27" s="43">
        <f>Q27/S27-1</f>
        <v>0.1957403651115619</v>
      </c>
      <c r="V27" s="55"/>
    </row>
    <row r="28" spans="2:22" ht="15.75" thickBot="1" x14ac:dyDescent="0.3">
      <c r="B28" s="94" t="s">
        <v>34</v>
      </c>
      <c r="C28" s="95"/>
      <c r="D28" s="44">
        <v>5565</v>
      </c>
      <c r="E28" s="45">
        <v>1</v>
      </c>
      <c r="F28" s="44">
        <v>5458</v>
      </c>
      <c r="G28" s="45">
        <v>1</v>
      </c>
      <c r="H28" s="46">
        <v>1.960425064126059E-2</v>
      </c>
      <c r="I28" s="56"/>
      <c r="J28" s="44">
        <v>4801</v>
      </c>
      <c r="K28" s="46">
        <v>0.15913351385128105</v>
      </c>
      <c r="L28" s="44"/>
      <c r="M28"/>
      <c r="N28" s="47"/>
      <c r="O28" s="94" t="s">
        <v>34</v>
      </c>
      <c r="P28" s="95"/>
      <c r="Q28" s="44">
        <v>48055</v>
      </c>
      <c r="R28" s="45">
        <v>1</v>
      </c>
      <c r="S28" s="44">
        <v>47304</v>
      </c>
      <c r="T28" s="45">
        <v>1</v>
      </c>
      <c r="U28" s="46">
        <v>1.5876035853204851E-2</v>
      </c>
      <c r="V28" s="56"/>
    </row>
    <row r="29" spans="2:22" ht="15" x14ac:dyDescent="0.25">
      <c r="B29" s="48" t="s">
        <v>73</v>
      </c>
      <c r="M29"/>
      <c r="O29" s="48" t="s">
        <v>73</v>
      </c>
    </row>
    <row r="30" spans="2:22" ht="15" x14ac:dyDescent="0.25">
      <c r="B30" s="49" t="s">
        <v>72</v>
      </c>
      <c r="M30"/>
      <c r="O30" s="49" t="s">
        <v>72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100" t="s">
        <v>192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50"/>
      <c r="O33" s="100" t="s">
        <v>108</v>
      </c>
      <c r="P33" s="100"/>
      <c r="Q33" s="100"/>
      <c r="R33" s="100"/>
      <c r="S33" s="100"/>
      <c r="T33" s="100"/>
      <c r="U33" s="100"/>
      <c r="V33" s="100"/>
    </row>
    <row r="34" spans="2:22" ht="15" customHeight="1" x14ac:dyDescent="0.2">
      <c r="B34" s="85" t="s">
        <v>153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50"/>
      <c r="O34" s="85" t="s">
        <v>109</v>
      </c>
      <c r="P34" s="85"/>
      <c r="Q34" s="85"/>
      <c r="R34" s="85"/>
      <c r="S34" s="85"/>
      <c r="T34" s="85"/>
      <c r="U34" s="85"/>
      <c r="V34" s="85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09" t="s">
        <v>0</v>
      </c>
      <c r="C36" s="113" t="s">
        <v>41</v>
      </c>
      <c r="D36" s="101" t="s">
        <v>154</v>
      </c>
      <c r="E36" s="102"/>
      <c r="F36" s="102"/>
      <c r="G36" s="102"/>
      <c r="H36" s="102"/>
      <c r="I36" s="103"/>
      <c r="J36" s="101" t="s">
        <v>138</v>
      </c>
      <c r="K36" s="102"/>
      <c r="L36" s="103"/>
      <c r="O36" s="109" t="s">
        <v>0</v>
      </c>
      <c r="P36" s="113" t="s">
        <v>41</v>
      </c>
      <c r="Q36" s="101" t="s">
        <v>151</v>
      </c>
      <c r="R36" s="102"/>
      <c r="S36" s="102"/>
      <c r="T36" s="102"/>
      <c r="U36" s="102"/>
      <c r="V36" s="103"/>
    </row>
    <row r="37" spans="2:22" ht="15" customHeight="1" thickBot="1" x14ac:dyDescent="0.25">
      <c r="B37" s="110"/>
      <c r="C37" s="114"/>
      <c r="D37" s="104" t="s">
        <v>146</v>
      </c>
      <c r="E37" s="105"/>
      <c r="F37" s="105"/>
      <c r="G37" s="105"/>
      <c r="H37" s="105"/>
      <c r="I37" s="106"/>
      <c r="J37" s="104" t="s">
        <v>139</v>
      </c>
      <c r="K37" s="105"/>
      <c r="L37" s="106"/>
      <c r="O37" s="110"/>
      <c r="P37" s="114"/>
      <c r="Q37" s="104" t="s">
        <v>152</v>
      </c>
      <c r="R37" s="105"/>
      <c r="S37" s="105"/>
      <c r="T37" s="105"/>
      <c r="U37" s="105"/>
      <c r="V37" s="106"/>
    </row>
    <row r="38" spans="2:22" ht="15" customHeight="1" x14ac:dyDescent="0.2">
      <c r="B38" s="110"/>
      <c r="C38" s="114"/>
      <c r="D38" s="86">
        <v>2024</v>
      </c>
      <c r="E38" s="87"/>
      <c r="F38" s="86">
        <v>2023</v>
      </c>
      <c r="G38" s="87"/>
      <c r="H38" s="96" t="s">
        <v>5</v>
      </c>
      <c r="I38" s="96" t="s">
        <v>44</v>
      </c>
      <c r="J38" s="96">
        <v>2023</v>
      </c>
      <c r="K38" s="96" t="s">
        <v>147</v>
      </c>
      <c r="L38" s="107" t="s">
        <v>150</v>
      </c>
      <c r="O38" s="110"/>
      <c r="P38" s="114"/>
      <c r="Q38" s="86">
        <v>2024</v>
      </c>
      <c r="R38" s="87"/>
      <c r="S38" s="86">
        <v>2023</v>
      </c>
      <c r="T38" s="87"/>
      <c r="U38" s="96" t="s">
        <v>5</v>
      </c>
      <c r="V38" s="96" t="s">
        <v>66</v>
      </c>
    </row>
    <row r="39" spans="2:22" ht="14.45" customHeight="1" thickBot="1" x14ac:dyDescent="0.25">
      <c r="B39" s="90" t="s">
        <v>6</v>
      </c>
      <c r="C39" s="111" t="s">
        <v>41</v>
      </c>
      <c r="D39" s="88"/>
      <c r="E39" s="89"/>
      <c r="F39" s="88"/>
      <c r="G39" s="89"/>
      <c r="H39" s="97"/>
      <c r="I39" s="97"/>
      <c r="J39" s="97"/>
      <c r="K39" s="97"/>
      <c r="L39" s="108"/>
      <c r="O39" s="90" t="s">
        <v>6</v>
      </c>
      <c r="P39" s="111" t="s">
        <v>41</v>
      </c>
      <c r="Q39" s="88"/>
      <c r="R39" s="89"/>
      <c r="S39" s="88"/>
      <c r="T39" s="89"/>
      <c r="U39" s="97"/>
      <c r="V39" s="97"/>
    </row>
    <row r="40" spans="2:22" ht="15" customHeight="1" x14ac:dyDescent="0.2">
      <c r="B40" s="90"/>
      <c r="C40" s="111"/>
      <c r="D40" s="25" t="s">
        <v>8</v>
      </c>
      <c r="E40" s="26" t="s">
        <v>2</v>
      </c>
      <c r="F40" s="25" t="s">
        <v>8</v>
      </c>
      <c r="G40" s="26" t="s">
        <v>2</v>
      </c>
      <c r="H40" s="98" t="s">
        <v>9</v>
      </c>
      <c r="I40" s="98" t="s">
        <v>45</v>
      </c>
      <c r="J40" s="98" t="s">
        <v>8</v>
      </c>
      <c r="K40" s="98" t="s">
        <v>148</v>
      </c>
      <c r="L40" s="115" t="s">
        <v>149</v>
      </c>
      <c r="O40" s="90"/>
      <c r="P40" s="111"/>
      <c r="Q40" s="25" t="s">
        <v>8</v>
      </c>
      <c r="R40" s="26" t="s">
        <v>2</v>
      </c>
      <c r="S40" s="25" t="s">
        <v>8</v>
      </c>
      <c r="T40" s="26" t="s">
        <v>2</v>
      </c>
      <c r="U40" s="98" t="s">
        <v>9</v>
      </c>
      <c r="V40" s="98" t="s">
        <v>67</v>
      </c>
    </row>
    <row r="41" spans="2:22" ht="14.25" customHeight="1" thickBot="1" x14ac:dyDescent="0.25">
      <c r="B41" s="91"/>
      <c r="C41" s="112"/>
      <c r="D41" s="28" t="s">
        <v>10</v>
      </c>
      <c r="E41" s="29" t="s">
        <v>11</v>
      </c>
      <c r="F41" s="28" t="s">
        <v>10</v>
      </c>
      <c r="G41" s="29" t="s">
        <v>11</v>
      </c>
      <c r="H41" s="99"/>
      <c r="I41" s="99"/>
      <c r="J41" s="99" t="s">
        <v>10</v>
      </c>
      <c r="K41" s="99"/>
      <c r="L41" s="116"/>
      <c r="O41" s="91"/>
      <c r="P41" s="112"/>
      <c r="Q41" s="28" t="s">
        <v>10</v>
      </c>
      <c r="R41" s="29" t="s">
        <v>11</v>
      </c>
      <c r="S41" s="28" t="s">
        <v>10</v>
      </c>
      <c r="T41" s="29" t="s">
        <v>11</v>
      </c>
      <c r="U41" s="99"/>
      <c r="V41" s="99"/>
    </row>
    <row r="42" spans="2:22" ht="15" thickBot="1" x14ac:dyDescent="0.25">
      <c r="B42" s="31">
        <v>1</v>
      </c>
      <c r="C42" s="32" t="s">
        <v>58</v>
      </c>
      <c r="D42" s="33">
        <v>854</v>
      </c>
      <c r="E42" s="34">
        <v>0.15345911949685534</v>
      </c>
      <c r="F42" s="33">
        <v>705</v>
      </c>
      <c r="G42" s="34">
        <v>0.12916819347746428</v>
      </c>
      <c r="H42" s="35">
        <v>0.21134751773049643</v>
      </c>
      <c r="I42" s="52">
        <v>0</v>
      </c>
      <c r="J42" s="33">
        <v>725</v>
      </c>
      <c r="K42" s="35">
        <v>0.17793103448275871</v>
      </c>
      <c r="L42" s="52">
        <v>0</v>
      </c>
      <c r="O42" s="31">
        <v>1</v>
      </c>
      <c r="P42" s="32" t="s">
        <v>58</v>
      </c>
      <c r="Q42" s="33">
        <v>7120</v>
      </c>
      <c r="R42" s="34">
        <v>0.14816356258453856</v>
      </c>
      <c r="S42" s="33">
        <v>7442</v>
      </c>
      <c r="T42" s="34">
        <v>0.15732284796211737</v>
      </c>
      <c r="U42" s="35">
        <v>-4.3267938726148869E-2</v>
      </c>
      <c r="V42" s="52">
        <v>0</v>
      </c>
    </row>
    <row r="43" spans="2:22" ht="15" thickBot="1" x14ac:dyDescent="0.25">
      <c r="B43" s="36">
        <v>2</v>
      </c>
      <c r="C43" s="37" t="s">
        <v>99</v>
      </c>
      <c r="D43" s="38">
        <v>602</v>
      </c>
      <c r="E43" s="39">
        <v>0.10817610062893082</v>
      </c>
      <c r="F43" s="38">
        <v>546</v>
      </c>
      <c r="G43" s="39">
        <v>0.10003664345914254</v>
      </c>
      <c r="H43" s="40">
        <v>0.10256410256410264</v>
      </c>
      <c r="I43" s="53">
        <v>0</v>
      </c>
      <c r="J43" s="38">
        <v>369</v>
      </c>
      <c r="K43" s="40">
        <v>0.63143631436314362</v>
      </c>
      <c r="L43" s="53">
        <v>1</v>
      </c>
      <c r="O43" s="36">
        <v>2</v>
      </c>
      <c r="P43" s="37" t="s">
        <v>59</v>
      </c>
      <c r="Q43" s="38">
        <v>3979</v>
      </c>
      <c r="R43" s="39">
        <v>8.2800957236499842E-2</v>
      </c>
      <c r="S43" s="38">
        <v>3897</v>
      </c>
      <c r="T43" s="39">
        <v>8.2382039573820398E-2</v>
      </c>
      <c r="U43" s="40">
        <v>2.1041827046446082E-2</v>
      </c>
      <c r="V43" s="53">
        <v>0</v>
      </c>
    </row>
    <row r="44" spans="2:22" ht="15" thickBot="1" x14ac:dyDescent="0.25">
      <c r="B44" s="31">
        <v>3</v>
      </c>
      <c r="C44" s="32" t="s">
        <v>63</v>
      </c>
      <c r="D44" s="33">
        <v>404</v>
      </c>
      <c r="E44" s="34">
        <v>7.2596585804132974E-2</v>
      </c>
      <c r="F44" s="33">
        <v>336</v>
      </c>
      <c r="G44" s="34">
        <v>6.1561011359472333E-2</v>
      </c>
      <c r="H44" s="35">
        <v>0.20238095238095233</v>
      </c>
      <c r="I44" s="52">
        <v>2</v>
      </c>
      <c r="J44" s="33">
        <v>374</v>
      </c>
      <c r="K44" s="35">
        <v>8.0213903743315607E-2</v>
      </c>
      <c r="L44" s="52">
        <v>-1</v>
      </c>
      <c r="O44" s="31">
        <v>3</v>
      </c>
      <c r="P44" s="32" t="s">
        <v>99</v>
      </c>
      <c r="Q44" s="33">
        <v>3823</v>
      </c>
      <c r="R44" s="34">
        <v>7.9554676932681298E-2</v>
      </c>
      <c r="S44" s="33">
        <v>3874</v>
      </c>
      <c r="T44" s="34">
        <v>8.1895822763402668E-2</v>
      </c>
      <c r="U44" s="35">
        <v>-1.3164687661331942E-2</v>
      </c>
      <c r="V44" s="52">
        <v>0</v>
      </c>
    </row>
    <row r="45" spans="2:22" ht="15" thickBot="1" x14ac:dyDescent="0.25">
      <c r="B45" s="36">
        <v>4</v>
      </c>
      <c r="C45" s="37" t="s">
        <v>60</v>
      </c>
      <c r="D45" s="38">
        <v>400</v>
      </c>
      <c r="E45" s="39">
        <v>7.1877807726864335E-2</v>
      </c>
      <c r="F45" s="38">
        <v>316</v>
      </c>
      <c r="G45" s="39">
        <v>5.7896665445218029E-2</v>
      </c>
      <c r="H45" s="40">
        <v>0.26582278481012667</v>
      </c>
      <c r="I45" s="53">
        <v>2</v>
      </c>
      <c r="J45" s="38">
        <v>273</v>
      </c>
      <c r="K45" s="40">
        <v>0.4652014652014651</v>
      </c>
      <c r="L45" s="53">
        <v>2</v>
      </c>
      <c r="O45" s="36">
        <v>4</v>
      </c>
      <c r="P45" s="37" t="s">
        <v>63</v>
      </c>
      <c r="Q45" s="38">
        <v>3559</v>
      </c>
      <c r="R45" s="39">
        <v>7.4060971803142236E-2</v>
      </c>
      <c r="S45" s="38">
        <v>3092</v>
      </c>
      <c r="T45" s="39">
        <v>6.5364451209200064E-2</v>
      </c>
      <c r="U45" s="40">
        <v>0.15103492884864167</v>
      </c>
      <c r="V45" s="53">
        <v>1</v>
      </c>
    </row>
    <row r="46" spans="2:22" ht="15" thickBot="1" x14ac:dyDescent="0.25">
      <c r="B46" s="31">
        <v>5</v>
      </c>
      <c r="C46" s="32" t="s">
        <v>59</v>
      </c>
      <c r="D46" s="33">
        <v>384</v>
      </c>
      <c r="E46" s="34">
        <v>6.9002695417789764E-2</v>
      </c>
      <c r="F46" s="33">
        <v>461</v>
      </c>
      <c r="G46" s="34">
        <v>8.4463173323561749E-2</v>
      </c>
      <c r="H46" s="35">
        <v>-0.16702819956616055</v>
      </c>
      <c r="I46" s="52">
        <v>-2</v>
      </c>
      <c r="J46" s="33">
        <v>344</v>
      </c>
      <c r="K46" s="35">
        <v>0.11627906976744184</v>
      </c>
      <c r="L46" s="52">
        <v>-1</v>
      </c>
      <c r="O46" s="31">
        <v>5</v>
      </c>
      <c r="P46" s="32" t="s">
        <v>70</v>
      </c>
      <c r="Q46" s="33">
        <v>2792</v>
      </c>
      <c r="R46" s="34">
        <v>5.8100093642701071E-2</v>
      </c>
      <c r="S46" s="33">
        <v>2933</v>
      </c>
      <c r="T46" s="34">
        <v>6.2003213258921018E-2</v>
      </c>
      <c r="U46" s="35">
        <v>-4.807364473235598E-2</v>
      </c>
      <c r="V46" s="52">
        <v>1</v>
      </c>
    </row>
    <row r="47" spans="2:22" ht="15" thickBot="1" x14ac:dyDescent="0.25">
      <c r="B47" s="36">
        <v>6</v>
      </c>
      <c r="C47" s="37" t="s">
        <v>70</v>
      </c>
      <c r="D47" s="38">
        <v>256</v>
      </c>
      <c r="E47" s="39">
        <v>4.6001796945193171E-2</v>
      </c>
      <c r="F47" s="38">
        <v>403</v>
      </c>
      <c r="G47" s="39">
        <v>7.3836570172224253E-2</v>
      </c>
      <c r="H47" s="40">
        <v>-0.36476426799007444</v>
      </c>
      <c r="I47" s="53">
        <v>-2</v>
      </c>
      <c r="J47" s="38">
        <v>314</v>
      </c>
      <c r="K47" s="40">
        <v>-0.1847133757961783</v>
      </c>
      <c r="L47" s="53">
        <v>-1</v>
      </c>
      <c r="O47" s="36">
        <v>6</v>
      </c>
      <c r="P47" s="37" t="s">
        <v>60</v>
      </c>
      <c r="Q47" s="38">
        <v>2657</v>
      </c>
      <c r="R47" s="39">
        <v>5.5290812610550411E-2</v>
      </c>
      <c r="S47" s="38">
        <v>3250</v>
      </c>
      <c r="T47" s="39">
        <v>6.87045492981566E-2</v>
      </c>
      <c r="U47" s="40">
        <v>-0.18246153846153845</v>
      </c>
      <c r="V47" s="53">
        <v>-2</v>
      </c>
    </row>
    <row r="48" spans="2:22" ht="15" thickBot="1" x14ac:dyDescent="0.25">
      <c r="B48" s="31">
        <v>7</v>
      </c>
      <c r="C48" s="32" t="s">
        <v>133</v>
      </c>
      <c r="D48" s="33">
        <v>205</v>
      </c>
      <c r="E48" s="34">
        <v>3.6837376460017966E-2</v>
      </c>
      <c r="F48" s="33">
        <v>56</v>
      </c>
      <c r="G48" s="34">
        <v>1.0260168559912056E-2</v>
      </c>
      <c r="H48" s="35">
        <v>2.6607142857142856</v>
      </c>
      <c r="I48" s="52">
        <v>18</v>
      </c>
      <c r="J48" s="33">
        <v>181</v>
      </c>
      <c r="K48" s="35">
        <v>0.13259668508287303</v>
      </c>
      <c r="L48" s="52">
        <v>1</v>
      </c>
      <c r="O48" s="31">
        <v>7</v>
      </c>
      <c r="P48" s="32" t="s">
        <v>101</v>
      </c>
      <c r="Q48" s="33">
        <v>1800</v>
      </c>
      <c r="R48" s="34">
        <v>3.7457080428675474E-2</v>
      </c>
      <c r="S48" s="33">
        <v>1826</v>
      </c>
      <c r="T48" s="34">
        <v>3.8601386774902754E-2</v>
      </c>
      <c r="U48" s="35">
        <v>-1.4238773274917849E-2</v>
      </c>
      <c r="V48" s="52">
        <v>0</v>
      </c>
    </row>
    <row r="49" spans="2:22" ht="15" thickBot="1" x14ac:dyDescent="0.25">
      <c r="B49" s="36">
        <v>8</v>
      </c>
      <c r="C49" s="37" t="s">
        <v>101</v>
      </c>
      <c r="D49" s="38">
        <v>193</v>
      </c>
      <c r="E49" s="39">
        <v>3.4681042228212042E-2</v>
      </c>
      <c r="F49" s="38">
        <v>280</v>
      </c>
      <c r="G49" s="39">
        <v>5.1300842799560278E-2</v>
      </c>
      <c r="H49" s="40">
        <v>-0.31071428571428572</v>
      </c>
      <c r="I49" s="53">
        <v>-1</v>
      </c>
      <c r="J49" s="38">
        <v>242</v>
      </c>
      <c r="K49" s="40">
        <v>-0.2024793388429752</v>
      </c>
      <c r="L49" s="53">
        <v>-1</v>
      </c>
      <c r="O49" s="36">
        <v>8</v>
      </c>
      <c r="P49" s="37" t="s">
        <v>100</v>
      </c>
      <c r="Q49" s="38">
        <v>1486</v>
      </c>
      <c r="R49" s="39">
        <v>3.0922900842784311E-2</v>
      </c>
      <c r="S49" s="38">
        <v>1408</v>
      </c>
      <c r="T49" s="39">
        <v>2.976492474209369E-2</v>
      </c>
      <c r="U49" s="40">
        <v>5.5397727272727293E-2</v>
      </c>
      <c r="V49" s="53">
        <v>0</v>
      </c>
    </row>
    <row r="50" spans="2:22" ht="15" thickBot="1" x14ac:dyDescent="0.25">
      <c r="B50" s="31">
        <v>9</v>
      </c>
      <c r="C50" s="32" t="s">
        <v>100</v>
      </c>
      <c r="D50" s="33">
        <v>190</v>
      </c>
      <c r="E50" s="34">
        <v>3.4141958670260555E-2</v>
      </c>
      <c r="F50" s="33">
        <v>195</v>
      </c>
      <c r="G50" s="34">
        <v>3.5727372663979483E-2</v>
      </c>
      <c r="H50" s="35">
        <v>-2.5641025641025661E-2</v>
      </c>
      <c r="I50" s="52">
        <v>-1</v>
      </c>
      <c r="J50" s="33">
        <v>127</v>
      </c>
      <c r="K50" s="35">
        <v>0.49606299212598426</v>
      </c>
      <c r="L50" s="52">
        <v>1</v>
      </c>
      <c r="O50" s="31">
        <v>9</v>
      </c>
      <c r="P50" s="32" t="s">
        <v>129</v>
      </c>
      <c r="Q50" s="33">
        <v>1301</v>
      </c>
      <c r="R50" s="34">
        <v>2.7073145354281552E-2</v>
      </c>
      <c r="S50" s="33">
        <v>1047</v>
      </c>
      <c r="T50" s="34">
        <v>2.213343480466768E-2</v>
      </c>
      <c r="U50" s="35">
        <v>0.24259789875835724</v>
      </c>
      <c r="V50" s="52">
        <v>4</v>
      </c>
    </row>
    <row r="51" spans="2:22" ht="15" thickBot="1" x14ac:dyDescent="0.25">
      <c r="B51" s="36">
        <v>10</v>
      </c>
      <c r="C51" s="37" t="s">
        <v>110</v>
      </c>
      <c r="D51" s="38">
        <v>150</v>
      </c>
      <c r="E51" s="39">
        <v>2.6954177897574125E-2</v>
      </c>
      <c r="F51" s="38">
        <v>50</v>
      </c>
      <c r="G51" s="39">
        <v>9.1608647856357642E-3</v>
      </c>
      <c r="H51" s="40">
        <v>2</v>
      </c>
      <c r="I51" s="53">
        <v>18</v>
      </c>
      <c r="J51" s="38">
        <v>124</v>
      </c>
      <c r="K51" s="40">
        <v>0.20967741935483875</v>
      </c>
      <c r="L51" s="53">
        <v>1</v>
      </c>
      <c r="O51" s="36">
        <v>10</v>
      </c>
      <c r="P51" s="37" t="s">
        <v>110</v>
      </c>
      <c r="Q51" s="38">
        <v>1297</v>
      </c>
      <c r="R51" s="39">
        <v>2.6989907397773384E-2</v>
      </c>
      <c r="S51" s="38">
        <v>905</v>
      </c>
      <c r="T51" s="39">
        <v>1.9131574496871299E-2</v>
      </c>
      <c r="U51" s="40">
        <v>0.43314917127071828</v>
      </c>
      <c r="V51" s="53">
        <v>5</v>
      </c>
    </row>
    <row r="52" spans="2:22" ht="15" thickBot="1" x14ac:dyDescent="0.25">
      <c r="B52" s="92" t="s">
        <v>61</v>
      </c>
      <c r="C52" s="93"/>
      <c r="D52" s="41">
        <f>SUM(D42:D51)</f>
        <v>3638</v>
      </c>
      <c r="E52" s="42">
        <f>D52/D54</f>
        <v>0.65372866127583107</v>
      </c>
      <c r="F52" s="41">
        <f>SUM(F42:F51)</f>
        <v>3348</v>
      </c>
      <c r="G52" s="42">
        <f>F52/F54</f>
        <v>0.61341150604617078</v>
      </c>
      <c r="H52" s="43">
        <f>D52/F52-1</f>
        <v>8.6618876941457534E-2</v>
      </c>
      <c r="I52" s="54"/>
      <c r="J52" s="41">
        <f>SUM(J42:J51)</f>
        <v>3073</v>
      </c>
      <c r="K52" s="42">
        <f>D52/J52-1</f>
        <v>0.18385942076147077</v>
      </c>
      <c r="L52" s="41"/>
      <c r="O52" s="92" t="s">
        <v>61</v>
      </c>
      <c r="P52" s="93"/>
      <c r="Q52" s="41">
        <f>SUM(Q42:Q51)</f>
        <v>29814</v>
      </c>
      <c r="R52" s="42">
        <f>Q52/Q54</f>
        <v>0.62041410883362813</v>
      </c>
      <c r="S52" s="41">
        <f>SUM(S42:S51)</f>
        <v>29674</v>
      </c>
      <c r="T52" s="42">
        <f>S52/S54</f>
        <v>0.62730424488415359</v>
      </c>
      <c r="U52" s="43">
        <f>Q52/S52-1</f>
        <v>4.7179348924983877E-3</v>
      </c>
      <c r="V52" s="54"/>
    </row>
    <row r="53" spans="2:22" ht="15" thickBot="1" x14ac:dyDescent="0.25">
      <c r="B53" s="92" t="s">
        <v>12</v>
      </c>
      <c r="C53" s="93"/>
      <c r="D53" s="41">
        <f>D54-D52</f>
        <v>1927</v>
      </c>
      <c r="E53" s="42">
        <f>D53/D54</f>
        <v>0.34627133872416893</v>
      </c>
      <c r="F53" s="41">
        <f>F54-F52</f>
        <v>2110</v>
      </c>
      <c r="G53" s="42">
        <f>F53/F54</f>
        <v>0.38658849395382922</v>
      </c>
      <c r="H53" s="43">
        <f>D53/F53-1</f>
        <v>-8.6729857819905165E-2</v>
      </c>
      <c r="I53" s="55"/>
      <c r="J53" s="41">
        <f>J54-SUM(J42:J51)</f>
        <v>1728</v>
      </c>
      <c r="K53" s="43">
        <f>D53/J53-1</f>
        <v>0.11516203703703698</v>
      </c>
      <c r="L53" s="76"/>
      <c r="O53" s="92" t="s">
        <v>12</v>
      </c>
      <c r="P53" s="93"/>
      <c r="Q53" s="41">
        <f>Q54-Q52</f>
        <v>18241</v>
      </c>
      <c r="R53" s="42">
        <f>Q53/Q54</f>
        <v>0.37958589116637187</v>
      </c>
      <c r="S53" s="41">
        <f>S54-S52</f>
        <v>17630</v>
      </c>
      <c r="T53" s="42">
        <f>S53/S54</f>
        <v>0.37269575511584646</v>
      </c>
      <c r="U53" s="43">
        <f>Q53/S53-1</f>
        <v>3.465683494044236E-2</v>
      </c>
      <c r="V53" s="55"/>
    </row>
    <row r="54" spans="2:22" ht="15" thickBot="1" x14ac:dyDescent="0.25">
      <c r="B54" s="94" t="s">
        <v>34</v>
      </c>
      <c r="C54" s="95"/>
      <c r="D54" s="44">
        <v>5565</v>
      </c>
      <c r="E54" s="45">
        <v>1</v>
      </c>
      <c r="F54" s="44">
        <v>5458</v>
      </c>
      <c r="G54" s="45">
        <v>1</v>
      </c>
      <c r="H54" s="46">
        <v>1.960425064126059E-2</v>
      </c>
      <c r="I54" s="56"/>
      <c r="J54" s="44">
        <v>4801</v>
      </c>
      <c r="K54" s="46">
        <v>0.15913351385128105</v>
      </c>
      <c r="L54" s="44"/>
      <c r="O54" s="94" t="s">
        <v>34</v>
      </c>
      <c r="P54" s="95"/>
      <c r="Q54" s="44">
        <v>48055</v>
      </c>
      <c r="R54" s="45">
        <v>1</v>
      </c>
      <c r="S54" s="44">
        <v>47304</v>
      </c>
      <c r="T54" s="45">
        <v>1</v>
      </c>
      <c r="U54" s="46">
        <v>1.5876035853204851E-2</v>
      </c>
      <c r="V54" s="56"/>
    </row>
    <row r="55" spans="2:22" x14ac:dyDescent="0.2">
      <c r="B55" s="48" t="s">
        <v>73</v>
      </c>
      <c r="O55" s="48" t="s">
        <v>73</v>
      </c>
    </row>
    <row r="56" spans="2:22" x14ac:dyDescent="0.2">
      <c r="B56" s="49" t="s">
        <v>72</v>
      </c>
      <c r="O56" s="49" t="s">
        <v>72</v>
      </c>
    </row>
    <row r="64" spans="2:22" ht="15" customHeight="1" x14ac:dyDescent="0.2"/>
    <row r="66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:O33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45568</v>
      </c>
    </row>
    <row r="2" spans="2:15" ht="14.45" customHeight="1" x14ac:dyDescent="0.2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4.45" customHeight="1" x14ac:dyDescent="0.2">
      <c r="B3" s="85" t="s">
        <v>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9" t="s">
        <v>0</v>
      </c>
      <c r="C5" s="113" t="s">
        <v>1</v>
      </c>
      <c r="D5" s="101" t="s">
        <v>154</v>
      </c>
      <c r="E5" s="102"/>
      <c r="F5" s="102"/>
      <c r="G5" s="102"/>
      <c r="H5" s="132"/>
      <c r="I5" s="133" t="s">
        <v>138</v>
      </c>
      <c r="J5" s="132"/>
      <c r="K5" s="133" t="s">
        <v>140</v>
      </c>
      <c r="L5" s="102"/>
      <c r="M5" s="102"/>
      <c r="N5" s="102"/>
      <c r="O5" s="103"/>
    </row>
    <row r="6" spans="2:15" ht="14.45" customHeight="1" thickBot="1" x14ac:dyDescent="0.25">
      <c r="B6" s="110"/>
      <c r="C6" s="114"/>
      <c r="D6" s="104" t="s">
        <v>146</v>
      </c>
      <c r="E6" s="105"/>
      <c r="F6" s="105"/>
      <c r="G6" s="105"/>
      <c r="H6" s="134"/>
      <c r="I6" s="135" t="s">
        <v>139</v>
      </c>
      <c r="J6" s="134"/>
      <c r="K6" s="135" t="s">
        <v>141</v>
      </c>
      <c r="L6" s="105"/>
      <c r="M6" s="105"/>
      <c r="N6" s="105"/>
      <c r="O6" s="106"/>
    </row>
    <row r="7" spans="2:15" ht="14.45" customHeight="1" x14ac:dyDescent="0.2">
      <c r="B7" s="110"/>
      <c r="C7" s="114"/>
      <c r="D7" s="86">
        <v>2024</v>
      </c>
      <c r="E7" s="87"/>
      <c r="F7" s="86">
        <v>2023</v>
      </c>
      <c r="G7" s="87"/>
      <c r="H7" s="96" t="s">
        <v>5</v>
      </c>
      <c r="I7" s="130">
        <v>2024</v>
      </c>
      <c r="J7" s="130" t="s">
        <v>155</v>
      </c>
      <c r="K7" s="86">
        <v>2024</v>
      </c>
      <c r="L7" s="87"/>
      <c r="M7" s="86">
        <v>2023</v>
      </c>
      <c r="N7" s="87"/>
      <c r="O7" s="96" t="s">
        <v>5</v>
      </c>
    </row>
    <row r="8" spans="2:15" ht="14.45" customHeight="1" thickBot="1" x14ac:dyDescent="0.25">
      <c r="B8" s="90" t="s">
        <v>6</v>
      </c>
      <c r="C8" s="111" t="s">
        <v>7</v>
      </c>
      <c r="D8" s="88"/>
      <c r="E8" s="89"/>
      <c r="F8" s="88"/>
      <c r="G8" s="89"/>
      <c r="H8" s="97"/>
      <c r="I8" s="131"/>
      <c r="J8" s="131"/>
      <c r="K8" s="88"/>
      <c r="L8" s="89"/>
      <c r="M8" s="88"/>
      <c r="N8" s="89"/>
      <c r="O8" s="97"/>
    </row>
    <row r="9" spans="2:15" ht="14.45" customHeight="1" x14ac:dyDescent="0.2">
      <c r="B9" s="90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98" t="s">
        <v>9</v>
      </c>
      <c r="I9" s="27" t="s">
        <v>8</v>
      </c>
      <c r="J9" s="136" t="s">
        <v>156</v>
      </c>
      <c r="K9" s="25" t="s">
        <v>8</v>
      </c>
      <c r="L9" s="26" t="s">
        <v>2</v>
      </c>
      <c r="M9" s="25" t="s">
        <v>8</v>
      </c>
      <c r="N9" s="26" t="s">
        <v>2</v>
      </c>
      <c r="O9" s="98" t="s">
        <v>9</v>
      </c>
    </row>
    <row r="10" spans="2:15" ht="14.45" customHeight="1" thickBot="1" x14ac:dyDescent="0.25">
      <c r="B10" s="91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99"/>
      <c r="I10" s="30" t="s">
        <v>10</v>
      </c>
      <c r="J10" s="137"/>
      <c r="K10" s="28" t="s">
        <v>10</v>
      </c>
      <c r="L10" s="29" t="s">
        <v>11</v>
      </c>
      <c r="M10" s="28" t="s">
        <v>10</v>
      </c>
      <c r="N10" s="29" t="s">
        <v>11</v>
      </c>
      <c r="O10" s="99"/>
    </row>
    <row r="11" spans="2:15" ht="14.45" customHeight="1" thickBot="1" x14ac:dyDescent="0.25">
      <c r="B11" s="31">
        <v>1</v>
      </c>
      <c r="C11" s="32" t="s">
        <v>19</v>
      </c>
      <c r="D11" s="33">
        <v>8004</v>
      </c>
      <c r="E11" s="34">
        <v>0.17020371709267215</v>
      </c>
      <c r="F11" s="33">
        <v>9153</v>
      </c>
      <c r="G11" s="34">
        <v>0.20551913059098256</v>
      </c>
      <c r="H11" s="35">
        <v>-0.12553261225827594</v>
      </c>
      <c r="I11" s="33">
        <v>7725</v>
      </c>
      <c r="J11" s="35">
        <v>3.6116504854369014E-2</v>
      </c>
      <c r="K11" s="33">
        <v>79288</v>
      </c>
      <c r="L11" s="34">
        <v>0.17750276480570243</v>
      </c>
      <c r="M11" s="33">
        <v>72324</v>
      </c>
      <c r="N11" s="34">
        <v>0.18189180148935796</v>
      </c>
      <c r="O11" s="35">
        <v>9.628892207289419E-2</v>
      </c>
    </row>
    <row r="12" spans="2:15" ht="14.45" customHeight="1" thickBot="1" x14ac:dyDescent="0.25">
      <c r="B12" s="36">
        <v>2</v>
      </c>
      <c r="C12" s="37" t="s">
        <v>17</v>
      </c>
      <c r="D12" s="38">
        <v>4764</v>
      </c>
      <c r="E12" s="39">
        <v>0.10130566069833709</v>
      </c>
      <c r="F12" s="38">
        <v>4427</v>
      </c>
      <c r="G12" s="39">
        <v>9.9402730375426615E-2</v>
      </c>
      <c r="H12" s="40">
        <v>7.6123785859498527E-2</v>
      </c>
      <c r="I12" s="38">
        <v>3733</v>
      </c>
      <c r="J12" s="40">
        <v>0.27618537369407981</v>
      </c>
      <c r="K12" s="38">
        <v>43321</v>
      </c>
      <c r="L12" s="39">
        <v>9.6983115656188015E-2</v>
      </c>
      <c r="M12" s="38">
        <v>37788</v>
      </c>
      <c r="N12" s="39">
        <v>9.5035221982742363E-2</v>
      </c>
      <c r="O12" s="40">
        <v>0.1464221445961682</v>
      </c>
    </row>
    <row r="13" spans="2:15" ht="14.45" customHeight="1" thickBot="1" x14ac:dyDescent="0.25">
      <c r="B13" s="31">
        <v>3</v>
      </c>
      <c r="C13" s="32" t="s">
        <v>18</v>
      </c>
      <c r="D13" s="33">
        <v>3695</v>
      </c>
      <c r="E13" s="34">
        <v>7.8573555054650621E-2</v>
      </c>
      <c r="F13" s="33">
        <v>3290</v>
      </c>
      <c r="G13" s="34">
        <v>7.3872821986707388E-2</v>
      </c>
      <c r="H13" s="35">
        <v>0.12310030395136784</v>
      </c>
      <c r="I13" s="33">
        <v>2928</v>
      </c>
      <c r="J13" s="35">
        <v>0.26195355191256842</v>
      </c>
      <c r="K13" s="33">
        <v>30964</v>
      </c>
      <c r="L13" s="34">
        <v>6.9319387668294957E-2</v>
      </c>
      <c r="M13" s="33">
        <v>29708</v>
      </c>
      <c r="N13" s="34">
        <v>7.4714363677974752E-2</v>
      </c>
      <c r="O13" s="35">
        <v>4.2278174229163801E-2</v>
      </c>
    </row>
    <row r="14" spans="2:15" ht="14.45" customHeight="1" thickBot="1" x14ac:dyDescent="0.25">
      <c r="B14" s="36">
        <v>4</v>
      </c>
      <c r="C14" s="37" t="s">
        <v>31</v>
      </c>
      <c r="D14" s="38">
        <v>2590</v>
      </c>
      <c r="E14" s="39">
        <v>5.5075915451027094E-2</v>
      </c>
      <c r="F14" s="38">
        <v>2439</v>
      </c>
      <c r="G14" s="39">
        <v>5.4764684749416204E-2</v>
      </c>
      <c r="H14" s="40">
        <v>6.1910619106191112E-2</v>
      </c>
      <c r="I14" s="38">
        <v>2587</v>
      </c>
      <c r="J14" s="40">
        <v>1.1596443757246888E-3</v>
      </c>
      <c r="K14" s="38">
        <v>25239</v>
      </c>
      <c r="L14" s="39">
        <v>5.6502778237956866E-2</v>
      </c>
      <c r="M14" s="38">
        <v>18837</v>
      </c>
      <c r="N14" s="39">
        <v>4.7374258401844976E-2</v>
      </c>
      <c r="O14" s="40">
        <v>0.33986303551520947</v>
      </c>
    </row>
    <row r="15" spans="2:15" ht="14.45" customHeight="1" thickBot="1" x14ac:dyDescent="0.25">
      <c r="B15" s="31">
        <v>5</v>
      </c>
      <c r="C15" s="32" t="s">
        <v>22</v>
      </c>
      <c r="D15" s="33">
        <v>2796</v>
      </c>
      <c r="E15" s="34">
        <v>5.945647088844469E-2</v>
      </c>
      <c r="F15" s="33">
        <v>2809</v>
      </c>
      <c r="G15" s="34">
        <v>6.30725705047602E-2</v>
      </c>
      <c r="H15" s="35">
        <v>-4.6279814880740844E-3</v>
      </c>
      <c r="I15" s="33">
        <v>2418</v>
      </c>
      <c r="J15" s="35">
        <v>0.15632754342431765</v>
      </c>
      <c r="K15" s="33">
        <v>24671</v>
      </c>
      <c r="L15" s="34">
        <v>5.5231191485741661E-2</v>
      </c>
      <c r="M15" s="33">
        <v>27573</v>
      </c>
      <c r="N15" s="34">
        <v>6.9344928965019453E-2</v>
      </c>
      <c r="O15" s="35">
        <v>-0.10524788742610525</v>
      </c>
    </row>
    <row r="16" spans="2:15" ht="14.45" customHeight="1" thickBot="1" x14ac:dyDescent="0.25">
      <c r="B16" s="36">
        <v>6</v>
      </c>
      <c r="C16" s="37" t="s">
        <v>24</v>
      </c>
      <c r="D16" s="38">
        <v>2753</v>
      </c>
      <c r="E16" s="39">
        <v>5.8542083102964319E-2</v>
      </c>
      <c r="F16" s="38">
        <v>2450</v>
      </c>
      <c r="G16" s="39">
        <v>5.501167594754805E-2</v>
      </c>
      <c r="H16" s="40">
        <v>0.12367346938775503</v>
      </c>
      <c r="I16" s="38">
        <v>2100</v>
      </c>
      <c r="J16" s="40">
        <v>0.31095238095238087</v>
      </c>
      <c r="K16" s="38">
        <v>24563</v>
      </c>
      <c r="L16" s="39">
        <v>5.4989410906095111E-2</v>
      </c>
      <c r="M16" s="38">
        <v>22244</v>
      </c>
      <c r="N16" s="39">
        <v>5.5942719323174579E-2</v>
      </c>
      <c r="O16" s="40">
        <v>0.10425283222442006</v>
      </c>
    </row>
    <row r="17" spans="2:15" ht="14.45" customHeight="1" thickBot="1" x14ac:dyDescent="0.25">
      <c r="B17" s="31">
        <v>7</v>
      </c>
      <c r="C17" s="32" t="s">
        <v>23</v>
      </c>
      <c r="D17" s="33">
        <v>2274</v>
      </c>
      <c r="E17" s="34">
        <v>4.8356228469357374E-2</v>
      </c>
      <c r="F17" s="33">
        <v>2307</v>
      </c>
      <c r="G17" s="34">
        <v>5.1800790371834021E-2</v>
      </c>
      <c r="H17" s="35">
        <v>-1.4304291287386195E-2</v>
      </c>
      <c r="I17" s="33">
        <v>2323</v>
      </c>
      <c r="J17" s="35">
        <v>-2.109341368919504E-2</v>
      </c>
      <c r="K17" s="33">
        <v>22653</v>
      </c>
      <c r="L17" s="34">
        <v>5.0713476580864413E-2</v>
      </c>
      <c r="M17" s="33">
        <v>19883</v>
      </c>
      <c r="N17" s="34">
        <v>5.0004904167536425E-2</v>
      </c>
      <c r="O17" s="35">
        <v>0.13931499270733783</v>
      </c>
    </row>
    <row r="18" spans="2:15" ht="14.45" customHeight="1" thickBot="1" x14ac:dyDescent="0.25">
      <c r="B18" s="36">
        <v>8</v>
      </c>
      <c r="C18" s="37" t="s">
        <v>32</v>
      </c>
      <c r="D18" s="38">
        <v>2646</v>
      </c>
      <c r="E18" s="39">
        <v>5.6266746055373622E-2</v>
      </c>
      <c r="F18" s="38">
        <v>1922</v>
      </c>
      <c r="G18" s="39">
        <v>4.3156098437219327E-2</v>
      </c>
      <c r="H18" s="40">
        <v>0.37669094693028105</v>
      </c>
      <c r="I18" s="38">
        <v>2339</v>
      </c>
      <c r="J18" s="40">
        <v>0.13125267208208635</v>
      </c>
      <c r="K18" s="38">
        <v>21296</v>
      </c>
      <c r="L18" s="39">
        <v>4.7675548371786891E-2</v>
      </c>
      <c r="M18" s="38">
        <v>18799</v>
      </c>
      <c r="N18" s="39">
        <v>4.7278690008827499E-2</v>
      </c>
      <c r="O18" s="40">
        <v>0.13282621416032758</v>
      </c>
    </row>
    <row r="19" spans="2:15" ht="14.45" customHeight="1" thickBot="1" x14ac:dyDescent="0.25">
      <c r="B19" s="31">
        <v>9</v>
      </c>
      <c r="C19" s="32" t="s">
        <v>16</v>
      </c>
      <c r="D19" s="33">
        <v>2097</v>
      </c>
      <c r="E19" s="34">
        <v>4.4592353166333518E-2</v>
      </c>
      <c r="F19" s="33">
        <v>1786</v>
      </c>
      <c r="G19" s="34">
        <v>4.0102389078498293E-2</v>
      </c>
      <c r="H19" s="35">
        <v>0.17413213885778278</v>
      </c>
      <c r="I19" s="33">
        <v>1865</v>
      </c>
      <c r="J19" s="35">
        <v>0.12439678284182309</v>
      </c>
      <c r="K19" s="33">
        <v>19978</v>
      </c>
      <c r="L19" s="34">
        <v>4.4724929816470631E-2</v>
      </c>
      <c r="M19" s="33">
        <v>16769</v>
      </c>
      <c r="N19" s="34">
        <v>4.2173325855525738E-2</v>
      </c>
      <c r="O19" s="35">
        <v>0.19136501878466228</v>
      </c>
    </row>
    <row r="20" spans="2:15" ht="14.45" customHeight="1" thickBot="1" x14ac:dyDescent="0.25">
      <c r="B20" s="36">
        <v>10</v>
      </c>
      <c r="C20" s="37" t="s">
        <v>21</v>
      </c>
      <c r="D20" s="38">
        <v>2289</v>
      </c>
      <c r="E20" s="39">
        <v>4.8675200952664484E-2</v>
      </c>
      <c r="F20" s="38">
        <v>1651</v>
      </c>
      <c r="G20" s="39">
        <v>3.7071133465061974E-2</v>
      </c>
      <c r="H20" s="40">
        <v>0.38643246517262275</v>
      </c>
      <c r="I20" s="38">
        <v>1679</v>
      </c>
      <c r="J20" s="40">
        <v>0.36331149493746273</v>
      </c>
      <c r="K20" s="38">
        <v>16925</v>
      </c>
      <c r="L20" s="39">
        <v>3.7890151023313917E-2</v>
      </c>
      <c r="M20" s="38">
        <v>16505</v>
      </c>
      <c r="N20" s="39">
        <v>4.1509377019825412E-2</v>
      </c>
      <c r="O20" s="40">
        <v>2.5446834292638609E-2</v>
      </c>
    </row>
    <row r="21" spans="2:15" ht="14.45" customHeight="1" thickBot="1" x14ac:dyDescent="0.25">
      <c r="B21" s="31">
        <v>11</v>
      </c>
      <c r="C21" s="32" t="s">
        <v>29</v>
      </c>
      <c r="D21" s="33">
        <v>1412</v>
      </c>
      <c r="E21" s="34">
        <v>3.0025943095308979E-2</v>
      </c>
      <c r="F21" s="33">
        <v>1079</v>
      </c>
      <c r="G21" s="34">
        <v>2.4227591162205856E-2</v>
      </c>
      <c r="H21" s="35">
        <v>0.30861909175162183</v>
      </c>
      <c r="I21" s="33">
        <v>1364</v>
      </c>
      <c r="J21" s="35">
        <v>3.5190615835777095E-2</v>
      </c>
      <c r="K21" s="33">
        <v>13193</v>
      </c>
      <c r="L21" s="34">
        <v>2.9535288771083041E-2</v>
      </c>
      <c r="M21" s="33">
        <v>13326</v>
      </c>
      <c r="N21" s="34">
        <v>3.3514326456600629E-2</v>
      </c>
      <c r="O21" s="35">
        <v>-9.9804892690980029E-3</v>
      </c>
    </row>
    <row r="22" spans="2:15" ht="14.45" customHeight="1" thickBot="1" x14ac:dyDescent="0.25">
      <c r="B22" s="36">
        <v>12</v>
      </c>
      <c r="C22" s="37" t="s">
        <v>33</v>
      </c>
      <c r="D22" s="38">
        <v>647</v>
      </c>
      <c r="E22" s="39">
        <v>1.3758346446646535E-2</v>
      </c>
      <c r="F22" s="38">
        <v>841</v>
      </c>
      <c r="G22" s="39">
        <v>1.8883599784444045E-2</v>
      </c>
      <c r="H22" s="40">
        <v>-0.23067776456599287</v>
      </c>
      <c r="I22" s="38">
        <v>448</v>
      </c>
      <c r="J22" s="40">
        <v>0.4441964285714286</v>
      </c>
      <c r="K22" s="38">
        <v>11823</v>
      </c>
      <c r="L22" s="39">
        <v>2.6468257344085106E-2</v>
      </c>
      <c r="M22" s="38">
        <v>9393</v>
      </c>
      <c r="N22" s="39">
        <v>2.3622997779292342E-2</v>
      </c>
      <c r="O22" s="40">
        <v>0.25870328968380707</v>
      </c>
    </row>
    <row r="23" spans="2:15" ht="14.45" customHeight="1" thickBot="1" x14ac:dyDescent="0.25">
      <c r="B23" s="31">
        <v>13</v>
      </c>
      <c r="C23" s="32" t="s">
        <v>65</v>
      </c>
      <c r="D23" s="33">
        <v>1183</v>
      </c>
      <c r="E23" s="34">
        <v>2.5156296516820484E-2</v>
      </c>
      <c r="F23" s="33">
        <v>767</v>
      </c>
      <c r="G23" s="34">
        <v>1.7222022633375248E-2</v>
      </c>
      <c r="H23" s="35">
        <v>0.54237288135593231</v>
      </c>
      <c r="I23" s="33">
        <v>1150</v>
      </c>
      <c r="J23" s="35">
        <v>2.8695652173913011E-2</v>
      </c>
      <c r="K23" s="33">
        <v>10704</v>
      </c>
      <c r="L23" s="34">
        <v>2.3963141893858324E-2</v>
      </c>
      <c r="M23" s="33">
        <v>7691</v>
      </c>
      <c r="N23" s="34">
        <v>1.9342539755194017E-2</v>
      </c>
      <c r="O23" s="35">
        <v>0.39175659862176571</v>
      </c>
    </row>
    <row r="24" spans="2:15" ht="14.45" customHeight="1" thickBot="1" x14ac:dyDescent="0.25">
      <c r="B24" s="36">
        <v>14</v>
      </c>
      <c r="C24" s="37" t="s">
        <v>20</v>
      </c>
      <c r="D24" s="38">
        <v>934</v>
      </c>
      <c r="E24" s="39">
        <v>1.986135329392251E-2</v>
      </c>
      <c r="F24" s="38">
        <v>823</v>
      </c>
      <c r="G24" s="39">
        <v>1.8479432369319201E-2</v>
      </c>
      <c r="H24" s="40">
        <v>0.13487241798298899</v>
      </c>
      <c r="I24" s="38">
        <v>859</v>
      </c>
      <c r="J24" s="40">
        <v>8.7310826542491338E-2</v>
      </c>
      <c r="K24" s="38">
        <v>9704</v>
      </c>
      <c r="L24" s="39">
        <v>2.1724432823056913E-2</v>
      </c>
      <c r="M24" s="38">
        <v>9162</v>
      </c>
      <c r="N24" s="39">
        <v>2.3042042548054555E-2</v>
      </c>
      <c r="O24" s="40">
        <v>5.9157389216328404E-2</v>
      </c>
    </row>
    <row r="25" spans="2:15" ht="14.45" customHeight="1" thickBot="1" x14ac:dyDescent="0.25">
      <c r="B25" s="31">
        <v>15</v>
      </c>
      <c r="C25" s="32" t="s">
        <v>39</v>
      </c>
      <c r="D25" s="33">
        <v>414</v>
      </c>
      <c r="E25" s="34">
        <v>8.8036405392761443E-3</v>
      </c>
      <c r="F25" s="33">
        <v>860</v>
      </c>
      <c r="G25" s="34">
        <v>1.9310220944853601E-2</v>
      </c>
      <c r="H25" s="35">
        <v>-0.51860465116279064</v>
      </c>
      <c r="I25" s="33">
        <v>1279</v>
      </c>
      <c r="J25" s="35">
        <v>-0.67630961688819391</v>
      </c>
      <c r="K25" s="33">
        <v>9377</v>
      </c>
      <c r="L25" s="34">
        <v>2.0992374956904852E-2</v>
      </c>
      <c r="M25" s="33">
        <v>8300</v>
      </c>
      <c r="N25" s="34">
        <v>2.0874149001184544E-2</v>
      </c>
      <c r="O25" s="35">
        <v>0.1297590361445784</v>
      </c>
    </row>
    <row r="26" spans="2:15" ht="14.45" customHeight="1" thickBot="1" x14ac:dyDescent="0.25">
      <c r="B26" s="36">
        <v>16</v>
      </c>
      <c r="C26" s="37" t="s">
        <v>27</v>
      </c>
      <c r="D26" s="38">
        <v>1048</v>
      </c>
      <c r="E26" s="39">
        <v>2.2285544167056522E-2</v>
      </c>
      <c r="F26" s="38">
        <v>909</v>
      </c>
      <c r="G26" s="39">
        <v>2.0410454463804562E-2</v>
      </c>
      <c r="H26" s="40">
        <v>0.15291529152915295</v>
      </c>
      <c r="I26" s="38">
        <v>752</v>
      </c>
      <c r="J26" s="40">
        <v>0.3936170212765957</v>
      </c>
      <c r="K26" s="38">
        <v>8539</v>
      </c>
      <c r="L26" s="39">
        <v>1.9116336755573265E-2</v>
      </c>
      <c r="M26" s="38">
        <v>8291</v>
      </c>
      <c r="N26" s="39">
        <v>2.0851514381785671E-2</v>
      </c>
      <c r="O26" s="40">
        <v>2.9911952719816615E-2</v>
      </c>
    </row>
    <row r="27" spans="2:15" ht="14.45" customHeight="1" thickBot="1" x14ac:dyDescent="0.25">
      <c r="B27" s="31">
        <v>17</v>
      </c>
      <c r="C27" s="32" t="s">
        <v>106</v>
      </c>
      <c r="D27" s="33">
        <v>921</v>
      </c>
      <c r="E27" s="34">
        <v>1.9584910475056352E-2</v>
      </c>
      <c r="F27" s="33">
        <v>839</v>
      </c>
      <c r="G27" s="34">
        <v>1.883869229387462E-2</v>
      </c>
      <c r="H27" s="35">
        <v>9.7735399284862856E-2</v>
      </c>
      <c r="I27" s="33">
        <v>982</v>
      </c>
      <c r="J27" s="35">
        <v>-6.2118126272912466E-2</v>
      </c>
      <c r="K27" s="33">
        <v>8056</v>
      </c>
      <c r="L27" s="34">
        <v>1.8035040274376184E-2</v>
      </c>
      <c r="M27" s="33">
        <v>6506</v>
      </c>
      <c r="N27" s="34">
        <v>1.63623148676755E-2</v>
      </c>
      <c r="O27" s="35">
        <v>0.23824162311712271</v>
      </c>
    </row>
    <row r="28" spans="2:15" ht="14.45" customHeight="1" thickBot="1" x14ac:dyDescent="0.25">
      <c r="B28" s="36">
        <v>18</v>
      </c>
      <c r="C28" s="37" t="s">
        <v>30</v>
      </c>
      <c r="D28" s="38">
        <v>633</v>
      </c>
      <c r="E28" s="39">
        <v>1.3460638795559903E-2</v>
      </c>
      <c r="F28" s="38">
        <v>881</v>
      </c>
      <c r="G28" s="39">
        <v>1.9781749595832586E-2</v>
      </c>
      <c r="H28" s="40">
        <v>-0.2814982973893303</v>
      </c>
      <c r="I28" s="38">
        <v>575</v>
      </c>
      <c r="J28" s="40">
        <v>0.10086956521739121</v>
      </c>
      <c r="K28" s="38">
        <v>7829</v>
      </c>
      <c r="L28" s="39">
        <v>1.7526853315304264E-2</v>
      </c>
      <c r="M28" s="38">
        <v>6432</v>
      </c>
      <c r="N28" s="39">
        <v>1.6176207997062528E-2</v>
      </c>
      <c r="O28" s="40">
        <v>0.21719527363184077</v>
      </c>
    </row>
    <row r="29" spans="2:15" ht="14.45" customHeight="1" thickBot="1" x14ac:dyDescent="0.25">
      <c r="B29" s="31">
        <v>19</v>
      </c>
      <c r="C29" s="32" t="s">
        <v>26</v>
      </c>
      <c r="D29" s="33">
        <v>873</v>
      </c>
      <c r="E29" s="34">
        <v>1.8564198528473609E-2</v>
      </c>
      <c r="F29" s="33">
        <v>964</v>
      </c>
      <c r="G29" s="34">
        <v>2.1645410454463804E-2</v>
      </c>
      <c r="H29" s="35">
        <v>-9.4398340248962653E-2</v>
      </c>
      <c r="I29" s="33">
        <v>635</v>
      </c>
      <c r="J29" s="35">
        <v>0.37480314960629912</v>
      </c>
      <c r="K29" s="33">
        <v>7677</v>
      </c>
      <c r="L29" s="34">
        <v>1.7186569536542448E-2</v>
      </c>
      <c r="M29" s="33">
        <v>9060</v>
      </c>
      <c r="N29" s="34">
        <v>2.2785516861533975E-2</v>
      </c>
      <c r="O29" s="35">
        <v>-0.15264900662251657</v>
      </c>
    </row>
    <row r="30" spans="2:15" ht="14.45" customHeight="1" thickBot="1" x14ac:dyDescent="0.25">
      <c r="B30" s="36">
        <v>20</v>
      </c>
      <c r="C30" s="37" t="s">
        <v>25</v>
      </c>
      <c r="D30" s="38">
        <v>859</v>
      </c>
      <c r="E30" s="39">
        <v>1.8266490877386979E-2</v>
      </c>
      <c r="F30" s="38">
        <v>307</v>
      </c>
      <c r="G30" s="39">
        <v>6.8932998024070413E-3</v>
      </c>
      <c r="H30" s="40">
        <v>1.7980456026058631</v>
      </c>
      <c r="I30" s="38">
        <v>461</v>
      </c>
      <c r="J30" s="40">
        <v>0.8633405639913232</v>
      </c>
      <c r="K30" s="38">
        <v>7316</v>
      </c>
      <c r="L30" s="39">
        <v>1.6378395561983138E-2</v>
      </c>
      <c r="M30" s="38">
        <v>5094</v>
      </c>
      <c r="N30" s="39">
        <v>1.2811194579763142E-2</v>
      </c>
      <c r="O30" s="40">
        <v>0.43619945033372587</v>
      </c>
    </row>
    <row r="31" spans="2:15" ht="14.45" customHeight="1" thickBot="1" x14ac:dyDescent="0.25">
      <c r="B31" s="92" t="s">
        <v>42</v>
      </c>
      <c r="C31" s="93"/>
      <c r="D31" s="41">
        <f>SUM(D11:D30)</f>
        <v>42832</v>
      </c>
      <c r="E31" s="42">
        <f>D31/D33</f>
        <v>0.91081529366733294</v>
      </c>
      <c r="F31" s="41">
        <f>SUM(F11:F30)</f>
        <v>40504</v>
      </c>
      <c r="G31" s="42">
        <f>F31/F33</f>
        <v>0.90946649901203525</v>
      </c>
      <c r="H31" s="43">
        <f>D31/F31-1</f>
        <v>5.7475804858779345E-2</v>
      </c>
      <c r="I31" s="41">
        <f>SUM(I11:I30)</f>
        <v>38202</v>
      </c>
      <c r="J31" s="42">
        <f>D31/I31-1</f>
        <v>0.1211978430448668</v>
      </c>
      <c r="K31" s="41">
        <f>SUM(K11:K30)</f>
        <v>403116</v>
      </c>
      <c r="L31" s="42">
        <f>K31/K33</f>
        <v>0.90245944578518245</v>
      </c>
      <c r="M31" s="41">
        <f>SUM(M11:M30)</f>
        <v>363685</v>
      </c>
      <c r="N31" s="42">
        <f>M31/M33</f>
        <v>0.91465239511997609</v>
      </c>
      <c r="O31" s="43">
        <f>K31/M31-1</f>
        <v>0.10842074872485807</v>
      </c>
    </row>
    <row r="32" spans="2:15" ht="14.45" customHeight="1" thickBot="1" x14ac:dyDescent="0.25">
      <c r="B32" s="92" t="s">
        <v>12</v>
      </c>
      <c r="C32" s="93"/>
      <c r="D32" s="41">
        <f>D33-SUM(D11:D30)</f>
        <v>4194</v>
      </c>
      <c r="E32" s="42">
        <f>D32/D33</f>
        <v>8.9184706332667035E-2</v>
      </c>
      <c r="F32" s="41">
        <f>F33-SUM(F11:F30)</f>
        <v>4032</v>
      </c>
      <c r="G32" s="42">
        <f>F32/F33</f>
        <v>9.0533500987964796E-2</v>
      </c>
      <c r="H32" s="43">
        <f>D32/F32-1</f>
        <v>4.0178571428571397E-2</v>
      </c>
      <c r="I32" s="41">
        <f>I33-SUM(I11:I30)</f>
        <v>3670</v>
      </c>
      <c r="J32" s="42">
        <f>D32/I32-1</f>
        <v>0.14277929155313362</v>
      </c>
      <c r="K32" s="41">
        <f>K33-SUM(K11:K30)</f>
        <v>43570</v>
      </c>
      <c r="L32" s="42">
        <f>K32/K33</f>
        <v>9.7540554214817568E-2</v>
      </c>
      <c r="M32" s="41">
        <f>M33-SUM(M11:M30)</f>
        <v>33936</v>
      </c>
      <c r="N32" s="42">
        <f>M32/M33</f>
        <v>8.5347604880023936E-2</v>
      </c>
      <c r="O32" s="43">
        <f>K32/M32-1</f>
        <v>0.28388731730315886</v>
      </c>
    </row>
    <row r="33" spans="2:16" ht="14.45" customHeight="1" thickBot="1" x14ac:dyDescent="0.25">
      <c r="B33" s="94" t="s">
        <v>13</v>
      </c>
      <c r="C33" s="95"/>
      <c r="D33" s="44">
        <v>47026</v>
      </c>
      <c r="E33" s="45">
        <v>1</v>
      </c>
      <c r="F33" s="44">
        <v>44536</v>
      </c>
      <c r="G33" s="45">
        <v>1</v>
      </c>
      <c r="H33" s="46">
        <v>5.5909825758936549E-2</v>
      </c>
      <c r="I33" s="44">
        <v>41872</v>
      </c>
      <c r="J33" s="46">
        <v>0.12308941536110041</v>
      </c>
      <c r="K33" s="44">
        <v>446686</v>
      </c>
      <c r="L33" s="45">
        <v>1</v>
      </c>
      <c r="M33" s="44">
        <v>397621</v>
      </c>
      <c r="N33" s="45">
        <v>0.999999999999999</v>
      </c>
      <c r="O33" s="46">
        <v>0.12339640008953245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2024-10-03T09:38:34Z</dcterms:modified>
</cp:coreProperties>
</file>