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4\SOiSD\"/>
    </mc:Choice>
  </mc:AlternateContent>
  <xr:revisionPtr revIDLastSave="0" documentId="13_ncr:1_{5CC5A4EE-D146-4DFF-AB0D-AE1E066726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U70" i="12" s="1"/>
  <c r="S70" i="12"/>
  <c r="T70" i="12" s="1"/>
  <c r="Q70" i="11"/>
  <c r="R70" i="11" s="1"/>
  <c r="S70" i="11"/>
  <c r="T70" i="11"/>
  <c r="S27" i="7"/>
  <c r="T27" i="7" s="1"/>
  <c r="Q27" i="7"/>
  <c r="U27" i="7" s="1"/>
  <c r="J27" i="7"/>
  <c r="F27" i="7"/>
  <c r="G27" i="7" s="1"/>
  <c r="D27" i="7"/>
  <c r="E27" i="7" s="1"/>
  <c r="S26" i="7"/>
  <c r="T26" i="7" s="1"/>
  <c r="Q26" i="7"/>
  <c r="U26" i="7"/>
  <c r="R26" i="7"/>
  <c r="J26" i="7"/>
  <c r="F26" i="7"/>
  <c r="G26" i="7"/>
  <c r="D26" i="7"/>
  <c r="H26" i="7" s="1"/>
  <c r="S32" i="4"/>
  <c r="T32" i="4" s="1"/>
  <c r="Q32" i="4"/>
  <c r="U32" i="4" s="1"/>
  <c r="J32" i="4"/>
  <c r="F32" i="4"/>
  <c r="G32" i="4"/>
  <c r="D32" i="4"/>
  <c r="H32" i="4" s="1"/>
  <c r="S31" i="4"/>
  <c r="T31" i="4" s="1"/>
  <c r="Q31" i="4"/>
  <c r="U31" i="4" s="1"/>
  <c r="J31" i="4"/>
  <c r="F31" i="4"/>
  <c r="G31" i="4" s="1"/>
  <c r="D31" i="4"/>
  <c r="E31" i="4"/>
  <c r="K31" i="4"/>
  <c r="D70" i="11"/>
  <c r="E70" i="11" s="1"/>
  <c r="F70" i="11"/>
  <c r="G70" i="11"/>
  <c r="J70" i="11"/>
  <c r="K70" i="11" s="1"/>
  <c r="J53" i="7"/>
  <c r="G7" i="9"/>
  <c r="F7" i="9"/>
  <c r="H7" i="9" s="1"/>
  <c r="D7" i="9"/>
  <c r="C7" i="9"/>
  <c r="E7" i="9" s="1"/>
  <c r="Q52" i="7"/>
  <c r="U52" i="7" s="1"/>
  <c r="S33" i="11"/>
  <c r="T33" i="11" s="1"/>
  <c r="Q33" i="11"/>
  <c r="U33" i="11" s="1"/>
  <c r="R33" i="11"/>
  <c r="S32" i="11"/>
  <c r="T32" i="11"/>
  <c r="Q32" i="11"/>
  <c r="R32" i="11"/>
  <c r="Q69" i="11"/>
  <c r="U69" i="11" s="1"/>
  <c r="R69" i="11"/>
  <c r="S69" i="11"/>
  <c r="T69" i="11" s="1"/>
  <c r="D31" i="1"/>
  <c r="E31" i="1"/>
  <c r="F31" i="1"/>
  <c r="G31" i="1" s="1"/>
  <c r="I31" i="1"/>
  <c r="K31" i="1"/>
  <c r="L31" i="1"/>
  <c r="M31" i="1"/>
  <c r="O31" i="1" s="1"/>
  <c r="D32" i="1"/>
  <c r="E32" i="1" s="1"/>
  <c r="F32" i="1"/>
  <c r="G32" i="1" s="1"/>
  <c r="I32" i="1"/>
  <c r="K32" i="1"/>
  <c r="L32" i="1"/>
  <c r="M32" i="1"/>
  <c r="N32" i="1" s="1"/>
  <c r="D52" i="7"/>
  <c r="H52" i="7" s="1"/>
  <c r="F52" i="7"/>
  <c r="F53" i="7" s="1"/>
  <c r="G53" i="7" s="1"/>
  <c r="J52" i="7"/>
  <c r="Q53" i="7"/>
  <c r="R53" i="7" s="1"/>
  <c r="S52" i="7"/>
  <c r="S53" i="7"/>
  <c r="T53" i="7" s="1"/>
  <c r="D32" i="12"/>
  <c r="K32" i="12" s="1"/>
  <c r="F32" i="12"/>
  <c r="G32" i="12" s="1"/>
  <c r="J32" i="12"/>
  <c r="Q32" i="12"/>
  <c r="R32" i="12" s="1"/>
  <c r="S32" i="12"/>
  <c r="T32" i="12" s="1"/>
  <c r="D33" i="12"/>
  <c r="H33" i="12" s="1"/>
  <c r="F33" i="12"/>
  <c r="G33" i="12" s="1"/>
  <c r="J33" i="12"/>
  <c r="Q33" i="12"/>
  <c r="R33" i="12" s="1"/>
  <c r="S33" i="12"/>
  <c r="T33" i="12" s="1"/>
  <c r="D69" i="12"/>
  <c r="E69" i="12" s="1"/>
  <c r="F69" i="12"/>
  <c r="G69" i="12" s="1"/>
  <c r="J69" i="12"/>
  <c r="Q69" i="12"/>
  <c r="R69" i="12"/>
  <c r="S69" i="12"/>
  <c r="T69" i="12" s="1"/>
  <c r="D70" i="12"/>
  <c r="E70" i="12" s="1"/>
  <c r="F70" i="12"/>
  <c r="G70" i="12" s="1"/>
  <c r="J70" i="12"/>
  <c r="D32" i="11"/>
  <c r="E32" i="11" s="1"/>
  <c r="F32" i="11"/>
  <c r="G32" i="11" s="1"/>
  <c r="J32" i="11"/>
  <c r="D33" i="11"/>
  <c r="H33" i="11" s="1"/>
  <c r="F33" i="11"/>
  <c r="G33" i="11"/>
  <c r="J33" i="11"/>
  <c r="K33" i="11"/>
  <c r="D69" i="11"/>
  <c r="F69" i="11"/>
  <c r="G69" i="11"/>
  <c r="J69" i="11"/>
  <c r="D67" i="4"/>
  <c r="E67" i="4" s="1"/>
  <c r="K67" i="4" s="1"/>
  <c r="F67" i="4"/>
  <c r="G67" i="4" s="1"/>
  <c r="J67" i="4"/>
  <c r="Q67" i="4"/>
  <c r="R67" i="4" s="1"/>
  <c r="S67" i="4"/>
  <c r="T67" i="4" s="1"/>
  <c r="D68" i="4"/>
  <c r="E68" i="4" s="1"/>
  <c r="K68" i="4" s="1"/>
  <c r="F68" i="4"/>
  <c r="G68" i="4" s="1"/>
  <c r="J68" i="4"/>
  <c r="Q68" i="4"/>
  <c r="R68" i="4" s="1"/>
  <c r="S68" i="4"/>
  <c r="T68" i="4" s="1"/>
  <c r="K69" i="12"/>
  <c r="J31" i="1"/>
  <c r="K52" i="7"/>
  <c r="H69" i="11"/>
  <c r="U32" i="11"/>
  <c r="E69" i="11"/>
  <c r="K69" i="11"/>
  <c r="H31" i="1"/>
  <c r="H67" i="4"/>
  <c r="H32" i="12"/>
  <c r="E32" i="12"/>
  <c r="H70" i="11"/>
  <c r="U70" i="11"/>
  <c r="O32" i="1"/>
  <c r="J32" i="1"/>
  <c r="T52" i="7"/>
  <c r="U53" i="7" l="1"/>
  <c r="R52" i="7"/>
  <c r="D53" i="7"/>
  <c r="G52" i="7"/>
  <c r="E52" i="7"/>
  <c r="R27" i="7"/>
  <c r="K27" i="7"/>
  <c r="E26" i="7"/>
  <c r="K26" i="7" s="1"/>
  <c r="H27" i="7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 s="1"/>
  <c r="R32" i="4"/>
  <c r="R31" i="4"/>
  <c r="H31" i="4"/>
  <c r="N31" i="1"/>
  <c r="H32" i="1"/>
  <c r="H53" i="7" l="1"/>
  <c r="E53" i="7"/>
  <c r="K53" i="7"/>
</calcChain>
</file>

<file path=xl/sharedStrings.xml><?xml version="1.0" encoding="utf-8"?>
<sst xmlns="http://schemas.openxmlformats.org/spreadsheetml/2006/main" count="912" uniqueCount="194">
  <si>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</si>
  <si>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</si>
  <si>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</si>
  <si>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</si>
  <si>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</si>
  <si>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</si>
  <si>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</si>
  <si>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</si>
  <si>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</si>
  <si>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</si>
  <si>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</si>
  <si>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</si>
  <si>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</si>
  <si>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</si>
  <si>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</si>
  <si>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</si>
  <si>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</si>
  <si>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</si>
  <si>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</si>
  <si>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</si>
  <si>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</si>
  <si>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</si>
  <si>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</si>
  <si>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</si>
  <si>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</si>
  <si>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</si>
  <si>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</si>
  <si>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</si>
  <si>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</si>
  <si>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</si>
  <si>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</si>
  <si>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</si>
  <si>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</si>
  <si>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</si>
  <si>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</si>
  <si>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</si>
  <si>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</si>
  <si>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</si>
  <si>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</si>
  <si>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</si>
  <si>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</si>
  <si>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</si>
  <si>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</si>
  <si>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</si>
  <si>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</si>
  <si>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</si>
  <si>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</si>
  <si>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</si>
  <si>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</si>
  <si>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</si>
  <si>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</si>
  <si>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</si>
  <si>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</si>
  <si>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</si>
  <si>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</si>
  <si>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</si>
  <si>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</si>
  <si>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</si>
  <si>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</si>
  <si>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</si>
  <si>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</si>
  <si>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</si>
  <si>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</si>
  <si>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</si>
  <si>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</si>
  <si>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</si>
  <si>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</si>
  <si>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</si>
  <si>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</si>
  <si>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</si>
  <si>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</si>
  <si>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</si>
  <si>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</si>
  <si>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</si>
  <si>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</si>
  <si>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</si>
  <si>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</si>
  <si>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</si>
  <si>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</si>
  <si>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</si>
  <si>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</si>
  <si>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</si>
  <si>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</si>
  <si>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</si>
  <si>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</si>
  <si>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</si>
  <si>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</si>
  <si>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</si>
  <si>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</si>
  <si>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</si>
  <si>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</si>
  <si>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</si>
  <si>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</si>
  <si>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</si>
  <si>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</si>
  <si>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</si>
  <si>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</si>
  <si>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</si>
  <si>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</si>
  <si>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</si>
  <si>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</si>
  <si>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</si>
  <si>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</si>
  <si>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</si>
  <si>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</si>
  <si>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</si>
  <si>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</si>
  <si>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</si>
  <si>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</si>
  <si>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</si>
  <si>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</si>
  <si>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</si>
  <si>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</si>
  <si>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</si>
  <si>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</si>
  <si>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</si>
  <si>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Audi Q5</t>
  </si>
  <si>
    <t>Toyota Proace Max</t>
  </si>
  <si>
    <t>KGM-SSANGYONG</t>
  </si>
  <si>
    <t>Volkswagen Golf</t>
  </si>
  <si>
    <t>Volvo XC40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</si>
  <si>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</si>
  <si>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</si>
  <si>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</si>
  <si>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</si>
  <si>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</si>
  <si>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</si>
  <si>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Audi A5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</si>
  <si>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</si>
  <si>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</si>
  <si>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</si>
  <si>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</si>
  <si>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</si>
  <si>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</si>
  <si>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</si>
  <si>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</si>
  <si>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</si>
  <si>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</si>
  <si>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</si>
  <si>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</si>
  <si>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</si>
  <si>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</si>
  <si>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Marzec</t>
  </si>
  <si>
    <t>March</t>
  </si>
  <si>
    <t>PORSCHE</t>
  </si>
  <si>
    <t>-0,5 pp</t>
  </si>
  <si>
    <t>2025
Kwi</t>
  </si>
  <si>
    <t>2024
Kwi</t>
  </si>
  <si>
    <t>2025
Sty - Kwi</t>
  </si>
  <si>
    <t>2024
Sty - Kwi</t>
  </si>
  <si>
    <t>Rejestracje nowych samochodów osobowych OGÓŁEM, ranking marek - Kwiecień 2025</t>
  </si>
  <si>
    <t>Registrations of new PC, Top Brands - April 2025</t>
  </si>
  <si>
    <t>Kwiecień</t>
  </si>
  <si>
    <t>April</t>
  </si>
  <si>
    <t>Kwi/Mar
Zmiana %</t>
  </si>
  <si>
    <t>Apr/MarCh %</t>
  </si>
  <si>
    <t>Kwi/Mar
Zmiana poz</t>
  </si>
  <si>
    <t>Apr/MarCh position</t>
  </si>
  <si>
    <t>Rok narastająco Styczeń -Kwiecień</t>
  </si>
  <si>
    <t>YTD January - April</t>
  </si>
  <si>
    <t>Apr/Mar Ch %</t>
  </si>
  <si>
    <t>Rok narastająco Styczeń - Kwiecień</t>
  </si>
  <si>
    <t>YTD January -April</t>
  </si>
  <si>
    <t>Rejestracje nowych samochodów osobowych OGÓŁEM, ranking modeli - Kwiecień 2025</t>
  </si>
  <si>
    <t>Registrations of new PC, Top Models - April 2025</t>
  </si>
  <si>
    <t>Cupra Formentor</t>
  </si>
  <si>
    <t>Rejestracje nowych samochodów osobowych na REGON, ranking marek - Kwiecień 2025</t>
  </si>
  <si>
    <t>Registrations of New PC For Business Activity, Top Makes - April 2025</t>
  </si>
  <si>
    <t>MAZDA</t>
  </si>
  <si>
    <t>Rejestracje nowych samochodów osobowych na REGON, ranking modeli - Kwiecień 2025</t>
  </si>
  <si>
    <t>Registrations of New PC For Business Activity, Top Models - April 2025</t>
  </si>
  <si>
    <t>Audi A6</t>
  </si>
  <si>
    <t>Kia Ceed</t>
  </si>
  <si>
    <t>BMW Seria 5</t>
  </si>
  <si>
    <t>Rejestracje nowych samochodów osobowych na KLIENTÓW INDYWIDUALNYCH, ranking marek - Kwiecień 2025</t>
  </si>
  <si>
    <t>Registrations of New PC For Individual Customers, Top Makes - April 2025</t>
  </si>
  <si>
    <t>BAIC</t>
  </si>
  <si>
    <t>Rejestracje nowych samochodów osobowych na KLIENTÓW INDYWIDUALNYCH, ranking modeli - Kwiecień 2025</t>
  </si>
  <si>
    <t>Registrations of New PC For Individual Customers, Top Models - April 2025</t>
  </si>
  <si>
    <t>-5,0 pp</t>
  </si>
  <si>
    <t>-0,9 pp</t>
  </si>
  <si>
    <t>+6,0 pp</t>
  </si>
  <si>
    <t>+1,1 pp</t>
  </si>
  <si>
    <t>+1,7 pp</t>
  </si>
  <si>
    <t>+1,2 pp</t>
  </si>
  <si>
    <t>+2,5 pp</t>
  </si>
  <si>
    <t>Sty-Kwi 2024</t>
  </si>
  <si>
    <t>Sty-Kwi 2025</t>
  </si>
  <si>
    <t>BENIMAR</t>
  </si>
  <si>
    <t>Toyota Proace</t>
  </si>
  <si>
    <t>Rejestracje nowych samochodów dostawczych do 3,5T, ranking marek - Kwiecień 2025</t>
  </si>
  <si>
    <t>Registrations of new LCV up to 3.5T, Top Brands - April 2025</t>
  </si>
  <si>
    <t>Rejestracje nowych samochodów dostawczych do 3,5T, ranking modeli - Kwiecień  2025</t>
  </si>
  <si>
    <t>Registrations of new LCV up to 3.5T, Top Models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</si>
</sst>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0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30" fillId="0" borderId="0" xfId="8" applyFont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21</xdr:row>
      <xdr:rowOff>28575</xdr:rowOff>
    </xdr:from>
    <xdr:to>
      <xdr:col>7</xdr:col>
      <xdr:colOff>739049</xdr:colOff>
      <xdr:row>40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BB1FC45-09F1-6D78-0F31-B4BBE53E0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000500"/>
          <a:ext cx="5568224" cy="351472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85726</xdr:colOff>
      <xdr:row>21</xdr:row>
      <xdr:rowOff>95251</xdr:rowOff>
    </xdr:from>
    <xdr:to>
      <xdr:col>17</xdr:col>
      <xdr:colOff>132052</xdr:colOff>
      <xdr:row>40</xdr:row>
      <xdr:rowOff>123826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2A394C5-A50B-499C-6836-3DE9C0A0F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4067176"/>
          <a:ext cx="5532726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zoomScaleNormal="100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45784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70</v>
      </c>
      <c r="H2" s="6" t="s">
        <v>67</v>
      </c>
    </row>
    <row r="3" spans="1:256" ht="24.75" customHeight="1" x14ac:dyDescent="0.2">
      <c r="B3" s="82" t="s">
        <v>100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146</v>
      </c>
      <c r="D4" s="8" t="s">
        <v>147</v>
      </c>
      <c r="E4" s="9" t="s">
        <v>54</v>
      </c>
      <c r="F4" s="8" t="s">
        <v>148</v>
      </c>
      <c r="G4" s="8" t="s">
        <v>149</v>
      </c>
      <c r="H4" s="9" t="s">
        <v>54</v>
      </c>
    </row>
    <row r="5" spans="1:256" ht="24.75" customHeight="1" x14ac:dyDescent="0.2">
      <c r="B5" s="10" t="s">
        <v>48</v>
      </c>
      <c r="C5" s="11">
        <v>46978</v>
      </c>
      <c r="D5" s="11">
        <v>44386</v>
      </c>
      <c r="E5" s="12">
        <v>5.8396791781192281E-2</v>
      </c>
      <c r="F5" s="11">
        <v>189083</v>
      </c>
      <c r="G5" s="11">
        <v>183083</v>
      </c>
      <c r="H5" s="12">
        <v>3.2772021432901921E-2</v>
      </c>
    </row>
    <row r="6" spans="1:256" ht="24.75" customHeight="1" x14ac:dyDescent="0.2">
      <c r="B6" s="10" t="s">
        <v>49</v>
      </c>
      <c r="C6" s="11">
        <v>5534</v>
      </c>
      <c r="D6" s="11">
        <v>5247</v>
      </c>
      <c r="E6" s="12">
        <v>5.4697922622450879E-2</v>
      </c>
      <c r="F6" s="11">
        <v>21822</v>
      </c>
      <c r="G6" s="11">
        <v>21374</v>
      </c>
      <c r="H6" s="12">
        <v>2.0960044914381859E-2</v>
      </c>
    </row>
    <row r="7" spans="1:256" ht="24.75" customHeight="1" x14ac:dyDescent="0.2">
      <c r="B7" s="13" t="s">
        <v>50</v>
      </c>
      <c r="C7" s="14">
        <f>C6-C8</f>
        <v>5267</v>
      </c>
      <c r="D7" s="14">
        <f>D6-D8</f>
        <v>4943</v>
      </c>
      <c r="E7" s="15">
        <f>C7/D7-1</f>
        <v>6.5547238519118034E-2</v>
      </c>
      <c r="F7" s="14">
        <f>F6-F8</f>
        <v>21035</v>
      </c>
      <c r="G7" s="14">
        <f>G6-G8</f>
        <v>20614</v>
      </c>
      <c r="H7" s="15">
        <f>F7/G7-1</f>
        <v>2.0423013485980412E-2</v>
      </c>
    </row>
    <row r="8" spans="1:256" ht="24.75" customHeight="1" x14ac:dyDescent="0.2">
      <c r="B8" s="16" t="s">
        <v>51</v>
      </c>
      <c r="C8" s="14">
        <v>267</v>
      </c>
      <c r="D8" s="14">
        <v>304</v>
      </c>
      <c r="E8" s="17">
        <v>-0.12171052631578949</v>
      </c>
      <c r="F8" s="14">
        <v>787</v>
      </c>
      <c r="G8" s="14">
        <v>760</v>
      </c>
      <c r="H8" s="17">
        <v>3.5526315789473628E-2</v>
      </c>
    </row>
    <row r="9" spans="1:256" ht="25.5" customHeight="1" x14ac:dyDescent="0.2">
      <c r="B9" s="79" t="s">
        <v>52</v>
      </c>
      <c r="C9" s="18">
        <v>52512</v>
      </c>
      <c r="D9" s="18">
        <v>49633</v>
      </c>
      <c r="E9" s="19">
        <v>5.800576229524701E-2</v>
      </c>
      <c r="F9" s="18">
        <v>210905</v>
      </c>
      <c r="G9" s="18">
        <v>204457</v>
      </c>
      <c r="H9" s="19">
        <v>3.1537193639738392E-2</v>
      </c>
    </row>
    <row r="10" spans="1:256" x14ac:dyDescent="0.2">
      <c r="B10" s="20" t="s">
        <v>53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45784</v>
      </c>
    </row>
    <row r="2" spans="2:22" ht="14.45" customHeight="1" x14ac:dyDescent="0.25">
      <c r="B2" s="85" t="s">
        <v>150</v>
      </c>
      <c r="C2" s="85"/>
      <c r="D2" s="85"/>
      <c r="E2" s="85"/>
      <c r="F2" s="85"/>
      <c r="G2" s="85"/>
      <c r="H2" s="85"/>
      <c r="I2" s="85"/>
      <c r="J2" s="85"/>
      <c r="K2" s="85"/>
      <c r="L2" s="85"/>
      <c r="N2" s="50"/>
      <c r="O2" s="85" t="s">
        <v>135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151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50"/>
      <c r="O3" s="116" t="s">
        <v>134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152</v>
      </c>
      <c r="E5" s="87"/>
      <c r="F5" s="87"/>
      <c r="G5" s="87"/>
      <c r="H5" s="87"/>
      <c r="I5" s="88"/>
      <c r="J5" s="86" t="s">
        <v>142</v>
      </c>
      <c r="K5" s="87"/>
      <c r="L5" s="88"/>
      <c r="O5" s="89" t="s">
        <v>0</v>
      </c>
      <c r="P5" s="89" t="s">
        <v>1</v>
      </c>
      <c r="Q5" s="86" t="s">
        <v>158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153</v>
      </c>
      <c r="E6" s="92"/>
      <c r="F6" s="92"/>
      <c r="G6" s="92"/>
      <c r="H6" s="92"/>
      <c r="I6" s="93"/>
      <c r="J6" s="91" t="s">
        <v>143</v>
      </c>
      <c r="K6" s="92"/>
      <c r="L6" s="93"/>
      <c r="O6" s="90"/>
      <c r="P6" s="90"/>
      <c r="Q6" s="91" t="s">
        <v>159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2025</v>
      </c>
      <c r="K7" s="94" t="s">
        <v>154</v>
      </c>
      <c r="L7" s="96" t="s">
        <v>156</v>
      </c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6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O8" s="102" t="s">
        <v>6</v>
      </c>
      <c r="P8" s="102" t="s">
        <v>7</v>
      </c>
      <c r="Q8" s="100"/>
      <c r="R8" s="101"/>
      <c r="S8" s="100"/>
      <c r="T8" s="101"/>
      <c r="U8" s="95"/>
      <c r="V8" s="97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155</v>
      </c>
      <c r="L9" s="104" t="s">
        <v>157</v>
      </c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4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5"/>
    </row>
    <row r="11" spans="2:22" ht="14.25" customHeight="1" thickBot="1" x14ac:dyDescent="0.3">
      <c r="B11" s="31">
        <v>1</v>
      </c>
      <c r="C11" s="32" t="s">
        <v>19</v>
      </c>
      <c r="D11" s="33">
        <v>7370</v>
      </c>
      <c r="E11" s="34">
        <v>0.15688194474009109</v>
      </c>
      <c r="F11" s="33">
        <v>8273</v>
      </c>
      <c r="G11" s="34">
        <v>0.18638759969359708</v>
      </c>
      <c r="H11" s="35">
        <v>-0.10915024779402882</v>
      </c>
      <c r="I11" s="52">
        <v>0</v>
      </c>
      <c r="J11" s="33">
        <v>7397</v>
      </c>
      <c r="K11" s="35">
        <v>-3.6501284304447656E-3</v>
      </c>
      <c r="L11" s="52">
        <v>0</v>
      </c>
      <c r="O11" s="31">
        <v>1</v>
      </c>
      <c r="P11" s="32" t="s">
        <v>19</v>
      </c>
      <c r="Q11" s="33">
        <v>31613</v>
      </c>
      <c r="R11" s="34">
        <v>0.16719112770582231</v>
      </c>
      <c r="S11" s="33">
        <v>36575</v>
      </c>
      <c r="T11" s="34">
        <v>0.19977278065139856</v>
      </c>
      <c r="U11" s="35">
        <v>-0.1356664388243336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4953</v>
      </c>
      <c r="E12" s="39">
        <v>0.10543233002682106</v>
      </c>
      <c r="F12" s="38">
        <v>5335</v>
      </c>
      <c r="G12" s="39">
        <v>0.12019555715766232</v>
      </c>
      <c r="H12" s="40">
        <v>-7.1602624179943786E-2</v>
      </c>
      <c r="I12" s="53">
        <v>0</v>
      </c>
      <c r="J12" s="38">
        <v>5404</v>
      </c>
      <c r="K12" s="40">
        <v>-8.345669874167283E-2</v>
      </c>
      <c r="L12" s="53">
        <v>0</v>
      </c>
      <c r="O12" s="36">
        <v>2</v>
      </c>
      <c r="P12" s="37" t="s">
        <v>17</v>
      </c>
      <c r="Q12" s="38">
        <v>18568</v>
      </c>
      <c r="R12" s="39">
        <v>9.8200261260927735E-2</v>
      </c>
      <c r="S12" s="38">
        <v>20072</v>
      </c>
      <c r="T12" s="39">
        <v>0.10963333570020155</v>
      </c>
      <c r="U12" s="40">
        <v>-7.4930251096054223E-2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3177</v>
      </c>
      <c r="E13" s="34">
        <v>6.7627400059602369E-2</v>
      </c>
      <c r="F13" s="33">
        <v>3209</v>
      </c>
      <c r="G13" s="34">
        <v>7.2297571306267738E-2</v>
      </c>
      <c r="H13" s="35">
        <v>-9.9719538797132801E-3</v>
      </c>
      <c r="I13" s="52">
        <v>0</v>
      </c>
      <c r="J13" s="33">
        <v>4005</v>
      </c>
      <c r="K13" s="35">
        <v>-0.20674157303370788</v>
      </c>
      <c r="L13" s="52">
        <v>0</v>
      </c>
      <c r="O13" s="31">
        <v>3</v>
      </c>
      <c r="P13" s="32" t="s">
        <v>18</v>
      </c>
      <c r="Q13" s="33">
        <v>13708</v>
      </c>
      <c r="R13" s="34">
        <v>7.249726310667802E-2</v>
      </c>
      <c r="S13" s="33">
        <v>11002</v>
      </c>
      <c r="T13" s="34">
        <v>6.0092963300797997E-2</v>
      </c>
      <c r="U13" s="35">
        <v>0.24595528085802587</v>
      </c>
      <c r="V13" s="52">
        <v>0</v>
      </c>
    </row>
    <row r="14" spans="2:22" ht="14.45" customHeight="1" thickBot="1" x14ac:dyDescent="0.3">
      <c r="B14" s="36">
        <v>4</v>
      </c>
      <c r="C14" s="37" t="s">
        <v>16</v>
      </c>
      <c r="D14" s="38">
        <v>2876</v>
      </c>
      <c r="E14" s="39">
        <v>6.1220145600068117E-2</v>
      </c>
      <c r="F14" s="38">
        <v>2150</v>
      </c>
      <c r="G14" s="39">
        <v>4.8438696886405626E-2</v>
      </c>
      <c r="H14" s="40">
        <v>0.33767441860465119</v>
      </c>
      <c r="I14" s="53">
        <v>3</v>
      </c>
      <c r="J14" s="38">
        <v>2716</v>
      </c>
      <c r="K14" s="40">
        <v>5.8910162002945521E-2</v>
      </c>
      <c r="L14" s="53">
        <v>2</v>
      </c>
      <c r="O14" s="36">
        <v>4</v>
      </c>
      <c r="P14" s="37" t="s">
        <v>22</v>
      </c>
      <c r="Q14" s="38">
        <v>10960</v>
      </c>
      <c r="R14" s="39">
        <v>5.7963962915756576E-2</v>
      </c>
      <c r="S14" s="38">
        <v>10602</v>
      </c>
      <c r="T14" s="39">
        <v>5.7908161871937862E-2</v>
      </c>
      <c r="U14" s="40">
        <v>3.3767213733257861E-2</v>
      </c>
      <c r="V14" s="53">
        <v>0</v>
      </c>
    </row>
    <row r="15" spans="2:22" ht="14.45" customHeight="1" thickBot="1" x14ac:dyDescent="0.3">
      <c r="B15" s="31">
        <v>5</v>
      </c>
      <c r="C15" s="32" t="s">
        <v>22</v>
      </c>
      <c r="D15" s="33">
        <v>2733</v>
      </c>
      <c r="E15" s="34">
        <v>5.8176167567797692E-2</v>
      </c>
      <c r="F15" s="33">
        <v>2244</v>
      </c>
      <c r="G15" s="34">
        <v>5.0556481773532197E-2</v>
      </c>
      <c r="H15" s="35">
        <v>0.21791443850267389</v>
      </c>
      <c r="I15" s="52">
        <v>1</v>
      </c>
      <c r="J15" s="33">
        <v>2755</v>
      </c>
      <c r="K15" s="35">
        <v>-7.985480943738632E-3</v>
      </c>
      <c r="L15" s="52">
        <v>0</v>
      </c>
      <c r="O15" s="31">
        <v>5</v>
      </c>
      <c r="P15" s="32" t="s">
        <v>32</v>
      </c>
      <c r="Q15" s="33">
        <v>10543</v>
      </c>
      <c r="R15" s="34">
        <v>5.5758582209928971E-2</v>
      </c>
      <c r="S15" s="33">
        <v>8547</v>
      </c>
      <c r="T15" s="34">
        <v>4.6683744531168921E-2</v>
      </c>
      <c r="U15" s="35">
        <v>0.23353223353223362</v>
      </c>
      <c r="V15" s="52">
        <v>3</v>
      </c>
    </row>
    <row r="16" spans="2:22" ht="14.45" customHeight="1" thickBot="1" x14ac:dyDescent="0.3">
      <c r="B16" s="36">
        <v>6</v>
      </c>
      <c r="C16" s="37" t="s">
        <v>32</v>
      </c>
      <c r="D16" s="38">
        <v>2647</v>
      </c>
      <c r="E16" s="39">
        <v>5.634552343650219E-2</v>
      </c>
      <c r="F16" s="38">
        <v>1848</v>
      </c>
      <c r="G16" s="39">
        <v>4.1634749695850043E-2</v>
      </c>
      <c r="H16" s="40">
        <v>0.43235930735930728</v>
      </c>
      <c r="I16" s="53">
        <v>3</v>
      </c>
      <c r="J16" s="38">
        <v>2842</v>
      </c>
      <c r="K16" s="40">
        <v>-6.8613652357494725E-2</v>
      </c>
      <c r="L16" s="53">
        <v>-2</v>
      </c>
      <c r="O16" s="36">
        <v>6</v>
      </c>
      <c r="P16" s="37" t="s">
        <v>23</v>
      </c>
      <c r="Q16" s="38">
        <v>9718</v>
      </c>
      <c r="R16" s="39">
        <v>5.1395418943003868E-2</v>
      </c>
      <c r="S16" s="38">
        <v>9870</v>
      </c>
      <c r="T16" s="39">
        <v>5.3909975257123821E-2</v>
      </c>
      <c r="U16" s="40">
        <v>-1.5400202634245241E-2</v>
      </c>
      <c r="V16" s="53">
        <v>-1</v>
      </c>
    </row>
    <row r="17" spans="2:22" ht="14.45" customHeight="1" thickBot="1" x14ac:dyDescent="0.3">
      <c r="B17" s="31">
        <v>7</v>
      </c>
      <c r="C17" s="32" t="s">
        <v>31</v>
      </c>
      <c r="D17" s="33">
        <v>2419</v>
      </c>
      <c r="E17" s="34">
        <v>5.1492187832602496E-2</v>
      </c>
      <c r="F17" s="33">
        <v>2682</v>
      </c>
      <c r="G17" s="34">
        <v>6.0424458162483666E-2</v>
      </c>
      <c r="H17" s="35">
        <v>-9.8061148396718867E-2</v>
      </c>
      <c r="I17" s="52">
        <v>-3</v>
      </c>
      <c r="J17" s="33">
        <v>2391</v>
      </c>
      <c r="K17" s="35">
        <v>1.1710581346716875E-2</v>
      </c>
      <c r="L17" s="52">
        <v>2</v>
      </c>
      <c r="O17" s="31">
        <v>7</v>
      </c>
      <c r="P17" s="32" t="s">
        <v>16</v>
      </c>
      <c r="Q17" s="33">
        <v>9562</v>
      </c>
      <c r="R17" s="34">
        <v>5.0570384434348935E-2</v>
      </c>
      <c r="S17" s="33">
        <v>9318</v>
      </c>
      <c r="T17" s="34">
        <v>5.089494928529683E-2</v>
      </c>
      <c r="U17" s="35">
        <v>2.6185876797595986E-2</v>
      </c>
      <c r="V17" s="52">
        <v>-1</v>
      </c>
    </row>
    <row r="18" spans="2:22" ht="14.45" customHeight="1" thickBot="1" x14ac:dyDescent="0.3">
      <c r="B18" s="36">
        <v>8</v>
      </c>
      <c r="C18" s="37" t="s">
        <v>33</v>
      </c>
      <c r="D18" s="38">
        <v>2192</v>
      </c>
      <c r="E18" s="39">
        <v>4.6660138788369027E-2</v>
      </c>
      <c r="F18" s="38">
        <v>2037</v>
      </c>
      <c r="G18" s="39">
        <v>4.589284909656198E-2</v>
      </c>
      <c r="H18" s="40">
        <v>7.60922925871379E-2</v>
      </c>
      <c r="I18" s="53">
        <v>0</v>
      </c>
      <c r="J18" s="38">
        <v>2042</v>
      </c>
      <c r="K18" s="40">
        <v>7.3457394711067492E-2</v>
      </c>
      <c r="L18" s="53">
        <v>3</v>
      </c>
      <c r="O18" s="36">
        <v>8</v>
      </c>
      <c r="P18" s="37" t="s">
        <v>31</v>
      </c>
      <c r="Q18" s="38">
        <v>8790</v>
      </c>
      <c r="R18" s="39">
        <v>4.6487521353056595E-2</v>
      </c>
      <c r="S18" s="38">
        <v>9113</v>
      </c>
      <c r="T18" s="39">
        <v>4.9775238553006015E-2</v>
      </c>
      <c r="U18" s="40">
        <v>-3.5443871392516146E-2</v>
      </c>
      <c r="V18" s="53">
        <v>-1</v>
      </c>
    </row>
    <row r="19" spans="2:22" ht="14.45" customHeight="1" thickBot="1" x14ac:dyDescent="0.3">
      <c r="B19" s="31">
        <v>9</v>
      </c>
      <c r="C19" s="32" t="s">
        <v>23</v>
      </c>
      <c r="D19" s="33">
        <v>2072</v>
      </c>
      <c r="E19" s="34">
        <v>4.4105751628421813E-2</v>
      </c>
      <c r="F19" s="33">
        <v>2315</v>
      </c>
      <c r="G19" s="34">
        <v>5.2156085252106521E-2</v>
      </c>
      <c r="H19" s="35">
        <v>-0.10496760259179261</v>
      </c>
      <c r="I19" s="52">
        <v>-4</v>
      </c>
      <c r="J19" s="33">
        <v>2520</v>
      </c>
      <c r="K19" s="35">
        <v>-0.17777777777777781</v>
      </c>
      <c r="L19" s="52">
        <v>-1</v>
      </c>
      <c r="O19" s="31">
        <v>9</v>
      </c>
      <c r="P19" s="32" t="s">
        <v>33</v>
      </c>
      <c r="Q19" s="33">
        <v>7212</v>
      </c>
      <c r="R19" s="34">
        <v>3.8141979977047116E-2</v>
      </c>
      <c r="S19" s="33">
        <v>7049</v>
      </c>
      <c r="T19" s="34">
        <v>3.8501663180087721E-2</v>
      </c>
      <c r="U19" s="35">
        <v>2.3123847354234561E-2</v>
      </c>
      <c r="V19" s="52">
        <v>0</v>
      </c>
    </row>
    <row r="20" spans="2:22" ht="14.45" customHeight="1" thickBot="1" x14ac:dyDescent="0.3">
      <c r="B20" s="36">
        <v>10</v>
      </c>
      <c r="C20" s="37" t="s">
        <v>29</v>
      </c>
      <c r="D20" s="38">
        <v>1769</v>
      </c>
      <c r="E20" s="39">
        <v>3.765592404955511E-2</v>
      </c>
      <c r="F20" s="38">
        <v>1593</v>
      </c>
      <c r="G20" s="39">
        <v>3.5889694948857749E-2</v>
      </c>
      <c r="H20" s="40">
        <v>0.1104833647206529</v>
      </c>
      <c r="I20" s="53">
        <v>1</v>
      </c>
      <c r="J20" s="38">
        <v>2035</v>
      </c>
      <c r="K20" s="40">
        <v>-0.13071253071253075</v>
      </c>
      <c r="L20" s="53">
        <v>2</v>
      </c>
      <c r="O20" s="36">
        <v>10</v>
      </c>
      <c r="P20" s="37" t="s">
        <v>29</v>
      </c>
      <c r="Q20" s="38">
        <v>6540</v>
      </c>
      <c r="R20" s="39">
        <v>3.4587985170533575E-2</v>
      </c>
      <c r="S20" s="38">
        <v>6197</v>
      </c>
      <c r="T20" s="39">
        <v>3.3848036136615633E-2</v>
      </c>
      <c r="U20" s="40">
        <v>5.534936259480383E-2</v>
      </c>
      <c r="V20" s="53">
        <v>1</v>
      </c>
    </row>
    <row r="21" spans="2:22" ht="14.45" customHeight="1" thickBot="1" x14ac:dyDescent="0.3">
      <c r="B21" s="31">
        <v>11</v>
      </c>
      <c r="C21" s="32" t="s">
        <v>24</v>
      </c>
      <c r="D21" s="33">
        <v>1395</v>
      </c>
      <c r="E21" s="34">
        <v>2.9694750734386308E-2</v>
      </c>
      <c r="F21" s="33">
        <v>1797</v>
      </c>
      <c r="G21" s="34">
        <v>4.0485738746451581E-2</v>
      </c>
      <c r="H21" s="35">
        <v>-0.22370617696160267</v>
      </c>
      <c r="I21" s="52">
        <v>-1</v>
      </c>
      <c r="J21" s="33">
        <v>2632</v>
      </c>
      <c r="K21" s="35">
        <v>-0.46998480243161089</v>
      </c>
      <c r="L21" s="52">
        <v>-4</v>
      </c>
      <c r="O21" s="31">
        <v>11</v>
      </c>
      <c r="P21" s="32" t="s">
        <v>24</v>
      </c>
      <c r="Q21" s="33">
        <v>6414</v>
      </c>
      <c r="R21" s="34">
        <v>3.3921611144312289E-2</v>
      </c>
      <c r="S21" s="33">
        <v>6428</v>
      </c>
      <c r="T21" s="34">
        <v>3.510975896178236E-2</v>
      </c>
      <c r="U21" s="35">
        <v>-2.1779713752333452E-3</v>
      </c>
      <c r="V21" s="52">
        <v>-1</v>
      </c>
    </row>
    <row r="22" spans="2:22" ht="14.45" customHeight="1" thickBot="1" x14ac:dyDescent="0.3">
      <c r="B22" s="36">
        <v>12</v>
      </c>
      <c r="C22" s="37" t="s">
        <v>21</v>
      </c>
      <c r="D22" s="38">
        <v>1218</v>
      </c>
      <c r="E22" s="39">
        <v>2.5927029673464174E-2</v>
      </c>
      <c r="F22" s="38">
        <v>1241</v>
      </c>
      <c r="G22" s="39">
        <v>2.7959266435362503E-2</v>
      </c>
      <c r="H22" s="40">
        <v>-1.8533440773569665E-2</v>
      </c>
      <c r="I22" s="53">
        <v>0</v>
      </c>
      <c r="J22" s="38">
        <v>1237</v>
      </c>
      <c r="K22" s="40">
        <v>-1.5359741309620034E-2</v>
      </c>
      <c r="L22" s="53">
        <v>3</v>
      </c>
      <c r="O22" s="36">
        <v>12</v>
      </c>
      <c r="P22" s="37" t="s">
        <v>64</v>
      </c>
      <c r="Q22" s="38">
        <v>6069</v>
      </c>
      <c r="R22" s="39">
        <v>3.2097015596325426E-2</v>
      </c>
      <c r="S22" s="38">
        <v>4321</v>
      </c>
      <c r="T22" s="39">
        <v>2.3601317435261601E-2</v>
      </c>
      <c r="U22" s="40">
        <v>0.40453598704003713</v>
      </c>
      <c r="V22" s="53">
        <v>1</v>
      </c>
    </row>
    <row r="23" spans="2:22" ht="14.25" customHeight="1" thickBot="1" x14ac:dyDescent="0.3">
      <c r="B23" s="31">
        <v>13</v>
      </c>
      <c r="C23" s="32" t="s">
        <v>106</v>
      </c>
      <c r="D23" s="33">
        <v>1175</v>
      </c>
      <c r="E23" s="34">
        <v>2.5011707607816423E-2</v>
      </c>
      <c r="F23" s="33">
        <v>477</v>
      </c>
      <c r="G23" s="34">
        <v>1.0746631820844411E-2</v>
      </c>
      <c r="H23" s="35">
        <v>1.4633123689727463</v>
      </c>
      <c r="I23" s="52">
        <v>7</v>
      </c>
      <c r="J23" s="33">
        <v>1248</v>
      </c>
      <c r="K23" s="35">
        <v>-5.8493589743589758E-2</v>
      </c>
      <c r="L23" s="52">
        <v>1</v>
      </c>
      <c r="O23" s="31">
        <v>13</v>
      </c>
      <c r="P23" s="32" t="s">
        <v>21</v>
      </c>
      <c r="Q23" s="33">
        <v>4930</v>
      </c>
      <c r="R23" s="34">
        <v>2.6073205946594881E-2</v>
      </c>
      <c r="S23" s="33">
        <v>4372</v>
      </c>
      <c r="T23" s="34">
        <v>2.3879879617441271E-2</v>
      </c>
      <c r="U23" s="35">
        <v>0.12763037511436415</v>
      </c>
      <c r="V23" s="52">
        <v>-1</v>
      </c>
    </row>
    <row r="24" spans="2:22" ht="14.25" customHeight="1" thickBot="1" x14ac:dyDescent="0.3">
      <c r="B24" s="36">
        <v>14</v>
      </c>
      <c r="C24" s="37" t="s">
        <v>101</v>
      </c>
      <c r="D24" s="38">
        <v>1128</v>
      </c>
      <c r="E24" s="39">
        <v>2.4011239303503767E-2</v>
      </c>
      <c r="F24" s="38">
        <v>826</v>
      </c>
      <c r="G24" s="39">
        <v>1.8609471454963278E-2</v>
      </c>
      <c r="H24" s="40">
        <v>0.36561743341404362</v>
      </c>
      <c r="I24" s="53">
        <v>1</v>
      </c>
      <c r="J24" s="38">
        <v>996</v>
      </c>
      <c r="K24" s="40">
        <v>0.1325301204819278</v>
      </c>
      <c r="L24" s="53">
        <v>2</v>
      </c>
      <c r="O24" s="36">
        <v>14</v>
      </c>
      <c r="P24" s="37" t="s">
        <v>25</v>
      </c>
      <c r="Q24" s="38">
        <v>4525</v>
      </c>
      <c r="R24" s="39">
        <v>2.3931289433740739E-2</v>
      </c>
      <c r="S24" s="38">
        <v>4145</v>
      </c>
      <c r="T24" s="39">
        <v>2.2640004806563144E-2</v>
      </c>
      <c r="U24" s="40">
        <v>9.1676718938480173E-2</v>
      </c>
      <c r="V24" s="53">
        <v>0</v>
      </c>
    </row>
    <row r="25" spans="2:22" ht="14.25" customHeight="1" thickBot="1" x14ac:dyDescent="0.3">
      <c r="B25" s="31">
        <v>15</v>
      </c>
      <c r="C25" s="32" t="s">
        <v>64</v>
      </c>
      <c r="D25" s="33">
        <v>1055</v>
      </c>
      <c r="E25" s="34">
        <v>2.2457320447869217E-2</v>
      </c>
      <c r="F25" s="33">
        <v>994</v>
      </c>
      <c r="G25" s="34">
        <v>2.2394448700040554E-2</v>
      </c>
      <c r="H25" s="35">
        <v>6.1368209255533213E-2</v>
      </c>
      <c r="I25" s="52">
        <v>-1</v>
      </c>
      <c r="J25" s="33">
        <v>1284</v>
      </c>
      <c r="K25" s="35">
        <v>-0.17834890965732086</v>
      </c>
      <c r="L25" s="52">
        <v>-2</v>
      </c>
      <c r="O25" s="31">
        <v>15</v>
      </c>
      <c r="P25" s="32" t="s">
        <v>106</v>
      </c>
      <c r="Q25" s="33">
        <v>4224</v>
      </c>
      <c r="R25" s="34">
        <v>2.2339395926656548E-2</v>
      </c>
      <c r="S25" s="33">
        <v>1215</v>
      </c>
      <c r="T25" s="34">
        <v>6.6363343401626583E-3</v>
      </c>
      <c r="U25" s="35">
        <v>2.4765432098765432</v>
      </c>
      <c r="V25" s="52">
        <v>10</v>
      </c>
    </row>
    <row r="26" spans="2:22" ht="14.45" customHeight="1" thickBot="1" x14ac:dyDescent="0.3">
      <c r="B26" s="36">
        <v>16</v>
      </c>
      <c r="C26" s="37" t="s">
        <v>27</v>
      </c>
      <c r="D26" s="38">
        <v>841</v>
      </c>
      <c r="E26" s="39">
        <v>1.7901996679296692E-2</v>
      </c>
      <c r="F26" s="38">
        <v>524</v>
      </c>
      <c r="G26" s="39">
        <v>1.1805524264407697E-2</v>
      </c>
      <c r="H26" s="40">
        <v>0.60496183206106879</v>
      </c>
      <c r="I26" s="53">
        <v>2</v>
      </c>
      <c r="J26" s="38">
        <v>946</v>
      </c>
      <c r="K26" s="40">
        <v>-0.11099365750528545</v>
      </c>
      <c r="L26" s="53">
        <v>1</v>
      </c>
      <c r="O26" s="36">
        <v>16</v>
      </c>
      <c r="P26" s="37" t="s">
        <v>101</v>
      </c>
      <c r="Q26" s="38">
        <v>3998</v>
      </c>
      <c r="R26" s="39">
        <v>2.1144153625656456E-2</v>
      </c>
      <c r="S26" s="38">
        <v>3534</v>
      </c>
      <c r="T26" s="39">
        <v>1.9302720623979287E-2</v>
      </c>
      <c r="U26" s="40">
        <v>0.1312959818902093</v>
      </c>
      <c r="V26" s="53">
        <v>2</v>
      </c>
    </row>
    <row r="27" spans="2:22" ht="14.45" customHeight="1" thickBot="1" x14ac:dyDescent="0.3">
      <c r="B27" s="31">
        <v>17</v>
      </c>
      <c r="C27" s="32" t="s">
        <v>20</v>
      </c>
      <c r="D27" s="33">
        <v>707</v>
      </c>
      <c r="E27" s="34">
        <v>1.5049597684022309E-2</v>
      </c>
      <c r="F27" s="33">
        <v>752</v>
      </c>
      <c r="G27" s="34">
        <v>1.6942279097012573E-2</v>
      </c>
      <c r="H27" s="35">
        <v>-5.9840425531914931E-2</v>
      </c>
      <c r="I27" s="52">
        <v>0</v>
      </c>
      <c r="J27" s="33">
        <v>778</v>
      </c>
      <c r="K27" s="35">
        <v>-9.1259640102827722E-2</v>
      </c>
      <c r="L27" s="52">
        <v>1</v>
      </c>
      <c r="O27" s="31">
        <v>17</v>
      </c>
      <c r="P27" s="32" t="s">
        <v>27</v>
      </c>
      <c r="Q27" s="33">
        <v>3341</v>
      </c>
      <c r="R27" s="34">
        <v>1.7669489060359735E-2</v>
      </c>
      <c r="S27" s="33">
        <v>3720</v>
      </c>
      <c r="T27" s="34">
        <v>2.0318653288399251E-2</v>
      </c>
      <c r="U27" s="35">
        <v>-0.10188172043010757</v>
      </c>
      <c r="V27" s="52">
        <v>-1</v>
      </c>
    </row>
    <row r="28" spans="2:22" ht="14.45" customHeight="1" thickBot="1" x14ac:dyDescent="0.3">
      <c r="B28" s="36">
        <v>18</v>
      </c>
      <c r="C28" s="37" t="s">
        <v>28</v>
      </c>
      <c r="D28" s="38">
        <v>630</v>
      </c>
      <c r="E28" s="39">
        <v>1.341053258972285E-2</v>
      </c>
      <c r="F28" s="38">
        <v>439</v>
      </c>
      <c r="G28" s="39">
        <v>9.8905060154102636E-3</v>
      </c>
      <c r="H28" s="40">
        <v>0.43507972665148054</v>
      </c>
      <c r="I28" s="53">
        <v>4</v>
      </c>
      <c r="J28" s="38">
        <v>739</v>
      </c>
      <c r="K28" s="40">
        <v>-0.14749661705006767</v>
      </c>
      <c r="L28" s="53">
        <v>1</v>
      </c>
      <c r="O28" s="36">
        <v>18</v>
      </c>
      <c r="P28" s="37" t="s">
        <v>30</v>
      </c>
      <c r="Q28" s="38">
        <v>2809</v>
      </c>
      <c r="R28" s="39">
        <v>1.4855909838536515E-2</v>
      </c>
      <c r="S28" s="38">
        <v>3486</v>
      </c>
      <c r="T28" s="39">
        <v>1.9040544452516073E-2</v>
      </c>
      <c r="U28" s="40">
        <v>-0.19420539300057371</v>
      </c>
      <c r="V28" s="53">
        <v>1</v>
      </c>
    </row>
    <row r="29" spans="2:22" ht="14.45" customHeight="1" thickBot="1" x14ac:dyDescent="0.3">
      <c r="B29" s="31">
        <v>19</v>
      </c>
      <c r="C29" s="32" t="s">
        <v>30</v>
      </c>
      <c r="D29" s="33">
        <v>601</v>
      </c>
      <c r="E29" s="34">
        <v>1.2793222359402273E-2</v>
      </c>
      <c r="F29" s="33">
        <v>792</v>
      </c>
      <c r="G29" s="34">
        <v>1.7843464155364305E-2</v>
      </c>
      <c r="H29" s="35">
        <v>-0.24116161616161613</v>
      </c>
      <c r="I29" s="52">
        <v>-3</v>
      </c>
      <c r="J29" s="33">
        <v>736</v>
      </c>
      <c r="K29" s="35">
        <v>-0.18342391304347827</v>
      </c>
      <c r="L29" s="52">
        <v>1</v>
      </c>
      <c r="O29" s="31">
        <v>19</v>
      </c>
      <c r="P29" s="32" t="s">
        <v>20</v>
      </c>
      <c r="Q29" s="33">
        <v>2605</v>
      </c>
      <c r="R29" s="34">
        <v>1.3777018557987762E-2</v>
      </c>
      <c r="S29" s="33">
        <v>3601</v>
      </c>
      <c r="T29" s="34">
        <v>1.9668674863313359E-2</v>
      </c>
      <c r="U29" s="35">
        <v>-0.27658983615662314</v>
      </c>
      <c r="V29" s="52">
        <v>-2</v>
      </c>
    </row>
    <row r="30" spans="2:22" ht="14.45" customHeight="1" thickBot="1" x14ac:dyDescent="0.3">
      <c r="B30" s="36">
        <v>20</v>
      </c>
      <c r="C30" s="37" t="s">
        <v>121</v>
      </c>
      <c r="D30" s="38">
        <v>565</v>
      </c>
      <c r="E30" s="39">
        <v>1.2026906211418111E-2</v>
      </c>
      <c r="F30" s="38">
        <v>0</v>
      </c>
      <c r="G30" s="39">
        <v>0</v>
      </c>
      <c r="H30" s="40" t="s">
        <v>114</v>
      </c>
      <c r="I30" s="53" t="s">
        <v>114</v>
      </c>
      <c r="J30" s="38">
        <v>531</v>
      </c>
      <c r="K30" s="40">
        <v>6.4030131826741998E-2</v>
      </c>
      <c r="L30" s="53">
        <v>3</v>
      </c>
      <c r="O30" s="36">
        <v>20</v>
      </c>
      <c r="P30" s="37" t="s">
        <v>28</v>
      </c>
      <c r="Q30" s="38">
        <v>2422</v>
      </c>
      <c r="R30" s="39">
        <v>1.2809189615142557E-2</v>
      </c>
      <c r="S30" s="38">
        <v>3184</v>
      </c>
      <c r="T30" s="39">
        <v>1.7391019373726672E-2</v>
      </c>
      <c r="U30" s="40">
        <v>-0.23932160804020097</v>
      </c>
      <c r="V30" s="53">
        <v>0</v>
      </c>
    </row>
    <row r="31" spans="2:22" ht="14.45" customHeight="1" thickBot="1" x14ac:dyDescent="0.3">
      <c r="B31" s="108" t="s">
        <v>41</v>
      </c>
      <c r="C31" s="109"/>
      <c r="D31" s="41">
        <f>SUM(D11:D30)</f>
        <v>41523</v>
      </c>
      <c r="E31" s="42">
        <f>D31/D33</f>
        <v>0.8838818170207331</v>
      </c>
      <c r="F31" s="41">
        <f>SUM(F11:F30)</f>
        <v>39528</v>
      </c>
      <c r="G31" s="42">
        <f>F31/F33</f>
        <v>0.89055107466318206</v>
      </c>
      <c r="H31" s="43">
        <f>D31/F31-1</f>
        <v>5.047055251973287E-2</v>
      </c>
      <c r="I31" s="54"/>
      <c r="J31" s="41">
        <f>SUM(J11:J30)</f>
        <v>45234</v>
      </c>
      <c r="K31" s="42">
        <f>E31/J31-1</f>
        <v>-0.99998045979093109</v>
      </c>
      <c r="L31" s="41"/>
      <c r="O31" s="108" t="s">
        <v>41</v>
      </c>
      <c r="P31" s="109"/>
      <c r="Q31" s="41">
        <f>SUM(Q11:Q30)</f>
        <v>168551</v>
      </c>
      <c r="R31" s="42">
        <f>Q31/Q33</f>
        <v>0.89141276582241658</v>
      </c>
      <c r="S31" s="41">
        <f>SUM(S11:S30)</f>
        <v>166351</v>
      </c>
      <c r="T31" s="42">
        <f>S31/S33</f>
        <v>0.90860975623078055</v>
      </c>
      <c r="U31" s="43">
        <f>Q31/S31-1</f>
        <v>1.3225048241369164E-2</v>
      </c>
      <c r="V31" s="54"/>
    </row>
    <row r="32" spans="2:22" ht="14.45" customHeight="1" thickBot="1" x14ac:dyDescent="0.3">
      <c r="B32" s="108" t="s">
        <v>12</v>
      </c>
      <c r="C32" s="109"/>
      <c r="D32" s="41">
        <f>D33-SUM(D11:D30)</f>
        <v>5455</v>
      </c>
      <c r="E32" s="42">
        <f>D32/D33</f>
        <v>0.11611818297926689</v>
      </c>
      <c r="F32" s="41">
        <f>F33-SUM(F11:F30)</f>
        <v>4858</v>
      </c>
      <c r="G32" s="42">
        <f>F32/F33</f>
        <v>0.10944892533681791</v>
      </c>
      <c r="H32" s="43">
        <f>D32/F32-1</f>
        <v>0.12289007822149034</v>
      </c>
      <c r="I32" s="54"/>
      <c r="J32" s="41">
        <f>J33-SUM(J11:J30)</f>
        <v>7828</v>
      </c>
      <c r="K32" s="42">
        <f>E32/J32-1</f>
        <v>-0.99998516630263423</v>
      </c>
      <c r="L32" s="41"/>
      <c r="O32" s="108" t="s">
        <v>12</v>
      </c>
      <c r="P32" s="109"/>
      <c r="Q32" s="41">
        <f>Q33-SUM(Q11:Q30)</f>
        <v>20532</v>
      </c>
      <c r="R32" s="42">
        <f>Q32/Q33</f>
        <v>0.10858723417758338</v>
      </c>
      <c r="S32" s="41">
        <f>S33-SUM(S11:S30)</f>
        <v>16732</v>
      </c>
      <c r="T32" s="42">
        <f>S32/S33</f>
        <v>9.139024376921942E-2</v>
      </c>
      <c r="U32" s="43">
        <f>Q32/S32-1</f>
        <v>0.22710972985895284</v>
      </c>
      <c r="V32" s="55"/>
    </row>
    <row r="33" spans="2:22" ht="14.45" customHeight="1" thickBot="1" x14ac:dyDescent="0.3">
      <c r="B33" s="110" t="s">
        <v>34</v>
      </c>
      <c r="C33" s="111"/>
      <c r="D33" s="44">
        <v>46978</v>
      </c>
      <c r="E33" s="45">
        <v>1</v>
      </c>
      <c r="F33" s="44">
        <v>44386</v>
      </c>
      <c r="G33" s="45">
        <v>1</v>
      </c>
      <c r="H33" s="46">
        <v>5.8396791781192281E-2</v>
      </c>
      <c r="I33" s="56"/>
      <c r="J33" s="44">
        <v>53062</v>
      </c>
      <c r="K33" s="46">
        <v>-0.11465832422449207</v>
      </c>
      <c r="L33" s="44"/>
      <c r="N33" s="47"/>
      <c r="O33" s="110" t="s">
        <v>34</v>
      </c>
      <c r="P33" s="111"/>
      <c r="Q33" s="44">
        <v>189083</v>
      </c>
      <c r="R33" s="45">
        <v>1</v>
      </c>
      <c r="S33" s="44">
        <v>183083</v>
      </c>
      <c r="T33" s="45">
        <v>1</v>
      </c>
      <c r="U33" s="46">
        <v>3.2772021432901921E-2</v>
      </c>
      <c r="V33" s="56"/>
    </row>
    <row r="34" spans="2:22" ht="14.45" customHeight="1" x14ac:dyDescent="0.25">
      <c r="B34" s="48" t="s">
        <v>72</v>
      </c>
      <c r="O34" s="48" t="s">
        <v>72</v>
      </c>
    </row>
    <row r="35" spans="2:22" x14ac:dyDescent="0.25">
      <c r="B35" s="49" t="s">
        <v>71</v>
      </c>
      <c r="O35" s="49" t="s">
        <v>71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85" t="s">
        <v>163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N38" s="50"/>
      <c r="O38" s="85" t="s">
        <v>137</v>
      </c>
      <c r="P38" s="85"/>
      <c r="Q38" s="85"/>
      <c r="R38" s="85"/>
      <c r="S38" s="85"/>
      <c r="T38" s="85"/>
      <c r="U38" s="85"/>
      <c r="V38" s="85"/>
    </row>
    <row r="39" spans="2:22" x14ac:dyDescent="0.25">
      <c r="B39" s="116" t="s">
        <v>164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N39" s="50"/>
      <c r="O39" s="116" t="s">
        <v>136</v>
      </c>
      <c r="P39" s="116"/>
      <c r="Q39" s="116"/>
      <c r="R39" s="116"/>
      <c r="S39" s="116"/>
      <c r="T39" s="116"/>
      <c r="U39" s="116"/>
      <c r="V39" s="116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12" t="s">
        <v>0</v>
      </c>
      <c r="C41" s="89" t="s">
        <v>40</v>
      </c>
      <c r="D41" s="86" t="s">
        <v>152</v>
      </c>
      <c r="E41" s="87"/>
      <c r="F41" s="87"/>
      <c r="G41" s="87"/>
      <c r="H41" s="87"/>
      <c r="I41" s="88"/>
      <c r="J41" s="86" t="s">
        <v>142</v>
      </c>
      <c r="K41" s="87"/>
      <c r="L41" s="88"/>
      <c r="O41" s="112" t="s">
        <v>0</v>
      </c>
      <c r="P41" s="89" t="s">
        <v>40</v>
      </c>
      <c r="Q41" s="86" t="s">
        <v>158</v>
      </c>
      <c r="R41" s="87"/>
      <c r="S41" s="87"/>
      <c r="T41" s="87"/>
      <c r="U41" s="87"/>
      <c r="V41" s="88"/>
    </row>
    <row r="42" spans="2:22" ht="15" customHeight="1" thickBot="1" x14ac:dyDescent="0.3">
      <c r="B42" s="113"/>
      <c r="C42" s="90"/>
      <c r="D42" s="91" t="s">
        <v>153</v>
      </c>
      <c r="E42" s="92"/>
      <c r="F42" s="92"/>
      <c r="G42" s="92"/>
      <c r="H42" s="92"/>
      <c r="I42" s="93"/>
      <c r="J42" s="91" t="s">
        <v>143</v>
      </c>
      <c r="K42" s="92"/>
      <c r="L42" s="93"/>
      <c r="O42" s="113"/>
      <c r="P42" s="90"/>
      <c r="Q42" s="91" t="s">
        <v>159</v>
      </c>
      <c r="R42" s="92"/>
      <c r="S42" s="92"/>
      <c r="T42" s="92"/>
      <c r="U42" s="92"/>
      <c r="V42" s="93"/>
    </row>
    <row r="43" spans="2:22" ht="15" customHeight="1" x14ac:dyDescent="0.25">
      <c r="B43" s="113"/>
      <c r="C43" s="90"/>
      <c r="D43" s="98">
        <v>2025</v>
      </c>
      <c r="E43" s="99"/>
      <c r="F43" s="98">
        <v>2024</v>
      </c>
      <c r="G43" s="99"/>
      <c r="H43" s="94" t="s">
        <v>5</v>
      </c>
      <c r="I43" s="94" t="s">
        <v>43</v>
      </c>
      <c r="J43" s="94">
        <v>2025</v>
      </c>
      <c r="K43" s="94" t="s">
        <v>154</v>
      </c>
      <c r="L43" s="96" t="s">
        <v>156</v>
      </c>
      <c r="O43" s="113"/>
      <c r="P43" s="90"/>
      <c r="Q43" s="98">
        <v>2025</v>
      </c>
      <c r="R43" s="99"/>
      <c r="S43" s="98">
        <v>2024</v>
      </c>
      <c r="T43" s="99"/>
      <c r="U43" s="94" t="s">
        <v>5</v>
      </c>
      <c r="V43" s="96" t="s">
        <v>65</v>
      </c>
    </row>
    <row r="44" spans="2:22" ht="15" customHeight="1" thickBot="1" x14ac:dyDescent="0.3">
      <c r="B44" s="114" t="s">
        <v>6</v>
      </c>
      <c r="C44" s="102" t="s">
        <v>40</v>
      </c>
      <c r="D44" s="100"/>
      <c r="E44" s="101"/>
      <c r="F44" s="100"/>
      <c r="G44" s="101"/>
      <c r="H44" s="95"/>
      <c r="I44" s="95"/>
      <c r="J44" s="95"/>
      <c r="K44" s="95"/>
      <c r="L44" s="97"/>
      <c r="O44" s="114" t="s">
        <v>6</v>
      </c>
      <c r="P44" s="102" t="s">
        <v>40</v>
      </c>
      <c r="Q44" s="100"/>
      <c r="R44" s="101"/>
      <c r="S44" s="100"/>
      <c r="T44" s="101"/>
      <c r="U44" s="95"/>
      <c r="V44" s="97"/>
    </row>
    <row r="45" spans="2:22" ht="15" customHeight="1" x14ac:dyDescent="0.25">
      <c r="B45" s="114"/>
      <c r="C45" s="102"/>
      <c r="D45" s="25" t="s">
        <v>8</v>
      </c>
      <c r="E45" s="26" t="s">
        <v>2</v>
      </c>
      <c r="F45" s="25" t="s">
        <v>8</v>
      </c>
      <c r="G45" s="26" t="s">
        <v>2</v>
      </c>
      <c r="H45" s="106" t="s">
        <v>9</v>
      </c>
      <c r="I45" s="106" t="s">
        <v>44</v>
      </c>
      <c r="J45" s="106" t="s">
        <v>8</v>
      </c>
      <c r="K45" s="106" t="s">
        <v>155</v>
      </c>
      <c r="L45" s="104" t="s">
        <v>157</v>
      </c>
      <c r="O45" s="114"/>
      <c r="P45" s="102"/>
      <c r="Q45" s="25" t="s">
        <v>8</v>
      </c>
      <c r="R45" s="26" t="s">
        <v>2</v>
      </c>
      <c r="S45" s="25" t="s">
        <v>8</v>
      </c>
      <c r="T45" s="26" t="s">
        <v>2</v>
      </c>
      <c r="U45" s="106" t="s">
        <v>9</v>
      </c>
      <c r="V45" s="104" t="s">
        <v>66</v>
      </c>
    </row>
    <row r="46" spans="2:22" ht="15" customHeight="1" thickBot="1" x14ac:dyDescent="0.3">
      <c r="B46" s="115"/>
      <c r="C46" s="103"/>
      <c r="D46" s="28" t="s">
        <v>10</v>
      </c>
      <c r="E46" s="29" t="s">
        <v>11</v>
      </c>
      <c r="F46" s="28" t="s">
        <v>10</v>
      </c>
      <c r="G46" s="29" t="s">
        <v>11</v>
      </c>
      <c r="H46" s="107"/>
      <c r="I46" s="107"/>
      <c r="J46" s="107" t="s">
        <v>10</v>
      </c>
      <c r="K46" s="107"/>
      <c r="L46" s="105"/>
      <c r="O46" s="115"/>
      <c r="P46" s="103"/>
      <c r="Q46" s="28" t="s">
        <v>10</v>
      </c>
      <c r="R46" s="29" t="s">
        <v>11</v>
      </c>
      <c r="S46" s="28" t="s">
        <v>10</v>
      </c>
      <c r="T46" s="29" t="s">
        <v>11</v>
      </c>
      <c r="U46" s="107"/>
      <c r="V46" s="105"/>
    </row>
    <row r="47" spans="2:22" ht="15.75" thickBot="1" x14ac:dyDescent="0.3">
      <c r="B47" s="31">
        <v>1</v>
      </c>
      <c r="C47" s="32" t="s">
        <v>46</v>
      </c>
      <c r="D47" s="33">
        <v>1709</v>
      </c>
      <c r="E47" s="34">
        <v>3.6378730469581504E-2</v>
      </c>
      <c r="F47" s="33">
        <v>2360</v>
      </c>
      <c r="G47" s="34">
        <v>5.316991844275222E-2</v>
      </c>
      <c r="H47" s="35">
        <v>-0.2758474576271186</v>
      </c>
      <c r="I47" s="52">
        <v>0</v>
      </c>
      <c r="J47" s="33">
        <v>1870</v>
      </c>
      <c r="K47" s="35">
        <v>-8.6096256684491945E-2</v>
      </c>
      <c r="L47" s="52">
        <v>0</v>
      </c>
      <c r="O47" s="31">
        <v>1</v>
      </c>
      <c r="P47" s="32" t="s">
        <v>46</v>
      </c>
      <c r="Q47" s="33">
        <v>7503</v>
      </c>
      <c r="R47" s="34">
        <v>3.9680986656653428E-2</v>
      </c>
      <c r="S47" s="33">
        <v>10411</v>
      </c>
      <c r="T47" s="34">
        <v>5.6864919189657151E-2</v>
      </c>
      <c r="U47" s="35">
        <v>-0.27931995005282872</v>
      </c>
      <c r="V47" s="52">
        <v>0</v>
      </c>
    </row>
    <row r="48" spans="2:22" ht="15" customHeight="1" thickBot="1" x14ac:dyDescent="0.3">
      <c r="B48" s="36">
        <v>2</v>
      </c>
      <c r="C48" s="37" t="s">
        <v>35</v>
      </c>
      <c r="D48" s="38">
        <v>1526</v>
      </c>
      <c r="E48" s="39">
        <v>3.2483290050662014E-2</v>
      </c>
      <c r="F48" s="38">
        <v>1981</v>
      </c>
      <c r="G48" s="39">
        <v>4.4631190014869551E-2</v>
      </c>
      <c r="H48" s="40">
        <v>-0.22968197879858654</v>
      </c>
      <c r="I48" s="53">
        <v>0</v>
      </c>
      <c r="J48" s="38">
        <v>1826</v>
      </c>
      <c r="K48" s="40">
        <v>-0.16429353778751365</v>
      </c>
      <c r="L48" s="53">
        <v>0</v>
      </c>
      <c r="O48" s="36">
        <v>2</v>
      </c>
      <c r="P48" s="37" t="s">
        <v>35</v>
      </c>
      <c r="Q48" s="38">
        <v>6147</v>
      </c>
      <c r="R48" s="39">
        <v>3.2509532850652889E-2</v>
      </c>
      <c r="S48" s="38">
        <v>7636</v>
      </c>
      <c r="T48" s="39">
        <v>4.1707859276939964E-2</v>
      </c>
      <c r="U48" s="40">
        <v>-0.1949973808276585</v>
      </c>
      <c r="V48" s="53">
        <v>0</v>
      </c>
    </row>
    <row r="49" spans="2:22" ht="15" customHeight="1" thickBot="1" x14ac:dyDescent="0.3">
      <c r="B49" s="31">
        <v>3</v>
      </c>
      <c r="C49" s="32" t="s">
        <v>55</v>
      </c>
      <c r="D49" s="33">
        <v>1217</v>
      </c>
      <c r="E49" s="34">
        <v>2.5905743113797949E-2</v>
      </c>
      <c r="F49" s="33">
        <v>1166</v>
      </c>
      <c r="G49" s="34">
        <v>2.6269544450953003E-2</v>
      </c>
      <c r="H49" s="35">
        <v>4.3739279588336233E-2</v>
      </c>
      <c r="I49" s="52">
        <v>2</v>
      </c>
      <c r="J49" s="33">
        <v>1371</v>
      </c>
      <c r="K49" s="35">
        <v>-0.11232676878191106</v>
      </c>
      <c r="L49" s="52">
        <v>1</v>
      </c>
      <c r="O49" s="31">
        <v>3</v>
      </c>
      <c r="P49" s="32" t="s">
        <v>55</v>
      </c>
      <c r="Q49" s="33">
        <v>5744</v>
      </c>
      <c r="R49" s="34">
        <v>3.037819370329432E-2</v>
      </c>
      <c r="S49" s="33">
        <v>4852</v>
      </c>
      <c r="T49" s="34">
        <v>2.6501641332073431E-2</v>
      </c>
      <c r="U49" s="35">
        <v>0.18384171475680122</v>
      </c>
      <c r="V49" s="52">
        <v>1</v>
      </c>
    </row>
    <row r="50" spans="2:22" ht="15.75" thickBot="1" x14ac:dyDescent="0.3">
      <c r="B50" s="36">
        <v>4</v>
      </c>
      <c r="C50" s="37" t="s">
        <v>96</v>
      </c>
      <c r="D50" s="38">
        <v>1170</v>
      </c>
      <c r="E50" s="39">
        <v>2.4905274809485289E-2</v>
      </c>
      <c r="F50" s="38">
        <v>840</v>
      </c>
      <c r="G50" s="39">
        <v>1.8924886225386382E-2</v>
      </c>
      <c r="H50" s="40">
        <v>0.39285714285714279</v>
      </c>
      <c r="I50" s="53">
        <v>4</v>
      </c>
      <c r="J50" s="38">
        <v>1097</v>
      </c>
      <c r="K50" s="40">
        <v>6.6545123062898837E-2</v>
      </c>
      <c r="L50" s="53">
        <v>2</v>
      </c>
      <c r="O50" s="36">
        <v>4</v>
      </c>
      <c r="P50" s="37" t="s">
        <v>39</v>
      </c>
      <c r="Q50" s="38">
        <v>4596</v>
      </c>
      <c r="R50" s="39">
        <v>2.4306785908833686E-2</v>
      </c>
      <c r="S50" s="38">
        <v>4338</v>
      </c>
      <c r="T50" s="39">
        <v>2.3694171495988157E-2</v>
      </c>
      <c r="U50" s="40">
        <v>5.9474412171507618E-2</v>
      </c>
      <c r="V50" s="53">
        <v>2</v>
      </c>
    </row>
    <row r="51" spans="2:22" ht="15" customHeight="1" thickBot="1" x14ac:dyDescent="0.3">
      <c r="B51" s="31">
        <v>5</v>
      </c>
      <c r="C51" s="32" t="s">
        <v>39</v>
      </c>
      <c r="D51" s="33">
        <v>1148</v>
      </c>
      <c r="E51" s="34">
        <v>2.4436970496828303E-2</v>
      </c>
      <c r="F51" s="33">
        <v>923</v>
      </c>
      <c r="G51" s="34">
        <v>2.0794845221466227E-2</v>
      </c>
      <c r="H51" s="35">
        <v>0.24377031419284934</v>
      </c>
      <c r="I51" s="52">
        <v>1</v>
      </c>
      <c r="J51" s="33">
        <v>1101</v>
      </c>
      <c r="K51" s="35">
        <v>4.2688465031789358E-2</v>
      </c>
      <c r="L51" s="52">
        <v>0</v>
      </c>
      <c r="O51" s="31">
        <v>5</v>
      </c>
      <c r="P51" s="32" t="s">
        <v>94</v>
      </c>
      <c r="Q51" s="33">
        <v>4034</v>
      </c>
      <c r="R51" s="34">
        <v>2.1334546204576827E-2</v>
      </c>
      <c r="S51" s="33">
        <v>5731</v>
      </c>
      <c r="T51" s="34">
        <v>3.1302742471993578E-2</v>
      </c>
      <c r="U51" s="35">
        <v>-0.29610888152154946</v>
      </c>
      <c r="V51" s="52">
        <v>-2</v>
      </c>
    </row>
    <row r="52" spans="2:22" ht="15.75" thickBot="1" x14ac:dyDescent="0.3">
      <c r="B52" s="36">
        <v>6</v>
      </c>
      <c r="C52" s="37" t="s">
        <v>94</v>
      </c>
      <c r="D52" s="38">
        <v>980</v>
      </c>
      <c r="E52" s="39">
        <v>2.0860828472902208E-2</v>
      </c>
      <c r="F52" s="38">
        <v>675</v>
      </c>
      <c r="G52" s="39">
        <v>1.5207497859685486E-2</v>
      </c>
      <c r="H52" s="40">
        <v>0.45185185185185195</v>
      </c>
      <c r="I52" s="53">
        <v>7</v>
      </c>
      <c r="J52" s="38">
        <v>1093</v>
      </c>
      <c r="K52" s="40">
        <v>-0.10338517840805128</v>
      </c>
      <c r="L52" s="53">
        <v>1</v>
      </c>
      <c r="O52" s="36">
        <v>6</v>
      </c>
      <c r="P52" s="37" t="s">
        <v>96</v>
      </c>
      <c r="Q52" s="38">
        <v>3930</v>
      </c>
      <c r="R52" s="39">
        <v>2.0784523198806873E-2</v>
      </c>
      <c r="S52" s="38">
        <v>2546</v>
      </c>
      <c r="T52" s="39">
        <v>1.3906261094694755E-2</v>
      </c>
      <c r="U52" s="40">
        <v>0.54359780047132755</v>
      </c>
      <c r="V52" s="53">
        <v>7</v>
      </c>
    </row>
    <row r="53" spans="2:22" ht="15.75" thickBot="1" x14ac:dyDescent="0.3">
      <c r="B53" s="31">
        <v>7</v>
      </c>
      <c r="C53" s="32" t="s">
        <v>38</v>
      </c>
      <c r="D53" s="33">
        <v>948</v>
      </c>
      <c r="E53" s="34">
        <v>2.0179658563582954E-2</v>
      </c>
      <c r="F53" s="33">
        <v>1249</v>
      </c>
      <c r="G53" s="34">
        <v>2.8139503447032848E-2</v>
      </c>
      <c r="H53" s="35">
        <v>-0.24099279423538833</v>
      </c>
      <c r="I53" s="52">
        <v>-4</v>
      </c>
      <c r="J53" s="33">
        <v>976</v>
      </c>
      <c r="K53" s="35">
        <v>-2.8688524590163911E-2</v>
      </c>
      <c r="L53" s="52">
        <v>1</v>
      </c>
      <c r="O53" s="31">
        <v>7</v>
      </c>
      <c r="P53" s="32" t="s">
        <v>38</v>
      </c>
      <c r="Q53" s="33">
        <v>3819</v>
      </c>
      <c r="R53" s="34">
        <v>2.0197479413802403E-2</v>
      </c>
      <c r="S53" s="33">
        <v>4682</v>
      </c>
      <c r="T53" s="34">
        <v>2.5573100724807875E-2</v>
      </c>
      <c r="U53" s="35">
        <v>-0.18432293891499363</v>
      </c>
      <c r="V53" s="52">
        <v>-2</v>
      </c>
    </row>
    <row r="54" spans="2:22" ht="15.75" thickBot="1" x14ac:dyDescent="0.3">
      <c r="B54" s="36">
        <v>8</v>
      </c>
      <c r="C54" s="37" t="s">
        <v>61</v>
      </c>
      <c r="D54" s="38">
        <v>849</v>
      </c>
      <c r="E54" s="39">
        <v>1.8072289156626505E-2</v>
      </c>
      <c r="F54" s="38">
        <v>1215</v>
      </c>
      <c r="G54" s="39">
        <v>2.7373496147433875E-2</v>
      </c>
      <c r="H54" s="40">
        <v>-0.3012345679012346</v>
      </c>
      <c r="I54" s="53">
        <v>-4</v>
      </c>
      <c r="J54" s="38">
        <v>378</v>
      </c>
      <c r="K54" s="40">
        <v>1.246031746031746</v>
      </c>
      <c r="L54" s="53">
        <v>37</v>
      </c>
      <c r="O54" s="36">
        <v>8</v>
      </c>
      <c r="P54" s="37" t="s">
        <v>47</v>
      </c>
      <c r="Q54" s="38">
        <v>3585</v>
      </c>
      <c r="R54" s="39">
        <v>1.895992765082001E-2</v>
      </c>
      <c r="S54" s="38">
        <v>4182</v>
      </c>
      <c r="T54" s="39">
        <v>2.2842098938732704E-2</v>
      </c>
      <c r="U54" s="40">
        <v>-0.142754662840746</v>
      </c>
      <c r="V54" s="53">
        <v>0</v>
      </c>
    </row>
    <row r="55" spans="2:22" ht="15.75" thickBot="1" x14ac:dyDescent="0.3">
      <c r="B55" s="31">
        <v>9</v>
      </c>
      <c r="C55" s="32" t="s">
        <v>47</v>
      </c>
      <c r="D55" s="33">
        <v>770</v>
      </c>
      <c r="E55" s="34">
        <v>1.6390650942994592E-2</v>
      </c>
      <c r="F55" s="33">
        <v>825</v>
      </c>
      <c r="G55" s="34">
        <v>1.8586941828504483E-2</v>
      </c>
      <c r="H55" s="35">
        <v>-6.6666666666666652E-2</v>
      </c>
      <c r="I55" s="52">
        <v>0</v>
      </c>
      <c r="J55" s="33">
        <v>896</v>
      </c>
      <c r="K55" s="35">
        <v>-0.140625</v>
      </c>
      <c r="L55" s="52">
        <v>1</v>
      </c>
      <c r="O55" s="31">
        <v>9</v>
      </c>
      <c r="P55" s="32" t="s">
        <v>102</v>
      </c>
      <c r="Q55" s="33">
        <v>3097</v>
      </c>
      <c r="R55" s="34">
        <v>1.6379050469899462E-2</v>
      </c>
      <c r="S55" s="33">
        <v>2923</v>
      </c>
      <c r="T55" s="34">
        <v>1.5965436441395434E-2</v>
      </c>
      <c r="U55" s="35">
        <v>5.9527882312692348E-2</v>
      </c>
      <c r="V55" s="52">
        <v>1</v>
      </c>
    </row>
    <row r="56" spans="2:22" ht="15.75" thickBot="1" x14ac:dyDescent="0.3">
      <c r="B56" s="36">
        <v>10</v>
      </c>
      <c r="C56" s="37" t="s">
        <v>37</v>
      </c>
      <c r="D56" s="38">
        <v>758</v>
      </c>
      <c r="E56" s="39">
        <v>1.6135212226999873E-2</v>
      </c>
      <c r="F56" s="38">
        <v>802</v>
      </c>
      <c r="G56" s="39">
        <v>1.8068760419952236E-2</v>
      </c>
      <c r="H56" s="40">
        <v>-5.4862842892768104E-2</v>
      </c>
      <c r="I56" s="53">
        <v>0</v>
      </c>
      <c r="J56" s="38">
        <v>907</v>
      </c>
      <c r="K56" s="40">
        <v>-0.16427783902976845</v>
      </c>
      <c r="L56" s="53">
        <v>-1</v>
      </c>
      <c r="O56" s="36">
        <v>10</v>
      </c>
      <c r="P56" s="37" t="s">
        <v>61</v>
      </c>
      <c r="Q56" s="38">
        <v>3033</v>
      </c>
      <c r="R56" s="39">
        <v>1.6040574774041031E-2</v>
      </c>
      <c r="S56" s="38">
        <v>4229</v>
      </c>
      <c r="T56" s="39">
        <v>2.3098813106623772E-2</v>
      </c>
      <c r="U56" s="40">
        <v>-0.2828091747458028</v>
      </c>
      <c r="V56" s="53">
        <v>-3</v>
      </c>
    </row>
    <row r="57" spans="2:22" ht="15.75" thickBot="1" x14ac:dyDescent="0.3">
      <c r="B57" s="31">
        <v>11</v>
      </c>
      <c r="C57" s="32" t="s">
        <v>68</v>
      </c>
      <c r="D57" s="33">
        <v>695</v>
      </c>
      <c r="E57" s="34">
        <v>1.4794158968027587E-2</v>
      </c>
      <c r="F57" s="33">
        <v>588</v>
      </c>
      <c r="G57" s="34">
        <v>1.3247420357770469E-2</v>
      </c>
      <c r="H57" s="35">
        <v>0.18197278911564618</v>
      </c>
      <c r="I57" s="52">
        <v>5</v>
      </c>
      <c r="J57" s="33">
        <v>771</v>
      </c>
      <c r="K57" s="35">
        <v>-9.8573281452658867E-2</v>
      </c>
      <c r="L57" s="52">
        <v>1</v>
      </c>
      <c r="O57" s="31">
        <v>11</v>
      </c>
      <c r="P57" s="32" t="s">
        <v>68</v>
      </c>
      <c r="Q57" s="33">
        <v>2940</v>
      </c>
      <c r="R57" s="34">
        <v>1.5548727278496745E-2</v>
      </c>
      <c r="S57" s="33">
        <v>2369</v>
      </c>
      <c r="T57" s="34">
        <v>1.2939486462424146E-2</v>
      </c>
      <c r="U57" s="35">
        <v>0.24102997045166741</v>
      </c>
      <c r="V57" s="52">
        <v>4</v>
      </c>
    </row>
    <row r="58" spans="2:22" ht="15.75" thickBot="1" x14ac:dyDescent="0.3">
      <c r="B58" s="36">
        <v>12</v>
      </c>
      <c r="C58" s="37" t="s">
        <v>42</v>
      </c>
      <c r="D58" s="38">
        <v>642</v>
      </c>
      <c r="E58" s="39">
        <v>1.366597130571757E-2</v>
      </c>
      <c r="F58" s="38">
        <v>688</v>
      </c>
      <c r="G58" s="39">
        <v>1.5500383003649799E-2</v>
      </c>
      <c r="H58" s="40">
        <v>-6.6860465116279078E-2</v>
      </c>
      <c r="I58" s="53">
        <v>0</v>
      </c>
      <c r="J58" s="38">
        <v>785</v>
      </c>
      <c r="K58" s="40">
        <v>-0.18216560509554136</v>
      </c>
      <c r="L58" s="53">
        <v>-1</v>
      </c>
      <c r="O58" s="36">
        <v>12</v>
      </c>
      <c r="P58" s="37" t="s">
        <v>112</v>
      </c>
      <c r="Q58" s="38">
        <v>2900</v>
      </c>
      <c r="R58" s="39">
        <v>1.5337179968585225E-2</v>
      </c>
      <c r="S58" s="38">
        <v>1472</v>
      </c>
      <c r="T58" s="39">
        <v>8.0400692582052943E-3</v>
      </c>
      <c r="U58" s="40">
        <v>0.97010869565217384</v>
      </c>
      <c r="V58" s="53">
        <v>22</v>
      </c>
    </row>
    <row r="59" spans="2:22" ht="15.75" thickBot="1" x14ac:dyDescent="0.3">
      <c r="B59" s="31">
        <v>13</v>
      </c>
      <c r="C59" s="32" t="s">
        <v>105</v>
      </c>
      <c r="D59" s="33">
        <v>625</v>
      </c>
      <c r="E59" s="34">
        <v>1.3304099791391716E-2</v>
      </c>
      <c r="F59" s="33">
        <v>889</v>
      </c>
      <c r="G59" s="34">
        <v>2.0028837921867257E-2</v>
      </c>
      <c r="H59" s="35">
        <v>-0.29696287964004497</v>
      </c>
      <c r="I59" s="52">
        <v>-6</v>
      </c>
      <c r="J59" s="33">
        <v>693</v>
      </c>
      <c r="K59" s="35">
        <v>-9.8124098124098169E-2</v>
      </c>
      <c r="L59" s="52">
        <v>0</v>
      </c>
      <c r="O59" s="31">
        <v>13</v>
      </c>
      <c r="P59" s="32" t="s">
        <v>37</v>
      </c>
      <c r="Q59" s="33">
        <v>2832</v>
      </c>
      <c r="R59" s="34">
        <v>1.497754954173564E-2</v>
      </c>
      <c r="S59" s="33">
        <v>3062</v>
      </c>
      <c r="T59" s="34">
        <v>1.672465493792433E-2</v>
      </c>
      <c r="U59" s="35">
        <v>-7.5114304376224683E-2</v>
      </c>
      <c r="V59" s="52">
        <v>-4</v>
      </c>
    </row>
    <row r="60" spans="2:22" ht="15.75" thickBot="1" x14ac:dyDescent="0.3">
      <c r="B60" s="36">
        <v>14</v>
      </c>
      <c r="C60" s="37" t="s">
        <v>113</v>
      </c>
      <c r="D60" s="38">
        <v>600</v>
      </c>
      <c r="E60" s="39">
        <v>1.2771935799736046E-2</v>
      </c>
      <c r="F60" s="38">
        <v>240</v>
      </c>
      <c r="G60" s="39">
        <v>5.4071103501103952E-3</v>
      </c>
      <c r="H60" s="40">
        <v>1.5</v>
      </c>
      <c r="I60" s="53">
        <v>39</v>
      </c>
      <c r="J60" s="38">
        <v>635</v>
      </c>
      <c r="K60" s="40">
        <v>-5.5118110236220486E-2</v>
      </c>
      <c r="L60" s="53">
        <v>2</v>
      </c>
      <c r="O60" s="36">
        <v>14</v>
      </c>
      <c r="P60" s="37" t="s">
        <v>105</v>
      </c>
      <c r="Q60" s="38">
        <v>2368</v>
      </c>
      <c r="R60" s="39">
        <v>1.2523600746762004E-2</v>
      </c>
      <c r="S60" s="38">
        <v>2381</v>
      </c>
      <c r="T60" s="39">
        <v>1.3005030505289951E-2</v>
      </c>
      <c r="U60" s="40">
        <v>-5.4598908021840087E-3</v>
      </c>
      <c r="V60" s="53">
        <v>0</v>
      </c>
    </row>
    <row r="61" spans="2:22" ht="15.75" thickBot="1" x14ac:dyDescent="0.3">
      <c r="B61" s="31">
        <v>15</v>
      </c>
      <c r="C61" s="32" t="s">
        <v>111</v>
      </c>
      <c r="D61" s="33">
        <v>591</v>
      </c>
      <c r="E61" s="34">
        <v>1.2580356762740006E-2</v>
      </c>
      <c r="F61" s="33">
        <v>457</v>
      </c>
      <c r="G61" s="34">
        <v>1.0296039291668543E-2</v>
      </c>
      <c r="H61" s="35">
        <v>0.29321663019693656</v>
      </c>
      <c r="I61" s="52">
        <v>10</v>
      </c>
      <c r="J61" s="33">
        <v>456</v>
      </c>
      <c r="K61" s="35">
        <v>0.29605263157894735</v>
      </c>
      <c r="L61" s="52">
        <v>17</v>
      </c>
      <c r="O61" s="31">
        <v>15</v>
      </c>
      <c r="P61" s="32" t="s">
        <v>42</v>
      </c>
      <c r="Q61" s="33">
        <v>2360</v>
      </c>
      <c r="R61" s="34">
        <v>1.24812912847797E-2</v>
      </c>
      <c r="S61" s="33">
        <v>2006</v>
      </c>
      <c r="T61" s="34">
        <v>1.0956779165733574E-2</v>
      </c>
      <c r="U61" s="35">
        <v>0.17647058823529416</v>
      </c>
      <c r="V61" s="52">
        <v>3</v>
      </c>
    </row>
    <row r="62" spans="2:22" ht="15.75" thickBot="1" x14ac:dyDescent="0.3">
      <c r="B62" s="36">
        <v>16</v>
      </c>
      <c r="C62" s="37" t="s">
        <v>63</v>
      </c>
      <c r="D62" s="38">
        <v>582</v>
      </c>
      <c r="E62" s="39">
        <v>1.2388777725743965E-2</v>
      </c>
      <c r="F62" s="38">
        <v>631</v>
      </c>
      <c r="G62" s="39">
        <v>1.421619429549858E-2</v>
      </c>
      <c r="H62" s="40">
        <v>-7.7654516640253579E-2</v>
      </c>
      <c r="I62" s="53">
        <v>-1</v>
      </c>
      <c r="J62" s="38">
        <v>648</v>
      </c>
      <c r="K62" s="40">
        <v>-0.10185185185185186</v>
      </c>
      <c r="L62" s="53">
        <v>-1</v>
      </c>
      <c r="O62" s="36">
        <v>16</v>
      </c>
      <c r="P62" s="37" t="s">
        <v>113</v>
      </c>
      <c r="Q62" s="38">
        <v>2271</v>
      </c>
      <c r="R62" s="39">
        <v>1.2010598520226567E-2</v>
      </c>
      <c r="S62" s="38">
        <v>614</v>
      </c>
      <c r="T62" s="39">
        <v>3.3536701933003063E-3</v>
      </c>
      <c r="U62" s="40">
        <v>2.6986970684039089</v>
      </c>
      <c r="V62" s="53">
        <v>66</v>
      </c>
    </row>
    <row r="63" spans="2:22" ht="15.75" thickBot="1" x14ac:dyDescent="0.3">
      <c r="B63" s="31">
        <v>17</v>
      </c>
      <c r="C63" s="32" t="s">
        <v>120</v>
      </c>
      <c r="D63" s="33">
        <v>570</v>
      </c>
      <c r="E63" s="34">
        <v>1.2133339009749245E-2</v>
      </c>
      <c r="F63" s="33">
        <v>496</v>
      </c>
      <c r="G63" s="34">
        <v>1.1174694723561484E-2</v>
      </c>
      <c r="H63" s="35">
        <v>0.14919354838709675</v>
      </c>
      <c r="I63" s="52">
        <v>5</v>
      </c>
      <c r="J63" s="33">
        <v>540</v>
      </c>
      <c r="K63" s="35">
        <v>5.555555555555558E-2</v>
      </c>
      <c r="L63" s="52">
        <v>5</v>
      </c>
      <c r="O63" s="31">
        <v>17</v>
      </c>
      <c r="P63" s="32" t="s">
        <v>63</v>
      </c>
      <c r="Q63" s="33">
        <v>2232</v>
      </c>
      <c r="R63" s="34">
        <v>1.1804339893062834E-2</v>
      </c>
      <c r="S63" s="33">
        <v>2622</v>
      </c>
      <c r="T63" s="34">
        <v>1.4321373366178182E-2</v>
      </c>
      <c r="U63" s="35">
        <v>-0.14874141876430202</v>
      </c>
      <c r="V63" s="52">
        <v>-5</v>
      </c>
    </row>
    <row r="64" spans="2:22" x14ac:dyDescent="0.25">
      <c r="B64" s="36">
        <v>18</v>
      </c>
      <c r="C64" s="37" t="s">
        <v>125</v>
      </c>
      <c r="D64" s="38">
        <v>565</v>
      </c>
      <c r="E64" s="39">
        <v>1.2026906211418111E-2</v>
      </c>
      <c r="F64" s="38">
        <v>0</v>
      </c>
      <c r="G64" s="39">
        <v>0</v>
      </c>
      <c r="H64" s="40" t="s">
        <v>114</v>
      </c>
      <c r="I64" s="53" t="s">
        <v>114</v>
      </c>
      <c r="J64" s="38">
        <v>531</v>
      </c>
      <c r="K64" s="40">
        <v>6.4030131826741998E-2</v>
      </c>
      <c r="L64" s="53">
        <v>5</v>
      </c>
      <c r="O64" s="36">
        <v>18</v>
      </c>
      <c r="P64" s="37" t="s">
        <v>103</v>
      </c>
      <c r="Q64" s="38">
        <v>2183</v>
      </c>
      <c r="R64" s="39">
        <v>1.1545194438421223E-2</v>
      </c>
      <c r="S64" s="38">
        <v>2135</v>
      </c>
      <c r="T64" s="39">
        <v>1.1661377626540967E-2</v>
      </c>
      <c r="U64" s="40">
        <v>2.2482435597189765E-2</v>
      </c>
      <c r="V64" s="53">
        <v>-1</v>
      </c>
    </row>
    <row r="65" spans="2:22" ht="15.75" thickBot="1" x14ac:dyDescent="0.3">
      <c r="B65" s="31">
        <v>19</v>
      </c>
      <c r="C65" s="32" t="s">
        <v>103</v>
      </c>
      <c r="D65" s="33">
        <v>564</v>
      </c>
      <c r="E65" s="34">
        <v>1.2005619651751884E-2</v>
      </c>
      <c r="F65" s="33">
        <v>753</v>
      </c>
      <c r="G65" s="34">
        <v>1.6964808723471364E-2</v>
      </c>
      <c r="H65" s="35">
        <v>-0.25099601593625498</v>
      </c>
      <c r="I65" s="52">
        <v>-8</v>
      </c>
      <c r="J65" s="33">
        <v>609</v>
      </c>
      <c r="K65" s="35">
        <v>-7.3891625615763568E-2</v>
      </c>
      <c r="L65" s="52">
        <v>-1</v>
      </c>
      <c r="O65" s="31">
        <v>19</v>
      </c>
      <c r="P65" s="32" t="s">
        <v>36</v>
      </c>
      <c r="Q65" s="33">
        <v>2148</v>
      </c>
      <c r="R65" s="34">
        <v>1.1360090542248642E-2</v>
      </c>
      <c r="S65" s="33">
        <v>2175</v>
      </c>
      <c r="T65" s="34">
        <v>1.1879857769426981E-2</v>
      </c>
      <c r="U65" s="35">
        <v>-1.2413793103448256E-2</v>
      </c>
      <c r="V65" s="52">
        <v>-3</v>
      </c>
    </row>
    <row r="66" spans="2:22" ht="15.75" thickBot="1" x14ac:dyDescent="0.3">
      <c r="B66" s="36">
        <v>20</v>
      </c>
      <c r="C66" s="37" t="s">
        <v>165</v>
      </c>
      <c r="D66" s="38">
        <v>560</v>
      </c>
      <c r="E66" s="39">
        <v>1.1920473413086977E-2</v>
      </c>
      <c r="F66" s="38">
        <v>633</v>
      </c>
      <c r="G66" s="39">
        <v>1.4261253548416166E-2</v>
      </c>
      <c r="H66" s="40">
        <v>-0.11532385466034756</v>
      </c>
      <c r="I66" s="53">
        <v>-6</v>
      </c>
      <c r="J66" s="38">
        <v>492</v>
      </c>
      <c r="K66" s="40">
        <v>0.13821138211382111</v>
      </c>
      <c r="L66" s="53">
        <v>7</v>
      </c>
      <c r="O66" s="36">
        <v>20</v>
      </c>
      <c r="P66" s="37" t="s">
        <v>108</v>
      </c>
      <c r="Q66" s="38">
        <v>2070</v>
      </c>
      <c r="R66" s="39">
        <v>1.0947573287921177E-2</v>
      </c>
      <c r="S66" s="38">
        <v>1859</v>
      </c>
      <c r="T66" s="39">
        <v>1.0153864640627475E-2</v>
      </c>
      <c r="U66" s="40">
        <v>0.11350188273265194</v>
      </c>
      <c r="V66" s="53">
        <v>3</v>
      </c>
    </row>
    <row r="67" spans="2:22" ht="15.75" thickBot="1" x14ac:dyDescent="0.3">
      <c r="B67" s="108" t="s">
        <v>41</v>
      </c>
      <c r="C67" s="109"/>
      <c r="D67" s="41">
        <f>SUM(D47:D66)</f>
        <v>17069</v>
      </c>
      <c r="E67" s="42">
        <f>D67/D69</f>
        <v>0.36334028694282428</v>
      </c>
      <c r="F67" s="41">
        <f>SUM(F47:F66)</f>
        <v>17411</v>
      </c>
      <c r="G67" s="42">
        <f>F67/F69</f>
        <v>0.39226332627405036</v>
      </c>
      <c r="H67" s="43">
        <f>D67/F67-1</f>
        <v>-1.9642754580437627E-2</v>
      </c>
      <c r="I67" s="54"/>
      <c r="J67" s="41">
        <f>SUM(J47:J66)</f>
        <v>17675</v>
      </c>
      <c r="K67" s="42">
        <f>E67/J67-1</f>
        <v>-0.99997944326523658</v>
      </c>
      <c r="L67" s="41"/>
      <c r="O67" s="108" t="s">
        <v>41</v>
      </c>
      <c r="P67" s="109"/>
      <c r="Q67" s="41">
        <f>SUM(Q47:Q66)</f>
        <v>69792</v>
      </c>
      <c r="R67" s="42">
        <f>Q67/Q69</f>
        <v>0.3691077463336207</v>
      </c>
      <c r="S67" s="41">
        <f>SUM(S47:S66)</f>
        <v>72225</v>
      </c>
      <c r="T67" s="42">
        <f>S67/S69</f>
        <v>0.39449320799855803</v>
      </c>
      <c r="U67" s="43">
        <f>Q67/S67-1</f>
        <v>-3.3686396677050867E-2</v>
      </c>
      <c r="V67" s="54"/>
    </row>
    <row r="68" spans="2:22" ht="15.75" thickBot="1" x14ac:dyDescent="0.3">
      <c r="B68" s="108" t="s">
        <v>12</v>
      </c>
      <c r="C68" s="109"/>
      <c r="D68" s="41">
        <f>D69-SUM(D47:D66)</f>
        <v>29909</v>
      </c>
      <c r="E68" s="42">
        <f>D68/D69</f>
        <v>0.63665971305717572</v>
      </c>
      <c r="F68" s="41">
        <f>F69-SUM(F47:F66)</f>
        <v>26975</v>
      </c>
      <c r="G68" s="42">
        <f>F68/F69</f>
        <v>0.60773667372594964</v>
      </c>
      <c r="H68" s="43">
        <f>D68/F68-1</f>
        <v>0.10876737720111218</v>
      </c>
      <c r="I68" s="54"/>
      <c r="J68" s="41">
        <f>J69-SUM(J47:J66)</f>
        <v>35387</v>
      </c>
      <c r="K68" s="42">
        <f>E68/J68-1</f>
        <v>-0.99998200865535203</v>
      </c>
      <c r="L68" s="41"/>
      <c r="O68" s="108" t="s">
        <v>12</v>
      </c>
      <c r="P68" s="109"/>
      <c r="Q68" s="41">
        <f>Q69-SUM(Q47:Q66)</f>
        <v>119291</v>
      </c>
      <c r="R68" s="42">
        <f>Q68/Q69</f>
        <v>0.63089225366637935</v>
      </c>
      <c r="S68" s="41">
        <f>S69-SUM(S47:S66)</f>
        <v>110858</v>
      </c>
      <c r="T68" s="42">
        <f>S68/S69</f>
        <v>0.60550679200144197</v>
      </c>
      <c r="U68" s="43">
        <f>Q68/S68-1</f>
        <v>7.6070288116329099E-2</v>
      </c>
      <c r="V68" s="55"/>
    </row>
    <row r="69" spans="2:22" ht="15.75" thickBot="1" x14ac:dyDescent="0.3">
      <c r="B69" s="110" t="s">
        <v>34</v>
      </c>
      <c r="C69" s="111"/>
      <c r="D69" s="44">
        <v>46978</v>
      </c>
      <c r="E69" s="45">
        <v>1</v>
      </c>
      <c r="F69" s="44">
        <v>44386</v>
      </c>
      <c r="G69" s="45">
        <v>1</v>
      </c>
      <c r="H69" s="46">
        <v>5.8396791781192281E-2</v>
      </c>
      <c r="I69" s="56"/>
      <c r="J69" s="44">
        <v>53062</v>
      </c>
      <c r="K69" s="46">
        <v>-0.11465832422449207</v>
      </c>
      <c r="L69" s="44"/>
      <c r="N69" s="47"/>
      <c r="O69" s="110" t="s">
        <v>34</v>
      </c>
      <c r="P69" s="111"/>
      <c r="Q69" s="44">
        <v>189083</v>
      </c>
      <c r="R69" s="45">
        <v>1</v>
      </c>
      <c r="S69" s="44">
        <v>183083</v>
      </c>
      <c r="T69" s="45">
        <v>1</v>
      </c>
      <c r="U69" s="46">
        <v>3.2772021432901921E-2</v>
      </c>
      <c r="V69" s="56"/>
    </row>
    <row r="70" spans="2:22" x14ac:dyDescent="0.25">
      <c r="B70" s="48" t="s">
        <v>72</v>
      </c>
      <c r="O70" s="48" t="s">
        <v>72</v>
      </c>
    </row>
    <row r="71" spans="2:22" x14ac:dyDescent="0.25">
      <c r="B71" s="49" t="s">
        <v>71</v>
      </c>
      <c r="O71" s="49" t="s">
        <v>71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45784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87</v>
      </c>
    </row>
    <row r="3" spans="1:8" ht="14.45" customHeight="1" x14ac:dyDescent="0.2">
      <c r="A3" s="50"/>
      <c r="B3" s="117" t="s">
        <v>74</v>
      </c>
      <c r="C3" s="118"/>
      <c r="D3" s="118"/>
      <c r="E3" s="118"/>
      <c r="F3" s="118"/>
      <c r="G3" s="118"/>
      <c r="H3" s="119"/>
    </row>
    <row r="4" spans="1:8" x14ac:dyDescent="0.2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">
      <c r="A5" s="50"/>
      <c r="B5" s="123" t="s">
        <v>75</v>
      </c>
      <c r="C5" s="125" t="s">
        <v>186</v>
      </c>
      <c r="D5" s="126"/>
      <c r="E5" s="125" t="s">
        <v>187</v>
      </c>
      <c r="F5" s="126"/>
      <c r="G5" s="127" t="s">
        <v>88</v>
      </c>
      <c r="H5" s="127" t="s">
        <v>89</v>
      </c>
    </row>
    <row r="6" spans="1:8" ht="21" customHeight="1" x14ac:dyDescent="0.2">
      <c r="A6" s="50"/>
      <c r="B6" s="124"/>
      <c r="C6" s="59" t="s">
        <v>90</v>
      </c>
      <c r="D6" s="60" t="s">
        <v>76</v>
      </c>
      <c r="E6" s="59" t="s">
        <v>90</v>
      </c>
      <c r="F6" s="60" t="s">
        <v>76</v>
      </c>
      <c r="G6" s="128"/>
      <c r="H6" s="128"/>
    </row>
    <row r="7" spans="1:8" x14ac:dyDescent="0.2">
      <c r="A7" s="50"/>
      <c r="B7" s="61" t="s">
        <v>77</v>
      </c>
      <c r="C7" s="68">
        <v>65737</v>
      </c>
      <c r="D7" s="62">
        <v>0.35905572882244663</v>
      </c>
      <c r="E7" s="68">
        <v>58399</v>
      </c>
      <c r="F7" s="62">
        <v>0.30885378378807188</v>
      </c>
      <c r="G7" s="63">
        <v>-0.1116266334028021</v>
      </c>
      <c r="H7" s="64" t="s">
        <v>179</v>
      </c>
    </row>
    <row r="8" spans="1:8" x14ac:dyDescent="0.2">
      <c r="A8" s="50"/>
      <c r="B8" s="61" t="s">
        <v>78</v>
      </c>
      <c r="C8" s="68">
        <v>15445</v>
      </c>
      <c r="D8" s="62">
        <v>8.4360645171861939E-2</v>
      </c>
      <c r="E8" s="68">
        <v>14175</v>
      </c>
      <c r="F8" s="62">
        <v>7.4967077949895017E-2</v>
      </c>
      <c r="G8" s="65">
        <v>-8.2227258012301685E-2</v>
      </c>
      <c r="H8" s="64" t="s">
        <v>180</v>
      </c>
    </row>
    <row r="9" spans="1:8" x14ac:dyDescent="0.2">
      <c r="A9" s="50"/>
      <c r="B9" s="61" t="s">
        <v>91</v>
      </c>
      <c r="C9" s="68">
        <v>101901</v>
      </c>
      <c r="D9" s="62">
        <v>0.55658362600569145</v>
      </c>
      <c r="E9" s="68">
        <v>116509</v>
      </c>
      <c r="F9" s="62">
        <v>0.61617913826203308</v>
      </c>
      <c r="G9" s="65">
        <v>0.14335482478091488</v>
      </c>
      <c r="H9" s="66" t="s">
        <v>181</v>
      </c>
    </row>
    <row r="10" spans="1:8" x14ac:dyDescent="0.2">
      <c r="A10" s="50"/>
      <c r="B10" s="67" t="s">
        <v>79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80</v>
      </c>
      <c r="C11" s="68">
        <v>5455</v>
      </c>
      <c r="D11" s="62">
        <v>2.9795229486080085E-2</v>
      </c>
      <c r="E11" s="68">
        <v>7659</v>
      </c>
      <c r="F11" s="62">
        <v>4.0506021165308354E-2</v>
      </c>
      <c r="G11" s="65">
        <v>0.40403299725022923</v>
      </c>
      <c r="H11" s="66" t="s">
        <v>182</v>
      </c>
    </row>
    <row r="12" spans="1:8" x14ac:dyDescent="0.2">
      <c r="A12" s="50"/>
      <c r="B12" s="67" t="s">
        <v>81</v>
      </c>
      <c r="C12" s="68">
        <v>4927</v>
      </c>
      <c r="D12" s="62">
        <v>2.6911291599984705E-2</v>
      </c>
      <c r="E12" s="68">
        <v>8366</v>
      </c>
      <c r="F12" s="62">
        <v>4.4245119867994481E-2</v>
      </c>
      <c r="G12" s="65">
        <v>0.69799066368987206</v>
      </c>
      <c r="H12" s="66" t="s">
        <v>183</v>
      </c>
    </row>
    <row r="13" spans="1:8" x14ac:dyDescent="0.2">
      <c r="A13" s="50"/>
      <c r="B13" s="67" t="s">
        <v>82</v>
      </c>
      <c r="C13" s="68">
        <v>2</v>
      </c>
      <c r="D13" s="62">
        <v>1.0924007144300672E-5</v>
      </c>
      <c r="E13" s="68">
        <v>5</v>
      </c>
      <c r="F13" s="62">
        <v>2.6443413738940041E-5</v>
      </c>
      <c r="G13" s="65">
        <v>1.5</v>
      </c>
      <c r="H13" s="66" t="s">
        <v>93</v>
      </c>
    </row>
    <row r="14" spans="1:8" x14ac:dyDescent="0.2">
      <c r="A14" s="50"/>
      <c r="B14" s="67" t="s">
        <v>83</v>
      </c>
      <c r="C14" s="68">
        <v>40221</v>
      </c>
      <c r="D14" s="62">
        <v>0.21968724567545866</v>
      </c>
      <c r="E14" s="68">
        <v>43806</v>
      </c>
      <c r="F14" s="62">
        <v>0.2316760364496015</v>
      </c>
      <c r="G14" s="65">
        <v>8.9132542701573891E-2</v>
      </c>
      <c r="H14" s="66" t="s">
        <v>184</v>
      </c>
    </row>
    <row r="15" spans="1:8" x14ac:dyDescent="0.2">
      <c r="A15" s="50"/>
      <c r="B15" s="67" t="s">
        <v>84</v>
      </c>
      <c r="C15" s="68">
        <v>45381</v>
      </c>
      <c r="D15" s="62">
        <v>0.24787118410775441</v>
      </c>
      <c r="E15" s="68">
        <v>51626</v>
      </c>
      <c r="F15" s="62">
        <v>0.27303353553730375</v>
      </c>
      <c r="G15" s="65">
        <v>0.13761265727947825</v>
      </c>
      <c r="H15" s="66" t="s">
        <v>185</v>
      </c>
    </row>
    <row r="16" spans="1:8" x14ac:dyDescent="0.2">
      <c r="A16" s="50"/>
      <c r="B16" s="67" t="s">
        <v>85</v>
      </c>
      <c r="C16" s="68">
        <v>5883</v>
      </c>
      <c r="D16" s="62">
        <v>3.2132967014960427E-2</v>
      </c>
      <c r="E16" s="68">
        <v>5037</v>
      </c>
      <c r="F16" s="62">
        <v>2.6639095000608199E-2</v>
      </c>
      <c r="G16" s="65">
        <v>-0.14380418154003061</v>
      </c>
      <c r="H16" s="64" t="s">
        <v>145</v>
      </c>
    </row>
    <row r="17" spans="1:8" x14ac:dyDescent="0.2">
      <c r="A17" s="50"/>
      <c r="B17" s="67" t="s">
        <v>86</v>
      </c>
      <c r="C17" s="68">
        <v>0</v>
      </c>
      <c r="D17" s="62">
        <v>0</v>
      </c>
      <c r="E17" s="68">
        <v>0</v>
      </c>
      <c r="F17" s="62">
        <v>0</v>
      </c>
      <c r="G17" s="65" t="s">
        <v>114</v>
      </c>
      <c r="H17" s="66" t="s">
        <v>93</v>
      </c>
    </row>
    <row r="18" spans="1:8" x14ac:dyDescent="0.2">
      <c r="A18" s="50"/>
      <c r="B18" s="71" t="s">
        <v>92</v>
      </c>
      <c r="C18" s="80">
        <v>0</v>
      </c>
      <c r="D18" s="72">
        <v>1.7478411430893459E-4</v>
      </c>
      <c r="E18" s="80">
        <v>0</v>
      </c>
      <c r="F18" s="72">
        <v>5.2886827477838239E-5</v>
      </c>
      <c r="G18" s="73"/>
      <c r="H18" s="74" t="s">
        <v>93</v>
      </c>
    </row>
    <row r="19" spans="1:8" x14ac:dyDescent="0.2">
      <c r="A19" s="50"/>
      <c r="B19" s="50" t="s">
        <v>72</v>
      </c>
      <c r="C19" s="50"/>
      <c r="D19" s="50"/>
      <c r="E19" s="50"/>
      <c r="F19" s="50"/>
      <c r="G19" s="50"/>
      <c r="H19" s="50"/>
    </row>
    <row r="20" spans="1:8" x14ac:dyDescent="0.2">
      <c r="B20" s="5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81">
        <v>45784</v>
      </c>
    </row>
    <row r="2" spans="2:22" x14ac:dyDescent="0.2">
      <c r="D2" s="3"/>
      <c r="L2" s="4"/>
      <c r="O2" s="129" t="s">
        <v>130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174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6" t="s">
        <v>175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7"/>
      <c r="N4" s="50"/>
      <c r="O4" s="116" t="s">
        <v>131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152</v>
      </c>
      <c r="E6" s="87"/>
      <c r="F6" s="87"/>
      <c r="G6" s="87"/>
      <c r="H6" s="87"/>
      <c r="I6" s="88"/>
      <c r="J6" s="86" t="s">
        <v>142</v>
      </c>
      <c r="K6" s="87"/>
      <c r="L6" s="88"/>
      <c r="M6" s="47"/>
      <c r="N6" s="47"/>
      <c r="O6" s="112" t="s">
        <v>0</v>
      </c>
      <c r="P6" s="89" t="s">
        <v>1</v>
      </c>
      <c r="Q6" s="86" t="s">
        <v>158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153</v>
      </c>
      <c r="E7" s="92"/>
      <c r="F7" s="92"/>
      <c r="G7" s="92"/>
      <c r="H7" s="92"/>
      <c r="I7" s="93"/>
      <c r="J7" s="91" t="s">
        <v>143</v>
      </c>
      <c r="K7" s="92"/>
      <c r="L7" s="93"/>
      <c r="M7" s="47"/>
      <c r="N7" s="47"/>
      <c r="O7" s="113"/>
      <c r="P7" s="90"/>
      <c r="Q7" s="91" t="s">
        <v>159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2025</v>
      </c>
      <c r="K8" s="94" t="s">
        <v>154</v>
      </c>
      <c r="L8" s="96" t="s">
        <v>156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155</v>
      </c>
      <c r="L10" s="104" t="s">
        <v>157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2652</v>
      </c>
      <c r="E12" s="34">
        <v>0.17377629251032042</v>
      </c>
      <c r="F12" s="33">
        <v>2481</v>
      </c>
      <c r="G12" s="34">
        <v>0.18147904323019531</v>
      </c>
      <c r="H12" s="35">
        <v>6.8923821039903244E-2</v>
      </c>
      <c r="I12" s="52">
        <v>0</v>
      </c>
      <c r="J12" s="33">
        <v>2426</v>
      </c>
      <c r="K12" s="35">
        <v>9.3157460840890272E-2</v>
      </c>
      <c r="L12" s="52">
        <v>0</v>
      </c>
      <c r="M12" s="47"/>
      <c r="N12" s="47"/>
      <c r="O12" s="31">
        <v>1</v>
      </c>
      <c r="P12" s="32" t="s">
        <v>19</v>
      </c>
      <c r="Q12" s="33">
        <v>11196</v>
      </c>
      <c r="R12" s="34">
        <v>0.17226205495891928</v>
      </c>
      <c r="S12" s="33">
        <v>12528</v>
      </c>
      <c r="T12" s="34">
        <v>0.21405505151468554</v>
      </c>
      <c r="U12" s="35">
        <v>-0.10632183908045978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1294</v>
      </c>
      <c r="E13" s="39">
        <v>8.4791298080073393E-2</v>
      </c>
      <c r="F13" s="38">
        <v>1060</v>
      </c>
      <c r="G13" s="39">
        <v>7.75363909004462E-2</v>
      </c>
      <c r="H13" s="40">
        <v>0.22075471698113214</v>
      </c>
      <c r="I13" s="53">
        <v>2</v>
      </c>
      <c r="J13" s="38">
        <v>1502</v>
      </c>
      <c r="K13" s="40">
        <v>-0.13848202396804266</v>
      </c>
      <c r="L13" s="53">
        <v>0</v>
      </c>
      <c r="M13" s="47"/>
      <c r="N13" s="47"/>
      <c r="O13" s="36">
        <v>2</v>
      </c>
      <c r="P13" s="37" t="s">
        <v>22</v>
      </c>
      <c r="Q13" s="38">
        <v>5644</v>
      </c>
      <c r="R13" s="39">
        <v>8.6838785118626333E-2</v>
      </c>
      <c r="S13" s="38">
        <v>5236</v>
      </c>
      <c r="T13" s="39">
        <v>8.9462982896782686E-2</v>
      </c>
      <c r="U13" s="40">
        <v>7.7922077922077948E-2</v>
      </c>
      <c r="V13" s="53">
        <v>1</v>
      </c>
    </row>
    <row r="14" spans="2:22" ht="14.45" customHeight="1" thickBot="1" x14ac:dyDescent="0.25">
      <c r="B14" s="31">
        <v>3</v>
      </c>
      <c r="C14" s="32" t="s">
        <v>18</v>
      </c>
      <c r="D14" s="33">
        <v>1106</v>
      </c>
      <c r="E14" s="34">
        <v>7.2472315051438307E-2</v>
      </c>
      <c r="F14" s="33">
        <v>1078</v>
      </c>
      <c r="G14" s="34">
        <v>7.8853046594982074E-2</v>
      </c>
      <c r="H14" s="35">
        <v>2.5974025974025983E-2</v>
      </c>
      <c r="I14" s="52">
        <v>0</v>
      </c>
      <c r="J14" s="33">
        <v>1412</v>
      </c>
      <c r="K14" s="35">
        <v>-0.21671388101983002</v>
      </c>
      <c r="L14" s="52">
        <v>0</v>
      </c>
      <c r="M14" s="47"/>
      <c r="N14" s="47"/>
      <c r="O14" s="31">
        <v>3</v>
      </c>
      <c r="P14" s="32" t="s">
        <v>18</v>
      </c>
      <c r="Q14" s="33">
        <v>5091</v>
      </c>
      <c r="R14" s="34">
        <v>7.8330307412991962E-2</v>
      </c>
      <c r="S14" s="33">
        <v>3488</v>
      </c>
      <c r="T14" s="34">
        <v>5.9596425581355611E-2</v>
      </c>
      <c r="U14" s="35">
        <v>0.45957568807339455</v>
      </c>
      <c r="V14" s="52">
        <v>2</v>
      </c>
    </row>
    <row r="15" spans="2:22" ht="14.45" customHeight="1" thickBot="1" x14ac:dyDescent="0.25">
      <c r="B15" s="36">
        <v>4</v>
      </c>
      <c r="C15" s="37" t="s">
        <v>17</v>
      </c>
      <c r="D15" s="38">
        <v>1095</v>
      </c>
      <c r="E15" s="39">
        <v>7.1751523491252217E-2</v>
      </c>
      <c r="F15" s="38">
        <v>1647</v>
      </c>
      <c r="G15" s="39">
        <v>0.12047399605003292</v>
      </c>
      <c r="H15" s="40">
        <v>-0.33515482695810561</v>
      </c>
      <c r="I15" s="53">
        <v>-2</v>
      </c>
      <c r="J15" s="38">
        <v>1328</v>
      </c>
      <c r="K15" s="40">
        <v>-0.17545180722891562</v>
      </c>
      <c r="L15" s="53">
        <v>0</v>
      </c>
      <c r="M15" s="47"/>
      <c r="N15" s="47"/>
      <c r="O15" s="36">
        <v>4</v>
      </c>
      <c r="P15" s="37" t="s">
        <v>17</v>
      </c>
      <c r="Q15" s="38">
        <v>4527</v>
      </c>
      <c r="R15" s="39">
        <v>6.965258331538296E-2</v>
      </c>
      <c r="S15" s="38">
        <v>5846</v>
      </c>
      <c r="T15" s="39">
        <v>9.9885522921044995E-2</v>
      </c>
      <c r="U15" s="40">
        <v>-0.22562435853575091</v>
      </c>
      <c r="V15" s="53">
        <v>-2</v>
      </c>
    </row>
    <row r="16" spans="2:22" ht="14.45" customHeight="1" thickBot="1" x14ac:dyDescent="0.25">
      <c r="B16" s="31">
        <v>5</v>
      </c>
      <c r="C16" s="32" t="s">
        <v>29</v>
      </c>
      <c r="D16" s="33">
        <v>1063</v>
      </c>
      <c r="E16" s="34">
        <v>6.9654675316165385E-2</v>
      </c>
      <c r="F16" s="33">
        <v>860</v>
      </c>
      <c r="G16" s="34">
        <v>6.2906883183380877E-2</v>
      </c>
      <c r="H16" s="35">
        <v>0.23604651162790691</v>
      </c>
      <c r="I16" s="52">
        <v>0</v>
      </c>
      <c r="J16" s="33">
        <v>1187</v>
      </c>
      <c r="K16" s="35">
        <v>-0.10446503791069928</v>
      </c>
      <c r="L16" s="52">
        <v>0</v>
      </c>
      <c r="M16" s="47"/>
      <c r="N16" s="47"/>
      <c r="O16" s="31">
        <v>5</v>
      </c>
      <c r="P16" s="32" t="s">
        <v>23</v>
      </c>
      <c r="Q16" s="33">
        <v>4173</v>
      </c>
      <c r="R16" s="34">
        <v>6.4205926700926244E-2</v>
      </c>
      <c r="S16" s="33">
        <v>3774</v>
      </c>
      <c r="T16" s="34">
        <v>6.4483059100927775E-2</v>
      </c>
      <c r="U16" s="35">
        <v>0.10572337042925284</v>
      </c>
      <c r="V16" s="52">
        <v>-1</v>
      </c>
    </row>
    <row r="17" spans="2:22" ht="14.45" customHeight="1" thickBot="1" x14ac:dyDescent="0.25">
      <c r="B17" s="36">
        <v>6</v>
      </c>
      <c r="C17" s="37" t="s">
        <v>23</v>
      </c>
      <c r="D17" s="38">
        <v>845</v>
      </c>
      <c r="E17" s="39">
        <v>5.5369897123386407E-2</v>
      </c>
      <c r="F17" s="38">
        <v>727</v>
      </c>
      <c r="G17" s="39">
        <v>5.3178260551532443E-2</v>
      </c>
      <c r="H17" s="40">
        <v>0.16231086657496552</v>
      </c>
      <c r="I17" s="53">
        <v>0</v>
      </c>
      <c r="J17" s="38">
        <v>1025</v>
      </c>
      <c r="K17" s="40">
        <v>-0.17560975609756102</v>
      </c>
      <c r="L17" s="53">
        <v>0</v>
      </c>
      <c r="M17" s="47"/>
      <c r="N17" s="47"/>
      <c r="O17" s="36">
        <v>6</v>
      </c>
      <c r="P17" s="37" t="s">
        <v>29</v>
      </c>
      <c r="Q17" s="38">
        <v>3976</v>
      </c>
      <c r="R17" s="39">
        <v>6.1174877681016711E-2</v>
      </c>
      <c r="S17" s="38">
        <v>3351</v>
      </c>
      <c r="T17" s="39">
        <v>5.7255625608693426E-2</v>
      </c>
      <c r="U17" s="40">
        <v>0.18651148910772908</v>
      </c>
      <c r="V17" s="53">
        <v>0</v>
      </c>
    </row>
    <row r="18" spans="2:22" ht="14.45" customHeight="1" thickBot="1" x14ac:dyDescent="0.25">
      <c r="B18" s="31">
        <v>7</v>
      </c>
      <c r="C18" s="32" t="s">
        <v>106</v>
      </c>
      <c r="D18" s="33">
        <v>784</v>
      </c>
      <c r="E18" s="34">
        <v>5.1372780289627155E-2</v>
      </c>
      <c r="F18" s="33">
        <v>331</v>
      </c>
      <c r="G18" s="34">
        <v>2.4211835271743105E-2</v>
      </c>
      <c r="H18" s="35">
        <v>1.3685800604229605</v>
      </c>
      <c r="I18" s="52">
        <v>6</v>
      </c>
      <c r="J18" s="33">
        <v>762</v>
      </c>
      <c r="K18" s="35">
        <v>2.8871391076115582E-2</v>
      </c>
      <c r="L18" s="52">
        <v>1</v>
      </c>
      <c r="M18" s="47"/>
      <c r="N18" s="47"/>
      <c r="O18" s="31">
        <v>7</v>
      </c>
      <c r="P18" s="32" t="s">
        <v>106</v>
      </c>
      <c r="Q18" s="33">
        <v>2682</v>
      </c>
      <c r="R18" s="34">
        <v>4.1265347570544973E-2</v>
      </c>
      <c r="S18" s="33">
        <v>762</v>
      </c>
      <c r="T18" s="34">
        <v>1.3019631964734225E-2</v>
      </c>
      <c r="U18" s="35">
        <v>2.5196850393700787</v>
      </c>
      <c r="V18" s="52">
        <v>12</v>
      </c>
    </row>
    <row r="19" spans="2:22" ht="14.45" customHeight="1" thickBot="1" x14ac:dyDescent="0.25">
      <c r="B19" s="36">
        <v>8</v>
      </c>
      <c r="C19" s="37" t="s">
        <v>33</v>
      </c>
      <c r="D19" s="38">
        <v>648</v>
      </c>
      <c r="E19" s="39">
        <v>4.2461175545508156E-2</v>
      </c>
      <c r="F19" s="38">
        <v>467</v>
      </c>
      <c r="G19" s="39">
        <v>3.4159900519347523E-2</v>
      </c>
      <c r="H19" s="40">
        <v>0.38758029978586728</v>
      </c>
      <c r="I19" s="53">
        <v>2</v>
      </c>
      <c r="J19" s="38">
        <v>557</v>
      </c>
      <c r="K19" s="40">
        <v>0.16337522441651697</v>
      </c>
      <c r="L19" s="53">
        <v>1</v>
      </c>
      <c r="M19" s="47"/>
      <c r="N19" s="47"/>
      <c r="O19" s="36">
        <v>8</v>
      </c>
      <c r="P19" s="37" t="s">
        <v>24</v>
      </c>
      <c r="Q19" s="38">
        <v>2387</v>
      </c>
      <c r="R19" s="39">
        <v>3.6726467058497705E-2</v>
      </c>
      <c r="S19" s="38">
        <v>2730</v>
      </c>
      <c r="T19" s="39">
        <v>4.6645138141370647E-2</v>
      </c>
      <c r="U19" s="40">
        <v>-0.12564102564102564</v>
      </c>
      <c r="V19" s="53">
        <v>-1</v>
      </c>
    </row>
    <row r="20" spans="2:22" ht="14.45" customHeight="1" thickBot="1" x14ac:dyDescent="0.25">
      <c r="B20" s="31">
        <v>9</v>
      </c>
      <c r="C20" s="32" t="s">
        <v>24</v>
      </c>
      <c r="D20" s="33">
        <v>453</v>
      </c>
      <c r="E20" s="34">
        <v>2.9683506978572832E-2</v>
      </c>
      <c r="F20" s="33">
        <v>640</v>
      </c>
      <c r="G20" s="34">
        <v>4.6814424694609023E-2</v>
      </c>
      <c r="H20" s="35">
        <v>-0.29218750000000004</v>
      </c>
      <c r="I20" s="52">
        <v>-2</v>
      </c>
      <c r="J20" s="33">
        <v>805</v>
      </c>
      <c r="K20" s="35">
        <v>-0.4372670807453416</v>
      </c>
      <c r="L20" s="52">
        <v>-2</v>
      </c>
      <c r="M20" s="47"/>
      <c r="N20" s="47"/>
      <c r="O20" s="31">
        <v>9</v>
      </c>
      <c r="P20" s="32" t="s">
        <v>64</v>
      </c>
      <c r="Q20" s="33">
        <v>2019</v>
      </c>
      <c r="R20" s="34">
        <v>3.1064405945164169E-2</v>
      </c>
      <c r="S20" s="33">
        <v>1128</v>
      </c>
      <c r="T20" s="34">
        <v>1.927315597929161E-2</v>
      </c>
      <c r="U20" s="35">
        <v>0.78989361702127669</v>
      </c>
      <c r="V20" s="52">
        <v>7</v>
      </c>
    </row>
    <row r="21" spans="2:22" ht="14.45" customHeight="1" thickBot="1" x14ac:dyDescent="0.25">
      <c r="B21" s="36">
        <v>10</v>
      </c>
      <c r="C21" s="37" t="s">
        <v>101</v>
      </c>
      <c r="D21" s="38">
        <v>389</v>
      </c>
      <c r="E21" s="39">
        <v>2.5489810628399188E-2</v>
      </c>
      <c r="F21" s="38">
        <v>225</v>
      </c>
      <c r="G21" s="39">
        <v>1.6458196181698487E-2</v>
      </c>
      <c r="H21" s="40">
        <v>0.72888888888888892</v>
      </c>
      <c r="I21" s="53">
        <v>7</v>
      </c>
      <c r="J21" s="38">
        <v>318</v>
      </c>
      <c r="K21" s="40">
        <v>0.22327044025157239</v>
      </c>
      <c r="L21" s="53">
        <v>9</v>
      </c>
      <c r="M21" s="47"/>
      <c r="N21" s="47"/>
      <c r="O21" s="36">
        <v>10</v>
      </c>
      <c r="P21" s="37" t="s">
        <v>33</v>
      </c>
      <c r="Q21" s="38">
        <v>1911</v>
      </c>
      <c r="R21" s="39">
        <v>2.9402714096685847E-2</v>
      </c>
      <c r="S21" s="38">
        <v>1464</v>
      </c>
      <c r="T21" s="39">
        <v>2.5014096058229535E-2</v>
      </c>
      <c r="U21" s="40">
        <v>0.30532786885245899</v>
      </c>
      <c r="V21" s="53">
        <v>1</v>
      </c>
    </row>
    <row r="22" spans="2:22" ht="14.45" customHeight="1" thickBot="1" x14ac:dyDescent="0.25">
      <c r="B22" s="31">
        <v>11</v>
      </c>
      <c r="C22" s="32" t="s">
        <v>30</v>
      </c>
      <c r="D22" s="33">
        <v>388</v>
      </c>
      <c r="E22" s="34">
        <v>2.5424284122927725E-2</v>
      </c>
      <c r="F22" s="33">
        <v>507</v>
      </c>
      <c r="G22" s="34">
        <v>3.7085802062760589E-2</v>
      </c>
      <c r="H22" s="35">
        <v>-0.23471400394477315</v>
      </c>
      <c r="I22" s="52">
        <v>-3</v>
      </c>
      <c r="J22" s="33">
        <v>487</v>
      </c>
      <c r="K22" s="35">
        <v>-0.20328542094455848</v>
      </c>
      <c r="L22" s="52">
        <v>-1</v>
      </c>
      <c r="M22" s="47"/>
      <c r="N22" s="47"/>
      <c r="O22" s="31">
        <v>11</v>
      </c>
      <c r="P22" s="32" t="s">
        <v>30</v>
      </c>
      <c r="Q22" s="33">
        <v>1829</v>
      </c>
      <c r="R22" s="34">
        <v>2.8141059174693048E-2</v>
      </c>
      <c r="S22" s="33">
        <v>2328</v>
      </c>
      <c r="T22" s="34">
        <v>3.9776513404069916E-2</v>
      </c>
      <c r="U22" s="35">
        <v>-0.2143470790378007</v>
      </c>
      <c r="V22" s="52">
        <v>-3</v>
      </c>
    </row>
    <row r="23" spans="2:22" ht="14.45" customHeight="1" thickBot="1" x14ac:dyDescent="0.25">
      <c r="B23" s="36">
        <v>12</v>
      </c>
      <c r="C23" s="37" t="s">
        <v>32</v>
      </c>
      <c r="D23" s="38">
        <v>360</v>
      </c>
      <c r="E23" s="39">
        <v>2.3589541969726756E-2</v>
      </c>
      <c r="F23" s="38">
        <v>279</v>
      </c>
      <c r="G23" s="39">
        <v>2.0408163265306121E-2</v>
      </c>
      <c r="H23" s="40">
        <v>0.29032258064516125</v>
      </c>
      <c r="I23" s="53">
        <v>3</v>
      </c>
      <c r="J23" s="38">
        <v>435</v>
      </c>
      <c r="K23" s="40">
        <v>-0.17241379310344829</v>
      </c>
      <c r="L23" s="53">
        <v>0</v>
      </c>
      <c r="M23" s="47"/>
      <c r="N23" s="47"/>
      <c r="O23" s="36">
        <v>12</v>
      </c>
      <c r="P23" s="37" t="s">
        <v>32</v>
      </c>
      <c r="Q23" s="38">
        <v>1767</v>
      </c>
      <c r="R23" s="39">
        <v>2.7187124965381421E-2</v>
      </c>
      <c r="S23" s="38">
        <v>1363</v>
      </c>
      <c r="T23" s="39">
        <v>2.3288396808310696E-2</v>
      </c>
      <c r="U23" s="40">
        <v>0.29640498899486434</v>
      </c>
      <c r="V23" s="53">
        <v>1</v>
      </c>
    </row>
    <row r="24" spans="2:22" ht="14.45" customHeight="1" thickBot="1" x14ac:dyDescent="0.25">
      <c r="B24" s="31">
        <v>13</v>
      </c>
      <c r="C24" s="32" t="s">
        <v>16</v>
      </c>
      <c r="D24" s="33">
        <v>350</v>
      </c>
      <c r="E24" s="34">
        <v>2.2934276915012122E-2</v>
      </c>
      <c r="F24" s="33">
        <v>219</v>
      </c>
      <c r="G24" s="34">
        <v>1.6019310950186525E-2</v>
      </c>
      <c r="H24" s="35">
        <v>0.59817351598173518</v>
      </c>
      <c r="I24" s="52">
        <v>5</v>
      </c>
      <c r="J24" s="33">
        <v>378</v>
      </c>
      <c r="K24" s="35">
        <v>-7.407407407407407E-2</v>
      </c>
      <c r="L24" s="52">
        <v>2</v>
      </c>
      <c r="M24" s="47"/>
      <c r="N24" s="47"/>
      <c r="O24" s="31">
        <v>13</v>
      </c>
      <c r="P24" s="32" t="s">
        <v>25</v>
      </c>
      <c r="Q24" s="33">
        <v>1522</v>
      </c>
      <c r="R24" s="34">
        <v>2.3417546235037081E-2</v>
      </c>
      <c r="S24" s="33">
        <v>1228</v>
      </c>
      <c r="T24" s="34">
        <v>2.0981769098023136E-2</v>
      </c>
      <c r="U24" s="35">
        <v>0.23941368078175906</v>
      </c>
      <c r="V24" s="52">
        <v>1</v>
      </c>
    </row>
    <row r="25" spans="2:22" ht="14.45" customHeight="1" thickBot="1" x14ac:dyDescent="0.25">
      <c r="B25" s="36">
        <v>14</v>
      </c>
      <c r="C25" s="37" t="s">
        <v>121</v>
      </c>
      <c r="D25" s="38">
        <v>337</v>
      </c>
      <c r="E25" s="39">
        <v>2.2082432343883102E-2</v>
      </c>
      <c r="F25" s="38">
        <v>0</v>
      </c>
      <c r="G25" s="39">
        <v>0</v>
      </c>
      <c r="H25" s="40" t="s">
        <v>114</v>
      </c>
      <c r="I25" s="53" t="s">
        <v>114</v>
      </c>
      <c r="J25" s="38">
        <v>346</v>
      </c>
      <c r="K25" s="40">
        <v>-2.6011560693641633E-2</v>
      </c>
      <c r="L25" s="53">
        <v>3</v>
      </c>
      <c r="M25" s="47"/>
      <c r="N25" s="47"/>
      <c r="O25" s="36">
        <v>14</v>
      </c>
      <c r="P25" s="37" t="s">
        <v>21</v>
      </c>
      <c r="Q25" s="38">
        <v>1419</v>
      </c>
      <c r="R25" s="39">
        <v>2.1832784564729053E-2</v>
      </c>
      <c r="S25" s="38">
        <v>1182</v>
      </c>
      <c r="T25" s="39">
        <v>2.0195807063406634E-2</v>
      </c>
      <c r="U25" s="40">
        <v>0.20050761421319807</v>
      </c>
      <c r="V25" s="53">
        <v>1</v>
      </c>
    </row>
    <row r="26" spans="2:22" ht="14.45" customHeight="1" thickBot="1" x14ac:dyDescent="0.25">
      <c r="B26" s="31">
        <v>15</v>
      </c>
      <c r="C26" s="32" t="s">
        <v>21</v>
      </c>
      <c r="D26" s="33">
        <v>299</v>
      </c>
      <c r="E26" s="34">
        <v>1.9592425135967498E-2</v>
      </c>
      <c r="F26" s="33">
        <v>330</v>
      </c>
      <c r="G26" s="34">
        <v>2.413868773315778E-2</v>
      </c>
      <c r="H26" s="35">
        <v>-9.3939393939393989E-2</v>
      </c>
      <c r="I26" s="52">
        <v>-1</v>
      </c>
      <c r="J26" s="33">
        <v>338</v>
      </c>
      <c r="K26" s="35">
        <v>-0.11538461538461542</v>
      </c>
      <c r="L26" s="52">
        <v>3</v>
      </c>
      <c r="M26" s="47"/>
      <c r="N26" s="47"/>
      <c r="O26" s="31">
        <v>15</v>
      </c>
      <c r="P26" s="32" t="s">
        <v>31</v>
      </c>
      <c r="Q26" s="33">
        <v>1316</v>
      </c>
      <c r="R26" s="34">
        <v>2.0248022894421024E-2</v>
      </c>
      <c r="S26" s="33">
        <v>1455</v>
      </c>
      <c r="T26" s="34">
        <v>2.4860320877543699E-2</v>
      </c>
      <c r="U26" s="35">
        <v>-9.5532646048109959E-2</v>
      </c>
      <c r="V26" s="52">
        <v>-3</v>
      </c>
    </row>
    <row r="27" spans="2:22" ht="14.45" customHeight="1" thickBot="1" x14ac:dyDescent="0.25">
      <c r="B27" s="36" t="s">
        <v>114</v>
      </c>
      <c r="C27" s="37" t="s">
        <v>31</v>
      </c>
      <c r="D27" s="38">
        <v>299</v>
      </c>
      <c r="E27" s="39">
        <v>1.9592425135967498E-2</v>
      </c>
      <c r="F27" s="38">
        <v>409</v>
      </c>
      <c r="G27" s="39">
        <v>2.9917343281398581E-2</v>
      </c>
      <c r="H27" s="40">
        <v>-0.26894865525672373</v>
      </c>
      <c r="I27" s="53">
        <v>-4</v>
      </c>
      <c r="J27" s="38">
        <v>368</v>
      </c>
      <c r="K27" s="40">
        <v>-0.1875</v>
      </c>
      <c r="L27" s="53">
        <v>1</v>
      </c>
      <c r="M27" s="47"/>
      <c r="N27" s="47"/>
      <c r="O27" s="36">
        <v>16</v>
      </c>
      <c r="P27" s="37" t="s">
        <v>101</v>
      </c>
      <c r="Q27" s="38">
        <v>1292</v>
      </c>
      <c r="R27" s="39">
        <v>1.9878758039203619E-2</v>
      </c>
      <c r="S27" s="38">
        <v>1004</v>
      </c>
      <c r="T27" s="39">
        <v>1.7154475712064517E-2</v>
      </c>
      <c r="U27" s="40">
        <v>0.28685258964143423</v>
      </c>
      <c r="V27" s="53">
        <v>1</v>
      </c>
    </row>
    <row r="28" spans="2:22" ht="14.45" customHeight="1" thickBot="1" x14ac:dyDescent="0.25">
      <c r="B28" s="31">
        <v>17</v>
      </c>
      <c r="C28" s="32" t="s">
        <v>64</v>
      </c>
      <c r="D28" s="33">
        <v>291</v>
      </c>
      <c r="E28" s="34">
        <v>1.9068213092195793E-2</v>
      </c>
      <c r="F28" s="33">
        <v>276</v>
      </c>
      <c r="G28" s="34">
        <v>2.0188720649550143E-2</v>
      </c>
      <c r="H28" s="35">
        <v>5.4347826086956541E-2</v>
      </c>
      <c r="I28" s="52">
        <v>-1</v>
      </c>
      <c r="J28" s="33">
        <v>421</v>
      </c>
      <c r="K28" s="35">
        <v>-0.30878859857482188</v>
      </c>
      <c r="L28" s="52">
        <v>-4</v>
      </c>
      <c r="M28" s="47"/>
      <c r="N28" s="47"/>
      <c r="O28" s="31">
        <v>17</v>
      </c>
      <c r="P28" s="32" t="s">
        <v>107</v>
      </c>
      <c r="Q28" s="33">
        <v>1274</v>
      </c>
      <c r="R28" s="34">
        <v>1.9601809397790566E-2</v>
      </c>
      <c r="S28" s="33">
        <v>696</v>
      </c>
      <c r="T28" s="34">
        <v>1.1891947306371418E-2</v>
      </c>
      <c r="U28" s="35">
        <v>0.83045977011494254</v>
      </c>
      <c r="V28" s="52">
        <v>4</v>
      </c>
    </row>
    <row r="29" spans="2:22" ht="14.45" customHeight="1" thickBot="1" x14ac:dyDescent="0.25">
      <c r="B29" s="36">
        <v>18</v>
      </c>
      <c r="C29" s="37" t="s">
        <v>176</v>
      </c>
      <c r="D29" s="38">
        <v>236</v>
      </c>
      <c r="E29" s="39">
        <v>1.5464255291265317E-2</v>
      </c>
      <c r="F29" s="38">
        <v>42</v>
      </c>
      <c r="G29" s="39">
        <v>3.0721966205837174E-3</v>
      </c>
      <c r="H29" s="40">
        <v>4.6190476190476186</v>
      </c>
      <c r="I29" s="53">
        <v>13</v>
      </c>
      <c r="J29" s="38">
        <v>180</v>
      </c>
      <c r="K29" s="40">
        <v>0.31111111111111112</v>
      </c>
      <c r="L29" s="53">
        <v>5</v>
      </c>
      <c r="M29" s="47"/>
      <c r="N29" s="47"/>
      <c r="O29" s="36">
        <v>18</v>
      </c>
      <c r="P29" s="37" t="s">
        <v>16</v>
      </c>
      <c r="Q29" s="38">
        <v>1237</v>
      </c>
      <c r="R29" s="39">
        <v>1.9032526079330401E-2</v>
      </c>
      <c r="S29" s="38">
        <v>911</v>
      </c>
      <c r="T29" s="39">
        <v>1.5565465511644198E-2</v>
      </c>
      <c r="U29" s="40">
        <v>0.35784851811196483</v>
      </c>
      <c r="V29" s="53">
        <v>0</v>
      </c>
    </row>
    <row r="30" spans="2:22" ht="14.45" customHeight="1" thickBot="1" x14ac:dyDescent="0.25">
      <c r="B30" s="31">
        <v>19</v>
      </c>
      <c r="C30" s="32" t="s">
        <v>28</v>
      </c>
      <c r="D30" s="33">
        <v>221</v>
      </c>
      <c r="E30" s="34">
        <v>1.4481357709193369E-2</v>
      </c>
      <c r="F30" s="33">
        <v>101</v>
      </c>
      <c r="G30" s="34">
        <v>7.3879013971179866E-3</v>
      </c>
      <c r="H30" s="35">
        <v>1.1881188118811883</v>
      </c>
      <c r="I30" s="52">
        <v>4</v>
      </c>
      <c r="J30" s="33">
        <v>287</v>
      </c>
      <c r="K30" s="35">
        <v>-0.22996515679442509</v>
      </c>
      <c r="L30" s="52">
        <v>1</v>
      </c>
      <c r="O30" s="31">
        <v>19</v>
      </c>
      <c r="P30" s="32" t="s">
        <v>121</v>
      </c>
      <c r="Q30" s="33">
        <v>1095</v>
      </c>
      <c r="R30" s="34">
        <v>1.684770901929409E-2</v>
      </c>
      <c r="S30" s="33">
        <v>0</v>
      </c>
      <c r="T30" s="34">
        <v>0</v>
      </c>
      <c r="U30" s="35" t="s">
        <v>114</v>
      </c>
      <c r="V30" s="52" t="s">
        <v>114</v>
      </c>
    </row>
    <row r="31" spans="2:22" ht="14.45" customHeight="1" thickBot="1" x14ac:dyDescent="0.25">
      <c r="B31" s="36">
        <v>20</v>
      </c>
      <c r="C31" s="37" t="s">
        <v>107</v>
      </c>
      <c r="D31" s="38">
        <v>218</v>
      </c>
      <c r="E31" s="39">
        <v>1.4284778192778978E-2</v>
      </c>
      <c r="F31" s="38">
        <v>156</v>
      </c>
      <c r="G31" s="39">
        <v>1.141101601931095E-2</v>
      </c>
      <c r="H31" s="40">
        <v>0.39743589743589736</v>
      </c>
      <c r="I31" s="53">
        <v>-1</v>
      </c>
      <c r="J31" s="38">
        <v>414</v>
      </c>
      <c r="K31" s="40">
        <v>-0.47342995169082125</v>
      </c>
      <c r="L31" s="53">
        <v>-6</v>
      </c>
      <c r="O31" s="36">
        <v>20</v>
      </c>
      <c r="P31" s="37" t="s">
        <v>28</v>
      </c>
      <c r="Q31" s="38">
        <v>992</v>
      </c>
      <c r="R31" s="39">
        <v>1.5262947348986059E-2</v>
      </c>
      <c r="S31" s="38">
        <v>634</v>
      </c>
      <c r="T31" s="39">
        <v>1.0832607172757873E-2</v>
      </c>
      <c r="U31" s="40">
        <v>0.56466876971608837</v>
      </c>
      <c r="V31" s="53">
        <v>2</v>
      </c>
    </row>
    <row r="32" spans="2:22" ht="14.45" customHeight="1" thickBot="1" x14ac:dyDescent="0.25">
      <c r="B32" s="108" t="s">
        <v>41</v>
      </c>
      <c r="C32" s="109"/>
      <c r="D32" s="41">
        <f>SUM(D12:D31)</f>
        <v>13328</v>
      </c>
      <c r="E32" s="42">
        <f>D32/D34</f>
        <v>0.87333726492366159</v>
      </c>
      <c r="F32" s="41">
        <f>SUM(F12:F31)</f>
        <v>11835</v>
      </c>
      <c r="G32" s="42">
        <f>F32/F34</f>
        <v>0.86570111915734038</v>
      </c>
      <c r="H32" s="43">
        <f>D32/F32-1</f>
        <v>0.12615124630333763</v>
      </c>
      <c r="I32" s="54"/>
      <c r="J32" s="41">
        <f>SUM(J12:J31)</f>
        <v>14976</v>
      </c>
      <c r="K32" s="42">
        <f>D32/J32-1</f>
        <v>-0.1100427350427351</v>
      </c>
      <c r="L32" s="41"/>
      <c r="O32" s="108" t="s">
        <v>41</v>
      </c>
      <c r="P32" s="109"/>
      <c r="Q32" s="41">
        <f>SUM(Q12:Q31)</f>
        <v>57349</v>
      </c>
      <c r="R32" s="42">
        <f>Q32/Q34</f>
        <v>0.8823737575776226</v>
      </c>
      <c r="S32" s="41">
        <f>SUM(S12:S31)</f>
        <v>51108</v>
      </c>
      <c r="T32" s="42">
        <f>S32/S34</f>
        <v>0.87323799272130809</v>
      </c>
      <c r="U32" s="43">
        <f>Q32/S32-1</f>
        <v>0.12211395476246389</v>
      </c>
      <c r="V32" s="54"/>
    </row>
    <row r="33" spans="2:23" ht="14.45" customHeight="1" thickBot="1" x14ac:dyDescent="0.25">
      <c r="B33" s="108" t="s">
        <v>12</v>
      </c>
      <c r="C33" s="109"/>
      <c r="D33" s="41">
        <f>D34-SUM(D12:D31)</f>
        <v>1933</v>
      </c>
      <c r="E33" s="42">
        <f>D33/D34</f>
        <v>0.12666273507633838</v>
      </c>
      <c r="F33" s="41">
        <f>F34-SUM(F12:F31)</f>
        <v>1836</v>
      </c>
      <c r="G33" s="42">
        <f>F33/F34</f>
        <v>0.13429888084265965</v>
      </c>
      <c r="H33" s="43">
        <f>D33/F33-1</f>
        <v>5.2832244008714557E-2</v>
      </c>
      <c r="I33" s="54"/>
      <c r="J33" s="41">
        <f>J34-SUM(J12:J31)</f>
        <v>2377</v>
      </c>
      <c r="K33" s="42">
        <f>D33/J33-1</f>
        <v>-0.18679007151872107</v>
      </c>
      <c r="L33" s="41"/>
      <c r="O33" s="108" t="s">
        <v>12</v>
      </c>
      <c r="P33" s="109"/>
      <c r="Q33" s="41">
        <f>Q34-SUM(Q12:Q31)</f>
        <v>7645</v>
      </c>
      <c r="R33" s="42">
        <f>Q33/Q34</f>
        <v>0.11762624242237744</v>
      </c>
      <c r="S33" s="41">
        <f>S34-SUM(S12:S31)</f>
        <v>7419</v>
      </c>
      <c r="T33" s="42">
        <f>S33/S34</f>
        <v>0.12676200727869189</v>
      </c>
      <c r="U33" s="43">
        <f>Q33/S33-1</f>
        <v>3.0462326459091527E-2</v>
      </c>
      <c r="V33" s="54"/>
    </row>
    <row r="34" spans="2:23" ht="14.45" customHeight="1" thickBot="1" x14ac:dyDescent="0.25">
      <c r="B34" s="110" t="s">
        <v>34</v>
      </c>
      <c r="C34" s="111"/>
      <c r="D34" s="44">
        <v>15261</v>
      </c>
      <c r="E34" s="45">
        <v>1</v>
      </c>
      <c r="F34" s="44">
        <v>13671</v>
      </c>
      <c r="G34" s="45">
        <v>0.99400190183600345</v>
      </c>
      <c r="H34" s="46">
        <v>0.11630458635066931</v>
      </c>
      <c r="I34" s="56"/>
      <c r="J34" s="44">
        <v>17353</v>
      </c>
      <c r="K34" s="46">
        <v>-0.12055552354059818</v>
      </c>
      <c r="L34" s="44"/>
      <c r="M34" s="47"/>
      <c r="N34" s="47"/>
      <c r="O34" s="110" t="s">
        <v>34</v>
      </c>
      <c r="P34" s="111"/>
      <c r="Q34" s="44">
        <v>64994</v>
      </c>
      <c r="R34" s="45">
        <v>1</v>
      </c>
      <c r="S34" s="44">
        <v>58527</v>
      </c>
      <c r="T34" s="45">
        <v>1</v>
      </c>
      <c r="U34" s="46">
        <v>0.11049601038836787</v>
      </c>
      <c r="V34" s="56"/>
    </row>
    <row r="35" spans="2:23" ht="14.45" customHeight="1" x14ac:dyDescent="0.2">
      <c r="B35" s="48" t="s">
        <v>72</v>
      </c>
      <c r="O35" s="48" t="s">
        <v>72</v>
      </c>
    </row>
    <row r="36" spans="2:23" x14ac:dyDescent="0.2">
      <c r="B36" s="49" t="s">
        <v>71</v>
      </c>
      <c r="O36" s="49" t="s">
        <v>71</v>
      </c>
    </row>
    <row r="38" spans="2:23" x14ac:dyDescent="0.2">
      <c r="W38" s="4"/>
    </row>
    <row r="39" spans="2:23" ht="15" customHeight="1" x14ac:dyDescent="0.2">
      <c r="O39" s="129" t="s">
        <v>122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">
      <c r="B40" s="85" t="s">
        <v>177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">
      <c r="B41" s="116" t="s">
        <v>178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138</v>
      </c>
      <c r="P41" s="116"/>
      <c r="Q41" s="116"/>
      <c r="R41" s="116"/>
      <c r="S41" s="116"/>
      <c r="T41" s="116"/>
      <c r="U41" s="116"/>
      <c r="V41" s="116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12" t="s">
        <v>0</v>
      </c>
      <c r="C43" s="89" t="s">
        <v>40</v>
      </c>
      <c r="D43" s="86" t="s">
        <v>152</v>
      </c>
      <c r="E43" s="87"/>
      <c r="F43" s="87"/>
      <c r="G43" s="87"/>
      <c r="H43" s="87"/>
      <c r="I43" s="88"/>
      <c r="J43" s="86" t="s">
        <v>142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158</v>
      </c>
      <c r="R43" s="87"/>
      <c r="S43" s="87"/>
      <c r="T43" s="87"/>
      <c r="U43" s="87"/>
      <c r="V43" s="88"/>
    </row>
    <row r="44" spans="2:23" ht="15" thickBot="1" x14ac:dyDescent="0.25">
      <c r="B44" s="113"/>
      <c r="C44" s="90"/>
      <c r="D44" s="91" t="s">
        <v>153</v>
      </c>
      <c r="E44" s="92"/>
      <c r="F44" s="92"/>
      <c r="G44" s="92"/>
      <c r="H44" s="92"/>
      <c r="I44" s="93"/>
      <c r="J44" s="91" t="s">
        <v>143</v>
      </c>
      <c r="K44" s="92"/>
      <c r="L44" s="93"/>
      <c r="M44" s="47"/>
      <c r="N44" s="47"/>
      <c r="O44" s="113"/>
      <c r="P44" s="90"/>
      <c r="Q44" s="91" t="s">
        <v>159</v>
      </c>
      <c r="R44" s="92"/>
      <c r="S44" s="92"/>
      <c r="T44" s="92"/>
      <c r="U44" s="92"/>
      <c r="V44" s="93"/>
    </row>
    <row r="45" spans="2:23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2025</v>
      </c>
      <c r="K45" s="94" t="s">
        <v>154</v>
      </c>
      <c r="L45" s="96" t="s">
        <v>156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3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3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155</v>
      </c>
      <c r="L47" s="104" t="s">
        <v>157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3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39</v>
      </c>
      <c r="D49" s="33">
        <v>627</v>
      </c>
      <c r="E49" s="34">
        <v>4.1085118930607428E-2</v>
      </c>
      <c r="F49" s="33">
        <v>436</v>
      </c>
      <c r="G49" s="34">
        <v>3.1892326823202401E-2</v>
      </c>
      <c r="H49" s="35">
        <v>0.43807339449541294</v>
      </c>
      <c r="I49" s="52">
        <v>3</v>
      </c>
      <c r="J49" s="33">
        <v>641</v>
      </c>
      <c r="K49" s="35">
        <v>-2.1840873634945357E-2</v>
      </c>
      <c r="L49" s="52">
        <v>1</v>
      </c>
      <c r="M49" s="47"/>
      <c r="N49" s="47"/>
      <c r="O49" s="31">
        <v>1</v>
      </c>
      <c r="P49" s="32" t="s">
        <v>55</v>
      </c>
      <c r="Q49" s="33">
        <v>3028</v>
      </c>
      <c r="R49" s="34">
        <v>4.6588915899929223E-2</v>
      </c>
      <c r="S49" s="33">
        <v>2301</v>
      </c>
      <c r="T49" s="34">
        <v>3.9315187862012407E-2</v>
      </c>
      <c r="U49" s="35">
        <v>0.31594958713602783</v>
      </c>
      <c r="V49" s="52">
        <v>2</v>
      </c>
    </row>
    <row r="50" spans="2:22" ht="15" thickBot="1" x14ac:dyDescent="0.25">
      <c r="B50" s="36">
        <v>2</v>
      </c>
      <c r="C50" s="37" t="s">
        <v>55</v>
      </c>
      <c r="D50" s="38">
        <v>582</v>
      </c>
      <c r="E50" s="39">
        <v>3.8136426184391586E-2</v>
      </c>
      <c r="F50" s="38">
        <v>530</v>
      </c>
      <c r="G50" s="39">
        <v>3.87681954502231E-2</v>
      </c>
      <c r="H50" s="40">
        <v>9.811320754716979E-2</v>
      </c>
      <c r="I50" s="53">
        <v>-1</v>
      </c>
      <c r="J50" s="38">
        <v>675</v>
      </c>
      <c r="K50" s="40">
        <v>-0.13777777777777778</v>
      </c>
      <c r="L50" s="53">
        <v>-1</v>
      </c>
      <c r="M50" s="47"/>
      <c r="N50" s="47"/>
      <c r="O50" s="36">
        <v>2</v>
      </c>
      <c r="P50" s="37" t="s">
        <v>39</v>
      </c>
      <c r="Q50" s="38">
        <v>2587</v>
      </c>
      <c r="R50" s="39">
        <v>3.9803674185309411E-2</v>
      </c>
      <c r="S50" s="38">
        <v>2407</v>
      </c>
      <c r="T50" s="39">
        <v>4.112631776786782E-2</v>
      </c>
      <c r="U50" s="40">
        <v>7.4781886165351086E-2</v>
      </c>
      <c r="V50" s="53">
        <v>0</v>
      </c>
    </row>
    <row r="51" spans="2:22" ht="15" thickBot="1" x14ac:dyDescent="0.25">
      <c r="B51" s="31">
        <v>3</v>
      </c>
      <c r="C51" s="32" t="s">
        <v>94</v>
      </c>
      <c r="D51" s="33">
        <v>492</v>
      </c>
      <c r="E51" s="34">
        <v>3.2239040691959896E-2</v>
      </c>
      <c r="F51" s="33">
        <v>384</v>
      </c>
      <c r="G51" s="34">
        <v>2.8088654816765417E-2</v>
      </c>
      <c r="H51" s="35">
        <v>0.28125</v>
      </c>
      <c r="I51" s="52">
        <v>5</v>
      </c>
      <c r="J51" s="33">
        <v>542</v>
      </c>
      <c r="K51" s="35">
        <v>-9.2250922509225064E-2</v>
      </c>
      <c r="L51" s="52">
        <v>0</v>
      </c>
      <c r="M51" s="47"/>
      <c r="N51" s="47"/>
      <c r="O51" s="31">
        <v>3</v>
      </c>
      <c r="P51" s="32" t="s">
        <v>94</v>
      </c>
      <c r="Q51" s="33">
        <v>2233</v>
      </c>
      <c r="R51" s="34">
        <v>3.4357017570852695E-2</v>
      </c>
      <c r="S51" s="33">
        <v>3433</v>
      </c>
      <c r="T51" s="34">
        <v>5.8656688366053276E-2</v>
      </c>
      <c r="U51" s="35">
        <v>-0.34954849985435477</v>
      </c>
      <c r="V51" s="52">
        <v>-2</v>
      </c>
    </row>
    <row r="52" spans="2:22" ht="15" thickBot="1" x14ac:dyDescent="0.25">
      <c r="B52" s="36">
        <v>4</v>
      </c>
      <c r="C52" s="37" t="s">
        <v>37</v>
      </c>
      <c r="D52" s="38">
        <v>460</v>
      </c>
      <c r="E52" s="39">
        <v>3.0142192516873074E-2</v>
      </c>
      <c r="F52" s="38">
        <v>401</v>
      </c>
      <c r="G52" s="39">
        <v>2.9332162972715969E-2</v>
      </c>
      <c r="H52" s="40">
        <v>0.1471321695760599</v>
      </c>
      <c r="I52" s="53">
        <v>3</v>
      </c>
      <c r="J52" s="38">
        <v>532</v>
      </c>
      <c r="K52" s="40">
        <v>-0.13533834586466165</v>
      </c>
      <c r="L52" s="53">
        <v>0</v>
      </c>
      <c r="M52" s="47"/>
      <c r="N52" s="47"/>
      <c r="O52" s="36">
        <v>4</v>
      </c>
      <c r="P52" s="37" t="s">
        <v>68</v>
      </c>
      <c r="Q52" s="38">
        <v>1923</v>
      </c>
      <c r="R52" s="39">
        <v>2.9587346524294549E-2</v>
      </c>
      <c r="S52" s="38">
        <v>1210</v>
      </c>
      <c r="T52" s="39">
        <v>2.067421873665146E-2</v>
      </c>
      <c r="U52" s="40">
        <v>0.58925619834710741</v>
      </c>
      <c r="V52" s="53">
        <v>9</v>
      </c>
    </row>
    <row r="53" spans="2:22" ht="15" thickBot="1" x14ac:dyDescent="0.25">
      <c r="B53" s="31">
        <v>5</v>
      </c>
      <c r="C53" s="32" t="s">
        <v>68</v>
      </c>
      <c r="D53" s="33">
        <v>436</v>
      </c>
      <c r="E53" s="34">
        <v>2.8569556385557957E-2</v>
      </c>
      <c r="F53" s="33">
        <v>306</v>
      </c>
      <c r="G53" s="34">
        <v>2.2383146807109941E-2</v>
      </c>
      <c r="H53" s="35">
        <v>0.42483660130718959</v>
      </c>
      <c r="I53" s="52">
        <v>6</v>
      </c>
      <c r="J53" s="33">
        <v>503</v>
      </c>
      <c r="K53" s="35">
        <v>-0.13320079522862827</v>
      </c>
      <c r="L53" s="52">
        <v>0</v>
      </c>
      <c r="M53" s="47"/>
      <c r="N53" s="47"/>
      <c r="O53" s="31">
        <v>5</v>
      </c>
      <c r="P53" s="32" t="s">
        <v>37</v>
      </c>
      <c r="Q53" s="33">
        <v>1680</v>
      </c>
      <c r="R53" s="34">
        <v>2.5848539865218328E-2</v>
      </c>
      <c r="S53" s="33">
        <v>1495</v>
      </c>
      <c r="T53" s="34">
        <v>2.5543766125036307E-2</v>
      </c>
      <c r="U53" s="35">
        <v>0.12374581939799323</v>
      </c>
      <c r="V53" s="52">
        <v>3</v>
      </c>
    </row>
    <row r="54" spans="2:22" ht="15" thickBot="1" x14ac:dyDescent="0.25">
      <c r="B54" s="36">
        <v>6</v>
      </c>
      <c r="C54" s="37" t="s">
        <v>113</v>
      </c>
      <c r="D54" s="38">
        <v>370</v>
      </c>
      <c r="E54" s="39">
        <v>2.4244807024441387E-2</v>
      </c>
      <c r="F54" s="38">
        <v>164</v>
      </c>
      <c r="G54" s="39">
        <v>1.1996196327993564E-2</v>
      </c>
      <c r="H54" s="40">
        <v>1.2560975609756095</v>
      </c>
      <c r="I54" s="53">
        <v>21</v>
      </c>
      <c r="J54" s="38">
        <v>381</v>
      </c>
      <c r="K54" s="40">
        <v>-2.8871391076115471E-2</v>
      </c>
      <c r="L54" s="53">
        <v>1</v>
      </c>
      <c r="M54" s="47"/>
      <c r="N54" s="47"/>
      <c r="O54" s="36">
        <v>6</v>
      </c>
      <c r="P54" s="37" t="s">
        <v>47</v>
      </c>
      <c r="Q54" s="38">
        <v>1448</v>
      </c>
      <c r="R54" s="39">
        <v>2.2278979598116748E-2</v>
      </c>
      <c r="S54" s="38">
        <v>1608</v>
      </c>
      <c r="T54" s="39">
        <v>2.7474498949202932E-2</v>
      </c>
      <c r="U54" s="40">
        <v>-9.9502487562189046E-2</v>
      </c>
      <c r="V54" s="53">
        <v>-1</v>
      </c>
    </row>
    <row r="55" spans="2:22" ht="15" thickBot="1" x14ac:dyDescent="0.25">
      <c r="B55" s="31">
        <v>7</v>
      </c>
      <c r="C55" s="32" t="s">
        <v>61</v>
      </c>
      <c r="D55" s="33">
        <v>361</v>
      </c>
      <c r="E55" s="34">
        <v>2.3655068475198219E-2</v>
      </c>
      <c r="F55" s="33">
        <v>473</v>
      </c>
      <c r="G55" s="34">
        <v>3.4598785750859486E-2</v>
      </c>
      <c r="H55" s="35">
        <v>-0.2367864693446089</v>
      </c>
      <c r="I55" s="52">
        <v>-5</v>
      </c>
      <c r="J55" s="33">
        <v>143</v>
      </c>
      <c r="K55" s="35">
        <v>1.5244755244755246</v>
      </c>
      <c r="L55" s="52">
        <v>29</v>
      </c>
      <c r="M55" s="47"/>
      <c r="N55" s="47"/>
      <c r="O55" s="31">
        <v>7</v>
      </c>
      <c r="P55" s="32" t="s">
        <v>73</v>
      </c>
      <c r="Q55" s="33">
        <v>1348</v>
      </c>
      <c r="R55" s="34">
        <v>2.0740376034710895E-2</v>
      </c>
      <c r="S55" s="33">
        <v>1279</v>
      </c>
      <c r="T55" s="34">
        <v>2.1853161788576214E-2</v>
      </c>
      <c r="U55" s="35">
        <v>5.3948397185300978E-2</v>
      </c>
      <c r="V55" s="52">
        <v>5</v>
      </c>
    </row>
    <row r="56" spans="2:22" ht="15" thickBot="1" x14ac:dyDescent="0.25">
      <c r="B56" s="36">
        <v>8</v>
      </c>
      <c r="C56" s="37" t="s">
        <v>123</v>
      </c>
      <c r="D56" s="38">
        <v>347</v>
      </c>
      <c r="E56" s="39">
        <v>2.2737697398597732E-2</v>
      </c>
      <c r="F56" s="38">
        <v>148</v>
      </c>
      <c r="G56" s="39">
        <v>1.0825835710628338E-2</v>
      </c>
      <c r="H56" s="40">
        <v>1.3445945945945947</v>
      </c>
      <c r="I56" s="53">
        <v>23</v>
      </c>
      <c r="J56" s="38">
        <v>322</v>
      </c>
      <c r="K56" s="40">
        <v>7.7639751552795122E-2</v>
      </c>
      <c r="L56" s="53">
        <v>5</v>
      </c>
      <c r="M56" s="47"/>
      <c r="N56" s="47"/>
      <c r="O56" s="36">
        <v>8</v>
      </c>
      <c r="P56" s="37" t="s">
        <v>113</v>
      </c>
      <c r="Q56" s="38">
        <v>1345</v>
      </c>
      <c r="R56" s="39">
        <v>2.069421792780872E-2</v>
      </c>
      <c r="S56" s="38">
        <v>372</v>
      </c>
      <c r="T56" s="39">
        <v>6.3560408016812755E-3</v>
      </c>
      <c r="U56" s="40">
        <v>2.6155913978494625</v>
      </c>
      <c r="V56" s="53">
        <v>34</v>
      </c>
    </row>
    <row r="57" spans="2:22" ht="15" thickBot="1" x14ac:dyDescent="0.25">
      <c r="B57" s="31">
        <v>9</v>
      </c>
      <c r="C57" s="32" t="s">
        <v>125</v>
      </c>
      <c r="D57" s="33">
        <v>337</v>
      </c>
      <c r="E57" s="34">
        <v>2.2082432343883102E-2</v>
      </c>
      <c r="F57" s="33">
        <v>0</v>
      </c>
      <c r="G57" s="34">
        <v>0</v>
      </c>
      <c r="H57" s="35" t="s">
        <v>114</v>
      </c>
      <c r="I57" s="52" t="s">
        <v>114</v>
      </c>
      <c r="J57" s="33">
        <v>346</v>
      </c>
      <c r="K57" s="35">
        <v>-2.6011560693641633E-2</v>
      </c>
      <c r="L57" s="52">
        <v>1</v>
      </c>
      <c r="M57" s="47"/>
      <c r="N57" s="47"/>
      <c r="O57" s="31">
        <v>9</v>
      </c>
      <c r="P57" s="32" t="s">
        <v>63</v>
      </c>
      <c r="Q57" s="33">
        <v>1335</v>
      </c>
      <c r="R57" s="34">
        <v>2.0540357571468135E-2</v>
      </c>
      <c r="S57" s="33">
        <v>1602</v>
      </c>
      <c r="T57" s="34">
        <v>2.7371982162079041E-2</v>
      </c>
      <c r="U57" s="35">
        <v>-0.16666666666666663</v>
      </c>
      <c r="V57" s="52">
        <v>-3</v>
      </c>
    </row>
    <row r="58" spans="2:22" ht="15" thickBot="1" x14ac:dyDescent="0.25">
      <c r="B58" s="36">
        <v>10</v>
      </c>
      <c r="C58" s="37" t="s">
        <v>124</v>
      </c>
      <c r="D58" s="38">
        <v>316</v>
      </c>
      <c r="E58" s="39">
        <v>2.0706375728982374E-2</v>
      </c>
      <c r="F58" s="38">
        <v>66</v>
      </c>
      <c r="G58" s="39">
        <v>4.8277375466315555E-3</v>
      </c>
      <c r="H58" s="40">
        <v>3.7878787878787881</v>
      </c>
      <c r="I58" s="53">
        <v>42</v>
      </c>
      <c r="J58" s="38">
        <v>278</v>
      </c>
      <c r="K58" s="40">
        <v>0.13669064748201443</v>
      </c>
      <c r="L58" s="53">
        <v>6</v>
      </c>
      <c r="M58" s="47"/>
      <c r="N58" s="47"/>
      <c r="O58" s="36">
        <v>10</v>
      </c>
      <c r="P58" s="37" t="s">
        <v>38</v>
      </c>
      <c r="Q58" s="38">
        <v>1172</v>
      </c>
      <c r="R58" s="39">
        <v>1.8032433763116595E-2</v>
      </c>
      <c r="S58" s="38">
        <v>1584</v>
      </c>
      <c r="T58" s="39">
        <v>2.7064431800707365E-2</v>
      </c>
      <c r="U58" s="40">
        <v>-0.26010101010101006</v>
      </c>
      <c r="V58" s="53">
        <v>-3</v>
      </c>
    </row>
    <row r="59" spans="2:22" ht="15" thickBot="1" x14ac:dyDescent="0.25">
      <c r="B59" s="31" t="s">
        <v>114</v>
      </c>
      <c r="C59" s="32" t="s">
        <v>63</v>
      </c>
      <c r="D59" s="33">
        <v>316</v>
      </c>
      <c r="E59" s="34">
        <v>2.0706375728982374E-2</v>
      </c>
      <c r="F59" s="33">
        <v>425</v>
      </c>
      <c r="G59" s="34">
        <v>3.1087703898763808E-2</v>
      </c>
      <c r="H59" s="35">
        <v>-0.25647058823529412</v>
      </c>
      <c r="I59" s="52">
        <v>-5</v>
      </c>
      <c r="J59" s="33">
        <v>376</v>
      </c>
      <c r="K59" s="35">
        <v>-0.15957446808510634</v>
      </c>
      <c r="L59" s="52">
        <v>-1</v>
      </c>
      <c r="M59" s="47"/>
      <c r="N59" s="47"/>
      <c r="O59" s="31">
        <v>11</v>
      </c>
      <c r="P59" s="32" t="s">
        <v>104</v>
      </c>
      <c r="Q59" s="33">
        <v>1132</v>
      </c>
      <c r="R59" s="34">
        <v>1.7416992337754254E-2</v>
      </c>
      <c r="S59" s="33">
        <v>1394</v>
      </c>
      <c r="T59" s="34">
        <v>2.3818066875117467E-2</v>
      </c>
      <c r="U59" s="35">
        <v>-0.18794835007173605</v>
      </c>
      <c r="V59" s="52">
        <v>0</v>
      </c>
    </row>
    <row r="60" spans="2:22" ht="15" thickBot="1" x14ac:dyDescent="0.25">
      <c r="B60" s="36">
        <v>12</v>
      </c>
      <c r="C60" s="37" t="s">
        <v>96</v>
      </c>
      <c r="D60" s="38">
        <v>315</v>
      </c>
      <c r="E60" s="39">
        <v>2.064084922351091E-2</v>
      </c>
      <c r="F60" s="38">
        <v>154</v>
      </c>
      <c r="G60" s="39">
        <v>1.1264720942140297E-2</v>
      </c>
      <c r="H60" s="40">
        <v>1.0454545454545454</v>
      </c>
      <c r="I60" s="53">
        <v>17</v>
      </c>
      <c r="J60" s="38">
        <v>269</v>
      </c>
      <c r="K60" s="40">
        <v>0.17100371747211907</v>
      </c>
      <c r="L60" s="53">
        <v>5</v>
      </c>
      <c r="M60" s="47"/>
      <c r="N60" s="47"/>
      <c r="O60" s="36">
        <v>12</v>
      </c>
      <c r="P60" s="37" t="s">
        <v>123</v>
      </c>
      <c r="Q60" s="38">
        <v>1119</v>
      </c>
      <c r="R60" s="39">
        <v>1.7216973874511494E-2</v>
      </c>
      <c r="S60" s="38">
        <v>343</v>
      </c>
      <c r="T60" s="39">
        <v>5.8605429972491329E-3</v>
      </c>
      <c r="U60" s="40">
        <v>2.2623906705539358</v>
      </c>
      <c r="V60" s="53">
        <v>34</v>
      </c>
    </row>
    <row r="61" spans="2:22" ht="15" thickBot="1" x14ac:dyDescent="0.25">
      <c r="B61" s="31">
        <v>13</v>
      </c>
      <c r="C61" s="32" t="s">
        <v>47</v>
      </c>
      <c r="D61" s="33">
        <v>311</v>
      </c>
      <c r="E61" s="34">
        <v>2.0378743201625058E-2</v>
      </c>
      <c r="F61" s="33">
        <v>210</v>
      </c>
      <c r="G61" s="34">
        <v>1.5360983102918587E-2</v>
      </c>
      <c r="H61" s="35">
        <v>0.48095238095238102</v>
      </c>
      <c r="I61" s="52">
        <v>5</v>
      </c>
      <c r="J61" s="33">
        <v>332</v>
      </c>
      <c r="K61" s="35">
        <v>-6.325301204819278E-2</v>
      </c>
      <c r="L61" s="52">
        <v>-2</v>
      </c>
      <c r="M61" s="47"/>
      <c r="N61" s="47"/>
      <c r="O61" s="31">
        <v>13</v>
      </c>
      <c r="P61" s="32" t="s">
        <v>61</v>
      </c>
      <c r="Q61" s="33">
        <v>1107</v>
      </c>
      <c r="R61" s="34">
        <v>1.7032341446902792E-2</v>
      </c>
      <c r="S61" s="33">
        <v>1399</v>
      </c>
      <c r="T61" s="34">
        <v>2.3903497531054044E-2</v>
      </c>
      <c r="U61" s="35">
        <v>-0.20872051465332375</v>
      </c>
      <c r="V61" s="52">
        <v>-3</v>
      </c>
    </row>
    <row r="62" spans="2:22" ht="15" thickBot="1" x14ac:dyDescent="0.25">
      <c r="B62" s="36">
        <v>14</v>
      </c>
      <c r="C62" s="37" t="s">
        <v>73</v>
      </c>
      <c r="D62" s="38">
        <v>293</v>
      </c>
      <c r="E62" s="39">
        <v>1.9199266103138719E-2</v>
      </c>
      <c r="F62" s="38">
        <v>327</v>
      </c>
      <c r="G62" s="39">
        <v>2.3919245117401799E-2</v>
      </c>
      <c r="H62" s="40">
        <v>-0.10397553516819569</v>
      </c>
      <c r="I62" s="53">
        <v>-5</v>
      </c>
      <c r="J62" s="38">
        <v>450</v>
      </c>
      <c r="K62" s="40">
        <v>-0.34888888888888892</v>
      </c>
      <c r="L62" s="53">
        <v>-8</v>
      </c>
      <c r="M62" s="47"/>
      <c r="N62" s="47"/>
      <c r="O62" s="36">
        <v>14</v>
      </c>
      <c r="P62" s="37" t="s">
        <v>125</v>
      </c>
      <c r="Q62" s="38">
        <v>1095</v>
      </c>
      <c r="R62" s="39">
        <v>1.684770901929409E-2</v>
      </c>
      <c r="S62" s="38">
        <v>0</v>
      </c>
      <c r="T62" s="39">
        <v>0</v>
      </c>
      <c r="U62" s="40" t="s">
        <v>114</v>
      </c>
      <c r="V62" s="53" t="s">
        <v>114</v>
      </c>
    </row>
    <row r="63" spans="2:22" ht="15" thickBot="1" x14ac:dyDescent="0.25">
      <c r="B63" s="31">
        <v>15</v>
      </c>
      <c r="C63" s="32" t="s">
        <v>120</v>
      </c>
      <c r="D63" s="33">
        <v>290</v>
      </c>
      <c r="E63" s="34">
        <v>1.900268658672433E-2</v>
      </c>
      <c r="F63" s="33">
        <v>211</v>
      </c>
      <c r="G63" s="34">
        <v>1.5434130641503913E-2</v>
      </c>
      <c r="H63" s="35">
        <v>0.37440758293838861</v>
      </c>
      <c r="I63" s="52">
        <v>2</v>
      </c>
      <c r="J63" s="33">
        <v>245</v>
      </c>
      <c r="K63" s="35">
        <v>0.18367346938775508</v>
      </c>
      <c r="L63" s="52">
        <v>4</v>
      </c>
      <c r="M63" s="47"/>
      <c r="N63" s="47"/>
      <c r="O63" s="31">
        <v>15</v>
      </c>
      <c r="P63" s="32" t="s">
        <v>102</v>
      </c>
      <c r="Q63" s="33">
        <v>1050</v>
      </c>
      <c r="R63" s="34">
        <v>1.6155337415761455E-2</v>
      </c>
      <c r="S63" s="33">
        <v>797</v>
      </c>
      <c r="T63" s="34">
        <v>1.3617646556290259E-2</v>
      </c>
      <c r="U63" s="35">
        <v>0.31744040150564623</v>
      </c>
      <c r="V63" s="52">
        <v>3</v>
      </c>
    </row>
    <row r="64" spans="2:22" ht="15" thickBot="1" x14ac:dyDescent="0.25">
      <c r="B64" s="36">
        <v>16</v>
      </c>
      <c r="C64" s="37" t="s">
        <v>110</v>
      </c>
      <c r="D64" s="38">
        <v>270</v>
      </c>
      <c r="E64" s="39">
        <v>1.7692156477295065E-2</v>
      </c>
      <c r="F64" s="38">
        <v>189</v>
      </c>
      <c r="G64" s="39">
        <v>1.3824884792626729E-2</v>
      </c>
      <c r="H64" s="40">
        <v>0.4285714285714286</v>
      </c>
      <c r="I64" s="53">
        <v>5</v>
      </c>
      <c r="J64" s="38">
        <v>223</v>
      </c>
      <c r="K64" s="40">
        <v>0.21076233183856496</v>
      </c>
      <c r="L64" s="53">
        <v>8</v>
      </c>
      <c r="M64" s="47"/>
      <c r="N64" s="47"/>
      <c r="O64" s="36">
        <v>16</v>
      </c>
      <c r="P64" s="37" t="s">
        <v>124</v>
      </c>
      <c r="Q64" s="38">
        <v>1049</v>
      </c>
      <c r="R64" s="39">
        <v>1.6139951380127398E-2</v>
      </c>
      <c r="S64" s="38">
        <v>656</v>
      </c>
      <c r="T64" s="39">
        <v>1.1208502058878808E-2</v>
      </c>
      <c r="U64" s="40">
        <v>0.59908536585365857</v>
      </c>
      <c r="V64" s="53">
        <v>11</v>
      </c>
    </row>
    <row r="65" spans="2:22" ht="15" thickBot="1" x14ac:dyDescent="0.25">
      <c r="B65" s="31">
        <v>17</v>
      </c>
      <c r="C65" s="32" t="s">
        <v>38</v>
      </c>
      <c r="D65" s="33">
        <v>268</v>
      </c>
      <c r="E65" s="34">
        <v>1.7561103466352139E-2</v>
      </c>
      <c r="F65" s="33">
        <v>299</v>
      </c>
      <c r="G65" s="34">
        <v>2.1871114037012654E-2</v>
      </c>
      <c r="H65" s="35">
        <v>-0.10367892976588633</v>
      </c>
      <c r="I65" s="52">
        <v>-5</v>
      </c>
      <c r="J65" s="33">
        <v>227</v>
      </c>
      <c r="K65" s="35">
        <v>0.1806167400881058</v>
      </c>
      <c r="L65" s="52">
        <v>6</v>
      </c>
      <c r="M65" s="47"/>
      <c r="N65" s="47"/>
      <c r="O65" s="31">
        <v>17</v>
      </c>
      <c r="P65" s="32" t="s">
        <v>115</v>
      </c>
      <c r="Q65" s="33">
        <v>1011</v>
      </c>
      <c r="R65" s="34">
        <v>1.5555282026033172E-2</v>
      </c>
      <c r="S65" s="33">
        <v>236</v>
      </c>
      <c r="T65" s="34">
        <v>4.0323269602064006E-3</v>
      </c>
      <c r="U65" s="35">
        <v>3.2838983050847457</v>
      </c>
      <c r="V65" s="52">
        <v>41</v>
      </c>
    </row>
    <row r="66" spans="2:22" ht="15" thickBot="1" x14ac:dyDescent="0.25">
      <c r="B66" s="36">
        <v>18</v>
      </c>
      <c r="C66" s="37" t="s">
        <v>46</v>
      </c>
      <c r="D66" s="38">
        <v>240</v>
      </c>
      <c r="E66" s="39">
        <v>1.5726361313151169E-2</v>
      </c>
      <c r="F66" s="38">
        <v>322</v>
      </c>
      <c r="G66" s="39">
        <v>2.3553507424475168E-2</v>
      </c>
      <c r="H66" s="40">
        <v>-0.25465838509316774</v>
      </c>
      <c r="I66" s="53">
        <v>-8</v>
      </c>
      <c r="J66" s="38">
        <v>194</v>
      </c>
      <c r="K66" s="40">
        <v>0.23711340206185572</v>
      </c>
      <c r="L66" s="53">
        <v>11</v>
      </c>
      <c r="M66" s="47"/>
      <c r="N66" s="47"/>
      <c r="O66" s="36">
        <v>18</v>
      </c>
      <c r="P66" s="37" t="s">
        <v>110</v>
      </c>
      <c r="Q66" s="38">
        <v>968</v>
      </c>
      <c r="R66" s="39">
        <v>1.4893682493768656E-2</v>
      </c>
      <c r="S66" s="38">
        <v>755</v>
      </c>
      <c r="T66" s="39">
        <v>1.2900029046423019E-2</v>
      </c>
      <c r="U66" s="40">
        <v>0.28211920529801326</v>
      </c>
      <c r="V66" s="53">
        <v>4</v>
      </c>
    </row>
    <row r="67" spans="2:22" ht="15" thickBot="1" x14ac:dyDescent="0.25">
      <c r="B67" s="31">
        <v>19</v>
      </c>
      <c r="C67" s="32" t="s">
        <v>104</v>
      </c>
      <c r="D67" s="33">
        <v>216</v>
      </c>
      <c r="E67" s="34">
        <v>1.4153725181836052E-2</v>
      </c>
      <c r="F67" s="33">
        <v>291</v>
      </c>
      <c r="G67" s="34">
        <v>2.1285933728330042E-2</v>
      </c>
      <c r="H67" s="35">
        <v>-0.25773195876288657</v>
      </c>
      <c r="I67" s="52">
        <v>-6</v>
      </c>
      <c r="J67" s="33">
        <v>377</v>
      </c>
      <c r="K67" s="35">
        <v>-0.42705570291777184</v>
      </c>
      <c r="L67" s="52">
        <v>-11</v>
      </c>
      <c r="O67" s="31">
        <v>19</v>
      </c>
      <c r="P67" s="32" t="s">
        <v>96</v>
      </c>
      <c r="Q67" s="33">
        <v>967</v>
      </c>
      <c r="R67" s="34">
        <v>1.4878296458134597E-2</v>
      </c>
      <c r="S67" s="33">
        <v>469</v>
      </c>
      <c r="T67" s="34">
        <v>8.0133955268508559E-3</v>
      </c>
      <c r="U67" s="35">
        <v>1.0618336886993602</v>
      </c>
      <c r="V67" s="52">
        <v>17</v>
      </c>
    </row>
    <row r="68" spans="2:22" ht="15" thickBot="1" x14ac:dyDescent="0.25">
      <c r="B68" s="36" t="s">
        <v>114</v>
      </c>
      <c r="C68" s="37" t="s">
        <v>165</v>
      </c>
      <c r="D68" s="38">
        <v>216</v>
      </c>
      <c r="E68" s="39">
        <v>1.4153725181836052E-2</v>
      </c>
      <c r="F68" s="38">
        <v>180</v>
      </c>
      <c r="G68" s="39">
        <v>1.3166556945358789E-2</v>
      </c>
      <c r="H68" s="40">
        <v>0.19999999999999996</v>
      </c>
      <c r="I68" s="53">
        <v>4</v>
      </c>
      <c r="J68" s="38">
        <v>163</v>
      </c>
      <c r="K68" s="40">
        <v>0.32515337423312873</v>
      </c>
      <c r="L68" s="53">
        <v>16</v>
      </c>
      <c r="O68" s="36">
        <v>20</v>
      </c>
      <c r="P68" s="37" t="s">
        <v>112</v>
      </c>
      <c r="Q68" s="38">
        <v>965</v>
      </c>
      <c r="R68" s="39">
        <v>1.4847524386866481E-2</v>
      </c>
      <c r="S68" s="38">
        <v>488</v>
      </c>
      <c r="T68" s="39">
        <v>8.3380320194098457E-3</v>
      </c>
      <c r="U68" s="40">
        <v>0.97745901639344268</v>
      </c>
      <c r="V68" s="53">
        <v>14</v>
      </c>
    </row>
    <row r="69" spans="2:22" ht="15" thickBot="1" x14ac:dyDescent="0.25">
      <c r="B69" s="108" t="s">
        <v>41</v>
      </c>
      <c r="C69" s="109"/>
      <c r="D69" s="41">
        <f>SUM(D49:D68)</f>
        <v>7063</v>
      </c>
      <c r="E69" s="42">
        <f>D69/D71</f>
        <v>0.46281370814494466</v>
      </c>
      <c r="F69" s="41">
        <f>SUM(F49:F68)</f>
        <v>5516</v>
      </c>
      <c r="G69" s="42">
        <f>F69/F71</f>
        <v>0.40348182283666156</v>
      </c>
      <c r="H69" s="43">
        <f>D69/F69-1</f>
        <v>0.28045685279187826</v>
      </c>
      <c r="I69" s="54"/>
      <c r="J69" s="41">
        <f>SUM(J49:J68)</f>
        <v>7219</v>
      </c>
      <c r="K69" s="42">
        <f>D69/J69-1</f>
        <v>-2.1609641224546339E-2</v>
      </c>
      <c r="L69" s="41"/>
      <c r="O69" s="108" t="s">
        <v>41</v>
      </c>
      <c r="P69" s="109"/>
      <c r="Q69" s="41">
        <f>SUM(Q49:Q68)</f>
        <v>28562</v>
      </c>
      <c r="R69" s="42">
        <f>Q69/Q71</f>
        <v>0.4394559497799797</v>
      </c>
      <c r="S69" s="41">
        <f>SUM(S49:S68)</f>
        <v>23828</v>
      </c>
      <c r="T69" s="42">
        <f>S69/S71</f>
        <v>0.40712833393134795</v>
      </c>
      <c r="U69" s="43">
        <f>Q69/S69-1</f>
        <v>0.19867382910861164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8198</v>
      </c>
      <c r="E70" s="42">
        <f>D70/D71</f>
        <v>0.5371862918550554</v>
      </c>
      <c r="F70" s="41">
        <f>F71-SUM(F49:F68)</f>
        <v>8155</v>
      </c>
      <c r="G70" s="42">
        <f>F70/F71</f>
        <v>0.59651817716333844</v>
      </c>
      <c r="H70" s="43">
        <f>D70/F70-1</f>
        <v>5.272838749233566E-3</v>
      </c>
      <c r="I70" s="54"/>
      <c r="J70" s="41">
        <f>J71-SUM(J49:J68)</f>
        <v>10134</v>
      </c>
      <c r="K70" s="42">
        <f>D70/J70-1</f>
        <v>-0.19104006315373989</v>
      </c>
      <c r="L70" s="41"/>
      <c r="O70" s="108" t="s">
        <v>12</v>
      </c>
      <c r="P70" s="109"/>
      <c r="Q70" s="41">
        <f>Q71-SUM(Q49:Q68)</f>
        <v>36432</v>
      </c>
      <c r="R70" s="42">
        <f>Q70/Q71</f>
        <v>0.5605440502200203</v>
      </c>
      <c r="S70" s="41">
        <f>S71-SUM(S49:S68)</f>
        <v>34699</v>
      </c>
      <c r="T70" s="42">
        <f>S70/S71</f>
        <v>0.59287166606865205</v>
      </c>
      <c r="U70" s="43">
        <f>Q70/S70-1</f>
        <v>4.9943802415055139E-2</v>
      </c>
      <c r="V70" s="54"/>
    </row>
    <row r="71" spans="2:22" ht="15" thickBot="1" x14ac:dyDescent="0.25">
      <c r="B71" s="110" t="s">
        <v>34</v>
      </c>
      <c r="C71" s="111"/>
      <c r="D71" s="44">
        <v>15261</v>
      </c>
      <c r="E71" s="45">
        <v>1</v>
      </c>
      <c r="F71" s="44">
        <v>13671</v>
      </c>
      <c r="G71" s="45">
        <v>1</v>
      </c>
      <c r="H71" s="46">
        <v>0.11630458635066931</v>
      </c>
      <c r="I71" s="56"/>
      <c r="J71" s="44">
        <v>17353</v>
      </c>
      <c r="K71" s="46">
        <v>-0.12055552354059818</v>
      </c>
      <c r="L71" s="44"/>
      <c r="M71" s="47"/>
      <c r="O71" s="110" t="s">
        <v>34</v>
      </c>
      <c r="P71" s="111"/>
      <c r="Q71" s="44">
        <v>64994</v>
      </c>
      <c r="R71" s="45">
        <v>1</v>
      </c>
      <c r="S71" s="44">
        <v>58527</v>
      </c>
      <c r="T71" s="45">
        <v>1</v>
      </c>
      <c r="U71" s="46">
        <v>0.11049601038836787</v>
      </c>
      <c r="V71" s="56"/>
    </row>
    <row r="72" spans="2:22" x14ac:dyDescent="0.2">
      <c r="B72" s="48" t="s">
        <v>72</v>
      </c>
    </row>
    <row r="73" spans="2:22" ht="15" customHeight="1" x14ac:dyDescent="0.2">
      <c r="B73" s="49" t="s">
        <v>71</v>
      </c>
      <c r="O73" s="48" t="s">
        <v>72</v>
      </c>
    </row>
    <row r="74" spans="2:22" x14ac:dyDescent="0.2">
      <c r="O74" s="49" t="s">
        <v>71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Normal="10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81">
        <v>45784</v>
      </c>
    </row>
    <row r="2" spans="2:22" ht="15" customHeight="1" x14ac:dyDescent="0.2">
      <c r="D2" s="3"/>
      <c r="L2" s="4"/>
      <c r="O2" s="129" t="s">
        <v>129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130" t="s">
        <v>166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31" t="s">
        <v>167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47"/>
      <c r="N4" s="50"/>
      <c r="O4" s="116" t="s">
        <v>139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152</v>
      </c>
      <c r="E6" s="87"/>
      <c r="F6" s="87"/>
      <c r="G6" s="87"/>
      <c r="H6" s="87"/>
      <c r="I6" s="88"/>
      <c r="J6" s="86" t="s">
        <v>142</v>
      </c>
      <c r="K6" s="87"/>
      <c r="L6" s="88"/>
      <c r="M6" s="47"/>
      <c r="N6" s="47"/>
      <c r="O6" s="112" t="s">
        <v>0</v>
      </c>
      <c r="P6" s="89" t="s">
        <v>1</v>
      </c>
      <c r="Q6" s="86" t="s">
        <v>158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153</v>
      </c>
      <c r="E7" s="92"/>
      <c r="F7" s="92"/>
      <c r="G7" s="92"/>
      <c r="H7" s="92"/>
      <c r="I7" s="93"/>
      <c r="J7" s="91" t="s">
        <v>143</v>
      </c>
      <c r="K7" s="92"/>
      <c r="L7" s="93"/>
      <c r="M7" s="47"/>
      <c r="N7" s="47"/>
      <c r="O7" s="113"/>
      <c r="P7" s="90"/>
      <c r="Q7" s="91" t="s">
        <v>159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2025</v>
      </c>
      <c r="K8" s="94" t="s">
        <v>154</v>
      </c>
      <c r="L8" s="96" t="s">
        <v>156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155</v>
      </c>
      <c r="L10" s="104" t="s">
        <v>157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4718</v>
      </c>
      <c r="E12" s="34">
        <v>0.1487530346501876</v>
      </c>
      <c r="F12" s="33">
        <v>5792</v>
      </c>
      <c r="G12" s="34">
        <v>0.1885723587823539</v>
      </c>
      <c r="H12" s="35">
        <v>-0.1854281767955801</v>
      </c>
      <c r="I12" s="52">
        <v>0</v>
      </c>
      <c r="J12" s="33">
        <v>4971</v>
      </c>
      <c r="K12" s="35">
        <v>-5.0895192114262744E-2</v>
      </c>
      <c r="L12" s="52">
        <v>0</v>
      </c>
      <c r="M12" s="47"/>
      <c r="N12" s="47"/>
      <c r="O12" s="31">
        <v>1</v>
      </c>
      <c r="P12" s="32" t="s">
        <v>19</v>
      </c>
      <c r="Q12" s="33">
        <v>20417</v>
      </c>
      <c r="R12" s="34">
        <v>0.16453513204232445</v>
      </c>
      <c r="S12" s="33">
        <v>24047</v>
      </c>
      <c r="T12" s="34">
        <v>0.19306175535502104</v>
      </c>
      <c r="U12" s="35">
        <v>-0.15095438100386738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3858</v>
      </c>
      <c r="E13" s="39">
        <v>0.12163823816880537</v>
      </c>
      <c r="F13" s="38">
        <v>3688</v>
      </c>
      <c r="G13" s="39">
        <v>0.1200716262412502</v>
      </c>
      <c r="H13" s="40">
        <v>4.6095444685466447E-2</v>
      </c>
      <c r="I13" s="53">
        <v>0</v>
      </c>
      <c r="J13" s="38">
        <v>4076</v>
      </c>
      <c r="K13" s="40">
        <v>-5.3483807654563287E-2</v>
      </c>
      <c r="L13" s="53">
        <v>0</v>
      </c>
      <c r="M13" s="47"/>
      <c r="N13" s="47"/>
      <c r="O13" s="36">
        <v>2</v>
      </c>
      <c r="P13" s="37" t="s">
        <v>17</v>
      </c>
      <c r="Q13" s="38">
        <v>14041</v>
      </c>
      <c r="R13" s="39">
        <v>0.1131526565610167</v>
      </c>
      <c r="S13" s="38">
        <v>14226</v>
      </c>
      <c r="T13" s="39">
        <v>0.11421368701628183</v>
      </c>
      <c r="U13" s="40">
        <v>-1.3004358217348466E-2</v>
      </c>
      <c r="V13" s="53">
        <v>0</v>
      </c>
    </row>
    <row r="14" spans="2:22" ht="14.45" customHeight="1" thickBot="1" x14ac:dyDescent="0.25">
      <c r="B14" s="31">
        <v>3</v>
      </c>
      <c r="C14" s="32" t="s">
        <v>16</v>
      </c>
      <c r="D14" s="33">
        <v>2526</v>
      </c>
      <c r="E14" s="34">
        <v>7.9641832455780812E-2</v>
      </c>
      <c r="F14" s="33">
        <v>1931</v>
      </c>
      <c r="G14" s="34">
        <v>6.2868305388246781E-2</v>
      </c>
      <c r="H14" s="35">
        <v>0.30813050233039885</v>
      </c>
      <c r="I14" s="52">
        <v>2</v>
      </c>
      <c r="J14" s="33">
        <v>2338</v>
      </c>
      <c r="K14" s="35">
        <v>8.0410607356715236E-2</v>
      </c>
      <c r="L14" s="52">
        <v>2</v>
      </c>
      <c r="M14" s="47"/>
      <c r="N14" s="47"/>
      <c r="O14" s="31">
        <v>3</v>
      </c>
      <c r="P14" s="32" t="s">
        <v>32</v>
      </c>
      <c r="Q14" s="33">
        <v>8776</v>
      </c>
      <c r="R14" s="34">
        <v>7.0723432375150094E-2</v>
      </c>
      <c r="S14" s="33">
        <v>7184</v>
      </c>
      <c r="T14" s="34">
        <v>5.7676868235974177E-2</v>
      </c>
      <c r="U14" s="35">
        <v>0.22160356347438759</v>
      </c>
      <c r="V14" s="52">
        <v>3</v>
      </c>
    </row>
    <row r="15" spans="2:22" ht="14.45" customHeight="1" thickBot="1" x14ac:dyDescent="0.25">
      <c r="B15" s="36">
        <v>4</v>
      </c>
      <c r="C15" s="37" t="s">
        <v>32</v>
      </c>
      <c r="D15" s="38">
        <v>2287</v>
      </c>
      <c r="E15" s="39">
        <v>7.2106441340605981E-2</v>
      </c>
      <c r="F15" s="38">
        <v>1569</v>
      </c>
      <c r="G15" s="39">
        <v>5.108253296434967E-2</v>
      </c>
      <c r="H15" s="40">
        <v>0.45761631612492026</v>
      </c>
      <c r="I15" s="53">
        <v>4</v>
      </c>
      <c r="J15" s="38">
        <v>2407</v>
      </c>
      <c r="K15" s="40">
        <v>-4.9854590776900687E-2</v>
      </c>
      <c r="L15" s="53">
        <v>0</v>
      </c>
      <c r="M15" s="47"/>
      <c r="N15" s="47"/>
      <c r="O15" s="36">
        <v>4</v>
      </c>
      <c r="P15" s="37" t="s">
        <v>18</v>
      </c>
      <c r="Q15" s="38">
        <v>8617</v>
      </c>
      <c r="R15" s="39">
        <v>6.944209398093304E-2</v>
      </c>
      <c r="S15" s="38">
        <v>7514</v>
      </c>
      <c r="T15" s="39">
        <v>6.0326278942804845E-2</v>
      </c>
      <c r="U15" s="40">
        <v>0.14679265371306904</v>
      </c>
      <c r="V15" s="53">
        <v>1</v>
      </c>
    </row>
    <row r="16" spans="2:22" ht="14.45" customHeight="1" thickBot="1" x14ac:dyDescent="0.25">
      <c r="B16" s="31">
        <v>5</v>
      </c>
      <c r="C16" s="32" t="s">
        <v>31</v>
      </c>
      <c r="D16" s="33">
        <v>2120</v>
      </c>
      <c r="E16" s="34">
        <v>6.6841126209918972E-2</v>
      </c>
      <c r="F16" s="33">
        <v>2273</v>
      </c>
      <c r="G16" s="34">
        <v>7.4002930164414782E-2</v>
      </c>
      <c r="H16" s="35">
        <v>-6.7311922569291638E-2</v>
      </c>
      <c r="I16" s="52">
        <v>-2</v>
      </c>
      <c r="J16" s="33">
        <v>2023</v>
      </c>
      <c r="K16" s="35">
        <v>4.794859120118633E-2</v>
      </c>
      <c r="L16" s="52">
        <v>1</v>
      </c>
      <c r="M16" s="47"/>
      <c r="N16" s="47"/>
      <c r="O16" s="31">
        <v>5</v>
      </c>
      <c r="P16" s="32" t="s">
        <v>16</v>
      </c>
      <c r="Q16" s="33">
        <v>8325</v>
      </c>
      <c r="R16" s="34">
        <v>6.7088944225515562E-2</v>
      </c>
      <c r="S16" s="33">
        <v>8407</v>
      </c>
      <c r="T16" s="34">
        <v>6.7495744885834486E-2</v>
      </c>
      <c r="U16" s="35">
        <v>-9.7537766147258731E-3</v>
      </c>
      <c r="V16" s="52">
        <v>-2</v>
      </c>
    </row>
    <row r="17" spans="2:22" ht="14.45" customHeight="1" thickBot="1" x14ac:dyDescent="0.25">
      <c r="B17" s="36">
        <v>6</v>
      </c>
      <c r="C17" s="37" t="s">
        <v>18</v>
      </c>
      <c r="D17" s="38">
        <v>2071</v>
      </c>
      <c r="E17" s="39">
        <v>6.5296213387142546E-2</v>
      </c>
      <c r="F17" s="38">
        <v>2131</v>
      </c>
      <c r="G17" s="39">
        <v>6.9379781865538004E-2</v>
      </c>
      <c r="H17" s="40">
        <v>-2.8155795401220041E-2</v>
      </c>
      <c r="I17" s="53">
        <v>-2</v>
      </c>
      <c r="J17" s="38">
        <v>2593</v>
      </c>
      <c r="K17" s="40">
        <v>-0.20131122252217504</v>
      </c>
      <c r="L17" s="53">
        <v>-3</v>
      </c>
      <c r="M17" s="47"/>
      <c r="N17" s="47"/>
      <c r="O17" s="36">
        <v>6</v>
      </c>
      <c r="P17" s="37" t="s">
        <v>31</v>
      </c>
      <c r="Q17" s="38">
        <v>7474</v>
      </c>
      <c r="R17" s="39">
        <v>6.0230963260240633E-2</v>
      </c>
      <c r="S17" s="38">
        <v>7658</v>
      </c>
      <c r="T17" s="39">
        <v>6.1482385433058222E-2</v>
      </c>
      <c r="U17" s="40">
        <v>-2.4027161138678532E-2</v>
      </c>
      <c r="V17" s="53">
        <v>-2</v>
      </c>
    </row>
    <row r="18" spans="2:22" ht="14.45" customHeight="1" thickBot="1" x14ac:dyDescent="0.25">
      <c r="B18" s="31">
        <v>7</v>
      </c>
      <c r="C18" s="32" t="s">
        <v>33</v>
      </c>
      <c r="D18" s="33">
        <v>1544</v>
      </c>
      <c r="E18" s="34">
        <v>4.8680518334016459E-2</v>
      </c>
      <c r="F18" s="33">
        <v>1570</v>
      </c>
      <c r="G18" s="34">
        <v>5.1115090346736121E-2</v>
      </c>
      <c r="H18" s="35">
        <v>-1.6560509554140124E-2</v>
      </c>
      <c r="I18" s="52">
        <v>0</v>
      </c>
      <c r="J18" s="33">
        <v>1485</v>
      </c>
      <c r="K18" s="35">
        <v>3.9730639730639838E-2</v>
      </c>
      <c r="L18" s="52">
        <v>3</v>
      </c>
      <c r="M18" s="47"/>
      <c r="N18" s="47"/>
      <c r="O18" s="31">
        <v>7</v>
      </c>
      <c r="P18" s="32" t="s">
        <v>23</v>
      </c>
      <c r="Q18" s="33">
        <v>5545</v>
      </c>
      <c r="R18" s="34">
        <v>4.4685669156814864E-2</v>
      </c>
      <c r="S18" s="33">
        <v>6096</v>
      </c>
      <c r="T18" s="34">
        <v>4.8941841420726419E-2</v>
      </c>
      <c r="U18" s="35">
        <v>-9.0387139107611536E-2</v>
      </c>
      <c r="V18" s="52">
        <v>0</v>
      </c>
    </row>
    <row r="19" spans="2:22" ht="14.45" customHeight="1" thickBot="1" x14ac:dyDescent="0.25">
      <c r="B19" s="36">
        <v>8</v>
      </c>
      <c r="C19" s="37" t="s">
        <v>22</v>
      </c>
      <c r="D19" s="38">
        <v>1439</v>
      </c>
      <c r="E19" s="39">
        <v>4.5369990856638398E-2</v>
      </c>
      <c r="F19" s="38">
        <v>1184</v>
      </c>
      <c r="G19" s="39">
        <v>3.8547940745564058E-2</v>
      </c>
      <c r="H19" s="40">
        <v>0.21537162162162171</v>
      </c>
      <c r="I19" s="53">
        <v>1</v>
      </c>
      <c r="J19" s="38">
        <v>1253</v>
      </c>
      <c r="K19" s="40">
        <v>0.14844373503591379</v>
      </c>
      <c r="L19" s="53">
        <v>3</v>
      </c>
      <c r="M19" s="47"/>
      <c r="N19" s="47"/>
      <c r="O19" s="36">
        <v>8</v>
      </c>
      <c r="P19" s="37" t="s">
        <v>22</v>
      </c>
      <c r="Q19" s="38">
        <v>5316</v>
      </c>
      <c r="R19" s="39">
        <v>4.2840219519860744E-2</v>
      </c>
      <c r="S19" s="38">
        <v>5366</v>
      </c>
      <c r="T19" s="39">
        <v>4.3081023796525258E-2</v>
      </c>
      <c r="U19" s="40">
        <v>-9.3179276928810895E-3</v>
      </c>
      <c r="V19" s="53">
        <v>1</v>
      </c>
    </row>
    <row r="20" spans="2:22" ht="14.45" customHeight="1" thickBot="1" x14ac:dyDescent="0.25">
      <c r="B20" s="31">
        <v>9</v>
      </c>
      <c r="C20" s="32" t="s">
        <v>23</v>
      </c>
      <c r="D20" s="33">
        <v>1227</v>
      </c>
      <c r="E20" s="34">
        <v>3.8685878235646495E-2</v>
      </c>
      <c r="F20" s="33">
        <v>1588</v>
      </c>
      <c r="G20" s="34">
        <v>5.1701123229692336E-2</v>
      </c>
      <c r="H20" s="35">
        <v>-0.22732997481108308</v>
      </c>
      <c r="I20" s="52">
        <v>-3</v>
      </c>
      <c r="J20" s="33">
        <v>1495</v>
      </c>
      <c r="K20" s="35">
        <v>-0.17926421404682269</v>
      </c>
      <c r="L20" s="52">
        <v>0</v>
      </c>
      <c r="M20" s="47"/>
      <c r="N20" s="47"/>
      <c r="O20" s="31">
        <v>9</v>
      </c>
      <c r="P20" s="32" t="s">
        <v>33</v>
      </c>
      <c r="Q20" s="33">
        <v>5301</v>
      </c>
      <c r="R20" s="34">
        <v>4.2719338539274232E-2</v>
      </c>
      <c r="S20" s="33">
        <v>5585</v>
      </c>
      <c r="T20" s="34">
        <v>4.4839269083785604E-2</v>
      </c>
      <c r="U20" s="35">
        <v>-5.0850492390331237E-2</v>
      </c>
      <c r="V20" s="52">
        <v>-1</v>
      </c>
    </row>
    <row r="21" spans="2:22" ht="14.45" customHeight="1" thickBot="1" x14ac:dyDescent="0.25">
      <c r="B21" s="36">
        <v>10</v>
      </c>
      <c r="C21" s="37" t="s">
        <v>24</v>
      </c>
      <c r="D21" s="38">
        <v>942</v>
      </c>
      <c r="E21" s="39">
        <v>2.9700160797048902E-2</v>
      </c>
      <c r="F21" s="38">
        <v>1157</v>
      </c>
      <c r="G21" s="39">
        <v>3.7668891421129738E-2</v>
      </c>
      <c r="H21" s="40">
        <v>-0.18582541054451163</v>
      </c>
      <c r="I21" s="53">
        <v>0</v>
      </c>
      <c r="J21" s="38">
        <v>1827</v>
      </c>
      <c r="K21" s="40">
        <v>-0.48440065681444988</v>
      </c>
      <c r="L21" s="53">
        <v>-2</v>
      </c>
      <c r="M21" s="47"/>
      <c r="N21" s="47"/>
      <c r="O21" s="36">
        <v>10</v>
      </c>
      <c r="P21" s="37" t="s">
        <v>64</v>
      </c>
      <c r="Q21" s="38">
        <v>4050</v>
      </c>
      <c r="R21" s="39">
        <v>3.263786475835892E-2</v>
      </c>
      <c r="S21" s="38">
        <v>3193</v>
      </c>
      <c r="T21" s="39">
        <v>2.5635055717910016E-2</v>
      </c>
      <c r="U21" s="40">
        <v>0.26839962417788921</v>
      </c>
      <c r="V21" s="53">
        <v>1</v>
      </c>
    </row>
    <row r="22" spans="2:22" ht="14.45" customHeight="1" thickBot="1" x14ac:dyDescent="0.25">
      <c r="B22" s="31">
        <v>11</v>
      </c>
      <c r="C22" s="32" t="s">
        <v>21</v>
      </c>
      <c r="D22" s="33">
        <v>919</v>
      </c>
      <c r="E22" s="34">
        <v>2.8974997635337518E-2</v>
      </c>
      <c r="F22" s="33">
        <v>911</v>
      </c>
      <c r="G22" s="34">
        <v>2.9659775354061533E-2</v>
      </c>
      <c r="H22" s="35">
        <v>8.7815587266739659E-3</v>
      </c>
      <c r="I22" s="52">
        <v>0</v>
      </c>
      <c r="J22" s="33">
        <v>899</v>
      </c>
      <c r="K22" s="35">
        <v>2.2246941045606317E-2</v>
      </c>
      <c r="L22" s="52">
        <v>1</v>
      </c>
      <c r="M22" s="47"/>
      <c r="N22" s="47"/>
      <c r="O22" s="31">
        <v>11</v>
      </c>
      <c r="P22" s="32" t="s">
        <v>24</v>
      </c>
      <c r="Q22" s="33">
        <v>4027</v>
      </c>
      <c r="R22" s="34">
        <v>3.2452513921459598E-2</v>
      </c>
      <c r="S22" s="33">
        <v>3698</v>
      </c>
      <c r="T22" s="34">
        <v>2.9689456951090272E-2</v>
      </c>
      <c r="U22" s="35">
        <v>8.8967009194159008E-2</v>
      </c>
      <c r="V22" s="52">
        <v>-1</v>
      </c>
    </row>
    <row r="23" spans="2:22" ht="14.45" customHeight="1" thickBot="1" x14ac:dyDescent="0.25">
      <c r="B23" s="36">
        <v>12</v>
      </c>
      <c r="C23" s="37" t="s">
        <v>64</v>
      </c>
      <c r="D23" s="38">
        <v>764</v>
      </c>
      <c r="E23" s="39">
        <v>2.4088028502065137E-2</v>
      </c>
      <c r="F23" s="38">
        <v>718</v>
      </c>
      <c r="G23" s="39">
        <v>2.3376200553475501E-2</v>
      </c>
      <c r="H23" s="40">
        <v>6.4066852367687943E-2</v>
      </c>
      <c r="I23" s="53">
        <v>2</v>
      </c>
      <c r="J23" s="38">
        <v>863</v>
      </c>
      <c r="K23" s="40">
        <v>-0.11471610660486675</v>
      </c>
      <c r="L23" s="53">
        <v>1</v>
      </c>
      <c r="M23" s="47"/>
      <c r="N23" s="47"/>
      <c r="O23" s="36">
        <v>12</v>
      </c>
      <c r="P23" s="37" t="s">
        <v>21</v>
      </c>
      <c r="Q23" s="38">
        <v>3511</v>
      </c>
      <c r="R23" s="39">
        <v>2.82942081892835E-2</v>
      </c>
      <c r="S23" s="38">
        <v>3190</v>
      </c>
      <c r="T23" s="39">
        <v>2.5610970166029739E-2</v>
      </c>
      <c r="U23" s="40">
        <v>0.10062695924764897</v>
      </c>
      <c r="V23" s="53">
        <v>0</v>
      </c>
    </row>
    <row r="24" spans="2:22" ht="14.45" customHeight="1" thickBot="1" x14ac:dyDescent="0.25">
      <c r="B24" s="31">
        <v>13</v>
      </c>
      <c r="C24" s="32" t="s">
        <v>101</v>
      </c>
      <c r="D24" s="33">
        <v>739</v>
      </c>
      <c r="E24" s="34">
        <v>2.3299807674117982E-2</v>
      </c>
      <c r="F24" s="33">
        <v>601</v>
      </c>
      <c r="G24" s="34">
        <v>1.9566986814260133E-2</v>
      </c>
      <c r="H24" s="35">
        <v>0.2296173044925125</v>
      </c>
      <c r="I24" s="52">
        <v>2</v>
      </c>
      <c r="J24" s="33">
        <v>678</v>
      </c>
      <c r="K24" s="35">
        <v>8.9970501474926357E-2</v>
      </c>
      <c r="L24" s="52">
        <v>3</v>
      </c>
      <c r="M24" s="47"/>
      <c r="N24" s="47"/>
      <c r="O24" s="31">
        <v>13</v>
      </c>
      <c r="P24" s="32" t="s">
        <v>25</v>
      </c>
      <c r="Q24" s="33">
        <v>3003</v>
      </c>
      <c r="R24" s="34">
        <v>2.4200372313420208E-2</v>
      </c>
      <c r="S24" s="33">
        <v>2917</v>
      </c>
      <c r="T24" s="34">
        <v>2.3419184944924371E-2</v>
      </c>
      <c r="U24" s="35">
        <v>2.9482344874871336E-2</v>
      </c>
      <c r="V24" s="52">
        <v>1</v>
      </c>
    </row>
    <row r="25" spans="2:22" ht="14.45" customHeight="1" thickBot="1" x14ac:dyDescent="0.25">
      <c r="B25" s="36">
        <v>14</v>
      </c>
      <c r="C25" s="37" t="s">
        <v>29</v>
      </c>
      <c r="D25" s="38">
        <v>706</v>
      </c>
      <c r="E25" s="39">
        <v>2.2259356181227732E-2</v>
      </c>
      <c r="F25" s="38">
        <v>733</v>
      </c>
      <c r="G25" s="39">
        <v>2.3864561289272342E-2</v>
      </c>
      <c r="H25" s="40">
        <v>-3.6834924965893578E-2</v>
      </c>
      <c r="I25" s="53">
        <v>-2</v>
      </c>
      <c r="J25" s="38">
        <v>848</v>
      </c>
      <c r="K25" s="40">
        <v>-0.16745283018867929</v>
      </c>
      <c r="L25" s="53">
        <v>0</v>
      </c>
      <c r="M25" s="47"/>
      <c r="N25" s="47"/>
      <c r="O25" s="36">
        <v>14</v>
      </c>
      <c r="P25" s="37" t="s">
        <v>101</v>
      </c>
      <c r="Q25" s="38">
        <v>2706</v>
      </c>
      <c r="R25" s="39">
        <v>2.1806928897807221E-2</v>
      </c>
      <c r="S25" s="38">
        <v>2530</v>
      </c>
      <c r="T25" s="39">
        <v>2.0312148752368413E-2</v>
      </c>
      <c r="U25" s="40">
        <v>6.956521739130439E-2</v>
      </c>
      <c r="V25" s="53">
        <v>3</v>
      </c>
    </row>
    <row r="26" spans="2:22" ht="14.45" customHeight="1" thickBot="1" x14ac:dyDescent="0.25">
      <c r="B26" s="31">
        <v>15</v>
      </c>
      <c r="C26" s="32" t="s">
        <v>27</v>
      </c>
      <c r="D26" s="33">
        <v>680</v>
      </c>
      <c r="E26" s="34">
        <v>2.1439606520162687E-2</v>
      </c>
      <c r="F26" s="33">
        <v>446</v>
      </c>
      <c r="G26" s="34">
        <v>1.4520592544359433E-2</v>
      </c>
      <c r="H26" s="35">
        <v>0.5246636771300448</v>
      </c>
      <c r="I26" s="52">
        <v>1</v>
      </c>
      <c r="J26" s="33">
        <v>786</v>
      </c>
      <c r="K26" s="35">
        <v>-0.13486005089058528</v>
      </c>
      <c r="L26" s="52">
        <v>0</v>
      </c>
      <c r="M26" s="47"/>
      <c r="N26" s="47"/>
      <c r="O26" s="31">
        <v>15</v>
      </c>
      <c r="P26" s="32" t="s">
        <v>27</v>
      </c>
      <c r="Q26" s="33">
        <v>2676</v>
      </c>
      <c r="R26" s="34">
        <v>2.1565166936634191E-2</v>
      </c>
      <c r="S26" s="33">
        <v>2994</v>
      </c>
      <c r="T26" s="34">
        <v>2.4037380776518194E-2</v>
      </c>
      <c r="U26" s="35">
        <v>-0.10621242484969939</v>
      </c>
      <c r="V26" s="52">
        <v>-2</v>
      </c>
    </row>
    <row r="27" spans="2:22" ht="14.45" customHeight="1" thickBot="1" x14ac:dyDescent="0.25">
      <c r="B27" s="36">
        <v>16</v>
      </c>
      <c r="C27" s="37" t="s">
        <v>20</v>
      </c>
      <c r="D27" s="38">
        <v>507</v>
      </c>
      <c r="E27" s="39">
        <v>1.5985118390768358E-2</v>
      </c>
      <c r="F27" s="38">
        <v>385</v>
      </c>
      <c r="G27" s="39">
        <v>1.253459221878561E-2</v>
      </c>
      <c r="H27" s="40">
        <v>0.31688311688311699</v>
      </c>
      <c r="I27" s="53">
        <v>2</v>
      </c>
      <c r="J27" s="38">
        <v>535</v>
      </c>
      <c r="K27" s="40">
        <v>-5.2336448598130803E-2</v>
      </c>
      <c r="L27" s="53">
        <v>1</v>
      </c>
      <c r="M27" s="47"/>
      <c r="N27" s="47"/>
      <c r="O27" s="36">
        <v>16</v>
      </c>
      <c r="P27" s="37" t="s">
        <v>29</v>
      </c>
      <c r="Q27" s="38">
        <v>2564</v>
      </c>
      <c r="R27" s="39">
        <v>2.066258894825488E-2</v>
      </c>
      <c r="S27" s="38">
        <v>2846</v>
      </c>
      <c r="T27" s="39">
        <v>2.2849160217091109E-2</v>
      </c>
      <c r="U27" s="40">
        <v>-9.9086437104708325E-2</v>
      </c>
      <c r="V27" s="53">
        <v>-1</v>
      </c>
    </row>
    <row r="28" spans="2:22" ht="14.45" customHeight="1" thickBot="1" x14ac:dyDescent="0.25">
      <c r="B28" s="31">
        <v>17</v>
      </c>
      <c r="C28" s="32" t="s">
        <v>28</v>
      </c>
      <c r="D28" s="33">
        <v>409</v>
      </c>
      <c r="E28" s="34">
        <v>1.28952927452155E-2</v>
      </c>
      <c r="F28" s="33">
        <v>338</v>
      </c>
      <c r="G28" s="34">
        <v>1.1004395246622171E-2</v>
      </c>
      <c r="H28" s="35">
        <v>0.21005917159763321</v>
      </c>
      <c r="I28" s="52">
        <v>3</v>
      </c>
      <c r="J28" s="33">
        <v>452</v>
      </c>
      <c r="K28" s="35">
        <v>-9.513274336283184E-2</v>
      </c>
      <c r="L28" s="52">
        <v>2</v>
      </c>
      <c r="M28" s="47"/>
      <c r="N28" s="47"/>
      <c r="O28" s="31">
        <v>17</v>
      </c>
      <c r="P28" s="32" t="s">
        <v>20</v>
      </c>
      <c r="Q28" s="33">
        <v>1741</v>
      </c>
      <c r="R28" s="34">
        <v>1.4030252480074785E-2</v>
      </c>
      <c r="S28" s="33">
        <v>2047</v>
      </c>
      <c r="T28" s="34">
        <v>1.6434374899643535E-2</v>
      </c>
      <c r="U28" s="35">
        <v>-0.14948705422569619</v>
      </c>
      <c r="V28" s="52">
        <v>2</v>
      </c>
    </row>
    <row r="29" spans="2:22" ht="14.45" customHeight="1" thickBot="1" x14ac:dyDescent="0.25">
      <c r="B29" s="36">
        <v>18</v>
      </c>
      <c r="C29" s="37" t="s">
        <v>106</v>
      </c>
      <c r="D29" s="38">
        <v>391</v>
      </c>
      <c r="E29" s="39">
        <v>1.2327773749093546E-2</v>
      </c>
      <c r="F29" s="38">
        <v>146</v>
      </c>
      <c r="G29" s="39">
        <v>4.7533778284225949E-3</v>
      </c>
      <c r="H29" s="40">
        <v>1.6780821917808217</v>
      </c>
      <c r="I29" s="53">
        <v>10</v>
      </c>
      <c r="J29" s="38">
        <v>486</v>
      </c>
      <c r="K29" s="40">
        <v>-0.19547325102880664</v>
      </c>
      <c r="L29" s="53">
        <v>0</v>
      </c>
      <c r="M29" s="47"/>
      <c r="N29" s="47"/>
      <c r="O29" s="36">
        <v>18</v>
      </c>
      <c r="P29" s="37" t="s">
        <v>106</v>
      </c>
      <c r="Q29" s="38">
        <v>1542</v>
      </c>
      <c r="R29" s="39">
        <v>1.2426564804293692E-2</v>
      </c>
      <c r="S29" s="38">
        <v>453</v>
      </c>
      <c r="T29" s="39">
        <v>3.6369183339220912E-3</v>
      </c>
      <c r="U29" s="40">
        <v>2.4039735099337749</v>
      </c>
      <c r="V29" s="53">
        <v>11</v>
      </c>
    </row>
    <row r="30" spans="2:22" ht="14.45" customHeight="1" thickBot="1" x14ac:dyDescent="0.25">
      <c r="B30" s="31">
        <v>19</v>
      </c>
      <c r="C30" s="32" t="s">
        <v>25</v>
      </c>
      <c r="D30" s="33">
        <v>336</v>
      </c>
      <c r="E30" s="34">
        <v>1.0593687927609799E-2</v>
      </c>
      <c r="F30" s="33">
        <v>314</v>
      </c>
      <c r="G30" s="34">
        <v>1.0223018069347225E-2</v>
      </c>
      <c r="H30" s="35">
        <v>7.0063694267515908E-2</v>
      </c>
      <c r="I30" s="52">
        <v>2</v>
      </c>
      <c r="J30" s="33">
        <v>1832</v>
      </c>
      <c r="K30" s="35">
        <v>-0.81659388646288211</v>
      </c>
      <c r="L30" s="52">
        <v>-12</v>
      </c>
      <c r="O30" s="31">
        <v>19</v>
      </c>
      <c r="P30" s="32" t="s">
        <v>28</v>
      </c>
      <c r="Q30" s="33">
        <v>1430</v>
      </c>
      <c r="R30" s="34">
        <v>1.1523986815914385E-2</v>
      </c>
      <c r="S30" s="33">
        <v>2550</v>
      </c>
      <c r="T30" s="34">
        <v>2.0472719098236936E-2</v>
      </c>
      <c r="U30" s="35">
        <v>-0.4392156862745098</v>
      </c>
      <c r="V30" s="52">
        <v>-3</v>
      </c>
    </row>
    <row r="31" spans="2:22" ht="14.45" customHeight="1" thickBot="1" x14ac:dyDescent="0.25">
      <c r="B31" s="36">
        <v>20</v>
      </c>
      <c r="C31" s="37" t="s">
        <v>168</v>
      </c>
      <c r="D31" s="38">
        <v>325</v>
      </c>
      <c r="E31" s="39">
        <v>1.024687076331305E-2</v>
      </c>
      <c r="F31" s="38">
        <v>733</v>
      </c>
      <c r="G31" s="39">
        <v>2.3864561289272342E-2</v>
      </c>
      <c r="H31" s="40">
        <v>-0.55661664392905874</v>
      </c>
      <c r="I31" s="53">
        <v>-8</v>
      </c>
      <c r="J31" s="38">
        <v>290</v>
      </c>
      <c r="K31" s="40">
        <v>0.1206896551724137</v>
      </c>
      <c r="L31" s="53">
        <v>2</v>
      </c>
      <c r="O31" s="36">
        <v>20</v>
      </c>
      <c r="P31" s="37" t="s">
        <v>144</v>
      </c>
      <c r="Q31" s="38">
        <v>1123</v>
      </c>
      <c r="R31" s="39">
        <v>9.049956079910387E-3</v>
      </c>
      <c r="S31" s="38">
        <v>1495</v>
      </c>
      <c r="T31" s="39">
        <v>1.2002633353672245E-2</v>
      </c>
      <c r="U31" s="40">
        <v>-0.24882943143812708</v>
      </c>
      <c r="V31" s="53">
        <v>0</v>
      </c>
    </row>
    <row r="32" spans="2:22" ht="14.45" customHeight="1" thickBot="1" x14ac:dyDescent="0.25">
      <c r="B32" s="108" t="s">
        <v>41</v>
      </c>
      <c r="C32" s="109"/>
      <c r="D32" s="41">
        <f>SUM(D12:D31)</f>
        <v>28508</v>
      </c>
      <c r="E32" s="42">
        <f>D32/D34</f>
        <v>0.89882397452470286</v>
      </c>
      <c r="F32" s="41">
        <f>SUM(F12:F31)</f>
        <v>28208</v>
      </c>
      <c r="G32" s="42">
        <f>F32/F34</f>
        <v>0.9183786423571545</v>
      </c>
      <c r="H32" s="43">
        <f>D32/F32-1</f>
        <v>1.0635280771412292E-2</v>
      </c>
      <c r="I32" s="54"/>
      <c r="J32" s="41">
        <f>SUM(J12:J31)</f>
        <v>32137</v>
      </c>
      <c r="K32" s="42">
        <f>D32/J32-1</f>
        <v>-0.11292279926564397</v>
      </c>
      <c r="L32" s="41"/>
      <c r="O32" s="108" t="s">
        <v>41</v>
      </c>
      <c r="P32" s="109"/>
      <c r="Q32" s="41">
        <f>SUM(Q12:Q31)</f>
        <v>112185</v>
      </c>
      <c r="R32" s="42">
        <f>Q32/Q34</f>
        <v>0.90406885380654212</v>
      </c>
      <c r="S32" s="41">
        <f>SUM(S12:S31)</f>
        <v>113996</v>
      </c>
      <c r="T32" s="42">
        <f>S32/S34</f>
        <v>0.91521885738141884</v>
      </c>
      <c r="U32" s="43">
        <f>Q32/S32-1</f>
        <v>-1.5886522334117026E-2</v>
      </c>
      <c r="V32" s="54"/>
    </row>
    <row r="33" spans="2:22" ht="14.45" customHeight="1" thickBot="1" x14ac:dyDescent="0.25">
      <c r="B33" s="108" t="s">
        <v>12</v>
      </c>
      <c r="C33" s="109"/>
      <c r="D33" s="41">
        <f>D34-SUM(D12:D31)</f>
        <v>3209</v>
      </c>
      <c r="E33" s="42">
        <f>D33/D34</f>
        <v>0.10117602547529717</v>
      </c>
      <c r="F33" s="41">
        <f>F34-SUM(F12:F31)</f>
        <v>2507</v>
      </c>
      <c r="G33" s="42">
        <f>F33/F34</f>
        <v>8.1621357642845518E-2</v>
      </c>
      <c r="H33" s="43">
        <f>D33/F33-1</f>
        <v>0.28001595532508983</v>
      </c>
      <c r="I33" s="54"/>
      <c r="J33" s="41">
        <f>J34-SUM(J12:J31)</f>
        <v>3572</v>
      </c>
      <c r="K33" s="42">
        <f>D33/J33-1</f>
        <v>-0.10162374020156772</v>
      </c>
      <c r="L33" s="41"/>
      <c r="O33" s="108" t="s">
        <v>12</v>
      </c>
      <c r="P33" s="109"/>
      <c r="Q33" s="41">
        <f>Q34-SUM(Q12:Q31)</f>
        <v>11904</v>
      </c>
      <c r="R33" s="42">
        <f>Q33/Q34</f>
        <v>9.5931146193457925E-2</v>
      </c>
      <c r="S33" s="41">
        <f>S34-SUM(S12:S31)</f>
        <v>10560</v>
      </c>
      <c r="T33" s="42">
        <f>S33/S34</f>
        <v>8.4781142618581204E-2</v>
      </c>
      <c r="U33" s="43">
        <f>Q33/S33-1</f>
        <v>0.1272727272727272</v>
      </c>
      <c r="V33" s="54"/>
    </row>
    <row r="34" spans="2:22" ht="14.45" customHeight="1" thickBot="1" x14ac:dyDescent="0.25">
      <c r="B34" s="110" t="s">
        <v>34</v>
      </c>
      <c r="C34" s="111"/>
      <c r="D34" s="44">
        <v>31717</v>
      </c>
      <c r="E34" s="45">
        <v>1</v>
      </c>
      <c r="F34" s="44">
        <v>30715</v>
      </c>
      <c r="G34" s="45">
        <v>0.99042812957838178</v>
      </c>
      <c r="H34" s="46">
        <v>3.2622497151229002E-2</v>
      </c>
      <c r="I34" s="56"/>
      <c r="J34" s="44">
        <v>35709</v>
      </c>
      <c r="K34" s="46">
        <v>-0.1117925452967039</v>
      </c>
      <c r="L34" s="44"/>
      <c r="M34" s="47"/>
      <c r="N34" s="47"/>
      <c r="O34" s="110" t="s">
        <v>34</v>
      </c>
      <c r="P34" s="111"/>
      <c r="Q34" s="44">
        <v>124089</v>
      </c>
      <c r="R34" s="45">
        <v>1</v>
      </c>
      <c r="S34" s="44">
        <v>124556</v>
      </c>
      <c r="T34" s="45">
        <v>1</v>
      </c>
      <c r="U34" s="46">
        <v>-3.7493175760300312E-3</v>
      </c>
      <c r="V34" s="56"/>
    </row>
    <row r="35" spans="2:22" ht="14.45" customHeight="1" x14ac:dyDescent="0.2">
      <c r="B35" s="48" t="s">
        <v>72</v>
      </c>
      <c r="O35" s="48" t="s">
        <v>72</v>
      </c>
    </row>
    <row r="36" spans="2:22" x14ac:dyDescent="0.2">
      <c r="B36" s="49" t="s">
        <v>71</v>
      </c>
      <c r="O36" s="49" t="s">
        <v>71</v>
      </c>
    </row>
    <row r="39" spans="2:22" ht="15" customHeight="1" x14ac:dyDescent="0.2">
      <c r="O39" s="129" t="s">
        <v>128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">
      <c r="B40" s="85" t="s">
        <v>169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">
      <c r="B41" s="116" t="s">
        <v>170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138</v>
      </c>
      <c r="P41" s="116"/>
      <c r="Q41" s="116"/>
      <c r="R41" s="116"/>
      <c r="S41" s="116"/>
      <c r="T41" s="116"/>
      <c r="U41" s="116"/>
      <c r="V41" s="116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12" t="s">
        <v>0</v>
      </c>
      <c r="C43" s="89" t="s">
        <v>40</v>
      </c>
      <c r="D43" s="86" t="s">
        <v>152</v>
      </c>
      <c r="E43" s="87"/>
      <c r="F43" s="87"/>
      <c r="G43" s="87"/>
      <c r="H43" s="87"/>
      <c r="I43" s="88"/>
      <c r="J43" s="86" t="s">
        <v>142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158</v>
      </c>
      <c r="R43" s="87"/>
      <c r="S43" s="87"/>
      <c r="T43" s="87"/>
      <c r="U43" s="87"/>
      <c r="V43" s="88"/>
    </row>
    <row r="44" spans="2:22" ht="15" customHeight="1" thickBot="1" x14ac:dyDescent="0.25">
      <c r="B44" s="113"/>
      <c r="C44" s="90"/>
      <c r="D44" s="91" t="s">
        <v>153</v>
      </c>
      <c r="E44" s="92"/>
      <c r="F44" s="92"/>
      <c r="G44" s="92"/>
      <c r="H44" s="92"/>
      <c r="I44" s="93"/>
      <c r="J44" s="91" t="s">
        <v>143</v>
      </c>
      <c r="K44" s="92"/>
      <c r="L44" s="93"/>
      <c r="M44" s="47"/>
      <c r="N44" s="47"/>
      <c r="O44" s="113"/>
      <c r="P44" s="90"/>
      <c r="Q44" s="91" t="s">
        <v>159</v>
      </c>
      <c r="R44" s="92"/>
      <c r="S44" s="92"/>
      <c r="T44" s="92"/>
      <c r="U44" s="92"/>
      <c r="V44" s="93"/>
    </row>
    <row r="45" spans="2:22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2025</v>
      </c>
      <c r="K45" s="94" t="s">
        <v>154</v>
      </c>
      <c r="L45" s="96" t="s">
        <v>156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2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2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155</v>
      </c>
      <c r="L47" s="104" t="s">
        <v>157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2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46</v>
      </c>
      <c r="D49" s="33">
        <v>1469</v>
      </c>
      <c r="E49" s="34">
        <v>4.6315855850174982E-2</v>
      </c>
      <c r="F49" s="33">
        <v>2038</v>
      </c>
      <c r="G49" s="34">
        <v>6.6351945303597587E-2</v>
      </c>
      <c r="H49" s="35">
        <v>-0.27919528949950934</v>
      </c>
      <c r="I49" s="52">
        <v>0</v>
      </c>
      <c r="J49" s="33">
        <v>1676</v>
      </c>
      <c r="K49" s="35">
        <v>-0.12350835322195708</v>
      </c>
      <c r="L49" s="52">
        <v>0</v>
      </c>
      <c r="M49" s="47"/>
      <c r="N49" s="47"/>
      <c r="O49" s="31">
        <v>1</v>
      </c>
      <c r="P49" s="32" t="s">
        <v>46</v>
      </c>
      <c r="Q49" s="33">
        <v>6566</v>
      </c>
      <c r="R49" s="34">
        <v>5.2913634568736954E-2</v>
      </c>
      <c r="S49" s="33">
        <v>8598</v>
      </c>
      <c r="T49" s="34">
        <v>6.9029191688878902E-2</v>
      </c>
      <c r="U49" s="35">
        <v>-0.23633403117003959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1334</v>
      </c>
      <c r="E50" s="39">
        <v>4.2059463379260337E-2</v>
      </c>
      <c r="F50" s="38">
        <v>1535</v>
      </c>
      <c r="G50" s="39">
        <v>4.9975581963210156E-2</v>
      </c>
      <c r="H50" s="40">
        <v>-0.13094462540716612</v>
      </c>
      <c r="I50" s="53">
        <v>0</v>
      </c>
      <c r="J50" s="38">
        <v>1521</v>
      </c>
      <c r="K50" s="40">
        <v>-0.12294543063773833</v>
      </c>
      <c r="L50" s="53">
        <v>0</v>
      </c>
      <c r="M50" s="47"/>
      <c r="N50" s="47"/>
      <c r="O50" s="36">
        <v>2</v>
      </c>
      <c r="P50" s="37" t="s">
        <v>35</v>
      </c>
      <c r="Q50" s="38">
        <v>5272</v>
      </c>
      <c r="R50" s="39">
        <v>4.2485635310140303E-2</v>
      </c>
      <c r="S50" s="38">
        <v>6178</v>
      </c>
      <c r="T50" s="39">
        <v>4.9600179838787374E-2</v>
      </c>
      <c r="U50" s="40">
        <v>-0.14664940110067981</v>
      </c>
      <c r="V50" s="53">
        <v>0</v>
      </c>
    </row>
    <row r="51" spans="2:22" ht="15" thickBot="1" x14ac:dyDescent="0.25">
      <c r="B51" s="31">
        <v>3</v>
      </c>
      <c r="C51" s="32" t="s">
        <v>96</v>
      </c>
      <c r="D51" s="33">
        <v>855</v>
      </c>
      <c r="E51" s="34">
        <v>2.6957152315792793E-2</v>
      </c>
      <c r="F51" s="33">
        <v>686</v>
      </c>
      <c r="G51" s="34">
        <v>2.2334364317108904E-2</v>
      </c>
      <c r="H51" s="35">
        <v>0.24635568513119543</v>
      </c>
      <c r="I51" s="52">
        <v>2</v>
      </c>
      <c r="J51" s="33">
        <v>828</v>
      </c>
      <c r="K51" s="35">
        <v>3.2608695652173836E-2</v>
      </c>
      <c r="L51" s="52">
        <v>1</v>
      </c>
      <c r="M51" s="47"/>
      <c r="N51" s="47"/>
      <c r="O51" s="31">
        <v>3</v>
      </c>
      <c r="P51" s="32" t="s">
        <v>96</v>
      </c>
      <c r="Q51" s="33">
        <v>2963</v>
      </c>
      <c r="R51" s="34">
        <v>2.3878023031856169E-2</v>
      </c>
      <c r="S51" s="33">
        <v>2077</v>
      </c>
      <c r="T51" s="34">
        <v>1.6675230418446322E-2</v>
      </c>
      <c r="U51" s="35">
        <v>0.42657679345209432</v>
      </c>
      <c r="V51" s="52">
        <v>6</v>
      </c>
    </row>
    <row r="52" spans="2:22" ht="15" thickBot="1" x14ac:dyDescent="0.25">
      <c r="B52" s="36">
        <v>4</v>
      </c>
      <c r="C52" s="37" t="s">
        <v>38</v>
      </c>
      <c r="D52" s="38">
        <v>680</v>
      </c>
      <c r="E52" s="39">
        <v>2.1439606520162687E-2</v>
      </c>
      <c r="F52" s="38">
        <v>950</v>
      </c>
      <c r="G52" s="39">
        <v>3.0929513267133321E-2</v>
      </c>
      <c r="H52" s="40">
        <v>-0.28421052631578947</v>
      </c>
      <c r="I52" s="53">
        <v>-1</v>
      </c>
      <c r="J52" s="38">
        <v>749</v>
      </c>
      <c r="K52" s="40">
        <v>-9.2122830440587444E-2</v>
      </c>
      <c r="L52" s="53">
        <v>1</v>
      </c>
      <c r="M52" s="47"/>
      <c r="N52" s="47"/>
      <c r="O52" s="36">
        <v>4</v>
      </c>
      <c r="P52" s="37" t="s">
        <v>55</v>
      </c>
      <c r="Q52" s="38">
        <v>2716</v>
      </c>
      <c r="R52" s="39">
        <v>2.188751621819823E-2</v>
      </c>
      <c r="S52" s="38">
        <v>2551</v>
      </c>
      <c r="T52" s="39">
        <v>2.0480747615530363E-2</v>
      </c>
      <c r="U52" s="40">
        <v>6.4680517444139607E-2</v>
      </c>
      <c r="V52" s="53">
        <v>2</v>
      </c>
    </row>
    <row r="53" spans="2:22" ht="15" thickBot="1" x14ac:dyDescent="0.25">
      <c r="B53" s="31">
        <v>5</v>
      </c>
      <c r="C53" s="32" t="s">
        <v>55</v>
      </c>
      <c r="D53" s="33">
        <v>635</v>
      </c>
      <c r="E53" s="34">
        <v>2.0020809029857804E-2</v>
      </c>
      <c r="F53" s="33">
        <v>636</v>
      </c>
      <c r="G53" s="34">
        <v>2.0706495197786098E-2</v>
      </c>
      <c r="H53" s="35">
        <v>-1.5723270440252124E-3</v>
      </c>
      <c r="I53" s="52">
        <v>1</v>
      </c>
      <c r="J53" s="33">
        <v>696</v>
      </c>
      <c r="K53" s="35">
        <v>-8.7643678160919558E-2</v>
      </c>
      <c r="L53" s="52">
        <v>2</v>
      </c>
      <c r="M53" s="47"/>
      <c r="N53" s="47"/>
      <c r="O53" s="31">
        <v>5</v>
      </c>
      <c r="P53" s="32" t="s">
        <v>38</v>
      </c>
      <c r="Q53" s="33">
        <v>2647</v>
      </c>
      <c r="R53" s="34">
        <v>2.1331463707500262E-2</v>
      </c>
      <c r="S53" s="33">
        <v>3098</v>
      </c>
      <c r="T53" s="34">
        <v>2.4872346575034524E-2</v>
      </c>
      <c r="U53" s="35">
        <v>-0.14557779212395094</v>
      </c>
      <c r="V53" s="52">
        <v>-2</v>
      </c>
    </row>
    <row r="54" spans="2:22" ht="15" thickBot="1" x14ac:dyDescent="0.25">
      <c r="B54" s="36">
        <v>6</v>
      </c>
      <c r="C54" s="37" t="s">
        <v>42</v>
      </c>
      <c r="D54" s="38">
        <v>599</v>
      </c>
      <c r="E54" s="39">
        <v>1.8885771037613897E-2</v>
      </c>
      <c r="F54" s="38">
        <v>591</v>
      </c>
      <c r="G54" s="39">
        <v>1.9241412990395571E-2</v>
      </c>
      <c r="H54" s="40">
        <v>1.3536379018612488E-2</v>
      </c>
      <c r="I54" s="53">
        <v>3</v>
      </c>
      <c r="J54" s="38">
        <v>736</v>
      </c>
      <c r="K54" s="40">
        <v>-0.18614130434782605</v>
      </c>
      <c r="L54" s="53">
        <v>0</v>
      </c>
      <c r="M54" s="47"/>
      <c r="N54" s="47"/>
      <c r="O54" s="36">
        <v>6</v>
      </c>
      <c r="P54" s="37" t="s">
        <v>42</v>
      </c>
      <c r="Q54" s="38">
        <v>2166</v>
      </c>
      <c r="R54" s="39">
        <v>1.7455213596692696E-2</v>
      </c>
      <c r="S54" s="38">
        <v>1754</v>
      </c>
      <c r="T54" s="39">
        <v>1.4082019332669643E-2</v>
      </c>
      <c r="U54" s="40">
        <v>0.23489167616875717</v>
      </c>
      <c r="V54" s="53">
        <v>6</v>
      </c>
    </row>
    <row r="55" spans="2:22" ht="15" thickBot="1" x14ac:dyDescent="0.25">
      <c r="B55" s="31">
        <v>7</v>
      </c>
      <c r="C55" s="32" t="s">
        <v>111</v>
      </c>
      <c r="D55" s="33">
        <v>532</v>
      </c>
      <c r="E55" s="34">
        <v>1.6773339218715516E-2</v>
      </c>
      <c r="F55" s="33">
        <v>357</v>
      </c>
      <c r="G55" s="34">
        <v>1.1622985511964837E-2</v>
      </c>
      <c r="H55" s="35">
        <v>0.49019607843137258</v>
      </c>
      <c r="I55" s="52">
        <v>11</v>
      </c>
      <c r="J55" s="33">
        <v>386</v>
      </c>
      <c r="K55" s="35">
        <v>0.37823834196891193</v>
      </c>
      <c r="L55" s="52">
        <v>12</v>
      </c>
      <c r="M55" s="47"/>
      <c r="N55" s="47"/>
      <c r="O55" s="31">
        <v>7</v>
      </c>
      <c r="P55" s="32" t="s">
        <v>47</v>
      </c>
      <c r="Q55" s="33">
        <v>2137</v>
      </c>
      <c r="R55" s="34">
        <v>1.7221510367558767E-2</v>
      </c>
      <c r="S55" s="33">
        <v>2574</v>
      </c>
      <c r="T55" s="34">
        <v>2.0665403513279168E-2</v>
      </c>
      <c r="U55" s="35">
        <v>-0.16977466977466982</v>
      </c>
      <c r="V55" s="52">
        <v>-2</v>
      </c>
    </row>
    <row r="56" spans="2:22" ht="15" thickBot="1" x14ac:dyDescent="0.25">
      <c r="B56" s="36">
        <v>8</v>
      </c>
      <c r="C56" s="37" t="s">
        <v>39</v>
      </c>
      <c r="D56" s="38">
        <v>521</v>
      </c>
      <c r="E56" s="39">
        <v>1.6426522054418767E-2</v>
      </c>
      <c r="F56" s="38">
        <v>487</v>
      </c>
      <c r="G56" s="39">
        <v>1.5855445222204136E-2</v>
      </c>
      <c r="H56" s="40">
        <v>6.9815195071868619E-2</v>
      </c>
      <c r="I56" s="53">
        <v>3</v>
      </c>
      <c r="J56" s="38">
        <v>460</v>
      </c>
      <c r="K56" s="40">
        <v>0.13260869565217392</v>
      </c>
      <c r="L56" s="53">
        <v>4</v>
      </c>
      <c r="M56" s="47"/>
      <c r="N56" s="47"/>
      <c r="O56" s="36">
        <v>8</v>
      </c>
      <c r="P56" s="37" t="s">
        <v>102</v>
      </c>
      <c r="Q56" s="38">
        <v>2047</v>
      </c>
      <c r="R56" s="39">
        <v>1.649622448403968E-2</v>
      </c>
      <c r="S56" s="38">
        <v>2126</v>
      </c>
      <c r="T56" s="39">
        <v>1.7068627765824209E-2</v>
      </c>
      <c r="U56" s="40">
        <v>-3.7158984007525819E-2</v>
      </c>
      <c r="V56" s="53">
        <v>0</v>
      </c>
    </row>
    <row r="57" spans="2:22" ht="15" thickBot="1" x14ac:dyDescent="0.25">
      <c r="B57" s="31">
        <v>9</v>
      </c>
      <c r="C57" s="32" t="s">
        <v>94</v>
      </c>
      <c r="D57" s="33">
        <v>488</v>
      </c>
      <c r="E57" s="34">
        <v>1.5386070561528518E-2</v>
      </c>
      <c r="F57" s="33">
        <v>291</v>
      </c>
      <c r="G57" s="34">
        <v>9.4741982744587332E-3</v>
      </c>
      <c r="H57" s="35">
        <v>0.67697594501718217</v>
      </c>
      <c r="I57" s="52">
        <v>17</v>
      </c>
      <c r="J57" s="33">
        <v>551</v>
      </c>
      <c r="K57" s="35">
        <v>-0.11433756805807627</v>
      </c>
      <c r="L57" s="52">
        <v>0</v>
      </c>
      <c r="M57" s="47"/>
      <c r="N57" s="47"/>
      <c r="O57" s="31">
        <v>9</v>
      </c>
      <c r="P57" s="32" t="s">
        <v>39</v>
      </c>
      <c r="Q57" s="33">
        <v>2009</v>
      </c>
      <c r="R57" s="34">
        <v>1.6189992666553844E-2</v>
      </c>
      <c r="S57" s="33">
        <v>1931</v>
      </c>
      <c r="T57" s="34">
        <v>1.550306689360609E-2</v>
      </c>
      <c r="U57" s="35">
        <v>4.0393578456758172E-2</v>
      </c>
      <c r="V57" s="52">
        <v>2</v>
      </c>
    </row>
    <row r="58" spans="2:22" ht="15" thickBot="1" x14ac:dyDescent="0.25">
      <c r="B58" s="36" t="s">
        <v>114</v>
      </c>
      <c r="C58" s="37" t="s">
        <v>61</v>
      </c>
      <c r="D58" s="38">
        <v>488</v>
      </c>
      <c r="E58" s="39">
        <v>1.5386070561528518E-2</v>
      </c>
      <c r="F58" s="38">
        <v>742</v>
      </c>
      <c r="G58" s="39">
        <v>2.4157577730750449E-2</v>
      </c>
      <c r="H58" s="40">
        <v>-0.34231805929919135</v>
      </c>
      <c r="I58" s="53">
        <v>-5</v>
      </c>
      <c r="J58" s="38">
        <v>235</v>
      </c>
      <c r="K58" s="40">
        <v>1.076595744680851</v>
      </c>
      <c r="L58" s="53">
        <v>41</v>
      </c>
      <c r="M58" s="47"/>
      <c r="N58" s="47"/>
      <c r="O58" s="36">
        <v>10</v>
      </c>
      <c r="P58" s="37" t="s">
        <v>112</v>
      </c>
      <c r="Q58" s="38">
        <v>1935</v>
      </c>
      <c r="R58" s="39">
        <v>1.5593646495660373E-2</v>
      </c>
      <c r="S58" s="38">
        <v>984</v>
      </c>
      <c r="T58" s="39">
        <v>7.9000610167314304E-3</v>
      </c>
      <c r="U58" s="40">
        <v>0.96646341463414642</v>
      </c>
      <c r="V58" s="53">
        <v>26</v>
      </c>
    </row>
    <row r="59" spans="2:22" ht="15" thickBot="1" x14ac:dyDescent="0.25">
      <c r="B59" s="31">
        <v>11</v>
      </c>
      <c r="C59" s="32" t="s">
        <v>103</v>
      </c>
      <c r="D59" s="33">
        <v>461</v>
      </c>
      <c r="E59" s="34">
        <v>1.4534792067345587E-2</v>
      </c>
      <c r="F59" s="33">
        <v>600</v>
      </c>
      <c r="G59" s="34">
        <v>1.9534429431873678E-2</v>
      </c>
      <c r="H59" s="35">
        <v>-0.23166666666666669</v>
      </c>
      <c r="I59" s="52">
        <v>-3</v>
      </c>
      <c r="J59" s="33">
        <v>501</v>
      </c>
      <c r="K59" s="35">
        <v>-7.9840319361277445E-2</v>
      </c>
      <c r="L59" s="52">
        <v>-1</v>
      </c>
      <c r="M59" s="47"/>
      <c r="N59" s="47"/>
      <c r="O59" s="31">
        <v>11</v>
      </c>
      <c r="P59" s="32" t="s">
        <v>61</v>
      </c>
      <c r="Q59" s="33">
        <v>1926</v>
      </c>
      <c r="R59" s="34">
        <v>1.5521117907308464E-2</v>
      </c>
      <c r="S59" s="33">
        <v>2830</v>
      </c>
      <c r="T59" s="34">
        <v>2.2720703940396287E-2</v>
      </c>
      <c r="U59" s="35">
        <v>-0.31943462897526498</v>
      </c>
      <c r="V59" s="52">
        <v>-7</v>
      </c>
    </row>
    <row r="60" spans="2:22" ht="15" thickBot="1" x14ac:dyDescent="0.25">
      <c r="B60" s="36">
        <v>12</v>
      </c>
      <c r="C60" s="37" t="s">
        <v>47</v>
      </c>
      <c r="D60" s="38">
        <v>459</v>
      </c>
      <c r="E60" s="39">
        <v>1.4471734401109815E-2</v>
      </c>
      <c r="F60" s="38">
        <v>615</v>
      </c>
      <c r="G60" s="39">
        <v>2.0022790167670518E-2</v>
      </c>
      <c r="H60" s="40">
        <v>-0.25365853658536586</v>
      </c>
      <c r="I60" s="53">
        <v>-5</v>
      </c>
      <c r="J60" s="38">
        <v>564</v>
      </c>
      <c r="K60" s="40">
        <v>-0.18617021276595747</v>
      </c>
      <c r="L60" s="53">
        <v>-4</v>
      </c>
      <c r="M60" s="47"/>
      <c r="N60" s="47"/>
      <c r="O60" s="36">
        <v>12</v>
      </c>
      <c r="P60" s="37" t="s">
        <v>94</v>
      </c>
      <c r="Q60" s="38">
        <v>1801</v>
      </c>
      <c r="R60" s="39">
        <v>1.4513776402420842E-2</v>
      </c>
      <c r="S60" s="38">
        <v>2298</v>
      </c>
      <c r="T60" s="39">
        <v>1.8449532740293522E-2</v>
      </c>
      <c r="U60" s="40">
        <v>-0.21627502175805047</v>
      </c>
      <c r="V60" s="53">
        <v>-5</v>
      </c>
    </row>
    <row r="61" spans="2:22" ht="15" thickBot="1" x14ac:dyDescent="0.25">
      <c r="B61" s="31">
        <v>13</v>
      </c>
      <c r="C61" s="32" t="s">
        <v>171</v>
      </c>
      <c r="D61" s="33">
        <v>438</v>
      </c>
      <c r="E61" s="34">
        <v>1.3809628905634202E-2</v>
      </c>
      <c r="F61" s="33">
        <v>223</v>
      </c>
      <c r="G61" s="34">
        <v>7.2602962721797165E-3</v>
      </c>
      <c r="H61" s="35">
        <v>0.96412556053811649</v>
      </c>
      <c r="I61" s="52">
        <v>23</v>
      </c>
      <c r="J61" s="33">
        <v>313</v>
      </c>
      <c r="K61" s="35">
        <v>0.39936102236421722</v>
      </c>
      <c r="L61" s="52">
        <v>17</v>
      </c>
      <c r="M61" s="47"/>
      <c r="N61" s="47"/>
      <c r="O61" s="31">
        <v>13</v>
      </c>
      <c r="P61" s="32" t="s">
        <v>103</v>
      </c>
      <c r="Q61" s="33">
        <v>1785</v>
      </c>
      <c r="R61" s="34">
        <v>1.4384836689795228E-2</v>
      </c>
      <c r="S61" s="33">
        <v>1655</v>
      </c>
      <c r="T61" s="34">
        <v>1.3287196120620444E-2</v>
      </c>
      <c r="U61" s="35">
        <v>7.8549848942598199E-2</v>
      </c>
      <c r="V61" s="52">
        <v>0</v>
      </c>
    </row>
    <row r="62" spans="2:22" ht="15" thickBot="1" x14ac:dyDescent="0.25">
      <c r="B62" s="36">
        <v>14</v>
      </c>
      <c r="C62" s="37" t="s">
        <v>108</v>
      </c>
      <c r="D62" s="38">
        <v>418</v>
      </c>
      <c r="E62" s="39">
        <v>1.3179052243276475E-2</v>
      </c>
      <c r="F62" s="38">
        <v>424</v>
      </c>
      <c r="G62" s="39">
        <v>1.3804330131857398E-2</v>
      </c>
      <c r="H62" s="40">
        <v>-1.4150943396226467E-2</v>
      </c>
      <c r="I62" s="53">
        <v>1</v>
      </c>
      <c r="J62" s="38">
        <v>486</v>
      </c>
      <c r="K62" s="40">
        <v>-0.13991769547325106</v>
      </c>
      <c r="L62" s="53">
        <v>-3</v>
      </c>
      <c r="M62" s="47"/>
      <c r="N62" s="47"/>
      <c r="O62" s="36" t="s">
        <v>114</v>
      </c>
      <c r="P62" s="37" t="s">
        <v>108</v>
      </c>
      <c r="Q62" s="38">
        <v>1669</v>
      </c>
      <c r="R62" s="39">
        <v>1.3450023773259516E-2</v>
      </c>
      <c r="S62" s="38">
        <v>1411</v>
      </c>
      <c r="T62" s="39">
        <v>1.1328237901024439E-2</v>
      </c>
      <c r="U62" s="40">
        <v>0.18284904323175044</v>
      </c>
      <c r="V62" s="53">
        <v>4</v>
      </c>
    </row>
    <row r="63" spans="2:22" ht="15" thickBot="1" x14ac:dyDescent="0.25">
      <c r="B63" s="31">
        <v>15</v>
      </c>
      <c r="C63" s="32" t="s">
        <v>105</v>
      </c>
      <c r="D63" s="33">
        <v>411</v>
      </c>
      <c r="E63" s="34">
        <v>1.2958350411451273E-2</v>
      </c>
      <c r="F63" s="33">
        <v>469</v>
      </c>
      <c r="G63" s="34">
        <v>1.5269412339247924E-2</v>
      </c>
      <c r="H63" s="35">
        <v>-0.12366737739872069</v>
      </c>
      <c r="I63" s="52">
        <v>-2</v>
      </c>
      <c r="J63" s="33">
        <v>446</v>
      </c>
      <c r="K63" s="35">
        <v>-7.847533632286996E-2</v>
      </c>
      <c r="L63" s="52">
        <v>0</v>
      </c>
      <c r="M63" s="47"/>
      <c r="N63" s="47"/>
      <c r="O63" s="31">
        <v>15</v>
      </c>
      <c r="P63" s="32" t="s">
        <v>111</v>
      </c>
      <c r="Q63" s="33">
        <v>1648</v>
      </c>
      <c r="R63" s="34">
        <v>1.3280790400438395E-2</v>
      </c>
      <c r="S63" s="33">
        <v>1358</v>
      </c>
      <c r="T63" s="34">
        <v>1.0902726484472847E-2</v>
      </c>
      <c r="U63" s="35">
        <v>0.21354933726067737</v>
      </c>
      <c r="V63" s="52">
        <v>5</v>
      </c>
    </row>
    <row r="64" spans="2:22" ht="15" thickBot="1" x14ac:dyDescent="0.25">
      <c r="B64" s="36">
        <v>16</v>
      </c>
      <c r="C64" s="37" t="s">
        <v>127</v>
      </c>
      <c r="D64" s="38">
        <v>401</v>
      </c>
      <c r="E64" s="39">
        <v>1.2643062080272409E-2</v>
      </c>
      <c r="F64" s="38">
        <v>93</v>
      </c>
      <c r="G64" s="39">
        <v>3.0278365619404199E-3</v>
      </c>
      <c r="H64" s="40">
        <v>3.311827956989247</v>
      </c>
      <c r="I64" s="53">
        <v>67</v>
      </c>
      <c r="J64" s="38">
        <v>455</v>
      </c>
      <c r="K64" s="40">
        <v>-0.1186813186813187</v>
      </c>
      <c r="L64" s="53">
        <v>-3</v>
      </c>
      <c r="M64" s="47"/>
      <c r="N64" s="47"/>
      <c r="O64" s="36">
        <v>16</v>
      </c>
      <c r="P64" s="37" t="s">
        <v>126</v>
      </c>
      <c r="Q64" s="38">
        <v>1564</v>
      </c>
      <c r="R64" s="39">
        <v>1.2603856909153914E-2</v>
      </c>
      <c r="S64" s="38">
        <v>1009</v>
      </c>
      <c r="T64" s="39">
        <v>8.1007739490670857E-3</v>
      </c>
      <c r="U64" s="40">
        <v>0.55004955401387523</v>
      </c>
      <c r="V64" s="53">
        <v>18</v>
      </c>
    </row>
    <row r="65" spans="2:22" ht="15" thickBot="1" x14ac:dyDescent="0.25">
      <c r="B65" s="31">
        <v>17</v>
      </c>
      <c r="C65" s="32" t="s">
        <v>36</v>
      </c>
      <c r="D65" s="33">
        <v>381</v>
      </c>
      <c r="E65" s="34">
        <v>1.2012485417914684E-2</v>
      </c>
      <c r="F65" s="33">
        <v>343</v>
      </c>
      <c r="G65" s="34">
        <v>1.1167182158554452E-2</v>
      </c>
      <c r="H65" s="35">
        <v>0.11078717201166177</v>
      </c>
      <c r="I65" s="52">
        <v>3</v>
      </c>
      <c r="J65" s="33">
        <v>375</v>
      </c>
      <c r="K65" s="35">
        <v>1.6000000000000014E-2</v>
      </c>
      <c r="L65" s="52">
        <v>4</v>
      </c>
      <c r="M65" s="47"/>
      <c r="N65" s="47"/>
      <c r="O65" s="31">
        <v>17</v>
      </c>
      <c r="P65" s="32" t="s">
        <v>116</v>
      </c>
      <c r="Q65" s="33">
        <v>1556</v>
      </c>
      <c r="R65" s="34">
        <v>1.2539387052841106E-2</v>
      </c>
      <c r="S65" s="33">
        <v>891</v>
      </c>
      <c r="T65" s="34">
        <v>7.1534089084427889E-3</v>
      </c>
      <c r="U65" s="35">
        <v>0.74635241301907973</v>
      </c>
      <c r="V65" s="52">
        <v>24</v>
      </c>
    </row>
    <row r="66" spans="2:22" ht="15" thickBot="1" x14ac:dyDescent="0.25">
      <c r="B66" s="36">
        <v>18</v>
      </c>
      <c r="C66" s="37" t="s">
        <v>172</v>
      </c>
      <c r="D66" s="38">
        <v>375</v>
      </c>
      <c r="E66" s="39">
        <v>1.1823312419207366E-2</v>
      </c>
      <c r="F66" s="38">
        <v>190</v>
      </c>
      <c r="G66" s="39">
        <v>6.1859026534266644E-3</v>
      </c>
      <c r="H66" s="40">
        <v>0.97368421052631571</v>
      </c>
      <c r="I66" s="53">
        <v>31</v>
      </c>
      <c r="J66" s="38">
        <v>349</v>
      </c>
      <c r="K66" s="40">
        <v>7.4498567335243626E-2</v>
      </c>
      <c r="L66" s="53">
        <v>9</v>
      </c>
      <c r="M66" s="47"/>
      <c r="N66" s="47"/>
      <c r="O66" s="36">
        <v>18</v>
      </c>
      <c r="P66" s="37" t="s">
        <v>127</v>
      </c>
      <c r="Q66" s="38">
        <v>1539</v>
      </c>
      <c r="R66" s="39">
        <v>1.240238860817639E-2</v>
      </c>
      <c r="S66" s="38">
        <v>336</v>
      </c>
      <c r="T66" s="39">
        <v>2.6975818105912201E-3</v>
      </c>
      <c r="U66" s="40">
        <v>3.5803571428571432</v>
      </c>
      <c r="V66" s="53">
        <v>81</v>
      </c>
    </row>
    <row r="67" spans="2:22" ht="15" thickBot="1" x14ac:dyDescent="0.25">
      <c r="B67" s="31">
        <v>19</v>
      </c>
      <c r="C67" s="32" t="s">
        <v>173</v>
      </c>
      <c r="D67" s="33">
        <v>373</v>
      </c>
      <c r="E67" s="34">
        <v>1.1760254752971593E-2</v>
      </c>
      <c r="F67" s="33">
        <v>276</v>
      </c>
      <c r="G67" s="34">
        <v>8.9858375386618911E-3</v>
      </c>
      <c r="H67" s="35">
        <v>0.35144927536231885</v>
      </c>
      <c r="I67" s="52">
        <v>11</v>
      </c>
      <c r="J67" s="33">
        <v>362</v>
      </c>
      <c r="K67" s="35">
        <v>3.0386740331491691E-2</v>
      </c>
      <c r="L67" s="52">
        <v>6</v>
      </c>
      <c r="O67" s="31">
        <v>19</v>
      </c>
      <c r="P67" s="32" t="s">
        <v>105</v>
      </c>
      <c r="Q67" s="33">
        <v>1497</v>
      </c>
      <c r="R67" s="34">
        <v>1.2063921862534148E-2</v>
      </c>
      <c r="S67" s="33">
        <v>1296</v>
      </c>
      <c r="T67" s="34">
        <v>1.040495841228042E-2</v>
      </c>
      <c r="U67" s="35">
        <v>0.15509259259259256</v>
      </c>
      <c r="V67" s="52">
        <v>2</v>
      </c>
    </row>
    <row r="68" spans="2:22" ht="15" thickBot="1" x14ac:dyDescent="0.25">
      <c r="B68" s="36">
        <v>20</v>
      </c>
      <c r="C68" s="37" t="s">
        <v>116</v>
      </c>
      <c r="D68" s="38">
        <v>370</v>
      </c>
      <c r="E68" s="39">
        <v>1.1665668253617933E-2</v>
      </c>
      <c r="F68" s="38">
        <v>115</v>
      </c>
      <c r="G68" s="39">
        <v>3.7440989744424546E-3</v>
      </c>
      <c r="H68" s="40">
        <v>2.2173913043478262</v>
      </c>
      <c r="I68" s="53">
        <v>55</v>
      </c>
      <c r="J68" s="38">
        <v>388</v>
      </c>
      <c r="K68" s="40">
        <v>-4.6391752577319534E-2</v>
      </c>
      <c r="L68" s="53">
        <v>-2</v>
      </c>
      <c r="O68" s="36">
        <v>20</v>
      </c>
      <c r="P68" s="37" t="s">
        <v>119</v>
      </c>
      <c r="Q68" s="38">
        <v>1434</v>
      </c>
      <c r="R68" s="39">
        <v>1.1556221744070788E-2</v>
      </c>
      <c r="S68" s="38">
        <v>1117</v>
      </c>
      <c r="T68" s="39">
        <v>8.9678538167571216E-3</v>
      </c>
      <c r="U68" s="40">
        <v>0.28379588182632043</v>
      </c>
      <c r="V68" s="53">
        <v>8</v>
      </c>
    </row>
    <row r="69" spans="2:22" ht="15" thickBot="1" x14ac:dyDescent="0.25">
      <c r="B69" s="108" t="s">
        <v>41</v>
      </c>
      <c r="C69" s="109"/>
      <c r="D69" s="41">
        <f>SUM(D49:D68)</f>
        <v>11688</v>
      </c>
      <c r="E69" s="42">
        <f>D69/D71</f>
        <v>0.36850900148185517</v>
      </c>
      <c r="F69" s="41">
        <f>SUM(F49:F68)</f>
        <v>11661</v>
      </c>
      <c r="G69" s="42">
        <f>F69/F71</f>
        <v>0.37965163600846491</v>
      </c>
      <c r="H69" s="43">
        <f>D69/F69-1</f>
        <v>2.315410342166091E-3</v>
      </c>
      <c r="I69" s="54"/>
      <c r="J69" s="41">
        <f>SUM(J49:J68)</f>
        <v>12077</v>
      </c>
      <c r="K69" s="42">
        <f>D69/J69-1</f>
        <v>-3.2209985923656537E-2</v>
      </c>
      <c r="L69" s="41"/>
      <c r="O69" s="108" t="s">
        <v>41</v>
      </c>
      <c r="P69" s="109"/>
      <c r="Q69" s="41">
        <f>SUM(Q49:Q68)</f>
        <v>46877</v>
      </c>
      <c r="R69" s="42">
        <f>Q69/Q71</f>
        <v>0.37776918179693608</v>
      </c>
      <c r="S69" s="41">
        <f>SUM(S49:S68)</f>
        <v>46072</v>
      </c>
      <c r="T69" s="42">
        <f>S69/S71</f>
        <v>0.36988984874273417</v>
      </c>
      <c r="U69" s="43">
        <f>Q69/S69-1</f>
        <v>1.747265150199695E-2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20029</v>
      </c>
      <c r="E70" s="42">
        <f>D70/D71</f>
        <v>0.63149099851814483</v>
      </c>
      <c r="F70" s="41">
        <f>F71-SUM(F49:F68)</f>
        <v>19054</v>
      </c>
      <c r="G70" s="42">
        <f>F70/F71</f>
        <v>0.62034836399153503</v>
      </c>
      <c r="H70" s="43">
        <f>D70/F70-1</f>
        <v>5.1170357930093502E-2</v>
      </c>
      <c r="I70" s="54"/>
      <c r="J70" s="41">
        <f>J71-SUM(J49:J68)</f>
        <v>23632</v>
      </c>
      <c r="K70" s="42">
        <f>D70/J70-1</f>
        <v>-0.15246276235612732</v>
      </c>
      <c r="L70" s="76"/>
      <c r="O70" s="108" t="s">
        <v>12</v>
      </c>
      <c r="P70" s="109"/>
      <c r="Q70" s="41">
        <f>Q71-SUM(Q49:Q68)</f>
        <v>77212</v>
      </c>
      <c r="R70" s="42">
        <f>Q70/Q71</f>
        <v>0.62223081820306392</v>
      </c>
      <c r="S70" s="41">
        <f>S71-SUM(S49:S68)</f>
        <v>78484</v>
      </c>
      <c r="T70" s="42">
        <f>S70/S71</f>
        <v>0.63011015125726577</v>
      </c>
      <c r="U70" s="43">
        <f>Q70/S70-1</f>
        <v>-1.6207125019112145E-2</v>
      </c>
      <c r="V70" s="54"/>
    </row>
    <row r="71" spans="2:22" ht="15" thickBot="1" x14ac:dyDescent="0.25">
      <c r="B71" s="110" t="s">
        <v>34</v>
      </c>
      <c r="C71" s="111"/>
      <c r="D71" s="44">
        <v>31717</v>
      </c>
      <c r="E71" s="45">
        <v>1</v>
      </c>
      <c r="F71" s="44">
        <v>30715</v>
      </c>
      <c r="G71" s="45">
        <v>1</v>
      </c>
      <c r="H71" s="46">
        <v>3.2622497151229002E-2</v>
      </c>
      <c r="I71" s="56"/>
      <c r="J71" s="44">
        <v>35709</v>
      </c>
      <c r="K71" s="46">
        <v>-0.1117925452967039</v>
      </c>
      <c r="L71" s="44"/>
      <c r="M71" s="47"/>
      <c r="O71" s="110" t="s">
        <v>34</v>
      </c>
      <c r="P71" s="111"/>
      <c r="Q71" s="44">
        <v>124089</v>
      </c>
      <c r="R71" s="45">
        <v>1</v>
      </c>
      <c r="S71" s="44">
        <v>124556</v>
      </c>
      <c r="T71" s="45">
        <v>1</v>
      </c>
      <c r="U71" s="46">
        <v>-3.7493175760300312E-3</v>
      </c>
      <c r="V71" s="56"/>
    </row>
    <row r="72" spans="2:22" x14ac:dyDescent="0.2">
      <c r="B72" s="48" t="s">
        <v>72</v>
      </c>
      <c r="O72" s="48" t="s">
        <v>72</v>
      </c>
    </row>
    <row r="73" spans="2:22" x14ac:dyDescent="0.2">
      <c r="B73" s="49" t="s">
        <v>71</v>
      </c>
      <c r="O73" s="49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1.57031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81">
        <v>45784</v>
      </c>
    </row>
    <row r="2" spans="2:22" ht="14.45" customHeight="1" x14ac:dyDescent="0.25">
      <c r="B2" s="85" t="s">
        <v>190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/>
      <c r="N2" s="50"/>
      <c r="O2" s="85" t="s">
        <v>133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191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/>
      <c r="N3" s="50"/>
      <c r="O3" s="116" t="s">
        <v>140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152</v>
      </c>
      <c r="E5" s="87"/>
      <c r="F5" s="87"/>
      <c r="G5" s="87"/>
      <c r="H5" s="87"/>
      <c r="I5" s="88"/>
      <c r="J5" s="86" t="s">
        <v>142</v>
      </c>
      <c r="K5" s="87"/>
      <c r="L5" s="88"/>
      <c r="M5"/>
      <c r="O5" s="89" t="s">
        <v>0</v>
      </c>
      <c r="P5" s="89" t="s">
        <v>1</v>
      </c>
      <c r="Q5" s="86" t="s">
        <v>158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153</v>
      </c>
      <c r="E6" s="92"/>
      <c r="F6" s="92"/>
      <c r="G6" s="92"/>
      <c r="H6" s="92"/>
      <c r="I6" s="93"/>
      <c r="J6" s="91" t="s">
        <v>143</v>
      </c>
      <c r="K6" s="92"/>
      <c r="L6" s="93"/>
      <c r="M6"/>
      <c r="O6" s="90"/>
      <c r="P6" s="90"/>
      <c r="Q6" s="91" t="s">
        <v>159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2025</v>
      </c>
      <c r="K7" s="94" t="s">
        <v>154</v>
      </c>
      <c r="L7" s="96" t="s">
        <v>156</v>
      </c>
      <c r="M7"/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4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M8"/>
      <c r="O8" s="102" t="s">
        <v>6</v>
      </c>
      <c r="P8" s="102" t="s">
        <v>7</v>
      </c>
      <c r="Q8" s="100"/>
      <c r="R8" s="101"/>
      <c r="S8" s="100"/>
      <c r="T8" s="101"/>
      <c r="U8" s="95"/>
      <c r="V8" s="95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155</v>
      </c>
      <c r="L9" s="104" t="s">
        <v>157</v>
      </c>
      <c r="M9"/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6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M10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7"/>
    </row>
    <row r="11" spans="2:22" ht="14.45" customHeight="1" thickBot="1" x14ac:dyDescent="0.3">
      <c r="B11" s="31">
        <v>1</v>
      </c>
      <c r="C11" s="32" t="s">
        <v>19</v>
      </c>
      <c r="D11" s="33">
        <v>1099</v>
      </c>
      <c r="E11" s="34">
        <v>0.19859053126129381</v>
      </c>
      <c r="F11" s="33">
        <v>654</v>
      </c>
      <c r="G11" s="34">
        <v>0.12464265294453973</v>
      </c>
      <c r="H11" s="35">
        <v>0.68042813455657503</v>
      </c>
      <c r="I11" s="52">
        <v>2</v>
      </c>
      <c r="J11" s="33">
        <v>1039</v>
      </c>
      <c r="K11" s="35">
        <v>5.7747834456207903E-2</v>
      </c>
      <c r="L11" s="52">
        <v>1</v>
      </c>
      <c r="M11"/>
      <c r="O11" s="31">
        <v>1</v>
      </c>
      <c r="P11" s="32" t="s">
        <v>19</v>
      </c>
      <c r="Q11" s="33">
        <v>3673</v>
      </c>
      <c r="R11" s="34">
        <v>0.16831637796718907</v>
      </c>
      <c r="S11" s="33">
        <v>2585</v>
      </c>
      <c r="T11" s="34">
        <v>0.12094133058856554</v>
      </c>
      <c r="U11" s="35">
        <v>0.42088974854932304</v>
      </c>
      <c r="V11" s="52">
        <v>3</v>
      </c>
    </row>
    <row r="12" spans="2:22" ht="14.45" customHeight="1" thickBot="1" x14ac:dyDescent="0.3">
      <c r="B12" s="36">
        <v>2</v>
      </c>
      <c r="C12" s="37" t="s">
        <v>21</v>
      </c>
      <c r="D12" s="38">
        <v>868</v>
      </c>
      <c r="E12" s="39">
        <v>0.15684857246114925</v>
      </c>
      <c r="F12" s="38">
        <v>699</v>
      </c>
      <c r="G12" s="39">
        <v>0.13321898227558604</v>
      </c>
      <c r="H12" s="40">
        <v>0.24177396280400565</v>
      </c>
      <c r="I12" s="53">
        <v>0</v>
      </c>
      <c r="J12" s="38">
        <v>961</v>
      </c>
      <c r="K12" s="40">
        <v>-9.6774193548387122E-2</v>
      </c>
      <c r="L12" s="53">
        <v>1</v>
      </c>
      <c r="M12"/>
      <c r="O12" s="36">
        <v>2</v>
      </c>
      <c r="P12" s="37" t="s">
        <v>21</v>
      </c>
      <c r="Q12" s="38">
        <v>3597</v>
      </c>
      <c r="R12" s="39">
        <v>0.16483365411053066</v>
      </c>
      <c r="S12" s="38">
        <v>2861</v>
      </c>
      <c r="T12" s="39">
        <v>0.13385421540189016</v>
      </c>
      <c r="U12" s="40">
        <v>0.25725270884306184</v>
      </c>
      <c r="V12" s="53">
        <v>1</v>
      </c>
    </row>
    <row r="13" spans="2:22" ht="14.45" customHeight="1" thickBot="1" x14ac:dyDescent="0.3">
      <c r="B13" s="31">
        <v>3</v>
      </c>
      <c r="C13" s="32" t="s">
        <v>24</v>
      </c>
      <c r="D13" s="33">
        <v>783</v>
      </c>
      <c r="E13" s="34">
        <v>0.14148897723165885</v>
      </c>
      <c r="F13" s="33">
        <v>997</v>
      </c>
      <c r="G13" s="34">
        <v>0.19001334095673719</v>
      </c>
      <c r="H13" s="35">
        <v>-0.21464393179538621</v>
      </c>
      <c r="I13" s="52">
        <v>-2</v>
      </c>
      <c r="J13" s="33">
        <v>1044</v>
      </c>
      <c r="K13" s="35">
        <v>-0.25</v>
      </c>
      <c r="L13" s="52">
        <v>-2</v>
      </c>
      <c r="M13"/>
      <c r="O13" s="31">
        <v>3</v>
      </c>
      <c r="P13" s="32" t="s">
        <v>24</v>
      </c>
      <c r="Q13" s="33">
        <v>3267</v>
      </c>
      <c r="R13" s="34">
        <v>0.14971130052240858</v>
      </c>
      <c r="S13" s="33">
        <v>4089</v>
      </c>
      <c r="T13" s="34">
        <v>0.19130719565827642</v>
      </c>
      <c r="U13" s="35">
        <v>-0.20102714600146732</v>
      </c>
      <c r="V13" s="52">
        <v>-2</v>
      </c>
    </row>
    <row r="14" spans="2:22" ht="14.45" customHeight="1" thickBot="1" x14ac:dyDescent="0.3">
      <c r="B14" s="36">
        <v>4</v>
      </c>
      <c r="C14" s="37" t="s">
        <v>18</v>
      </c>
      <c r="D14" s="38">
        <v>565</v>
      </c>
      <c r="E14" s="39">
        <v>0.10209613299602457</v>
      </c>
      <c r="F14" s="38">
        <v>502</v>
      </c>
      <c r="G14" s="39">
        <v>9.5673718315227751E-2</v>
      </c>
      <c r="H14" s="40">
        <v>0.1254980079681276</v>
      </c>
      <c r="I14" s="53">
        <v>1</v>
      </c>
      <c r="J14" s="38">
        <v>651</v>
      </c>
      <c r="K14" s="40">
        <v>-0.13210445468509979</v>
      </c>
      <c r="L14" s="53">
        <v>1</v>
      </c>
      <c r="M14"/>
      <c r="O14" s="36">
        <v>4</v>
      </c>
      <c r="P14" s="37" t="s">
        <v>18</v>
      </c>
      <c r="Q14" s="38">
        <v>2417</v>
      </c>
      <c r="R14" s="39">
        <v>0.11075978370451837</v>
      </c>
      <c r="S14" s="38">
        <v>1907</v>
      </c>
      <c r="T14" s="39">
        <v>8.9220548329746421E-2</v>
      </c>
      <c r="U14" s="40">
        <v>0.26743576297850025</v>
      </c>
      <c r="V14" s="53">
        <v>2</v>
      </c>
    </row>
    <row r="15" spans="2:22" ht="14.45" customHeight="1" thickBot="1" x14ac:dyDescent="0.3">
      <c r="B15" s="31">
        <v>5</v>
      </c>
      <c r="C15" s="32" t="s">
        <v>26</v>
      </c>
      <c r="D15" s="33">
        <v>477</v>
      </c>
      <c r="E15" s="34">
        <v>8.619443440549332E-2</v>
      </c>
      <c r="F15" s="33">
        <v>493</v>
      </c>
      <c r="G15" s="34">
        <v>9.3958452449018487E-2</v>
      </c>
      <c r="H15" s="35">
        <v>-3.2454361054766734E-2</v>
      </c>
      <c r="I15" s="52">
        <v>1</v>
      </c>
      <c r="J15" s="33">
        <v>730</v>
      </c>
      <c r="K15" s="35">
        <v>-0.34657534246575339</v>
      </c>
      <c r="L15" s="52">
        <v>-1</v>
      </c>
      <c r="M15"/>
      <c r="O15" s="31">
        <v>5</v>
      </c>
      <c r="P15" s="32" t="s">
        <v>26</v>
      </c>
      <c r="Q15" s="33">
        <v>2148</v>
      </c>
      <c r="R15" s="34">
        <v>9.8432774264503711E-2</v>
      </c>
      <c r="S15" s="33">
        <v>2959</v>
      </c>
      <c r="T15" s="34">
        <v>0.13843922522691121</v>
      </c>
      <c r="U15" s="35">
        <v>-0.27407908077053056</v>
      </c>
      <c r="V15" s="52">
        <v>-3</v>
      </c>
    </row>
    <row r="16" spans="2:22" ht="14.45" customHeight="1" thickBot="1" x14ac:dyDescent="0.3">
      <c r="B16" s="36">
        <v>6</v>
      </c>
      <c r="C16" s="37" t="s">
        <v>45</v>
      </c>
      <c r="D16" s="38">
        <v>407</v>
      </c>
      <c r="E16" s="39">
        <v>7.3545355981207081E-2</v>
      </c>
      <c r="F16" s="38">
        <v>466</v>
      </c>
      <c r="G16" s="39">
        <v>8.8812654850390693E-2</v>
      </c>
      <c r="H16" s="40">
        <v>-0.12660944206008584</v>
      </c>
      <c r="I16" s="53">
        <v>1</v>
      </c>
      <c r="J16" s="38">
        <v>410</v>
      </c>
      <c r="K16" s="40">
        <v>-7.3170731707317138E-3</v>
      </c>
      <c r="L16" s="53">
        <v>1</v>
      </c>
      <c r="M16"/>
      <c r="O16" s="36">
        <v>6</v>
      </c>
      <c r="P16" s="37" t="s">
        <v>31</v>
      </c>
      <c r="Q16" s="38">
        <v>1751</v>
      </c>
      <c r="R16" s="39">
        <v>8.0240124644853819E-2</v>
      </c>
      <c r="S16" s="38">
        <v>1995</v>
      </c>
      <c r="T16" s="39">
        <v>9.3337700009357163E-2</v>
      </c>
      <c r="U16" s="40">
        <v>-0.12230576441102758</v>
      </c>
      <c r="V16" s="53">
        <v>-1</v>
      </c>
    </row>
    <row r="17" spans="2:22" ht="14.45" customHeight="1" thickBot="1" x14ac:dyDescent="0.3">
      <c r="B17" s="31">
        <v>7</v>
      </c>
      <c r="C17" s="32" t="s">
        <v>31</v>
      </c>
      <c r="D17" s="33">
        <v>376</v>
      </c>
      <c r="E17" s="34">
        <v>6.7943621250451752E-2</v>
      </c>
      <c r="F17" s="33">
        <v>552</v>
      </c>
      <c r="G17" s="34">
        <v>0.10520297312750143</v>
      </c>
      <c r="H17" s="35">
        <v>-0.3188405797101449</v>
      </c>
      <c r="I17" s="52">
        <v>-3</v>
      </c>
      <c r="J17" s="33">
        <v>464</v>
      </c>
      <c r="K17" s="35">
        <v>-0.18965517241379315</v>
      </c>
      <c r="L17" s="52">
        <v>-1</v>
      </c>
      <c r="M17"/>
      <c r="O17" s="31">
        <v>7</v>
      </c>
      <c r="P17" s="32" t="s">
        <v>45</v>
      </c>
      <c r="Q17" s="33">
        <v>1288</v>
      </c>
      <c r="R17" s="34">
        <v>5.9023004307579507E-2</v>
      </c>
      <c r="S17" s="33">
        <v>1694</v>
      </c>
      <c r="T17" s="34">
        <v>7.9255169832506786E-2</v>
      </c>
      <c r="U17" s="35">
        <v>-0.23966942148760328</v>
      </c>
      <c r="V17" s="52">
        <v>0</v>
      </c>
    </row>
    <row r="18" spans="2:22" ht="14.45" customHeight="1" thickBot="1" x14ac:dyDescent="0.3">
      <c r="B18" s="36">
        <v>8</v>
      </c>
      <c r="C18" s="37" t="s">
        <v>20</v>
      </c>
      <c r="D18" s="38">
        <v>246</v>
      </c>
      <c r="E18" s="39">
        <v>4.4452475605348755E-2</v>
      </c>
      <c r="F18" s="38">
        <v>229</v>
      </c>
      <c r="G18" s="39">
        <v>4.3643987040213453E-2</v>
      </c>
      <c r="H18" s="40">
        <v>7.4235807860262071E-2</v>
      </c>
      <c r="I18" s="53">
        <v>0</v>
      </c>
      <c r="J18" s="38">
        <v>359</v>
      </c>
      <c r="K18" s="40">
        <v>-0.31476323119777161</v>
      </c>
      <c r="L18" s="53">
        <v>0</v>
      </c>
      <c r="M18"/>
      <c r="O18" s="36">
        <v>8</v>
      </c>
      <c r="P18" s="37" t="s">
        <v>20</v>
      </c>
      <c r="Q18" s="38">
        <v>1149</v>
      </c>
      <c r="R18" s="39">
        <v>5.2653285675006871E-2</v>
      </c>
      <c r="S18" s="38">
        <v>950</v>
      </c>
      <c r="T18" s="39">
        <v>4.4446523813979601E-2</v>
      </c>
      <c r="U18" s="40">
        <v>0.20947368421052626</v>
      </c>
      <c r="V18" s="53">
        <v>0</v>
      </c>
    </row>
    <row r="19" spans="2:22" ht="14.45" customHeight="1" thickBot="1" x14ac:dyDescent="0.3">
      <c r="B19" s="31">
        <v>9</v>
      </c>
      <c r="C19" s="32" t="s">
        <v>27</v>
      </c>
      <c r="D19" s="33">
        <v>177</v>
      </c>
      <c r="E19" s="34">
        <v>3.1984098301409469E-2</v>
      </c>
      <c r="F19" s="33">
        <v>144</v>
      </c>
      <c r="G19" s="34">
        <v>2.7444253859348199E-2</v>
      </c>
      <c r="H19" s="35">
        <v>0.22916666666666674</v>
      </c>
      <c r="I19" s="52">
        <v>0</v>
      </c>
      <c r="J19" s="33">
        <v>172</v>
      </c>
      <c r="K19" s="35">
        <v>2.9069767441860517E-2</v>
      </c>
      <c r="L19" s="52">
        <v>1</v>
      </c>
      <c r="M19"/>
      <c r="O19" s="31">
        <v>9</v>
      </c>
      <c r="P19" s="32" t="s">
        <v>27</v>
      </c>
      <c r="Q19" s="33">
        <v>689</v>
      </c>
      <c r="R19" s="34">
        <v>3.1573641279442767E-2</v>
      </c>
      <c r="S19" s="33">
        <v>569</v>
      </c>
      <c r="T19" s="34">
        <v>2.662112847384673E-2</v>
      </c>
      <c r="U19" s="35">
        <v>0.21089630931458703</v>
      </c>
      <c r="V19" s="52">
        <v>0</v>
      </c>
    </row>
    <row r="20" spans="2:22" ht="14.45" customHeight="1" thickBot="1" x14ac:dyDescent="0.3">
      <c r="B20" s="36">
        <v>10</v>
      </c>
      <c r="C20" s="37" t="s">
        <v>56</v>
      </c>
      <c r="D20" s="38">
        <v>125</v>
      </c>
      <c r="E20" s="39">
        <v>2.258764004336827E-2</v>
      </c>
      <c r="F20" s="38">
        <v>49</v>
      </c>
      <c r="G20" s="39">
        <v>9.3386697160282063E-3</v>
      </c>
      <c r="H20" s="40">
        <v>1.5510204081632653</v>
      </c>
      <c r="I20" s="53">
        <v>3</v>
      </c>
      <c r="J20" s="38">
        <v>109</v>
      </c>
      <c r="K20" s="40">
        <v>0.14678899082568808</v>
      </c>
      <c r="L20" s="53">
        <v>1</v>
      </c>
      <c r="M20"/>
      <c r="O20" s="36">
        <v>10</v>
      </c>
      <c r="P20" s="37" t="s">
        <v>28</v>
      </c>
      <c r="Q20" s="38">
        <v>620</v>
      </c>
      <c r="R20" s="39">
        <v>2.8411694620108147E-2</v>
      </c>
      <c r="S20" s="38">
        <v>456</v>
      </c>
      <c r="T20" s="39">
        <v>2.1334331430710209E-2</v>
      </c>
      <c r="U20" s="40">
        <v>0.35964912280701755</v>
      </c>
      <c r="V20" s="53">
        <v>0</v>
      </c>
    </row>
    <row r="21" spans="2:22" ht="14.45" customHeight="1" thickBot="1" x14ac:dyDescent="0.3">
      <c r="B21" s="31" t="s">
        <v>114</v>
      </c>
      <c r="C21" s="32" t="s">
        <v>28</v>
      </c>
      <c r="D21" s="33">
        <v>125</v>
      </c>
      <c r="E21" s="34">
        <v>2.258764004336827E-2</v>
      </c>
      <c r="F21" s="33">
        <v>104</v>
      </c>
      <c r="G21" s="34">
        <v>1.9820850009529253E-2</v>
      </c>
      <c r="H21" s="35">
        <v>0.20192307692307687</v>
      </c>
      <c r="I21" s="52">
        <v>0</v>
      </c>
      <c r="J21" s="33">
        <v>174</v>
      </c>
      <c r="K21" s="35">
        <v>-0.2816091954022989</v>
      </c>
      <c r="L21" s="52">
        <v>-1</v>
      </c>
      <c r="M21"/>
      <c r="O21" s="31">
        <v>11</v>
      </c>
      <c r="P21" s="32" t="s">
        <v>56</v>
      </c>
      <c r="Q21" s="33">
        <v>327</v>
      </c>
      <c r="R21" s="34">
        <v>1.4984877646411878E-2</v>
      </c>
      <c r="S21" s="33">
        <v>192</v>
      </c>
      <c r="T21" s="34">
        <v>8.9828763918779822E-3</v>
      </c>
      <c r="U21" s="35">
        <v>0.703125</v>
      </c>
      <c r="V21" s="52">
        <v>2</v>
      </c>
    </row>
    <row r="22" spans="2:22" ht="14.45" customHeight="1" thickBot="1" x14ac:dyDescent="0.3">
      <c r="B22" s="36">
        <v>12</v>
      </c>
      <c r="C22" s="37" t="s">
        <v>188</v>
      </c>
      <c r="D22" s="38">
        <v>28</v>
      </c>
      <c r="E22" s="39">
        <v>5.0596313697144919E-3</v>
      </c>
      <c r="F22" s="38">
        <v>21</v>
      </c>
      <c r="G22" s="39">
        <v>4.0022870211549461E-3</v>
      </c>
      <c r="H22" s="40">
        <v>0.33333333333333326</v>
      </c>
      <c r="I22" s="53">
        <v>3</v>
      </c>
      <c r="J22" s="38">
        <v>16</v>
      </c>
      <c r="K22" s="40">
        <v>0.75</v>
      </c>
      <c r="L22" s="53">
        <v>5</v>
      </c>
      <c r="M22"/>
      <c r="O22" s="36">
        <v>12</v>
      </c>
      <c r="P22" s="37" t="s">
        <v>95</v>
      </c>
      <c r="Q22" s="38">
        <v>110</v>
      </c>
      <c r="R22" s="39">
        <v>5.0407845293740259E-3</v>
      </c>
      <c r="S22" s="38">
        <v>202</v>
      </c>
      <c r="T22" s="39">
        <v>9.4507345372882943E-3</v>
      </c>
      <c r="U22" s="40">
        <v>-0.45544554455445541</v>
      </c>
      <c r="V22" s="53">
        <v>0</v>
      </c>
    </row>
    <row r="23" spans="2:22" ht="14.45" customHeight="1" thickBot="1" x14ac:dyDescent="0.3">
      <c r="B23" s="31">
        <v>13</v>
      </c>
      <c r="C23" s="32" t="s">
        <v>17</v>
      </c>
      <c r="D23" s="33">
        <v>27</v>
      </c>
      <c r="E23" s="34">
        <v>4.8789302493675458E-3</v>
      </c>
      <c r="F23" s="33">
        <v>34</v>
      </c>
      <c r="G23" s="34">
        <v>6.4798932723461027E-3</v>
      </c>
      <c r="H23" s="35">
        <v>-0.20588235294117652</v>
      </c>
      <c r="I23" s="52">
        <v>1</v>
      </c>
      <c r="J23" s="33">
        <v>28</v>
      </c>
      <c r="K23" s="35">
        <v>-3.5714285714285698E-2</v>
      </c>
      <c r="L23" s="52">
        <v>0</v>
      </c>
      <c r="M23"/>
      <c r="O23" s="31">
        <v>13</v>
      </c>
      <c r="P23" s="32" t="s">
        <v>17</v>
      </c>
      <c r="Q23" s="33">
        <v>100</v>
      </c>
      <c r="R23" s="34">
        <v>4.5825313903400241E-3</v>
      </c>
      <c r="S23" s="33">
        <v>107</v>
      </c>
      <c r="T23" s="34">
        <v>5.0060821558903339E-3</v>
      </c>
      <c r="U23" s="35">
        <v>-6.5420560747663559E-2</v>
      </c>
      <c r="V23" s="52">
        <v>1</v>
      </c>
    </row>
    <row r="24" spans="2:22" ht="14.45" customHeight="1" thickBot="1" x14ac:dyDescent="0.3">
      <c r="B24" s="36">
        <v>14</v>
      </c>
      <c r="C24" s="37" t="s">
        <v>95</v>
      </c>
      <c r="D24" s="38">
        <v>25</v>
      </c>
      <c r="E24" s="39">
        <v>4.5175280086736536E-3</v>
      </c>
      <c r="F24" s="38">
        <v>60</v>
      </c>
      <c r="G24" s="39">
        <v>1.1435105774728416E-2</v>
      </c>
      <c r="H24" s="40">
        <v>-0.58333333333333326</v>
      </c>
      <c r="I24" s="53">
        <v>-3</v>
      </c>
      <c r="J24" s="38">
        <v>37</v>
      </c>
      <c r="K24" s="40">
        <v>-0.32432432432432434</v>
      </c>
      <c r="L24" s="53">
        <v>-2</v>
      </c>
      <c r="M24"/>
      <c r="O24" s="36">
        <v>14</v>
      </c>
      <c r="P24" s="37" t="s">
        <v>118</v>
      </c>
      <c r="Q24" s="38">
        <v>64</v>
      </c>
      <c r="R24" s="39">
        <v>2.9328200898176152E-3</v>
      </c>
      <c r="S24" s="38">
        <v>60</v>
      </c>
      <c r="T24" s="39">
        <v>2.8071488724618694E-3</v>
      </c>
      <c r="U24" s="40">
        <v>6.6666666666666652E-2</v>
      </c>
      <c r="V24" s="53">
        <v>1</v>
      </c>
    </row>
    <row r="25" spans="2:22" ht="14.45" customHeight="1" thickBot="1" x14ac:dyDescent="0.3">
      <c r="B25" s="31">
        <v>15</v>
      </c>
      <c r="C25" s="32" t="s">
        <v>118</v>
      </c>
      <c r="D25" s="33">
        <v>15</v>
      </c>
      <c r="E25" s="34">
        <v>2.7105168052041924E-3</v>
      </c>
      <c r="F25" s="33">
        <v>11</v>
      </c>
      <c r="G25" s="34">
        <v>2.0964360587002098E-3</v>
      </c>
      <c r="H25" s="35">
        <v>0.36363636363636354</v>
      </c>
      <c r="I25" s="52">
        <v>4</v>
      </c>
      <c r="J25" s="33">
        <v>24</v>
      </c>
      <c r="K25" s="35">
        <v>-0.375</v>
      </c>
      <c r="L25" s="52">
        <v>-1</v>
      </c>
      <c r="M25"/>
      <c r="O25" s="31">
        <v>15</v>
      </c>
      <c r="P25" s="32" t="s">
        <v>188</v>
      </c>
      <c r="Q25" s="33">
        <v>63</v>
      </c>
      <c r="R25" s="34">
        <v>2.8869947759142152E-3</v>
      </c>
      <c r="S25" s="33">
        <v>50</v>
      </c>
      <c r="T25" s="34">
        <v>2.3392907270515578E-3</v>
      </c>
      <c r="U25" s="35">
        <v>0.26</v>
      </c>
      <c r="V25" s="52">
        <v>1</v>
      </c>
    </row>
    <row r="26" spans="2:22" ht="15.75" thickBot="1" x14ac:dyDescent="0.3">
      <c r="B26" s="108" t="s">
        <v>41</v>
      </c>
      <c r="C26" s="109"/>
      <c r="D26" s="41">
        <f>SUM(D11:D25)</f>
        <v>5343</v>
      </c>
      <c r="E26" s="42">
        <f>D26/D28</f>
        <v>0.96548608601373331</v>
      </c>
      <c r="F26" s="41">
        <f>SUM(F11:F25)</f>
        <v>5015</v>
      </c>
      <c r="G26" s="42">
        <f>F26/F28</f>
        <v>0.95578425767105013</v>
      </c>
      <c r="H26" s="43">
        <f>D26/F26-1</f>
        <v>6.5403788634097682E-2</v>
      </c>
      <c r="I26" s="54"/>
      <c r="J26" s="41">
        <f>SUM(J11:J25)</f>
        <v>6218</v>
      </c>
      <c r="K26" s="42">
        <f>E26/J26-1</f>
        <v>-0.99984472722965367</v>
      </c>
      <c r="L26" s="41"/>
      <c r="M26"/>
      <c r="O26" s="108" t="s">
        <v>41</v>
      </c>
      <c r="P26" s="109"/>
      <c r="Q26" s="41">
        <f>SUM(Q11:Q25)</f>
        <v>21263</v>
      </c>
      <c r="R26" s="42">
        <f>Q26/Q28</f>
        <v>0.97438364952799927</v>
      </c>
      <c r="S26" s="41">
        <f>SUM(S11:S25)</f>
        <v>20676</v>
      </c>
      <c r="T26" s="42">
        <f>S26/S28</f>
        <v>0.9673435014503603</v>
      </c>
      <c r="U26" s="43">
        <f>Q26/S26-1</f>
        <v>2.8390404333526797E-2</v>
      </c>
      <c r="V26" s="54"/>
    </row>
    <row r="27" spans="2:22" ht="15.75" thickBot="1" x14ac:dyDescent="0.3">
      <c r="B27" s="108" t="s">
        <v>12</v>
      </c>
      <c r="C27" s="109"/>
      <c r="D27" s="41">
        <f>D28-SUM(D11:D25)</f>
        <v>191</v>
      </c>
      <c r="E27" s="42">
        <f>D27/D28</f>
        <v>3.4513913986266714E-2</v>
      </c>
      <c r="F27" s="41">
        <f>F28-SUM(F11:F25)</f>
        <v>232</v>
      </c>
      <c r="G27" s="42">
        <f>F27/F28</f>
        <v>4.4215742328949877E-2</v>
      </c>
      <c r="H27" s="43">
        <f>D27/F27-1</f>
        <v>-0.17672413793103448</v>
      </c>
      <c r="I27" s="54"/>
      <c r="J27" s="41">
        <f>J28-SUM(J11:J25)</f>
        <v>170</v>
      </c>
      <c r="K27" s="42">
        <f>E27/J27-1</f>
        <v>-0.99979697697655134</v>
      </c>
      <c r="L27" s="41"/>
      <c r="M27"/>
      <c r="O27" s="108" t="s">
        <v>12</v>
      </c>
      <c r="P27" s="109"/>
      <c r="Q27" s="41">
        <f>Q28-SUM(Q11:Q25)</f>
        <v>559</v>
      </c>
      <c r="R27" s="42">
        <f>Q27/Q28</f>
        <v>2.5616350472000733E-2</v>
      </c>
      <c r="S27" s="41">
        <f>S28-SUM(S11:S25)</f>
        <v>698</v>
      </c>
      <c r="T27" s="42">
        <f>S27/S28</f>
        <v>3.2656498549639749E-2</v>
      </c>
      <c r="U27" s="43">
        <f>Q27/S27-1</f>
        <v>-0.19914040114613185</v>
      </c>
      <c r="V27" s="55"/>
    </row>
    <row r="28" spans="2:22" ht="15.75" thickBot="1" x14ac:dyDescent="0.3">
      <c r="B28" s="110" t="s">
        <v>34</v>
      </c>
      <c r="C28" s="111"/>
      <c r="D28" s="44">
        <v>5534</v>
      </c>
      <c r="E28" s="45">
        <v>1</v>
      </c>
      <c r="F28" s="44">
        <v>5247</v>
      </c>
      <c r="G28" s="45">
        <v>1</v>
      </c>
      <c r="H28" s="46">
        <v>5.4697922622450879E-2</v>
      </c>
      <c r="I28" s="56"/>
      <c r="J28" s="44">
        <v>6388</v>
      </c>
      <c r="K28" s="46">
        <v>-0.1336881653099562</v>
      </c>
      <c r="L28" s="44"/>
      <c r="M28"/>
      <c r="N28" s="47"/>
      <c r="O28" s="110" t="s">
        <v>34</v>
      </c>
      <c r="P28" s="111"/>
      <c r="Q28" s="44">
        <v>21822</v>
      </c>
      <c r="R28" s="45">
        <v>1</v>
      </c>
      <c r="S28" s="44">
        <v>21374</v>
      </c>
      <c r="T28" s="45">
        <v>1</v>
      </c>
      <c r="U28" s="46">
        <v>2.0960044914381859E-2</v>
      </c>
      <c r="V28" s="56"/>
    </row>
    <row r="29" spans="2:22" ht="15" x14ac:dyDescent="0.25">
      <c r="B29" s="48" t="s">
        <v>72</v>
      </c>
      <c r="M29"/>
      <c r="O29" s="48" t="s">
        <v>72</v>
      </c>
    </row>
    <row r="30" spans="2:22" ht="15" x14ac:dyDescent="0.25">
      <c r="B30" s="49" t="s">
        <v>71</v>
      </c>
      <c r="M30"/>
      <c r="O30" s="49" t="s">
        <v>71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85" t="s">
        <v>192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0"/>
      <c r="O33" s="85" t="s">
        <v>132</v>
      </c>
      <c r="P33" s="85"/>
      <c r="Q33" s="85"/>
      <c r="R33" s="85"/>
      <c r="S33" s="85"/>
      <c r="T33" s="85"/>
      <c r="U33" s="85"/>
      <c r="V33" s="85"/>
    </row>
    <row r="34" spans="2:22" ht="15" customHeight="1" x14ac:dyDescent="0.2">
      <c r="B34" s="116" t="s">
        <v>193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50"/>
      <c r="O34" s="116" t="s">
        <v>141</v>
      </c>
      <c r="P34" s="116"/>
      <c r="Q34" s="116"/>
      <c r="R34" s="116"/>
      <c r="S34" s="116"/>
      <c r="T34" s="116"/>
      <c r="U34" s="116"/>
      <c r="V34" s="116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12" t="s">
        <v>0</v>
      </c>
      <c r="C36" s="89" t="s">
        <v>40</v>
      </c>
      <c r="D36" s="86" t="s">
        <v>152</v>
      </c>
      <c r="E36" s="87"/>
      <c r="F36" s="87"/>
      <c r="G36" s="87"/>
      <c r="H36" s="87"/>
      <c r="I36" s="88"/>
      <c r="J36" s="86" t="s">
        <v>142</v>
      </c>
      <c r="K36" s="87"/>
      <c r="L36" s="88"/>
      <c r="O36" s="112" t="s">
        <v>0</v>
      </c>
      <c r="P36" s="89" t="s">
        <v>40</v>
      </c>
      <c r="Q36" s="86" t="s">
        <v>158</v>
      </c>
      <c r="R36" s="87"/>
      <c r="S36" s="87"/>
      <c r="T36" s="87"/>
      <c r="U36" s="87"/>
      <c r="V36" s="88"/>
    </row>
    <row r="37" spans="2:22" ht="15" customHeight="1" thickBot="1" x14ac:dyDescent="0.25">
      <c r="B37" s="113"/>
      <c r="C37" s="90"/>
      <c r="D37" s="91" t="s">
        <v>153</v>
      </c>
      <c r="E37" s="92"/>
      <c r="F37" s="92"/>
      <c r="G37" s="92"/>
      <c r="H37" s="92"/>
      <c r="I37" s="93"/>
      <c r="J37" s="91" t="s">
        <v>143</v>
      </c>
      <c r="K37" s="92"/>
      <c r="L37" s="93"/>
      <c r="O37" s="113"/>
      <c r="P37" s="90"/>
      <c r="Q37" s="91" t="s">
        <v>159</v>
      </c>
      <c r="R37" s="92"/>
      <c r="S37" s="92"/>
      <c r="T37" s="92"/>
      <c r="U37" s="92"/>
      <c r="V37" s="93"/>
    </row>
    <row r="38" spans="2:22" ht="15" customHeight="1" x14ac:dyDescent="0.2">
      <c r="B38" s="113"/>
      <c r="C38" s="90"/>
      <c r="D38" s="98">
        <v>2025</v>
      </c>
      <c r="E38" s="99"/>
      <c r="F38" s="98">
        <v>2024</v>
      </c>
      <c r="G38" s="99"/>
      <c r="H38" s="94" t="s">
        <v>5</v>
      </c>
      <c r="I38" s="94" t="s">
        <v>43</v>
      </c>
      <c r="J38" s="94">
        <v>2025</v>
      </c>
      <c r="K38" s="94" t="s">
        <v>154</v>
      </c>
      <c r="L38" s="96" t="s">
        <v>156</v>
      </c>
      <c r="O38" s="113"/>
      <c r="P38" s="90"/>
      <c r="Q38" s="98">
        <v>2024</v>
      </c>
      <c r="R38" s="99"/>
      <c r="S38" s="98">
        <v>2023</v>
      </c>
      <c r="T38" s="99"/>
      <c r="U38" s="94" t="s">
        <v>5</v>
      </c>
      <c r="V38" s="96" t="s">
        <v>65</v>
      </c>
    </row>
    <row r="39" spans="2:22" ht="14.45" customHeight="1" thickBot="1" x14ac:dyDescent="0.25">
      <c r="B39" s="114" t="s">
        <v>6</v>
      </c>
      <c r="C39" s="102" t="s">
        <v>40</v>
      </c>
      <c r="D39" s="100"/>
      <c r="E39" s="101"/>
      <c r="F39" s="100"/>
      <c r="G39" s="101"/>
      <c r="H39" s="95"/>
      <c r="I39" s="95"/>
      <c r="J39" s="95"/>
      <c r="K39" s="95"/>
      <c r="L39" s="97"/>
      <c r="O39" s="114" t="s">
        <v>6</v>
      </c>
      <c r="P39" s="102" t="s">
        <v>40</v>
      </c>
      <c r="Q39" s="100"/>
      <c r="R39" s="101"/>
      <c r="S39" s="100"/>
      <c r="T39" s="101"/>
      <c r="U39" s="95"/>
      <c r="V39" s="97"/>
    </row>
    <row r="40" spans="2:22" ht="15" customHeight="1" x14ac:dyDescent="0.2">
      <c r="B40" s="114"/>
      <c r="C40" s="102"/>
      <c r="D40" s="25" t="s">
        <v>8</v>
      </c>
      <c r="E40" s="26" t="s">
        <v>2</v>
      </c>
      <c r="F40" s="25" t="s">
        <v>8</v>
      </c>
      <c r="G40" s="26" t="s">
        <v>2</v>
      </c>
      <c r="H40" s="106" t="s">
        <v>9</v>
      </c>
      <c r="I40" s="106" t="s">
        <v>44</v>
      </c>
      <c r="J40" s="106" t="s">
        <v>8</v>
      </c>
      <c r="K40" s="106" t="s">
        <v>155</v>
      </c>
      <c r="L40" s="104" t="s">
        <v>157</v>
      </c>
      <c r="O40" s="114"/>
      <c r="P40" s="102"/>
      <c r="Q40" s="25" t="s">
        <v>8</v>
      </c>
      <c r="R40" s="26" t="s">
        <v>2</v>
      </c>
      <c r="S40" s="25" t="s">
        <v>8</v>
      </c>
      <c r="T40" s="26" t="s">
        <v>2</v>
      </c>
      <c r="U40" s="106" t="s">
        <v>9</v>
      </c>
      <c r="V40" s="104" t="s">
        <v>66</v>
      </c>
    </row>
    <row r="41" spans="2:22" ht="14.25" customHeight="1" thickBot="1" x14ac:dyDescent="0.25">
      <c r="B41" s="115"/>
      <c r="C41" s="103"/>
      <c r="D41" s="28" t="s">
        <v>10</v>
      </c>
      <c r="E41" s="29" t="s">
        <v>11</v>
      </c>
      <c r="F41" s="28" t="s">
        <v>10</v>
      </c>
      <c r="G41" s="29" t="s">
        <v>11</v>
      </c>
      <c r="H41" s="107"/>
      <c r="I41" s="107"/>
      <c r="J41" s="107" t="s">
        <v>10</v>
      </c>
      <c r="K41" s="107"/>
      <c r="L41" s="105"/>
      <c r="O41" s="115"/>
      <c r="P41" s="103"/>
      <c r="Q41" s="28" t="s">
        <v>10</v>
      </c>
      <c r="R41" s="29" t="s">
        <v>11</v>
      </c>
      <c r="S41" s="28" t="s">
        <v>10</v>
      </c>
      <c r="T41" s="29" t="s">
        <v>11</v>
      </c>
      <c r="U41" s="107"/>
      <c r="V41" s="105"/>
    </row>
    <row r="42" spans="2:22" ht="15" thickBot="1" x14ac:dyDescent="0.25">
      <c r="B42" s="31">
        <v>1</v>
      </c>
      <c r="C42" s="32" t="s">
        <v>57</v>
      </c>
      <c r="D42" s="33">
        <v>525</v>
      </c>
      <c r="E42" s="34">
        <v>9.4868088182146731E-2</v>
      </c>
      <c r="F42" s="33">
        <v>665</v>
      </c>
      <c r="G42" s="34">
        <v>0.12673908900323994</v>
      </c>
      <c r="H42" s="35">
        <v>-0.21052631578947367</v>
      </c>
      <c r="I42" s="52">
        <v>0</v>
      </c>
      <c r="J42" s="33">
        <v>717</v>
      </c>
      <c r="K42" s="35">
        <v>-0.26778242677824271</v>
      </c>
      <c r="L42" s="52">
        <v>0</v>
      </c>
      <c r="O42" s="31">
        <v>1</v>
      </c>
      <c r="P42" s="32" t="s">
        <v>57</v>
      </c>
      <c r="Q42" s="33">
        <v>2167</v>
      </c>
      <c r="R42" s="34">
        <v>9.9303455228668319E-2</v>
      </c>
      <c r="S42" s="33">
        <v>2828</v>
      </c>
      <c r="T42" s="34">
        <v>0.13231028352203611</v>
      </c>
      <c r="U42" s="35">
        <v>-0.23373408769448378</v>
      </c>
      <c r="V42" s="52">
        <v>0</v>
      </c>
    </row>
    <row r="43" spans="2:22" ht="15" thickBot="1" x14ac:dyDescent="0.25">
      <c r="B43" s="36">
        <v>2</v>
      </c>
      <c r="C43" s="37" t="s">
        <v>69</v>
      </c>
      <c r="D43" s="38">
        <v>418</v>
      </c>
      <c r="E43" s="39">
        <v>7.5533068305023487E-2</v>
      </c>
      <c r="F43" s="38">
        <v>413</v>
      </c>
      <c r="G43" s="39">
        <v>7.8711644749380597E-2</v>
      </c>
      <c r="H43" s="40">
        <v>1.2106537530266248E-2</v>
      </c>
      <c r="I43" s="53">
        <v>2</v>
      </c>
      <c r="J43" s="38">
        <v>385</v>
      </c>
      <c r="K43" s="40">
        <v>8.5714285714285632E-2</v>
      </c>
      <c r="L43" s="53">
        <v>3</v>
      </c>
      <c r="O43" s="36">
        <v>2</v>
      </c>
      <c r="P43" s="37" t="s">
        <v>97</v>
      </c>
      <c r="Q43" s="38">
        <v>1427</v>
      </c>
      <c r="R43" s="39">
        <v>6.5392722940152137E-2</v>
      </c>
      <c r="S43" s="38">
        <v>2076</v>
      </c>
      <c r="T43" s="39">
        <v>9.7127350987180686E-2</v>
      </c>
      <c r="U43" s="40">
        <v>-0.31262042389210021</v>
      </c>
      <c r="V43" s="53">
        <v>0</v>
      </c>
    </row>
    <row r="44" spans="2:22" ht="15" thickBot="1" x14ac:dyDescent="0.25">
      <c r="B44" s="31">
        <v>3</v>
      </c>
      <c r="C44" s="32" t="s">
        <v>58</v>
      </c>
      <c r="D44" s="33">
        <v>407</v>
      </c>
      <c r="E44" s="34">
        <v>7.3545355981207081E-2</v>
      </c>
      <c r="F44" s="33">
        <v>466</v>
      </c>
      <c r="G44" s="34">
        <v>8.8812654850390693E-2</v>
      </c>
      <c r="H44" s="35">
        <v>-0.12660944206008584</v>
      </c>
      <c r="I44" s="52">
        <v>-1</v>
      </c>
      <c r="J44" s="33">
        <v>410</v>
      </c>
      <c r="K44" s="35">
        <v>-7.3170731707317138E-3</v>
      </c>
      <c r="L44" s="52">
        <v>1</v>
      </c>
      <c r="O44" s="31">
        <v>3</v>
      </c>
      <c r="P44" s="32" t="s">
        <v>59</v>
      </c>
      <c r="Q44" s="33">
        <v>1368</v>
      </c>
      <c r="R44" s="34">
        <v>6.2689029419851522E-2</v>
      </c>
      <c r="S44" s="33">
        <v>1229</v>
      </c>
      <c r="T44" s="34">
        <v>5.7499766070927293E-2</v>
      </c>
      <c r="U44" s="35">
        <v>0.11310008136696492</v>
      </c>
      <c r="V44" s="52">
        <v>3</v>
      </c>
    </row>
    <row r="45" spans="2:22" ht="15" thickBot="1" x14ac:dyDescent="0.25">
      <c r="B45" s="36">
        <v>4</v>
      </c>
      <c r="C45" s="37" t="s">
        <v>97</v>
      </c>
      <c r="D45" s="38">
        <v>376</v>
      </c>
      <c r="E45" s="39">
        <v>6.7943621250451752E-2</v>
      </c>
      <c r="F45" s="38">
        <v>302</v>
      </c>
      <c r="G45" s="39">
        <v>5.7556699066133025E-2</v>
      </c>
      <c r="H45" s="40">
        <v>0.24503311258278138</v>
      </c>
      <c r="I45" s="53">
        <v>2</v>
      </c>
      <c r="J45" s="38">
        <v>533</v>
      </c>
      <c r="K45" s="40">
        <v>-0.2945590994371482</v>
      </c>
      <c r="L45" s="53">
        <v>-2</v>
      </c>
      <c r="O45" s="36">
        <v>4</v>
      </c>
      <c r="P45" s="37" t="s">
        <v>62</v>
      </c>
      <c r="Q45" s="38">
        <v>1318</v>
      </c>
      <c r="R45" s="39">
        <v>6.0397763724681516E-2</v>
      </c>
      <c r="S45" s="38">
        <v>1650</v>
      </c>
      <c r="T45" s="39">
        <v>7.7196593992701415E-2</v>
      </c>
      <c r="U45" s="40">
        <v>-0.20121212121212118</v>
      </c>
      <c r="V45" s="53">
        <v>0</v>
      </c>
    </row>
    <row r="46" spans="2:22" ht="15" thickBot="1" x14ac:dyDescent="0.25">
      <c r="B46" s="31">
        <v>5</v>
      </c>
      <c r="C46" s="32" t="s">
        <v>99</v>
      </c>
      <c r="D46" s="33">
        <v>328</v>
      </c>
      <c r="E46" s="34">
        <v>5.9269967473798341E-2</v>
      </c>
      <c r="F46" s="33">
        <v>150</v>
      </c>
      <c r="G46" s="34">
        <v>2.8587764436821039E-2</v>
      </c>
      <c r="H46" s="35">
        <v>1.1866666666666665</v>
      </c>
      <c r="I46" s="52">
        <v>4</v>
      </c>
      <c r="J46" s="33">
        <v>323</v>
      </c>
      <c r="K46" s="35">
        <v>1.5479876160990669E-2</v>
      </c>
      <c r="L46" s="52">
        <v>2</v>
      </c>
      <c r="O46" s="31">
        <v>5</v>
      </c>
      <c r="P46" s="32" t="s">
        <v>69</v>
      </c>
      <c r="Q46" s="33">
        <v>1311</v>
      </c>
      <c r="R46" s="34">
        <v>6.0076986527357712E-2</v>
      </c>
      <c r="S46" s="33">
        <v>1288</v>
      </c>
      <c r="T46" s="34">
        <v>6.0260129128848136E-2</v>
      </c>
      <c r="U46" s="35">
        <v>1.7857142857142794E-2</v>
      </c>
      <c r="V46" s="52">
        <v>0</v>
      </c>
    </row>
    <row r="47" spans="2:22" ht="15" thickBot="1" x14ac:dyDescent="0.25">
      <c r="B47" s="36">
        <v>6</v>
      </c>
      <c r="C47" s="37" t="s">
        <v>59</v>
      </c>
      <c r="D47" s="38">
        <v>319</v>
      </c>
      <c r="E47" s="39">
        <v>5.7643657390675819E-2</v>
      </c>
      <c r="F47" s="38">
        <v>335</v>
      </c>
      <c r="G47" s="39">
        <v>6.384600724223366E-2</v>
      </c>
      <c r="H47" s="40">
        <v>-4.7761194029850795E-2</v>
      </c>
      <c r="I47" s="53">
        <v>-1</v>
      </c>
      <c r="J47" s="38">
        <v>440</v>
      </c>
      <c r="K47" s="40">
        <v>-0.27500000000000002</v>
      </c>
      <c r="L47" s="53">
        <v>-3</v>
      </c>
      <c r="O47" s="36">
        <v>6</v>
      </c>
      <c r="P47" s="37" t="s">
        <v>99</v>
      </c>
      <c r="Q47" s="38">
        <v>1297</v>
      </c>
      <c r="R47" s="39">
        <v>5.943543213271011E-2</v>
      </c>
      <c r="S47" s="38">
        <v>799</v>
      </c>
      <c r="T47" s="39">
        <v>3.7381865818283899E-2</v>
      </c>
      <c r="U47" s="40">
        <v>0.6232790988735919</v>
      </c>
      <c r="V47" s="53">
        <v>1</v>
      </c>
    </row>
    <row r="48" spans="2:22" ht="15" thickBot="1" x14ac:dyDescent="0.25">
      <c r="B48" s="31">
        <v>7</v>
      </c>
      <c r="C48" s="32" t="s">
        <v>62</v>
      </c>
      <c r="D48" s="33">
        <v>301</v>
      </c>
      <c r="E48" s="34">
        <v>5.439103722443079E-2</v>
      </c>
      <c r="F48" s="33">
        <v>428</v>
      </c>
      <c r="G48" s="34">
        <v>8.1570421193062709E-2</v>
      </c>
      <c r="H48" s="35">
        <v>-0.29672897196261683</v>
      </c>
      <c r="I48" s="52">
        <v>-4</v>
      </c>
      <c r="J48" s="33">
        <v>353</v>
      </c>
      <c r="K48" s="35">
        <v>-0.14730878186968843</v>
      </c>
      <c r="L48" s="52">
        <v>-1</v>
      </c>
      <c r="O48" s="31">
        <v>7</v>
      </c>
      <c r="P48" s="32" t="s">
        <v>58</v>
      </c>
      <c r="Q48" s="33">
        <v>1288</v>
      </c>
      <c r="R48" s="34">
        <v>5.9023004307579507E-2</v>
      </c>
      <c r="S48" s="33">
        <v>1694</v>
      </c>
      <c r="T48" s="34">
        <v>7.9255169832506786E-2</v>
      </c>
      <c r="U48" s="35">
        <v>-0.23966942148760328</v>
      </c>
      <c r="V48" s="52">
        <v>-4</v>
      </c>
    </row>
    <row r="49" spans="2:22" ht="15" thickBot="1" x14ac:dyDescent="0.25">
      <c r="B49" s="36">
        <v>8</v>
      </c>
      <c r="C49" s="37" t="s">
        <v>117</v>
      </c>
      <c r="D49" s="38">
        <v>285</v>
      </c>
      <c r="E49" s="39">
        <v>5.1499819298879652E-2</v>
      </c>
      <c r="F49" s="38">
        <v>0</v>
      </c>
      <c r="G49" s="39">
        <v>0</v>
      </c>
      <c r="H49" s="40" t="s">
        <v>114</v>
      </c>
      <c r="I49" s="53" t="s">
        <v>114</v>
      </c>
      <c r="J49" s="38">
        <v>272</v>
      </c>
      <c r="K49" s="40">
        <v>4.7794117647058876E-2</v>
      </c>
      <c r="L49" s="53">
        <v>0</v>
      </c>
      <c r="O49" s="36">
        <v>8</v>
      </c>
      <c r="P49" s="37" t="s">
        <v>117</v>
      </c>
      <c r="Q49" s="38">
        <v>1104</v>
      </c>
      <c r="R49" s="39">
        <v>5.0591146549353865E-2</v>
      </c>
      <c r="S49" s="38">
        <v>0</v>
      </c>
      <c r="T49" s="39">
        <v>0</v>
      </c>
      <c r="U49" s="40" t="s">
        <v>114</v>
      </c>
      <c r="V49" s="53" t="s">
        <v>114</v>
      </c>
    </row>
    <row r="50" spans="2:22" ht="15" thickBot="1" x14ac:dyDescent="0.25">
      <c r="B50" s="31">
        <v>9</v>
      </c>
      <c r="C50" s="32" t="s">
        <v>189</v>
      </c>
      <c r="D50" s="33">
        <v>254</v>
      </c>
      <c r="E50" s="34">
        <v>4.5898084568124324E-2</v>
      </c>
      <c r="F50" s="33">
        <v>121</v>
      </c>
      <c r="G50" s="34">
        <v>2.3060796645702306E-2</v>
      </c>
      <c r="H50" s="35">
        <v>1.0991735537190084</v>
      </c>
      <c r="I50" s="52">
        <v>3</v>
      </c>
      <c r="J50" s="33">
        <v>170</v>
      </c>
      <c r="K50" s="35">
        <v>0.49411764705882355</v>
      </c>
      <c r="L50" s="52">
        <v>3</v>
      </c>
      <c r="O50" s="31">
        <v>9</v>
      </c>
      <c r="P50" s="32" t="s">
        <v>109</v>
      </c>
      <c r="Q50" s="33">
        <v>846</v>
      </c>
      <c r="R50" s="34">
        <v>3.8768215562276602E-2</v>
      </c>
      <c r="S50" s="33">
        <v>240</v>
      </c>
      <c r="T50" s="34">
        <v>1.1228595489847478E-2</v>
      </c>
      <c r="U50" s="35">
        <v>2.5249999999999999</v>
      </c>
      <c r="V50" s="52">
        <v>12</v>
      </c>
    </row>
    <row r="51" spans="2:22" ht="15" thickBot="1" x14ac:dyDescent="0.25">
      <c r="B51" s="36">
        <v>10</v>
      </c>
      <c r="C51" s="37" t="s">
        <v>109</v>
      </c>
      <c r="D51" s="38">
        <v>215</v>
      </c>
      <c r="E51" s="39">
        <v>3.885074087459342E-2</v>
      </c>
      <c r="F51" s="38">
        <v>56</v>
      </c>
      <c r="G51" s="39">
        <v>1.0672765389746522E-2</v>
      </c>
      <c r="H51" s="40">
        <v>2.8392857142857144</v>
      </c>
      <c r="I51" s="53">
        <v>12</v>
      </c>
      <c r="J51" s="38">
        <v>156</v>
      </c>
      <c r="K51" s="40">
        <v>0.37820512820512819</v>
      </c>
      <c r="L51" s="53">
        <v>3</v>
      </c>
      <c r="O51" s="36">
        <v>10</v>
      </c>
      <c r="P51" s="37" t="s">
        <v>98</v>
      </c>
      <c r="Q51" s="38">
        <v>775</v>
      </c>
      <c r="R51" s="39">
        <v>3.5514618275135183E-2</v>
      </c>
      <c r="S51" s="38">
        <v>780</v>
      </c>
      <c r="T51" s="39">
        <v>3.6492935342004304E-2</v>
      </c>
      <c r="U51" s="40">
        <v>-6.4102564102563875E-3</v>
      </c>
      <c r="V51" s="53">
        <v>-2</v>
      </c>
    </row>
    <row r="52" spans="2:22" ht="15" thickBot="1" x14ac:dyDescent="0.25">
      <c r="B52" s="108" t="s">
        <v>60</v>
      </c>
      <c r="C52" s="109"/>
      <c r="D52" s="41">
        <f>SUM(D42:D51)</f>
        <v>3428</v>
      </c>
      <c r="E52" s="42">
        <f>D52/D54</f>
        <v>0.61944344054933143</v>
      </c>
      <c r="F52" s="41">
        <f>SUM(F42:F51)</f>
        <v>2936</v>
      </c>
      <c r="G52" s="42">
        <f>F52/F54</f>
        <v>0.55955784257671048</v>
      </c>
      <c r="H52" s="43">
        <f>D52/F52-1</f>
        <v>0.16757493188010897</v>
      </c>
      <c r="I52" s="54"/>
      <c r="J52" s="41">
        <f>SUM(J42:J51)</f>
        <v>3759</v>
      </c>
      <c r="K52" s="42">
        <f>D52/J52-1</f>
        <v>-8.8055333865389773E-2</v>
      </c>
      <c r="L52" s="41"/>
      <c r="O52" s="108" t="s">
        <v>60</v>
      </c>
      <c r="P52" s="109"/>
      <c r="Q52" s="41">
        <f>SUM(Q42:Q51)</f>
        <v>12901</v>
      </c>
      <c r="R52" s="42">
        <f>Q52/Q54</f>
        <v>0.59119237466776653</v>
      </c>
      <c r="S52" s="41">
        <f>SUM(S42:S51)</f>
        <v>12584</v>
      </c>
      <c r="T52" s="42">
        <f>S52/S54</f>
        <v>0.58875269018433607</v>
      </c>
      <c r="U52" s="43">
        <f>Q52/S52-1</f>
        <v>2.5190718372536614E-2</v>
      </c>
      <c r="V52" s="54"/>
    </row>
    <row r="53" spans="2:22" ht="15" thickBot="1" x14ac:dyDescent="0.25">
      <c r="B53" s="108" t="s">
        <v>12</v>
      </c>
      <c r="C53" s="109"/>
      <c r="D53" s="41">
        <f>D54-D52</f>
        <v>2106</v>
      </c>
      <c r="E53" s="42">
        <f>D53/D54</f>
        <v>0.38055655945066857</v>
      </c>
      <c r="F53" s="41">
        <f>F54-F52</f>
        <v>2311</v>
      </c>
      <c r="G53" s="42">
        <f>F53/F54</f>
        <v>0.44044215742328952</v>
      </c>
      <c r="H53" s="43">
        <f>D53/F53-1</f>
        <v>-8.8706187797490288E-2</v>
      </c>
      <c r="I53" s="55"/>
      <c r="J53" s="41">
        <f>J54-SUM(J42:J51)</f>
        <v>2629</v>
      </c>
      <c r="K53" s="43">
        <f>D53/J53-1</f>
        <v>-0.19893495625713198</v>
      </c>
      <c r="L53" s="76"/>
      <c r="O53" s="108" t="s">
        <v>12</v>
      </c>
      <c r="P53" s="109"/>
      <c r="Q53" s="41">
        <f>Q54-Q52</f>
        <v>8921</v>
      </c>
      <c r="R53" s="42">
        <f>Q53/Q54</f>
        <v>0.40880762533223353</v>
      </c>
      <c r="S53" s="41">
        <f>S54-S52</f>
        <v>8790</v>
      </c>
      <c r="T53" s="42">
        <f>S53/S54</f>
        <v>0.41124730981566388</v>
      </c>
      <c r="U53" s="43">
        <f>Q53/S53-1</f>
        <v>1.4903299203640419E-2</v>
      </c>
      <c r="V53" s="55"/>
    </row>
    <row r="54" spans="2:22" ht="15" thickBot="1" x14ac:dyDescent="0.25">
      <c r="B54" s="110" t="s">
        <v>34</v>
      </c>
      <c r="C54" s="111"/>
      <c r="D54" s="44">
        <v>5534</v>
      </c>
      <c r="E54" s="45">
        <v>1</v>
      </c>
      <c r="F54" s="44">
        <v>5247</v>
      </c>
      <c r="G54" s="45">
        <v>1</v>
      </c>
      <c r="H54" s="46">
        <v>5.4697922622450879E-2</v>
      </c>
      <c r="I54" s="56"/>
      <c r="J54" s="44">
        <v>6388</v>
      </c>
      <c r="K54" s="46">
        <v>-0.1336881653099562</v>
      </c>
      <c r="L54" s="44"/>
      <c r="O54" s="110" t="s">
        <v>34</v>
      </c>
      <c r="P54" s="111"/>
      <c r="Q54" s="44">
        <v>21822</v>
      </c>
      <c r="R54" s="45">
        <v>1</v>
      </c>
      <c r="S54" s="44">
        <v>21374</v>
      </c>
      <c r="T54" s="45">
        <v>1</v>
      </c>
      <c r="U54" s="46">
        <v>2.0960044914381859E-2</v>
      </c>
      <c r="V54" s="56"/>
    </row>
    <row r="55" spans="2:22" x14ac:dyDescent="0.2">
      <c r="B55" s="48" t="s">
        <v>72</v>
      </c>
      <c r="O55" s="48" t="s">
        <v>72</v>
      </c>
    </row>
    <row r="56" spans="2:22" x14ac:dyDescent="0.2">
      <c r="B56" s="49" t="s">
        <v>71</v>
      </c>
      <c r="O56" s="49" t="s">
        <v>71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V7:V8"/>
    <mergeCell ref="P8:P10"/>
    <mergeCell ref="O26:P26"/>
    <mergeCell ref="O27:P27"/>
    <mergeCell ref="O28:P28"/>
    <mergeCell ref="V9:V10"/>
    <mergeCell ref="P5:P7"/>
    <mergeCell ref="O34:V34"/>
    <mergeCell ref="O36:O38"/>
    <mergeCell ref="P36:P38"/>
    <mergeCell ref="Q36:V36"/>
    <mergeCell ref="Q37:V3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B27:C2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J26" sqref="J26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45784</v>
      </c>
    </row>
    <row r="2" spans="2:15" ht="14.45" customHeight="1" x14ac:dyDescent="0.2">
      <c r="B2" s="85" t="s">
        <v>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4.45" customHeight="1" x14ac:dyDescent="0.2">
      <c r="B3" s="116" t="s">
        <v>15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2" t="s">
        <v>0</v>
      </c>
      <c r="C5" s="89" t="s">
        <v>1</v>
      </c>
      <c r="D5" s="86" t="s">
        <v>152</v>
      </c>
      <c r="E5" s="87"/>
      <c r="F5" s="87"/>
      <c r="G5" s="87"/>
      <c r="H5" s="136"/>
      <c r="I5" s="137" t="s">
        <v>142</v>
      </c>
      <c r="J5" s="136"/>
      <c r="K5" s="137" t="s">
        <v>161</v>
      </c>
      <c r="L5" s="87"/>
      <c r="M5" s="87"/>
      <c r="N5" s="87"/>
      <c r="O5" s="88"/>
    </row>
    <row r="6" spans="2:15" ht="14.45" customHeight="1" thickBot="1" x14ac:dyDescent="0.25">
      <c r="B6" s="113"/>
      <c r="C6" s="90"/>
      <c r="D6" s="91" t="s">
        <v>153</v>
      </c>
      <c r="E6" s="92"/>
      <c r="F6" s="92"/>
      <c r="G6" s="92"/>
      <c r="H6" s="138"/>
      <c r="I6" s="139" t="s">
        <v>143</v>
      </c>
      <c r="J6" s="138"/>
      <c r="K6" s="139" t="s">
        <v>162</v>
      </c>
      <c r="L6" s="92"/>
      <c r="M6" s="92"/>
      <c r="N6" s="92"/>
      <c r="O6" s="93"/>
    </row>
    <row r="7" spans="2:15" ht="14.45" customHeight="1" x14ac:dyDescent="0.2">
      <c r="B7" s="113"/>
      <c r="C7" s="90"/>
      <c r="D7" s="98">
        <v>2025</v>
      </c>
      <c r="E7" s="99"/>
      <c r="F7" s="98">
        <v>2024</v>
      </c>
      <c r="G7" s="99"/>
      <c r="H7" s="94" t="s">
        <v>5</v>
      </c>
      <c r="I7" s="134">
        <v>2024</v>
      </c>
      <c r="J7" s="134" t="s">
        <v>154</v>
      </c>
      <c r="K7" s="98">
        <v>2025</v>
      </c>
      <c r="L7" s="99"/>
      <c r="M7" s="98">
        <v>2024</v>
      </c>
      <c r="N7" s="99"/>
      <c r="O7" s="94" t="s">
        <v>5</v>
      </c>
    </row>
    <row r="8" spans="2:15" ht="14.45" customHeight="1" thickBot="1" x14ac:dyDescent="0.25">
      <c r="B8" s="114" t="s">
        <v>6</v>
      </c>
      <c r="C8" s="102" t="s">
        <v>7</v>
      </c>
      <c r="D8" s="100"/>
      <c r="E8" s="101"/>
      <c r="F8" s="100"/>
      <c r="G8" s="101"/>
      <c r="H8" s="95"/>
      <c r="I8" s="135"/>
      <c r="J8" s="135"/>
      <c r="K8" s="100"/>
      <c r="L8" s="101"/>
      <c r="M8" s="100"/>
      <c r="N8" s="101"/>
      <c r="O8" s="95"/>
    </row>
    <row r="9" spans="2:15" ht="14.45" customHeight="1" x14ac:dyDescent="0.2">
      <c r="B9" s="114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27" t="s">
        <v>8</v>
      </c>
      <c r="J9" s="132" t="s">
        <v>160</v>
      </c>
      <c r="K9" s="25" t="s">
        <v>8</v>
      </c>
      <c r="L9" s="26" t="s">
        <v>2</v>
      </c>
      <c r="M9" s="25" t="s">
        <v>8</v>
      </c>
      <c r="N9" s="26" t="s">
        <v>2</v>
      </c>
      <c r="O9" s="106" t="s">
        <v>9</v>
      </c>
    </row>
    <row r="10" spans="2:15" ht="14.45" customHeight="1" thickBot="1" x14ac:dyDescent="0.25">
      <c r="B10" s="115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30" t="s">
        <v>10</v>
      </c>
      <c r="J10" s="133"/>
      <c r="K10" s="28" t="s">
        <v>10</v>
      </c>
      <c r="L10" s="29" t="s">
        <v>11</v>
      </c>
      <c r="M10" s="28" t="s">
        <v>10</v>
      </c>
      <c r="N10" s="29" t="s">
        <v>11</v>
      </c>
      <c r="O10" s="107"/>
    </row>
    <row r="11" spans="2:15" ht="14.45" customHeight="1" thickBot="1" x14ac:dyDescent="0.25">
      <c r="B11" s="31">
        <v>1</v>
      </c>
      <c r="C11" s="32" t="s">
        <v>19</v>
      </c>
      <c r="D11" s="33">
        <v>8469</v>
      </c>
      <c r="E11" s="34">
        <v>0.1612774223034735</v>
      </c>
      <c r="F11" s="33">
        <v>8927</v>
      </c>
      <c r="G11" s="34">
        <v>0.17986017367477283</v>
      </c>
      <c r="H11" s="35">
        <v>-5.1305029685224546E-2</v>
      </c>
      <c r="I11" s="33">
        <v>8436</v>
      </c>
      <c r="J11" s="35">
        <v>3.9118065433854099E-3</v>
      </c>
      <c r="K11" s="33">
        <v>35286</v>
      </c>
      <c r="L11" s="34">
        <v>0.16730755553448234</v>
      </c>
      <c r="M11" s="33">
        <v>39160</v>
      </c>
      <c r="N11" s="34">
        <v>0.19153171571528488</v>
      </c>
      <c r="O11" s="35">
        <v>-9.8927477017364707E-2</v>
      </c>
    </row>
    <row r="12" spans="2:15" ht="14.45" customHeight="1" thickBot="1" x14ac:dyDescent="0.25">
      <c r="B12" s="36">
        <v>2</v>
      </c>
      <c r="C12" s="37" t="s">
        <v>17</v>
      </c>
      <c r="D12" s="38">
        <v>4980</v>
      </c>
      <c r="E12" s="39">
        <v>9.4835466179159056E-2</v>
      </c>
      <c r="F12" s="38">
        <v>5369</v>
      </c>
      <c r="G12" s="39">
        <v>0.10817399713900026</v>
      </c>
      <c r="H12" s="40">
        <v>-7.2452970758055457E-2</v>
      </c>
      <c r="I12" s="38">
        <v>5432</v>
      </c>
      <c r="J12" s="40">
        <v>-8.3210603829160568E-2</v>
      </c>
      <c r="K12" s="38">
        <v>18668</v>
      </c>
      <c r="L12" s="39">
        <v>8.8513785827742344E-2</v>
      </c>
      <c r="M12" s="38">
        <v>20179</v>
      </c>
      <c r="N12" s="39">
        <v>9.8695569239497793E-2</v>
      </c>
      <c r="O12" s="40">
        <v>-7.4879825561226965E-2</v>
      </c>
    </row>
    <row r="13" spans="2:15" ht="14.45" customHeight="1" thickBot="1" x14ac:dyDescent="0.25">
      <c r="B13" s="31">
        <v>3</v>
      </c>
      <c r="C13" s="32" t="s">
        <v>18</v>
      </c>
      <c r="D13" s="33">
        <v>3742</v>
      </c>
      <c r="E13" s="34">
        <v>7.1259902498476538E-2</v>
      </c>
      <c r="F13" s="33">
        <v>3711</v>
      </c>
      <c r="G13" s="34">
        <v>7.4768803014123669E-2</v>
      </c>
      <c r="H13" s="35">
        <v>8.3535435192669816E-3</v>
      </c>
      <c r="I13" s="33">
        <v>4656</v>
      </c>
      <c r="J13" s="35">
        <v>-0.19630584192439859</v>
      </c>
      <c r="K13" s="33">
        <v>16125</v>
      </c>
      <c r="L13" s="34">
        <v>7.6456224366420897E-2</v>
      </c>
      <c r="M13" s="33">
        <v>12909</v>
      </c>
      <c r="N13" s="34">
        <v>6.3137970331169885E-2</v>
      </c>
      <c r="O13" s="35">
        <v>0.24912851498954214</v>
      </c>
    </row>
    <row r="14" spans="2:15" ht="14.45" customHeight="1" thickBot="1" x14ac:dyDescent="0.25">
      <c r="B14" s="36">
        <v>4</v>
      </c>
      <c r="C14" s="37" t="s">
        <v>22</v>
      </c>
      <c r="D14" s="38">
        <v>2735</v>
      </c>
      <c r="E14" s="39">
        <v>5.2083333333333336E-2</v>
      </c>
      <c r="F14" s="38">
        <v>2244</v>
      </c>
      <c r="G14" s="39">
        <v>4.5211855015816087E-2</v>
      </c>
      <c r="H14" s="40">
        <v>0.2188057040998217</v>
      </c>
      <c r="I14" s="38">
        <v>2755</v>
      </c>
      <c r="J14" s="40">
        <v>-7.2595281306715442E-3</v>
      </c>
      <c r="K14" s="38">
        <v>10965</v>
      </c>
      <c r="L14" s="39">
        <v>5.1990232569166211E-2</v>
      </c>
      <c r="M14" s="38">
        <v>10602</v>
      </c>
      <c r="N14" s="39">
        <v>5.1854424157646843E-2</v>
      </c>
      <c r="O14" s="40">
        <v>3.4238822863610574E-2</v>
      </c>
    </row>
    <row r="15" spans="2:15" ht="14.45" customHeight="1" thickBot="1" x14ac:dyDescent="0.25">
      <c r="B15" s="31">
        <v>5</v>
      </c>
      <c r="C15" s="32" t="s">
        <v>32</v>
      </c>
      <c r="D15" s="33">
        <v>2647</v>
      </c>
      <c r="E15" s="34">
        <v>5.0407525898842169E-2</v>
      </c>
      <c r="F15" s="33">
        <v>1848</v>
      </c>
      <c r="G15" s="34">
        <v>3.7233292365966189E-2</v>
      </c>
      <c r="H15" s="35">
        <v>0.43235930735930728</v>
      </c>
      <c r="I15" s="33">
        <v>2842</v>
      </c>
      <c r="J15" s="35">
        <v>-6.8613652357494725E-2</v>
      </c>
      <c r="K15" s="33">
        <v>10543</v>
      </c>
      <c r="L15" s="34">
        <v>4.9989331689623287E-2</v>
      </c>
      <c r="M15" s="33">
        <v>8547</v>
      </c>
      <c r="N15" s="34">
        <v>4.1803410986173128E-2</v>
      </c>
      <c r="O15" s="35">
        <v>0.23353223353223362</v>
      </c>
    </row>
    <row r="16" spans="2:15" ht="14.45" customHeight="1" thickBot="1" x14ac:dyDescent="0.25">
      <c r="B16" s="36">
        <v>6</v>
      </c>
      <c r="C16" s="37" t="s">
        <v>31</v>
      </c>
      <c r="D16" s="38">
        <v>2795</v>
      </c>
      <c r="E16" s="39">
        <v>5.3225929311395491E-2</v>
      </c>
      <c r="F16" s="38">
        <v>3234</v>
      </c>
      <c r="G16" s="39">
        <v>6.5158261640440834E-2</v>
      </c>
      <c r="H16" s="40">
        <v>-0.13574520717377858</v>
      </c>
      <c r="I16" s="38">
        <v>2855</v>
      </c>
      <c r="J16" s="40">
        <v>-2.1015761821365997E-2</v>
      </c>
      <c r="K16" s="38">
        <v>10541</v>
      </c>
      <c r="L16" s="39">
        <v>4.9979848747066215E-2</v>
      </c>
      <c r="M16" s="38">
        <v>11108</v>
      </c>
      <c r="N16" s="39">
        <v>5.4329272169698274E-2</v>
      </c>
      <c r="O16" s="40">
        <v>-5.1044292401872471E-2</v>
      </c>
    </row>
    <row r="17" spans="2:15" ht="14.45" customHeight="1" thickBot="1" x14ac:dyDescent="0.25">
      <c r="B17" s="31">
        <v>7</v>
      </c>
      <c r="C17" s="32" t="s">
        <v>23</v>
      </c>
      <c r="D17" s="33">
        <v>2072</v>
      </c>
      <c r="E17" s="34">
        <v>3.9457647775746493E-2</v>
      </c>
      <c r="F17" s="33">
        <v>2315</v>
      </c>
      <c r="G17" s="34">
        <v>4.6642354884854832E-2</v>
      </c>
      <c r="H17" s="35">
        <v>-0.10496760259179261</v>
      </c>
      <c r="I17" s="33">
        <v>2520</v>
      </c>
      <c r="J17" s="35">
        <v>-0.17777777777777781</v>
      </c>
      <c r="K17" s="33">
        <v>9718</v>
      </c>
      <c r="L17" s="34">
        <v>4.6077617884829662E-2</v>
      </c>
      <c r="M17" s="33">
        <v>9870</v>
      </c>
      <c r="N17" s="34">
        <v>4.8274209246932119E-2</v>
      </c>
      <c r="O17" s="35">
        <v>-1.5400202634245241E-2</v>
      </c>
    </row>
    <row r="18" spans="2:15" ht="14.45" customHeight="1" thickBot="1" x14ac:dyDescent="0.25">
      <c r="B18" s="36">
        <v>8</v>
      </c>
      <c r="C18" s="37" t="s">
        <v>24</v>
      </c>
      <c r="D18" s="38">
        <v>2178</v>
      </c>
      <c r="E18" s="39">
        <v>4.1476234003656305E-2</v>
      </c>
      <c r="F18" s="38">
        <v>2794</v>
      </c>
      <c r="G18" s="39">
        <v>5.6293192029496501E-2</v>
      </c>
      <c r="H18" s="40">
        <v>-0.22047244094488194</v>
      </c>
      <c r="I18" s="38">
        <v>3676</v>
      </c>
      <c r="J18" s="40">
        <v>-0.40750816104461374</v>
      </c>
      <c r="K18" s="38">
        <v>9681</v>
      </c>
      <c r="L18" s="39">
        <v>4.5902183447523767E-2</v>
      </c>
      <c r="M18" s="38">
        <v>10517</v>
      </c>
      <c r="N18" s="39">
        <v>5.1438688819654008E-2</v>
      </c>
      <c r="O18" s="40">
        <v>-7.9490348958828561E-2</v>
      </c>
    </row>
    <row r="19" spans="2:15" ht="14.45" customHeight="1" thickBot="1" x14ac:dyDescent="0.25">
      <c r="B19" s="31">
        <v>9</v>
      </c>
      <c r="C19" s="32" t="s">
        <v>16</v>
      </c>
      <c r="D19" s="33">
        <v>2876</v>
      </c>
      <c r="E19" s="34">
        <v>5.4768433881779405E-2</v>
      </c>
      <c r="F19" s="33">
        <v>2150</v>
      </c>
      <c r="G19" s="34">
        <v>4.3317953780750713E-2</v>
      </c>
      <c r="H19" s="35">
        <v>0.33767441860465119</v>
      </c>
      <c r="I19" s="33">
        <v>2716</v>
      </c>
      <c r="J19" s="35">
        <v>5.8910162002945521E-2</v>
      </c>
      <c r="K19" s="33">
        <v>9562</v>
      </c>
      <c r="L19" s="34">
        <v>4.533794836537778E-2</v>
      </c>
      <c r="M19" s="33">
        <v>9318</v>
      </c>
      <c r="N19" s="34">
        <v>4.5574375051966917E-2</v>
      </c>
      <c r="O19" s="35">
        <v>2.6185876797595986E-2</v>
      </c>
    </row>
    <row r="20" spans="2:15" ht="14.45" customHeight="1" thickBot="1" x14ac:dyDescent="0.25">
      <c r="B20" s="36">
        <v>10</v>
      </c>
      <c r="C20" s="37" t="s">
        <v>21</v>
      </c>
      <c r="D20" s="38">
        <v>2086</v>
      </c>
      <c r="E20" s="39">
        <v>3.9724253503960999E-2</v>
      </c>
      <c r="F20" s="38">
        <v>1940</v>
      </c>
      <c r="G20" s="39">
        <v>3.9086897830072735E-2</v>
      </c>
      <c r="H20" s="40">
        <v>7.5257731958762841E-2</v>
      </c>
      <c r="I20" s="38">
        <v>2198</v>
      </c>
      <c r="J20" s="40">
        <v>-5.0955414012738842E-2</v>
      </c>
      <c r="K20" s="38">
        <v>8527</v>
      </c>
      <c r="L20" s="39">
        <v>4.0430525592091225E-2</v>
      </c>
      <c r="M20" s="38">
        <v>7233</v>
      </c>
      <c r="N20" s="39">
        <v>3.5376631761201621E-2</v>
      </c>
      <c r="O20" s="40">
        <v>0.17890225356007194</v>
      </c>
    </row>
    <row r="21" spans="2:15" ht="14.45" customHeight="1" thickBot="1" x14ac:dyDescent="0.25">
      <c r="B21" s="31">
        <v>11</v>
      </c>
      <c r="C21" s="32" t="s">
        <v>33</v>
      </c>
      <c r="D21" s="33">
        <v>2192</v>
      </c>
      <c r="E21" s="34">
        <v>4.1742839731870811E-2</v>
      </c>
      <c r="F21" s="33">
        <v>2037</v>
      </c>
      <c r="G21" s="34">
        <v>4.1041242721576374E-2</v>
      </c>
      <c r="H21" s="35">
        <v>7.60922925871379E-2</v>
      </c>
      <c r="I21" s="33">
        <v>2042</v>
      </c>
      <c r="J21" s="35">
        <v>7.3457394711067492E-2</v>
      </c>
      <c r="K21" s="33">
        <v>7212</v>
      </c>
      <c r="L21" s="34">
        <v>3.4195490860814109E-2</v>
      </c>
      <c r="M21" s="33">
        <v>7050</v>
      </c>
      <c r="N21" s="34">
        <v>3.448157803352294E-2</v>
      </c>
      <c r="O21" s="35">
        <v>2.297872340425533E-2</v>
      </c>
    </row>
    <row r="22" spans="2:15" ht="14.45" customHeight="1" thickBot="1" x14ac:dyDescent="0.25">
      <c r="B22" s="36">
        <v>12</v>
      </c>
      <c r="C22" s="37" t="s">
        <v>29</v>
      </c>
      <c r="D22" s="38">
        <v>1769</v>
      </c>
      <c r="E22" s="39">
        <v>3.3687538086532604E-2</v>
      </c>
      <c r="F22" s="38">
        <v>1593</v>
      </c>
      <c r="G22" s="39">
        <v>3.2095581568714365E-2</v>
      </c>
      <c r="H22" s="40">
        <v>0.1104833647206529</v>
      </c>
      <c r="I22" s="38">
        <v>2035</v>
      </c>
      <c r="J22" s="40">
        <v>-0.13071253071253075</v>
      </c>
      <c r="K22" s="38">
        <v>6542</v>
      </c>
      <c r="L22" s="39">
        <v>3.1018705104193831E-2</v>
      </c>
      <c r="M22" s="38">
        <v>6207</v>
      </c>
      <c r="N22" s="39">
        <v>3.0358461681429347E-2</v>
      </c>
      <c r="O22" s="40">
        <v>5.3971322700177238E-2</v>
      </c>
    </row>
    <row r="23" spans="2:15" ht="14.45" customHeight="1" thickBot="1" x14ac:dyDescent="0.25">
      <c r="B23" s="31">
        <v>13</v>
      </c>
      <c r="C23" s="32" t="s">
        <v>64</v>
      </c>
      <c r="D23" s="33">
        <v>1055</v>
      </c>
      <c r="E23" s="34">
        <v>2.0090645947592932E-2</v>
      </c>
      <c r="F23" s="33">
        <v>994</v>
      </c>
      <c r="G23" s="34">
        <v>2.0026998166542423E-2</v>
      </c>
      <c r="H23" s="35">
        <v>6.1368209255533213E-2</v>
      </c>
      <c r="I23" s="33">
        <v>1284</v>
      </c>
      <c r="J23" s="35">
        <v>-0.17834890965732086</v>
      </c>
      <c r="K23" s="33">
        <v>6069</v>
      </c>
      <c r="L23" s="34">
        <v>2.8775989189445485E-2</v>
      </c>
      <c r="M23" s="33">
        <v>4321</v>
      </c>
      <c r="N23" s="34">
        <v>2.1134028181964911E-2</v>
      </c>
      <c r="O23" s="35">
        <v>0.40453598704003713</v>
      </c>
    </row>
    <row r="24" spans="2:15" ht="14.45" customHeight="1" thickBot="1" x14ac:dyDescent="0.25">
      <c r="B24" s="36">
        <v>14</v>
      </c>
      <c r="C24" s="37" t="s">
        <v>25</v>
      </c>
      <c r="D24" s="38">
        <v>546</v>
      </c>
      <c r="E24" s="39">
        <v>1.0397623400365631E-2</v>
      </c>
      <c r="F24" s="38">
        <v>442</v>
      </c>
      <c r="G24" s="39">
        <v>8.905365381903169E-3</v>
      </c>
      <c r="H24" s="40">
        <v>0.23529411764705888</v>
      </c>
      <c r="I24" s="38">
        <v>2329</v>
      </c>
      <c r="J24" s="40">
        <v>-0.76556462000858738</v>
      </c>
      <c r="K24" s="38">
        <v>4563</v>
      </c>
      <c r="L24" s="39">
        <v>2.1635333443967664E-2</v>
      </c>
      <c r="M24" s="38">
        <v>4166</v>
      </c>
      <c r="N24" s="39">
        <v>2.0375922565625045E-2</v>
      </c>
      <c r="O24" s="40">
        <v>9.5295247239558289E-2</v>
      </c>
    </row>
    <row r="25" spans="2:15" ht="14.45" customHeight="1" thickBot="1" x14ac:dyDescent="0.25">
      <c r="B25" s="31">
        <v>15</v>
      </c>
      <c r="C25" s="32" t="s">
        <v>106</v>
      </c>
      <c r="D25" s="33">
        <v>1175</v>
      </c>
      <c r="E25" s="34">
        <v>2.2375837903717246E-2</v>
      </c>
      <c r="F25" s="33">
        <v>477</v>
      </c>
      <c r="G25" s="34">
        <v>9.6105413736828314E-3</v>
      </c>
      <c r="H25" s="35">
        <v>1.4633123689727463</v>
      </c>
      <c r="I25" s="33">
        <v>1248</v>
      </c>
      <c r="J25" s="35">
        <v>-5.8493589743589758E-2</v>
      </c>
      <c r="K25" s="33">
        <v>4224</v>
      </c>
      <c r="L25" s="34">
        <v>2.0027974680543372E-2</v>
      </c>
      <c r="M25" s="33">
        <v>1215</v>
      </c>
      <c r="N25" s="34">
        <v>5.9425698313092731E-3</v>
      </c>
      <c r="O25" s="35">
        <v>2.4765432098765432</v>
      </c>
    </row>
    <row r="26" spans="2:15" ht="14.45" customHeight="1" thickBot="1" x14ac:dyDescent="0.25">
      <c r="B26" s="36">
        <v>16</v>
      </c>
      <c r="C26" s="37" t="s">
        <v>27</v>
      </c>
      <c r="D26" s="38">
        <v>1018</v>
      </c>
      <c r="E26" s="39">
        <v>1.9386045094454601E-2</v>
      </c>
      <c r="F26" s="38">
        <v>668</v>
      </c>
      <c r="G26" s="39">
        <v>1.3458787500251848E-2</v>
      </c>
      <c r="H26" s="40">
        <v>0.5239520958083832</v>
      </c>
      <c r="I26" s="38">
        <v>1118</v>
      </c>
      <c r="J26" s="40">
        <v>-8.9445438282647616E-2</v>
      </c>
      <c r="K26" s="38">
        <v>4030</v>
      </c>
      <c r="L26" s="39">
        <v>1.9108129252507051E-2</v>
      </c>
      <c r="M26" s="38">
        <v>4289</v>
      </c>
      <c r="N26" s="39">
        <v>2.0977516054720553E-2</v>
      </c>
      <c r="O26" s="40">
        <v>-6.038703660526934E-2</v>
      </c>
    </row>
    <row r="27" spans="2:15" ht="14.45" customHeight="1" thickBot="1" x14ac:dyDescent="0.25">
      <c r="B27" s="31">
        <v>17</v>
      </c>
      <c r="C27" s="32" t="s">
        <v>101</v>
      </c>
      <c r="D27" s="33">
        <v>1128</v>
      </c>
      <c r="E27" s="34">
        <v>2.1480804387568556E-2</v>
      </c>
      <c r="F27" s="33">
        <v>826</v>
      </c>
      <c r="G27" s="34">
        <v>1.6642153406000039E-2</v>
      </c>
      <c r="H27" s="35">
        <v>0.36561743341404362</v>
      </c>
      <c r="I27" s="33">
        <v>996</v>
      </c>
      <c r="J27" s="35">
        <v>0.1325301204819278</v>
      </c>
      <c r="K27" s="33">
        <v>3998</v>
      </c>
      <c r="L27" s="34">
        <v>1.8956402171593844E-2</v>
      </c>
      <c r="M27" s="33">
        <v>3534</v>
      </c>
      <c r="N27" s="34">
        <v>1.7284808052548947E-2</v>
      </c>
      <c r="O27" s="35">
        <v>0.1312959818902093</v>
      </c>
    </row>
    <row r="28" spans="2:15" ht="14.45" customHeight="1" thickBot="1" x14ac:dyDescent="0.25">
      <c r="B28" s="36">
        <v>18</v>
      </c>
      <c r="C28" s="37" t="s">
        <v>20</v>
      </c>
      <c r="D28" s="38">
        <v>953</v>
      </c>
      <c r="E28" s="39">
        <v>1.8148232784887263E-2</v>
      </c>
      <c r="F28" s="38">
        <v>981</v>
      </c>
      <c r="G28" s="39">
        <v>1.9765075655309976E-2</v>
      </c>
      <c r="H28" s="40">
        <v>-2.8542303771661559E-2</v>
      </c>
      <c r="I28" s="38">
        <v>1137</v>
      </c>
      <c r="J28" s="40">
        <v>-0.16182937554969212</v>
      </c>
      <c r="K28" s="38">
        <v>3754</v>
      </c>
      <c r="L28" s="39">
        <v>1.7799483179630638E-2</v>
      </c>
      <c r="M28" s="38">
        <v>4551</v>
      </c>
      <c r="N28" s="39">
        <v>2.2258959096533745E-2</v>
      </c>
      <c r="O28" s="40">
        <v>-0.1751263458580532</v>
      </c>
    </row>
    <row r="29" spans="2:15" ht="14.45" customHeight="1" thickBot="1" x14ac:dyDescent="0.25">
      <c r="B29" s="31">
        <v>19</v>
      </c>
      <c r="C29" s="32" t="s">
        <v>28</v>
      </c>
      <c r="D29" s="33">
        <v>755</v>
      </c>
      <c r="E29" s="34">
        <v>1.4377666057282145E-2</v>
      </c>
      <c r="F29" s="33">
        <v>543</v>
      </c>
      <c r="G29" s="34">
        <v>1.0940301815324481E-2</v>
      </c>
      <c r="H29" s="35">
        <v>0.39042357274401462</v>
      </c>
      <c r="I29" s="33">
        <v>913</v>
      </c>
      <c r="J29" s="35">
        <v>-0.17305585980284777</v>
      </c>
      <c r="K29" s="33">
        <v>3042</v>
      </c>
      <c r="L29" s="34">
        <v>1.4423555629311776E-2</v>
      </c>
      <c r="M29" s="33">
        <v>3640</v>
      </c>
      <c r="N29" s="34">
        <v>1.7803254474045887E-2</v>
      </c>
      <c r="O29" s="35">
        <v>-0.16428571428571426</v>
      </c>
    </row>
    <row r="30" spans="2:15" ht="14.45" customHeight="1" thickBot="1" x14ac:dyDescent="0.25">
      <c r="B30" s="36">
        <v>20</v>
      </c>
      <c r="C30" s="37" t="s">
        <v>30</v>
      </c>
      <c r="D30" s="38">
        <v>601</v>
      </c>
      <c r="E30" s="39">
        <v>1.1445003046922609E-2</v>
      </c>
      <c r="F30" s="38">
        <v>843</v>
      </c>
      <c r="G30" s="39">
        <v>1.6984667459150161E-2</v>
      </c>
      <c r="H30" s="40">
        <v>-0.28706998813760376</v>
      </c>
      <c r="I30" s="38">
        <v>737</v>
      </c>
      <c r="J30" s="40">
        <v>-0.18453188602442339</v>
      </c>
      <c r="K30" s="38">
        <v>2814</v>
      </c>
      <c r="L30" s="39">
        <v>1.3342500177805174E-2</v>
      </c>
      <c r="M30" s="38">
        <v>3741</v>
      </c>
      <c r="N30" s="39">
        <v>1.8297245875660898E-2</v>
      </c>
      <c r="O30" s="40">
        <v>-0.24779470729751407</v>
      </c>
    </row>
    <row r="31" spans="2:15" ht="14.45" customHeight="1" thickBot="1" x14ac:dyDescent="0.25">
      <c r="B31" s="108" t="s">
        <v>41</v>
      </c>
      <c r="C31" s="109"/>
      <c r="D31" s="41">
        <f>SUM(D11:D30)</f>
        <v>45772</v>
      </c>
      <c r="E31" s="42">
        <f>D31/D33</f>
        <v>0.87164838513101772</v>
      </c>
      <c r="F31" s="41">
        <f>SUM(F11:F30)</f>
        <v>43936</v>
      </c>
      <c r="G31" s="42">
        <f>F31/F33</f>
        <v>0.88521749642375036</v>
      </c>
      <c r="H31" s="43">
        <f>D31/F31-1</f>
        <v>4.1788055353241038E-2</v>
      </c>
      <c r="I31" s="41">
        <f>SUM(I11:I30)</f>
        <v>51925</v>
      </c>
      <c r="J31" s="42">
        <f>D31/I31-1</f>
        <v>-0.11849783341357722</v>
      </c>
      <c r="K31" s="41">
        <f>SUM(K11:K30)</f>
        <v>185864</v>
      </c>
      <c r="L31" s="42">
        <f>K31/K33</f>
        <v>0.88126881771413668</v>
      </c>
      <c r="M31" s="41">
        <f>SUM(M11:M30)</f>
        <v>182157</v>
      </c>
      <c r="N31" s="42">
        <f>M31/M33</f>
        <v>0.89093061132658702</v>
      </c>
      <c r="O31" s="43">
        <f>K31/M31-1</f>
        <v>2.0350576700318923E-2</v>
      </c>
    </row>
    <row r="32" spans="2:15" ht="14.45" customHeight="1" thickBot="1" x14ac:dyDescent="0.25">
      <c r="B32" s="108" t="s">
        <v>12</v>
      </c>
      <c r="C32" s="109"/>
      <c r="D32" s="41">
        <f>D33-SUM(D11:D30)</f>
        <v>6740</v>
      </c>
      <c r="E32" s="42">
        <f>D32/D33</f>
        <v>0.12835161486898233</v>
      </c>
      <c r="F32" s="41">
        <f>F33-SUM(F11:F30)</f>
        <v>5697</v>
      </c>
      <c r="G32" s="42">
        <f>F32/F33</f>
        <v>0.11478250357624967</v>
      </c>
      <c r="H32" s="43">
        <f>D32/F32-1</f>
        <v>0.18307881341056698</v>
      </c>
      <c r="I32" s="41">
        <f>I33-SUM(I11:I30)</f>
        <v>7525</v>
      </c>
      <c r="J32" s="42">
        <f>D32/I32-1</f>
        <v>-0.10431893687707638</v>
      </c>
      <c r="K32" s="41">
        <f>K33-SUM(K11:K30)</f>
        <v>25041</v>
      </c>
      <c r="L32" s="42">
        <f>K32/K33</f>
        <v>0.11873118228586331</v>
      </c>
      <c r="M32" s="41">
        <f>M33-SUM(M11:M30)</f>
        <v>22300</v>
      </c>
      <c r="N32" s="42">
        <f>M32/M33</f>
        <v>0.109069388673413</v>
      </c>
      <c r="O32" s="43">
        <f>K32/M32-1</f>
        <v>0.12291479820627793</v>
      </c>
    </row>
    <row r="33" spans="2:16" ht="14.45" customHeight="1" thickBot="1" x14ac:dyDescent="0.25">
      <c r="B33" s="110" t="s">
        <v>13</v>
      </c>
      <c r="C33" s="111"/>
      <c r="D33" s="44">
        <v>52512</v>
      </c>
      <c r="E33" s="45">
        <v>1</v>
      </c>
      <c r="F33" s="44">
        <v>49633</v>
      </c>
      <c r="G33" s="45">
        <v>0.99999999999999989</v>
      </c>
      <c r="H33" s="46">
        <v>5.800576229524701E-2</v>
      </c>
      <c r="I33" s="44">
        <v>59450</v>
      </c>
      <c r="J33" s="46">
        <v>-0.11670311185870474</v>
      </c>
      <c r="K33" s="44">
        <v>210905</v>
      </c>
      <c r="L33" s="45">
        <v>1</v>
      </c>
      <c r="M33" s="44">
        <v>204457</v>
      </c>
      <c r="N33" s="45">
        <v>0.99999999999999911</v>
      </c>
      <c r="O33" s="46">
        <v>3.1537193639738392E-2</v>
      </c>
      <c r="P33" s="47"/>
    </row>
    <row r="34" spans="2:16" ht="14.45" customHeight="1" x14ac:dyDescent="0.2">
      <c r="B34" s="48" t="s">
        <v>72</v>
      </c>
    </row>
    <row r="35" spans="2:16" x14ac:dyDescent="0.2">
      <c r="B35" s="49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2025-05-07T10:08:33Z</dcterms:modified>
</cp:coreProperties>
</file>