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8\SOiSD\"/>
    </mc:Choice>
  </mc:AlternateContent>
  <xr:revisionPtr revIDLastSave="0" documentId="13_ncr:1_{6AE7EB99-40D5-4CB7-B335-5B516707F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K70" i="11" s="1"/>
  <c r="J52" i="7"/>
  <c r="H70" i="12" l="1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<sst xmlns="http://schemas.openxmlformats.org/spreadsheetml/2006/main" count="835" uniqueCount="201">
  <si>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</si>
  <si>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</si>
  <si>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</si>
  <si>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</si>
  <si>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</si>
  <si>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</si>
  <si>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</si>
  <si>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</si>
  <si>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</si>
  <si>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</si>
  <si>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</si>
  <si>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</si>
  <si>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</si>
  <si>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</si>
  <si>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</si>
  <si>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</si>
  <si>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</si>
  <si>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</si>
  <si>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</si>
  <si>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</si>
  <si>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</si>
  <si>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</si>
  <si>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</si>
  <si>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</si>
  <si>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</si>
  <si>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</si>
  <si>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</si>
  <si>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</si>
  <si>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</si>
  <si>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</si>
  <si>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</si>
  <si>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</si>
  <si>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</si>
  <si>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</si>
  <si>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</si>
  <si>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</si>
  <si>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</si>
  <si>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</si>
  <si>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</si>
  <si>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</si>
  <si>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</si>
  <si>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</si>
  <si>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</si>
  <si>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</si>
  <si>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</si>
  <si>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</si>
  <si>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</si>
  <si>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</si>
  <si>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</si>
  <si>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</si>
  <si>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</si>
  <si>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</si>
  <si>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</si>
  <si>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</si>
  <si>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</si>
  <si>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</si>
  <si>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</si>
  <si>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</si>
  <si>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</si>
  <si>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</si>
  <si>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</si>
  <si>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</si>
  <si>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</si>
  <si>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</si>
  <si>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</si>
  <si>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</si>
  <si>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</si>
  <si>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</si>
  <si>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</si>
  <si>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</si>
  <si>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</si>
  <si>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</si>
  <si>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</si>
  <si>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</si>
  <si>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</si>
  <si>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</si>
  <si>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</si>
  <si>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</si>
  <si>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</si>
  <si>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</si>
  <si>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</si>
  <si>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</si>
  <si>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</si>
  <si>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</si>
  <si>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</si>
  <si>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</si>
  <si>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</si>
  <si>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</si>
  <si>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</si>
  <si>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</si>
  <si>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</si>
  <si>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</si>
  <si>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</si>
  <si>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</si>
  <si>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</si>
  <si>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</si>
  <si>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</si>
  <si>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</si>
  <si>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</si>
  <si>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</si>
  <si>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</si>
  <si>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</si>
  <si>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</si>
  <si>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</si>
  <si>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</si>
  <si>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</si>
  <si>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</si>
  <si>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</si>
  <si>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</si>
  <si>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</si>
  <si>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</si>
  <si>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Fiat Doblo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</si>
  <si>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</si>
  <si>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</si>
  <si>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</si>
  <si>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</si>
  <si>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</si>
  <si>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</si>
  <si>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</si>
  <si>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</si>
  <si>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</si>
  <si>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</si>
  <si>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</si>
  <si>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</si>
  <si>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</si>
  <si>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</si>
  <si>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</si>
  <si>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Volkswagen Golf</t>
  </si>
  <si>
    <t>Renault Captur</t>
  </si>
  <si>
    <t>Cupra Formentor</t>
  </si>
  <si>
    <t>Volkswagen Tiguan</t>
  </si>
  <si>
    <t>-0,4 pp</t>
  </si>
  <si>
    <t>Registrations of New PC For Individual Customers, Top Makes - 2023 YTD</t>
  </si>
  <si>
    <t>Opel Movano</t>
  </si>
  <si>
    <t>+1,2 pp</t>
  </si>
  <si>
    <t>Skoda Scala</t>
  </si>
  <si>
    <t>Toyota Camry</t>
  </si>
  <si>
    <t>Lipiec</t>
  </si>
  <si>
    <t>July</t>
  </si>
  <si>
    <t>Rejestracje nowych samochodów osobowych OGÓŁEM, ranking modeli - Lipiec 2023</t>
  </si>
  <si>
    <t>HONDA</t>
  </si>
  <si>
    <t>Audi Q5</t>
  </si>
  <si>
    <t>Rejestracje nowych samochodów dostawczych do 3,5T, ranking modeli - Lipiec 2023</t>
  </si>
  <si>
    <t>Registrations of new LCV up to 3.5T, Top Models - July 2023</t>
  </si>
  <si>
    <t>Toyota Hilux</t>
  </si>
  <si>
    <t>First Registrations of NEW Passenger Cars*, Market Share %</t>
  </si>
  <si>
    <t>Registrations of new PC, Top Models - May 2023</t>
  </si>
  <si>
    <t>Registrations of new PC, Top Models - 2023 YTD</t>
  </si>
  <si>
    <t>First Registrations of NEW PC and LCV up to 3.5T, Market Share %</t>
  </si>
  <si>
    <t>Sierpień</t>
  </si>
  <si>
    <t>August</t>
  </si>
  <si>
    <t>Sie/Lip
Zmiana %</t>
  </si>
  <si>
    <t>Aug/Jul Ch %</t>
  </si>
  <si>
    <t>YTD January - August</t>
  </si>
  <si>
    <t>Rok narastająco Styczeń - Sierpień</t>
  </si>
  <si>
    <t>Sie/Lip
Zmiana poz</t>
  </si>
  <si>
    <t>Aug/Jul Ch position</t>
  </si>
  <si>
    <t>Rok narastająco Styczeń -Sierpień</t>
  </si>
  <si>
    <t>Renault Express</t>
  </si>
  <si>
    <t>TESLA</t>
  </si>
  <si>
    <t>MITSUBISHI</t>
  </si>
  <si>
    <t>Rejestracje nowych samochodów osobowych na KLIENTÓW INDYWIDUALNYCH, ranking marek - Sierpień 2023</t>
  </si>
  <si>
    <t>Registrations of New PC For Individual Customers, Top Makes - August 2023</t>
  </si>
  <si>
    <t>Rejestracje nowych samochodów osobowych na KLIENTÓW INDYWIDUALNYCH, ranking modeli - Sierpień 2023</t>
  </si>
  <si>
    <t>Registrations of New PC For Individual Customers, Top Models - August 2023</t>
  </si>
  <si>
    <t>Hyundai i20</t>
  </si>
  <si>
    <t>Hyundai Kona</t>
  </si>
  <si>
    <t>Suzuki S-Cross</t>
  </si>
  <si>
    <t>Rejestracje nowych samochodów osobowych na REGON, ranking marek - Sierpień 2023</t>
  </si>
  <si>
    <t>Registrations of New PC For Business Activity, Top Makes - August 2023</t>
  </si>
  <si>
    <t>Rejestracje nowych samochodów osobowych na REGON, ranking modeli - Sierpień 2023</t>
  </si>
  <si>
    <t>Registrations of New PC For Business Activity, Top Models - August 2023</t>
  </si>
  <si>
    <t>BMW Seria 3</t>
  </si>
  <si>
    <t>2023
Sie</t>
  </si>
  <si>
    <t>2022
Sie</t>
  </si>
  <si>
    <t>2023
Sty - Sie</t>
  </si>
  <si>
    <t>2022
Sty - Sie</t>
  </si>
  <si>
    <t>Sty-Sie 2022</t>
  </si>
  <si>
    <t>Sty-Sie 2023</t>
  </si>
  <si>
    <t>135,9</t>
  </si>
  <si>
    <t>137,1</t>
  </si>
  <si>
    <t>-4,3 pp</t>
  </si>
  <si>
    <t>30,2</t>
  </si>
  <si>
    <t>30,8</t>
  </si>
  <si>
    <t>-0,9 pp</t>
  </si>
  <si>
    <t>114,8</t>
  </si>
  <si>
    <t>143,3</t>
  </si>
  <si>
    <t>+5,2 pp</t>
  </si>
  <si>
    <t>6,5</t>
  </si>
  <si>
    <t>10,9</t>
  </si>
  <si>
    <t>6,8</t>
  </si>
  <si>
    <t>8,5</t>
  </si>
  <si>
    <t>+0,3 pp</t>
  </si>
  <si>
    <t>44,6</t>
  </si>
  <si>
    <t>56,9</t>
  </si>
  <si>
    <t>+2,4 pp</t>
  </si>
  <si>
    <t>48,5</t>
  </si>
  <si>
    <t>58,8</t>
  </si>
  <si>
    <t>+1,6 pp</t>
  </si>
  <si>
    <t>8,4</t>
  </si>
  <si>
    <t>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</si>
</sst>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6" xfId="22" applyNumberFormat="1" applyFont="1" applyBorder="1" applyAlignment="1">
      <alignment horizontal="right"/>
    </xf>
    <xf numFmtId="165" fontId="18" fillId="0" borderId="12" xfId="22" applyNumberFormat="1" applyFont="1" applyBorder="1" applyAlignment="1">
      <alignment horizontal="right"/>
    </xf>
    <xf numFmtId="170" fontId="18" fillId="0" borderId="15" xfId="18" applyNumberFormat="1" applyFont="1" applyBorder="1"/>
    <xf numFmtId="170" fontId="23" fillId="0" borderId="5" xfId="18" applyNumberFormat="1" applyFont="1" applyBorder="1" applyAlignment="1">
      <alignment horizontal="right"/>
    </xf>
    <xf numFmtId="171" fontId="18" fillId="0" borderId="6" xfId="22" applyNumberFormat="1" applyFont="1" applyBorder="1" applyAlignment="1">
      <alignment horizontal="right"/>
    </xf>
    <xf numFmtId="170" fontId="18" fillId="0" borderId="5" xfId="18" applyNumberFormat="1" applyFont="1" applyBorder="1"/>
    <xf numFmtId="170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70" fontId="11" fillId="0" borderId="5" xfId="18" applyNumberFormat="1" applyFont="1" applyBorder="1"/>
    <xf numFmtId="170" fontId="11" fillId="0" borderId="5" xfId="18" applyNumberFormat="1" applyFont="1" applyBorder="1" applyAlignment="1">
      <alignment horizontal="right"/>
    </xf>
    <xf numFmtId="168" fontId="18" fillId="0" borderId="6" xfId="22" applyNumberFormat="1" applyFont="1" applyBorder="1" applyAlignment="1">
      <alignment horizontal="right"/>
    </xf>
    <xf numFmtId="169" fontId="18" fillId="0" borderId="6" xfId="22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70" fontId="18" fillId="0" borderId="8" xfId="18" applyNumberFormat="1" applyFont="1" applyBorder="1"/>
    <xf numFmtId="170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2" fillId="0" borderId="0" xfId="8" applyFont="1" applyAlignment="1">
      <alignment horizontal="center" vertical="center"/>
    </xf>
    <xf numFmtId="0" fontId="10" fillId="2" borderId="33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5" fillId="2" borderId="23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22</xdr:row>
      <xdr:rowOff>19050</xdr:rowOff>
    </xdr:from>
    <xdr:to>
      <xdr:col>7</xdr:col>
      <xdr:colOff>433263</xdr:colOff>
      <xdr:row>42</xdr:row>
      <xdr:rowOff>161108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C425C0C-889B-04FA-5F18-DD5BEE023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171950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21</xdr:row>
      <xdr:rowOff>0</xdr:rowOff>
    </xdr:from>
    <xdr:to>
      <xdr:col>17</xdr:col>
      <xdr:colOff>323851</xdr:colOff>
      <xdr:row>41</xdr:row>
      <xdr:rowOff>47995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FC9ADDE-9349-E5BF-2B81-0B382417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6" y="3971925"/>
          <a:ext cx="5810250" cy="36674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7" width="14.425781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45174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76</v>
      </c>
      <c r="H2" s="6" t="s">
        <v>72</v>
      </c>
    </row>
    <row r="3" spans="1:256" ht="24.75" customHeight="1" x14ac:dyDescent="0.2">
      <c r="B3" s="85" t="s">
        <v>112</v>
      </c>
      <c r="C3" s="86"/>
      <c r="D3" s="86"/>
      <c r="E3" s="86"/>
      <c r="F3" s="86"/>
      <c r="G3" s="86"/>
      <c r="H3" s="87"/>
    </row>
    <row r="4" spans="1:256" ht="24.75" customHeight="1" x14ac:dyDescent="0.2">
      <c r="B4" s="7"/>
      <c r="C4" s="8" t="s">
        <v>173</v>
      </c>
      <c r="D4" s="8" t="s">
        <v>174</v>
      </c>
      <c r="E4" s="9" t="s">
        <v>58</v>
      </c>
      <c r="F4" s="8" t="s">
        <v>175</v>
      </c>
      <c r="G4" s="8" t="s">
        <v>176</v>
      </c>
      <c r="H4" s="9" t="s">
        <v>58</v>
      </c>
    </row>
    <row r="5" spans="1:256" ht="24.75" customHeight="1" x14ac:dyDescent="0.2">
      <c r="B5" s="10" t="s">
        <v>52</v>
      </c>
      <c r="C5" s="11">
        <v>36177</v>
      </c>
      <c r="D5" s="11">
        <v>33753</v>
      </c>
      <c r="E5" s="12">
        <v>7.1815838592125036E-2</v>
      </c>
      <c r="F5" s="11">
        <v>311239</v>
      </c>
      <c r="G5" s="11">
        <v>280861</v>
      </c>
      <c r="H5" s="12">
        <v>0.10816026433004233</v>
      </c>
    </row>
    <row r="6" spans="1:256" ht="24.75" customHeight="1" x14ac:dyDescent="0.2">
      <c r="B6" s="10" t="s">
        <v>53</v>
      </c>
      <c r="C6" s="11">
        <v>4970</v>
      </c>
      <c r="D6" s="11">
        <v>4713</v>
      </c>
      <c r="E6" s="12">
        <v>5.4530023339698808E-2</v>
      </c>
      <c r="F6" s="11">
        <v>41846</v>
      </c>
      <c r="G6" s="11">
        <v>41006</v>
      </c>
      <c r="H6" s="12">
        <v>2.0484807101399882E-2</v>
      </c>
    </row>
    <row r="7" spans="1:256" ht="24.75" customHeight="1" x14ac:dyDescent="0.2">
      <c r="B7" s="13" t="s">
        <v>54</v>
      </c>
      <c r="C7" s="14">
        <f>C6-C8</f>
        <v>4803</v>
      </c>
      <c r="D7" s="14">
        <f>D6-D8</f>
        <v>4523</v>
      </c>
      <c r="E7" s="15">
        <f>C7/D7-1</f>
        <v>6.1905814724740216E-2</v>
      </c>
      <c r="F7" s="14">
        <f>F6-F8</f>
        <v>40496</v>
      </c>
      <c r="G7" s="14">
        <f>G6-G8</f>
        <v>39331</v>
      </c>
      <c r="H7" s="15">
        <f>F7/G7-1</f>
        <v>2.9620401210241232E-2</v>
      </c>
    </row>
    <row r="8" spans="1:256" ht="24.75" customHeight="1" x14ac:dyDescent="0.2">
      <c r="B8" s="16" t="s">
        <v>55</v>
      </c>
      <c r="C8" s="14">
        <v>167</v>
      </c>
      <c r="D8" s="14">
        <v>190</v>
      </c>
      <c r="E8" s="17">
        <v>-0.12105263157894741</v>
      </c>
      <c r="F8" s="14">
        <v>1350</v>
      </c>
      <c r="G8" s="14">
        <v>1675</v>
      </c>
      <c r="H8" s="17">
        <v>-0.19402985074626866</v>
      </c>
    </row>
    <row r="9" spans="1:256" ht="25.5" customHeight="1" x14ac:dyDescent="0.2">
      <c r="B9" s="81" t="s">
        <v>56</v>
      </c>
      <c r="C9" s="18">
        <v>41147</v>
      </c>
      <c r="D9" s="18">
        <v>38466</v>
      </c>
      <c r="E9" s="19">
        <v>6.9697915041855074E-2</v>
      </c>
      <c r="F9" s="18">
        <v>353085</v>
      </c>
      <c r="G9" s="18">
        <v>321867</v>
      </c>
      <c r="H9" s="19">
        <v>9.6990371799532182E-2</v>
      </c>
    </row>
    <row r="10" spans="1:256" x14ac:dyDescent="0.2">
      <c r="B10" s="20" t="s">
        <v>57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45174</v>
      </c>
    </row>
    <row r="2" spans="2:16" x14ac:dyDescent="0.2"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6" ht="14.45" customHeight="1" x14ac:dyDescent="0.2">
      <c r="B3" s="88" t="s">
        <v>145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6" ht="15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12" t="s">
        <v>0</v>
      </c>
      <c r="C5" s="114" t="s">
        <v>1</v>
      </c>
      <c r="D5" s="95" t="s">
        <v>149</v>
      </c>
      <c r="E5" s="95"/>
      <c r="F5" s="95"/>
      <c r="G5" s="95"/>
      <c r="H5" s="118"/>
      <c r="I5" s="119" t="s">
        <v>137</v>
      </c>
      <c r="J5" s="118"/>
      <c r="K5" s="119" t="s">
        <v>154</v>
      </c>
      <c r="L5" s="95"/>
      <c r="M5" s="95"/>
      <c r="N5" s="95"/>
      <c r="O5" s="96"/>
    </row>
    <row r="6" spans="2:16" ht="14.45" customHeight="1" thickBot="1" x14ac:dyDescent="0.25">
      <c r="B6" s="113"/>
      <c r="C6" s="115"/>
      <c r="D6" s="116" t="s">
        <v>150</v>
      </c>
      <c r="E6" s="116"/>
      <c r="F6" s="116"/>
      <c r="G6" s="116"/>
      <c r="H6" s="117"/>
      <c r="I6" s="120" t="s">
        <v>138</v>
      </c>
      <c r="J6" s="117"/>
      <c r="K6" s="120" t="s">
        <v>153</v>
      </c>
      <c r="L6" s="116"/>
      <c r="M6" s="116"/>
      <c r="N6" s="116"/>
      <c r="O6" s="121"/>
    </row>
    <row r="7" spans="2:16" ht="14.45" customHeight="1" x14ac:dyDescent="0.2">
      <c r="B7" s="113"/>
      <c r="C7" s="115"/>
      <c r="D7" s="102">
        <v>2023</v>
      </c>
      <c r="E7" s="103"/>
      <c r="F7" s="102">
        <v>2022</v>
      </c>
      <c r="G7" s="103"/>
      <c r="H7" s="97" t="s">
        <v>5</v>
      </c>
      <c r="I7" s="122">
        <v>2022</v>
      </c>
      <c r="J7" s="122" t="s">
        <v>151</v>
      </c>
      <c r="K7" s="102">
        <v>2023</v>
      </c>
      <c r="L7" s="103"/>
      <c r="M7" s="102">
        <v>2022</v>
      </c>
      <c r="N7" s="103"/>
      <c r="O7" s="97" t="s">
        <v>5</v>
      </c>
    </row>
    <row r="8" spans="2:16" ht="14.45" customHeight="1" thickBot="1" x14ac:dyDescent="0.25">
      <c r="B8" s="110" t="s">
        <v>6</v>
      </c>
      <c r="C8" s="106" t="s">
        <v>7</v>
      </c>
      <c r="D8" s="104"/>
      <c r="E8" s="105"/>
      <c r="F8" s="104"/>
      <c r="G8" s="105"/>
      <c r="H8" s="98"/>
      <c r="I8" s="123"/>
      <c r="J8" s="123"/>
      <c r="K8" s="104"/>
      <c r="L8" s="105"/>
      <c r="M8" s="104"/>
      <c r="N8" s="105"/>
      <c r="O8" s="98"/>
    </row>
    <row r="9" spans="2:16" ht="14.45" customHeight="1" x14ac:dyDescent="0.2">
      <c r="B9" s="110"/>
      <c r="C9" s="106"/>
      <c r="D9" s="25" t="s">
        <v>8</v>
      </c>
      <c r="E9" s="26" t="s">
        <v>2</v>
      </c>
      <c r="F9" s="25" t="s">
        <v>8</v>
      </c>
      <c r="G9" s="26" t="s">
        <v>2</v>
      </c>
      <c r="H9" s="108" t="s">
        <v>9</v>
      </c>
      <c r="I9" s="27" t="s">
        <v>8</v>
      </c>
      <c r="J9" s="124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108" t="s">
        <v>9</v>
      </c>
    </row>
    <row r="10" spans="2:16" ht="14.45" customHeight="1" thickBot="1" x14ac:dyDescent="0.25">
      <c r="B10" s="111"/>
      <c r="C10" s="107"/>
      <c r="D10" s="28" t="s">
        <v>10</v>
      </c>
      <c r="E10" s="29" t="s">
        <v>11</v>
      </c>
      <c r="F10" s="28" t="s">
        <v>10</v>
      </c>
      <c r="G10" s="29" t="s">
        <v>11</v>
      </c>
      <c r="H10" s="109"/>
      <c r="I10" s="30" t="s">
        <v>10</v>
      </c>
      <c r="J10" s="125"/>
      <c r="K10" s="28" t="s">
        <v>10</v>
      </c>
      <c r="L10" s="29" t="s">
        <v>11</v>
      </c>
      <c r="M10" s="28" t="s">
        <v>10</v>
      </c>
      <c r="N10" s="29" t="s">
        <v>11</v>
      </c>
      <c r="O10" s="109"/>
    </row>
    <row r="11" spans="2:16" ht="14.25" customHeight="1" thickBot="1" x14ac:dyDescent="0.25">
      <c r="B11" s="31">
        <v>1</v>
      </c>
      <c r="C11" s="32" t="s">
        <v>19</v>
      </c>
      <c r="D11" s="33">
        <v>8733</v>
      </c>
      <c r="E11" s="34">
        <v>0.24139646736877021</v>
      </c>
      <c r="F11" s="33">
        <v>6161</v>
      </c>
      <c r="G11" s="34">
        <v>0.18253192308831809</v>
      </c>
      <c r="H11" s="35">
        <v>0.41746469728940117</v>
      </c>
      <c r="I11" s="33">
        <v>6066</v>
      </c>
      <c r="J11" s="35">
        <v>0.43966369930761617</v>
      </c>
      <c r="K11" s="33">
        <v>58623</v>
      </c>
      <c r="L11" s="34">
        <v>0.18835364462679804</v>
      </c>
      <c r="M11" s="33">
        <v>49970</v>
      </c>
      <c r="N11" s="34">
        <v>0.17791719035394732</v>
      </c>
      <c r="O11" s="35">
        <v>0.17316389833900336</v>
      </c>
      <c r="P11" s="36"/>
    </row>
    <row r="12" spans="2:16" ht="14.45" customHeight="1" thickBot="1" x14ac:dyDescent="0.25">
      <c r="B12" s="37">
        <v>2</v>
      </c>
      <c r="C12" s="38" t="s">
        <v>17</v>
      </c>
      <c r="D12" s="39">
        <v>3094</v>
      </c>
      <c r="E12" s="40">
        <v>8.5523951682007909E-2</v>
      </c>
      <c r="F12" s="39">
        <v>3304</v>
      </c>
      <c r="G12" s="40">
        <v>9.7887595176725031E-2</v>
      </c>
      <c r="H12" s="41">
        <v>-6.3559322033898358E-2</v>
      </c>
      <c r="I12" s="39">
        <v>4183</v>
      </c>
      <c r="J12" s="41">
        <v>-0.26033946928042073</v>
      </c>
      <c r="K12" s="39">
        <v>33187</v>
      </c>
      <c r="L12" s="40">
        <v>0.10662866800111812</v>
      </c>
      <c r="M12" s="39">
        <v>25260</v>
      </c>
      <c r="N12" s="40">
        <v>8.9937727203136072E-2</v>
      </c>
      <c r="O12" s="41">
        <v>0.31381631037212987</v>
      </c>
      <c r="P12" s="36"/>
    </row>
    <row r="13" spans="2:16" ht="14.45" customHeight="1" thickBot="1" x14ac:dyDescent="0.25">
      <c r="B13" s="31">
        <v>3</v>
      </c>
      <c r="C13" s="32" t="s">
        <v>22</v>
      </c>
      <c r="D13" s="33">
        <v>2796</v>
      </c>
      <c r="E13" s="34">
        <v>7.7286673853553367E-2</v>
      </c>
      <c r="F13" s="33">
        <v>2740</v>
      </c>
      <c r="G13" s="34">
        <v>8.1177969365686012E-2</v>
      </c>
      <c r="H13" s="35">
        <v>2.0437956204379493E-2</v>
      </c>
      <c r="I13" s="33">
        <v>3316</v>
      </c>
      <c r="J13" s="35">
        <v>-0.15681544028950545</v>
      </c>
      <c r="K13" s="33">
        <v>24761</v>
      </c>
      <c r="L13" s="34">
        <v>7.9556225280250872E-2</v>
      </c>
      <c r="M13" s="33">
        <v>23387</v>
      </c>
      <c r="N13" s="34">
        <v>8.3268947984946287E-2</v>
      </c>
      <c r="O13" s="35">
        <v>5.8750587933467324E-2</v>
      </c>
      <c r="P13" s="36"/>
    </row>
    <row r="14" spans="2:16" ht="14.45" customHeight="1" thickBot="1" x14ac:dyDescent="0.25">
      <c r="B14" s="37">
        <v>4</v>
      </c>
      <c r="C14" s="38" t="s">
        <v>18</v>
      </c>
      <c r="D14" s="39">
        <v>2436</v>
      </c>
      <c r="E14" s="40">
        <v>6.7335599966829751E-2</v>
      </c>
      <c r="F14" s="39">
        <v>2416</v>
      </c>
      <c r="G14" s="40">
        <v>7.1578822623174235E-2</v>
      </c>
      <c r="H14" s="41">
        <v>8.2781456953642252E-3</v>
      </c>
      <c r="I14" s="39">
        <v>2910</v>
      </c>
      <c r="J14" s="41">
        <v>-0.16288659793814431</v>
      </c>
      <c r="K14" s="39">
        <v>23021</v>
      </c>
      <c r="L14" s="40">
        <v>7.3965666256478144E-2</v>
      </c>
      <c r="M14" s="39">
        <v>21118</v>
      </c>
      <c r="N14" s="40">
        <v>7.5190218649082638E-2</v>
      </c>
      <c r="O14" s="41">
        <v>9.0112700066294238E-2</v>
      </c>
      <c r="P14" s="36"/>
    </row>
    <row r="15" spans="2:16" ht="14.45" customHeight="1" thickBot="1" x14ac:dyDescent="0.25">
      <c r="B15" s="31">
        <v>5</v>
      </c>
      <c r="C15" s="32" t="s">
        <v>23</v>
      </c>
      <c r="D15" s="33">
        <v>2437</v>
      </c>
      <c r="E15" s="34">
        <v>6.736324183873732E-2</v>
      </c>
      <c r="F15" s="33">
        <v>2263</v>
      </c>
      <c r="G15" s="34">
        <v>6.7045892216988118E-2</v>
      </c>
      <c r="H15" s="35">
        <v>7.688908528501992E-2</v>
      </c>
      <c r="I15" s="33">
        <v>2428</v>
      </c>
      <c r="J15" s="35">
        <v>3.7067545304778626E-3</v>
      </c>
      <c r="K15" s="33">
        <v>17576</v>
      </c>
      <c r="L15" s="34">
        <v>5.6471072070016934E-2</v>
      </c>
      <c r="M15" s="33">
        <v>19316</v>
      </c>
      <c r="N15" s="34">
        <v>6.8774233517647526E-2</v>
      </c>
      <c r="O15" s="35">
        <v>-9.0080762062538788E-2</v>
      </c>
      <c r="P15" s="36"/>
    </row>
    <row r="16" spans="2:16" ht="14.45" customHeight="1" thickBot="1" x14ac:dyDescent="0.25">
      <c r="B16" s="37">
        <v>6</v>
      </c>
      <c r="C16" s="38" t="s">
        <v>32</v>
      </c>
      <c r="D16" s="39">
        <v>1840</v>
      </c>
      <c r="E16" s="40">
        <v>5.0861044309920667E-2</v>
      </c>
      <c r="F16" s="39">
        <v>1288</v>
      </c>
      <c r="G16" s="40">
        <v>3.8159571001096196E-2</v>
      </c>
      <c r="H16" s="41">
        <v>0.4285714285714286</v>
      </c>
      <c r="I16" s="39">
        <v>2259</v>
      </c>
      <c r="J16" s="41">
        <v>-0.18548030101814961</v>
      </c>
      <c r="K16" s="39">
        <v>16877</v>
      </c>
      <c r="L16" s="40">
        <v>5.4225209565639268E-2</v>
      </c>
      <c r="M16" s="39">
        <v>12151</v>
      </c>
      <c r="N16" s="40">
        <v>4.3263393635997877E-2</v>
      </c>
      <c r="O16" s="41">
        <v>0.3889391819603325</v>
      </c>
    </row>
    <row r="17" spans="2:16" ht="14.45" customHeight="1" thickBot="1" x14ac:dyDescent="0.25">
      <c r="B17" s="31">
        <v>7</v>
      </c>
      <c r="C17" s="32" t="s">
        <v>16</v>
      </c>
      <c r="D17" s="33">
        <v>1821</v>
      </c>
      <c r="E17" s="34">
        <v>5.0335848743676921E-2</v>
      </c>
      <c r="F17" s="33">
        <v>2023</v>
      </c>
      <c r="G17" s="34">
        <v>5.9935413148460875E-2</v>
      </c>
      <c r="H17" s="35">
        <v>-9.9851705388037559E-2</v>
      </c>
      <c r="I17" s="33">
        <v>1494</v>
      </c>
      <c r="J17" s="35">
        <v>0.21887550200803219</v>
      </c>
      <c r="K17" s="33">
        <v>14983</v>
      </c>
      <c r="L17" s="34">
        <v>4.8139853938613093E-2</v>
      </c>
      <c r="M17" s="33">
        <v>16086</v>
      </c>
      <c r="N17" s="34">
        <v>5.7273882810358147E-2</v>
      </c>
      <c r="O17" s="35">
        <v>-6.8568941937088179E-2</v>
      </c>
    </row>
    <row r="18" spans="2:16" ht="14.45" customHeight="1" thickBot="1" x14ac:dyDescent="0.25">
      <c r="B18" s="37">
        <v>8</v>
      </c>
      <c r="C18" s="38" t="s">
        <v>31</v>
      </c>
      <c r="D18" s="39">
        <v>1616</v>
      </c>
      <c r="E18" s="40">
        <v>4.4669265002625975E-2</v>
      </c>
      <c r="F18" s="39">
        <v>1750</v>
      </c>
      <c r="G18" s="40">
        <v>5.1847243208011137E-2</v>
      </c>
      <c r="H18" s="41">
        <v>-7.6571428571428624E-2</v>
      </c>
      <c r="I18" s="39">
        <v>1822</v>
      </c>
      <c r="J18" s="41">
        <v>-0.11306256860592756</v>
      </c>
      <c r="K18" s="39">
        <v>12911</v>
      </c>
      <c r="L18" s="40">
        <v>4.1482590549384878E-2</v>
      </c>
      <c r="M18" s="39">
        <v>15030</v>
      </c>
      <c r="N18" s="40">
        <v>5.3514015829894505E-2</v>
      </c>
      <c r="O18" s="41">
        <v>-0.14098469727212237</v>
      </c>
    </row>
    <row r="19" spans="2:16" ht="14.45" customHeight="1" thickBot="1" x14ac:dyDescent="0.25">
      <c r="B19" s="31">
        <v>9</v>
      </c>
      <c r="C19" s="32" t="s">
        <v>29</v>
      </c>
      <c r="D19" s="33">
        <v>1270</v>
      </c>
      <c r="E19" s="34">
        <v>3.5105177322608289E-2</v>
      </c>
      <c r="F19" s="33">
        <v>1890</v>
      </c>
      <c r="G19" s="34">
        <v>5.5995022664652033E-2</v>
      </c>
      <c r="H19" s="35">
        <v>-0.32804232804232802</v>
      </c>
      <c r="I19" s="33">
        <v>1068</v>
      </c>
      <c r="J19" s="35">
        <v>0.18913857677902612</v>
      </c>
      <c r="K19" s="33">
        <v>12229</v>
      </c>
      <c r="L19" s="34">
        <v>3.9291348449262464E-2</v>
      </c>
      <c r="M19" s="33">
        <v>13802</v>
      </c>
      <c r="N19" s="34">
        <v>4.9141746273067458E-2</v>
      </c>
      <c r="O19" s="35">
        <v>-0.11396899000144911</v>
      </c>
    </row>
    <row r="20" spans="2:16" ht="14.45" customHeight="1" thickBot="1" x14ac:dyDescent="0.25">
      <c r="B20" s="37">
        <v>10</v>
      </c>
      <c r="C20" s="38" t="s">
        <v>24</v>
      </c>
      <c r="D20" s="39">
        <v>992</v>
      </c>
      <c r="E20" s="40">
        <v>2.7420736932305057E-2</v>
      </c>
      <c r="F20" s="39">
        <v>786</v>
      </c>
      <c r="G20" s="40">
        <v>2.3286818949426719E-2</v>
      </c>
      <c r="H20" s="41">
        <v>0.2620865139949109</v>
      </c>
      <c r="I20" s="39">
        <v>1245</v>
      </c>
      <c r="J20" s="41">
        <v>-0.20321285140562251</v>
      </c>
      <c r="K20" s="39">
        <v>11131</v>
      </c>
      <c r="L20" s="40">
        <v>3.5763512927364502E-2</v>
      </c>
      <c r="M20" s="39">
        <v>8811</v>
      </c>
      <c r="N20" s="40">
        <v>3.1371390118243546E-2</v>
      </c>
      <c r="O20" s="41">
        <v>0.26330722959936437</v>
      </c>
    </row>
    <row r="21" spans="2:16" ht="14.45" customHeight="1" thickBot="1" x14ac:dyDescent="0.25">
      <c r="B21" s="31">
        <v>11</v>
      </c>
      <c r="C21" s="32" t="s">
        <v>33</v>
      </c>
      <c r="D21" s="33">
        <v>714</v>
      </c>
      <c r="E21" s="34">
        <v>1.9736296542001826E-2</v>
      </c>
      <c r="F21" s="33">
        <v>600</v>
      </c>
      <c r="G21" s="34">
        <v>1.7776197671318106E-2</v>
      </c>
      <c r="H21" s="35">
        <v>0.18999999999999995</v>
      </c>
      <c r="I21" s="33">
        <v>1155</v>
      </c>
      <c r="J21" s="35">
        <v>-0.38181818181818183</v>
      </c>
      <c r="K21" s="33">
        <v>8552</v>
      </c>
      <c r="L21" s="34">
        <v>2.7477276305347336E-2</v>
      </c>
      <c r="M21" s="33">
        <v>7283</v>
      </c>
      <c r="N21" s="34">
        <v>2.5930976532875693E-2</v>
      </c>
      <c r="O21" s="35">
        <v>0.17424138404503631</v>
      </c>
    </row>
    <row r="22" spans="2:16" ht="14.45" customHeight="1" thickBot="1" x14ac:dyDescent="0.25">
      <c r="B22" s="37">
        <v>12</v>
      </c>
      <c r="C22" s="38" t="s">
        <v>21</v>
      </c>
      <c r="D22" s="39">
        <v>780</v>
      </c>
      <c r="E22" s="40">
        <v>2.1560660087901154E-2</v>
      </c>
      <c r="F22" s="39">
        <v>1235</v>
      </c>
      <c r="G22" s="40">
        <v>3.6589340206796432E-2</v>
      </c>
      <c r="H22" s="41">
        <v>-0.36842105263157898</v>
      </c>
      <c r="I22" s="39">
        <v>811</v>
      </c>
      <c r="J22" s="41">
        <v>-3.8224414303329235E-2</v>
      </c>
      <c r="K22" s="39">
        <v>8497</v>
      </c>
      <c r="L22" s="40">
        <v>2.7300563232756821E-2</v>
      </c>
      <c r="M22" s="39">
        <v>11979</v>
      </c>
      <c r="N22" s="40">
        <v>4.2650991059634484E-2</v>
      </c>
      <c r="O22" s="41">
        <v>-0.29067534852658816</v>
      </c>
    </row>
    <row r="23" spans="2:16" ht="14.25" customHeight="1" thickBot="1" x14ac:dyDescent="0.25">
      <c r="B23" s="31">
        <v>13</v>
      </c>
      <c r="C23" s="32" t="s">
        <v>39</v>
      </c>
      <c r="D23" s="33">
        <v>755</v>
      </c>
      <c r="E23" s="34">
        <v>2.0869613290212013E-2</v>
      </c>
      <c r="F23" s="33">
        <v>635</v>
      </c>
      <c r="G23" s="34">
        <v>1.8813142535478326E-2</v>
      </c>
      <c r="H23" s="35">
        <v>0.18897637795275601</v>
      </c>
      <c r="I23" s="33">
        <v>823</v>
      </c>
      <c r="J23" s="35">
        <v>-8.2624544349939266E-2</v>
      </c>
      <c r="K23" s="33">
        <v>7440</v>
      </c>
      <c r="L23" s="34">
        <v>2.3904459274062699E-2</v>
      </c>
      <c r="M23" s="33">
        <v>4101</v>
      </c>
      <c r="N23" s="34">
        <v>1.4601528870152852E-2</v>
      </c>
      <c r="O23" s="35">
        <v>0.81419166057059256</v>
      </c>
    </row>
    <row r="24" spans="2:16" ht="14.25" customHeight="1" thickBot="1" x14ac:dyDescent="0.25">
      <c r="B24" s="37">
        <v>14</v>
      </c>
      <c r="C24" s="38" t="s">
        <v>68</v>
      </c>
      <c r="D24" s="39">
        <v>706</v>
      </c>
      <c r="E24" s="40">
        <v>1.9515161566741299E-2</v>
      </c>
      <c r="F24" s="39">
        <v>366</v>
      </c>
      <c r="G24" s="40">
        <v>1.0843480579504045E-2</v>
      </c>
      <c r="H24" s="41">
        <v>0.9289617486338797</v>
      </c>
      <c r="I24" s="39">
        <v>602</v>
      </c>
      <c r="J24" s="41">
        <v>0.1727574750830565</v>
      </c>
      <c r="K24" s="39">
        <v>6924</v>
      </c>
      <c r="L24" s="40">
        <v>2.2246569356668026E-2</v>
      </c>
      <c r="M24" s="39">
        <v>2963</v>
      </c>
      <c r="N24" s="40">
        <v>1.0549702521888051E-2</v>
      </c>
      <c r="O24" s="41">
        <v>1.3368207897401283</v>
      </c>
    </row>
    <row r="25" spans="2:16" ht="14.25" customHeight="1" thickBot="1" x14ac:dyDescent="0.25">
      <c r="B25" s="31">
        <v>15</v>
      </c>
      <c r="C25" s="32" t="s">
        <v>20</v>
      </c>
      <c r="D25" s="33">
        <v>497</v>
      </c>
      <c r="E25" s="34">
        <v>1.3738010338060094E-2</v>
      </c>
      <c r="F25" s="33">
        <v>1012</v>
      </c>
      <c r="G25" s="34">
        <v>2.9982520072289871E-2</v>
      </c>
      <c r="H25" s="35">
        <v>-0.50889328063241113</v>
      </c>
      <c r="I25" s="33">
        <v>536</v>
      </c>
      <c r="J25" s="35">
        <v>-7.2761194029850706E-2</v>
      </c>
      <c r="K25" s="33">
        <v>6394</v>
      </c>
      <c r="L25" s="34">
        <v>2.0543697929886678E-2</v>
      </c>
      <c r="M25" s="33">
        <v>7377</v>
      </c>
      <c r="N25" s="34">
        <v>2.6265661661818481E-2</v>
      </c>
      <c r="O25" s="35">
        <v>-0.13325199945777422</v>
      </c>
    </row>
    <row r="26" spans="2:16" ht="14.45" customHeight="1" thickBot="1" x14ac:dyDescent="0.25">
      <c r="B26" s="37">
        <v>16</v>
      </c>
      <c r="C26" s="38" t="s">
        <v>27</v>
      </c>
      <c r="D26" s="39">
        <v>477</v>
      </c>
      <c r="E26" s="40">
        <v>1.3185172899908781E-2</v>
      </c>
      <c r="F26" s="39">
        <v>743</v>
      </c>
      <c r="G26" s="40">
        <v>2.2012858116315585E-2</v>
      </c>
      <c r="H26" s="41">
        <v>-0.35800807537012114</v>
      </c>
      <c r="I26" s="39">
        <v>533</v>
      </c>
      <c r="J26" s="41">
        <v>-0.10506566604127576</v>
      </c>
      <c r="K26" s="39">
        <v>5926</v>
      </c>
      <c r="L26" s="40">
        <v>1.9040030330389188E-2</v>
      </c>
      <c r="M26" s="39">
        <v>6867</v>
      </c>
      <c r="N26" s="40">
        <v>2.4449816813299104E-2</v>
      </c>
      <c r="O26" s="41">
        <v>-0.13703218290374253</v>
      </c>
    </row>
    <row r="27" spans="2:16" ht="14.45" customHeight="1" thickBot="1" x14ac:dyDescent="0.25">
      <c r="B27" s="31">
        <v>17</v>
      </c>
      <c r="C27" s="32" t="s">
        <v>125</v>
      </c>
      <c r="D27" s="33">
        <v>912</v>
      </c>
      <c r="E27" s="34">
        <v>2.520938717969981E-2</v>
      </c>
      <c r="F27" s="33">
        <v>267</v>
      </c>
      <c r="G27" s="34">
        <v>7.9104079637365571E-3</v>
      </c>
      <c r="H27" s="35">
        <v>2.4157303370786516</v>
      </c>
      <c r="I27" s="33">
        <v>713</v>
      </c>
      <c r="J27" s="35">
        <v>0.27910238429172507</v>
      </c>
      <c r="K27" s="33">
        <v>5667</v>
      </c>
      <c r="L27" s="34">
        <v>1.8207872406735659E-2</v>
      </c>
      <c r="M27" s="33">
        <v>2209</v>
      </c>
      <c r="N27" s="34">
        <v>7.8651005301554854E-3</v>
      </c>
      <c r="O27" s="35">
        <v>1.5654142145767316</v>
      </c>
    </row>
    <row r="28" spans="2:16" ht="14.45" customHeight="1" thickBot="1" x14ac:dyDescent="0.25">
      <c r="B28" s="37">
        <v>18</v>
      </c>
      <c r="C28" s="38" t="s">
        <v>30</v>
      </c>
      <c r="D28" s="39">
        <v>754</v>
      </c>
      <c r="E28" s="40">
        <v>2.0841971418304447E-2</v>
      </c>
      <c r="F28" s="39">
        <v>606</v>
      </c>
      <c r="G28" s="40">
        <v>1.7953959648031287E-2</v>
      </c>
      <c r="H28" s="41">
        <v>0.24422442244224429</v>
      </c>
      <c r="I28" s="39">
        <v>809</v>
      </c>
      <c r="J28" s="41">
        <v>-6.7985166872682301E-2</v>
      </c>
      <c r="K28" s="39">
        <v>5279</v>
      </c>
      <c r="L28" s="40">
        <v>1.6961242003733466E-2</v>
      </c>
      <c r="M28" s="39">
        <v>3253</v>
      </c>
      <c r="N28" s="40">
        <v>1.1582241749477499E-2</v>
      </c>
      <c r="O28" s="41">
        <v>0.62280971411005237</v>
      </c>
    </row>
    <row r="29" spans="2:16" ht="14.45" customHeight="1" thickBot="1" x14ac:dyDescent="0.25">
      <c r="B29" s="31">
        <v>19</v>
      </c>
      <c r="C29" s="32" t="s">
        <v>25</v>
      </c>
      <c r="D29" s="33">
        <v>439</v>
      </c>
      <c r="E29" s="34">
        <v>1.213478176742129E-2</v>
      </c>
      <c r="F29" s="33">
        <v>424</v>
      </c>
      <c r="G29" s="34">
        <v>1.2561846354398127E-2</v>
      </c>
      <c r="H29" s="35">
        <v>3.5377358490566113E-2</v>
      </c>
      <c r="I29" s="33">
        <v>736</v>
      </c>
      <c r="J29" s="35">
        <v>-0.40353260869565222</v>
      </c>
      <c r="K29" s="33">
        <v>4728</v>
      </c>
      <c r="L29" s="34">
        <v>1.5190898312872101E-2</v>
      </c>
      <c r="M29" s="33">
        <v>3944</v>
      </c>
      <c r="N29" s="34">
        <v>1.4042533495216496E-2</v>
      </c>
      <c r="O29" s="35">
        <v>0.19878296146044616</v>
      </c>
      <c r="P29" s="4"/>
    </row>
    <row r="30" spans="2:16" ht="14.45" customHeight="1" thickBot="1" x14ac:dyDescent="0.25">
      <c r="B30" s="37">
        <v>20</v>
      </c>
      <c r="C30" s="38" t="s">
        <v>28</v>
      </c>
      <c r="D30" s="39">
        <v>381</v>
      </c>
      <c r="E30" s="40">
        <v>1.0531553196782487E-2</v>
      </c>
      <c r="F30" s="39">
        <v>545</v>
      </c>
      <c r="G30" s="40">
        <v>1.614671288478061E-2</v>
      </c>
      <c r="H30" s="41">
        <v>-0.30091743119266057</v>
      </c>
      <c r="I30" s="39">
        <v>387</v>
      </c>
      <c r="J30" s="41">
        <v>-1.5503875968992276E-2</v>
      </c>
      <c r="K30" s="39">
        <v>3391</v>
      </c>
      <c r="L30" s="40">
        <v>1.0895164166444437E-2</v>
      </c>
      <c r="M30" s="39">
        <v>3765</v>
      </c>
      <c r="N30" s="40">
        <v>1.3405207558187146E-2</v>
      </c>
      <c r="O30" s="41">
        <v>-9.9335989375829992E-2</v>
      </c>
      <c r="P30" s="4"/>
    </row>
    <row r="31" spans="2:16" ht="14.45" customHeight="1" thickBot="1" x14ac:dyDescent="0.25">
      <c r="B31" s="89" t="s">
        <v>42</v>
      </c>
      <c r="C31" s="90"/>
      <c r="D31" s="42">
        <f>SUM(D11:D30)</f>
        <v>33450</v>
      </c>
      <c r="E31" s="43">
        <f>D31/D33</f>
        <v>0.92462061530806872</v>
      </c>
      <c r="F31" s="42">
        <f>SUM(F11:F30)</f>
        <v>31054</v>
      </c>
      <c r="G31" s="43">
        <f>F31/F33</f>
        <v>0.92003673747518744</v>
      </c>
      <c r="H31" s="44">
        <f>D31/F31-1</f>
        <v>7.7155921942422934E-2</v>
      </c>
      <c r="I31" s="42">
        <f>SUM(I11:I30)</f>
        <v>33896</v>
      </c>
      <c r="J31" s="43">
        <f>D31/I31-1</f>
        <v>-1.3157894736842146E-2</v>
      </c>
      <c r="K31" s="42">
        <f>SUM(K11:K30)</f>
        <v>288097</v>
      </c>
      <c r="L31" s="43">
        <f>K31/K33</f>
        <v>0.92564556498382267</v>
      </c>
      <c r="M31" s="42">
        <f>SUM(M11:M30)</f>
        <v>258672</v>
      </c>
      <c r="N31" s="43">
        <f>M31/M33</f>
        <v>0.9209965071690267</v>
      </c>
      <c r="O31" s="44">
        <f>K31/M31-1</f>
        <v>0.11375409785365242</v>
      </c>
    </row>
    <row r="32" spans="2:16" ht="14.45" customHeight="1" thickBot="1" x14ac:dyDescent="0.25">
      <c r="B32" s="89" t="s">
        <v>12</v>
      </c>
      <c r="C32" s="90"/>
      <c r="D32" s="42">
        <f>D33-SUM(D11:D30)</f>
        <v>2727</v>
      </c>
      <c r="E32" s="43">
        <f>D32/D33</f>
        <v>7.5379384691931339E-2</v>
      </c>
      <c r="F32" s="42">
        <f>F33-SUM(F11:F30)</f>
        <v>2699</v>
      </c>
      <c r="G32" s="43">
        <f>F32/F33</f>
        <v>7.9963262524812603E-2</v>
      </c>
      <c r="H32" s="44">
        <f>D32/F32-1</f>
        <v>1.0374212671359739E-2</v>
      </c>
      <c r="I32" s="42">
        <f>I33-SUM(I11:I30)</f>
        <v>2492</v>
      </c>
      <c r="J32" s="43">
        <f>D32/I32-1</f>
        <v>9.4301765650080194E-2</v>
      </c>
      <c r="K32" s="42">
        <f>K33-SUM(K11:K30)</f>
        <v>23142</v>
      </c>
      <c r="L32" s="43">
        <f>K32/K33</f>
        <v>7.4354435016177278E-2</v>
      </c>
      <c r="M32" s="42">
        <f>M33-SUM(M11:M30)</f>
        <v>22189</v>
      </c>
      <c r="N32" s="43">
        <f>M32/M33</f>
        <v>7.9003492830973326E-2</v>
      </c>
      <c r="O32" s="44">
        <f>K32/M32-1</f>
        <v>4.294920906755606E-2</v>
      </c>
    </row>
    <row r="33" spans="2:22" ht="14.45" customHeight="1" thickBot="1" x14ac:dyDescent="0.25">
      <c r="B33" s="91" t="s">
        <v>13</v>
      </c>
      <c r="C33" s="92"/>
      <c r="D33" s="45">
        <v>36177</v>
      </c>
      <c r="E33" s="46">
        <v>1</v>
      </c>
      <c r="F33" s="45">
        <v>33753</v>
      </c>
      <c r="G33" s="46">
        <v>0.99999999999999956</v>
      </c>
      <c r="H33" s="47">
        <v>7.1815838592125036E-2</v>
      </c>
      <c r="I33" s="45">
        <v>36388</v>
      </c>
      <c r="J33" s="47">
        <v>-5.7986149279982691E-3</v>
      </c>
      <c r="K33" s="45">
        <v>311239</v>
      </c>
      <c r="L33" s="46">
        <v>1</v>
      </c>
      <c r="M33" s="45">
        <v>280861</v>
      </c>
      <c r="N33" s="46">
        <v>0.99999999999999944</v>
      </c>
      <c r="O33" s="47">
        <v>0.10816026433004233</v>
      </c>
      <c r="P33" s="48"/>
      <c r="Q33" s="48"/>
    </row>
    <row r="34" spans="2:22" ht="14.45" customHeight="1" x14ac:dyDescent="0.2">
      <c r="B34" s="49" t="s">
        <v>78</v>
      </c>
    </row>
    <row r="35" spans="2:22" x14ac:dyDescent="0.2">
      <c r="B35" s="50" t="s">
        <v>77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93" t="s">
        <v>139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51"/>
      <c r="N38" s="51"/>
      <c r="O38" s="93" t="s">
        <v>123</v>
      </c>
      <c r="P38" s="93"/>
      <c r="Q38" s="93"/>
      <c r="R38" s="93"/>
      <c r="S38" s="93"/>
      <c r="T38" s="93"/>
      <c r="U38" s="93"/>
      <c r="V38" s="93"/>
    </row>
    <row r="39" spans="2:22" x14ac:dyDescent="0.2">
      <c r="B39" s="88" t="s">
        <v>146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51"/>
      <c r="N39" s="51"/>
      <c r="O39" s="88" t="s">
        <v>147</v>
      </c>
      <c r="P39" s="88"/>
      <c r="Q39" s="88"/>
      <c r="R39" s="88"/>
      <c r="S39" s="88"/>
      <c r="T39" s="88"/>
      <c r="U39" s="88"/>
      <c r="V39" s="88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12" t="s">
        <v>0</v>
      </c>
      <c r="C41" s="114" t="s">
        <v>41</v>
      </c>
      <c r="D41" s="94" t="s">
        <v>149</v>
      </c>
      <c r="E41" s="95"/>
      <c r="F41" s="95"/>
      <c r="G41" s="95"/>
      <c r="H41" s="95"/>
      <c r="I41" s="96"/>
      <c r="J41" s="95" t="s">
        <v>137</v>
      </c>
      <c r="K41" s="95"/>
      <c r="L41" s="96"/>
      <c r="O41" s="112" t="s">
        <v>0</v>
      </c>
      <c r="P41" s="114" t="s">
        <v>41</v>
      </c>
      <c r="Q41" s="94" t="s">
        <v>157</v>
      </c>
      <c r="R41" s="95"/>
      <c r="S41" s="95"/>
      <c r="T41" s="95"/>
      <c r="U41" s="95"/>
      <c r="V41" s="96"/>
    </row>
    <row r="42" spans="2:22" ht="15" customHeight="1" thickBot="1" x14ac:dyDescent="0.25">
      <c r="B42" s="113"/>
      <c r="C42" s="115"/>
      <c r="D42" s="99" t="s">
        <v>150</v>
      </c>
      <c r="E42" s="100"/>
      <c r="F42" s="100"/>
      <c r="G42" s="100"/>
      <c r="H42" s="100"/>
      <c r="I42" s="101"/>
      <c r="J42" s="100" t="s">
        <v>138</v>
      </c>
      <c r="K42" s="100"/>
      <c r="L42" s="101"/>
      <c r="O42" s="113"/>
      <c r="P42" s="115"/>
      <c r="Q42" s="99" t="s">
        <v>153</v>
      </c>
      <c r="R42" s="100"/>
      <c r="S42" s="100"/>
      <c r="T42" s="100"/>
      <c r="U42" s="100"/>
      <c r="V42" s="101"/>
    </row>
    <row r="43" spans="2:22" ht="15" customHeight="1" x14ac:dyDescent="0.2">
      <c r="B43" s="113"/>
      <c r="C43" s="115"/>
      <c r="D43" s="102">
        <v>2023</v>
      </c>
      <c r="E43" s="103"/>
      <c r="F43" s="102">
        <v>2022</v>
      </c>
      <c r="G43" s="103"/>
      <c r="H43" s="97" t="s">
        <v>5</v>
      </c>
      <c r="I43" s="97" t="s">
        <v>47</v>
      </c>
      <c r="J43" s="97">
        <v>2022</v>
      </c>
      <c r="K43" s="97" t="s">
        <v>151</v>
      </c>
      <c r="L43" s="97" t="s">
        <v>155</v>
      </c>
      <c r="O43" s="113"/>
      <c r="P43" s="115"/>
      <c r="Q43" s="102">
        <v>2023</v>
      </c>
      <c r="R43" s="103"/>
      <c r="S43" s="102">
        <v>2022</v>
      </c>
      <c r="T43" s="103"/>
      <c r="U43" s="97" t="s">
        <v>5</v>
      </c>
      <c r="V43" s="97" t="s">
        <v>70</v>
      </c>
    </row>
    <row r="44" spans="2:22" ht="15" customHeight="1" thickBot="1" x14ac:dyDescent="0.25">
      <c r="B44" s="110" t="s">
        <v>6</v>
      </c>
      <c r="C44" s="106" t="s">
        <v>41</v>
      </c>
      <c r="D44" s="104"/>
      <c r="E44" s="105"/>
      <c r="F44" s="104"/>
      <c r="G44" s="105"/>
      <c r="H44" s="98"/>
      <c r="I44" s="98"/>
      <c r="J44" s="98"/>
      <c r="K44" s="98"/>
      <c r="L44" s="98"/>
      <c r="O44" s="110" t="s">
        <v>6</v>
      </c>
      <c r="P44" s="106" t="s">
        <v>41</v>
      </c>
      <c r="Q44" s="104"/>
      <c r="R44" s="105"/>
      <c r="S44" s="104"/>
      <c r="T44" s="105"/>
      <c r="U44" s="98"/>
      <c r="V44" s="98"/>
    </row>
    <row r="45" spans="2:22" ht="15" customHeight="1" x14ac:dyDescent="0.2">
      <c r="B45" s="110"/>
      <c r="C45" s="106"/>
      <c r="D45" s="25" t="s">
        <v>8</v>
      </c>
      <c r="E45" s="26" t="s">
        <v>2</v>
      </c>
      <c r="F45" s="25" t="s">
        <v>8</v>
      </c>
      <c r="G45" s="26" t="s">
        <v>2</v>
      </c>
      <c r="H45" s="108" t="s">
        <v>9</v>
      </c>
      <c r="I45" s="108" t="s">
        <v>48</v>
      </c>
      <c r="J45" s="108" t="s">
        <v>8</v>
      </c>
      <c r="K45" s="108" t="s">
        <v>152</v>
      </c>
      <c r="L45" s="108" t="s">
        <v>156</v>
      </c>
      <c r="O45" s="110"/>
      <c r="P45" s="106"/>
      <c r="Q45" s="25" t="s">
        <v>8</v>
      </c>
      <c r="R45" s="26" t="s">
        <v>2</v>
      </c>
      <c r="S45" s="25" t="s">
        <v>8</v>
      </c>
      <c r="T45" s="26" t="s">
        <v>2</v>
      </c>
      <c r="U45" s="108" t="s">
        <v>9</v>
      </c>
      <c r="V45" s="108" t="s">
        <v>71</v>
      </c>
    </row>
    <row r="46" spans="2:22" ht="15" customHeight="1" thickBot="1" x14ac:dyDescent="0.25">
      <c r="B46" s="111"/>
      <c r="C46" s="107"/>
      <c r="D46" s="28" t="s">
        <v>10</v>
      </c>
      <c r="E46" s="29" t="s">
        <v>11</v>
      </c>
      <c r="F46" s="28" t="s">
        <v>10</v>
      </c>
      <c r="G46" s="29" t="s">
        <v>11</v>
      </c>
      <c r="H46" s="109"/>
      <c r="I46" s="109"/>
      <c r="J46" s="109" t="s">
        <v>10</v>
      </c>
      <c r="K46" s="109"/>
      <c r="L46" s="109"/>
      <c r="O46" s="111"/>
      <c r="P46" s="107"/>
      <c r="Q46" s="28" t="s">
        <v>10</v>
      </c>
      <c r="R46" s="29" t="s">
        <v>11</v>
      </c>
      <c r="S46" s="28" t="s">
        <v>10</v>
      </c>
      <c r="T46" s="29" t="s">
        <v>11</v>
      </c>
      <c r="U46" s="109"/>
      <c r="V46" s="109"/>
    </row>
    <row r="47" spans="2:22" ht="15" thickBot="1" x14ac:dyDescent="0.25">
      <c r="B47" s="31">
        <v>1</v>
      </c>
      <c r="C47" s="32" t="s">
        <v>50</v>
      </c>
      <c r="D47" s="33">
        <v>3238</v>
      </c>
      <c r="E47" s="34">
        <v>8.950438123669735E-2</v>
      </c>
      <c r="F47" s="33">
        <v>1955</v>
      </c>
      <c r="G47" s="34">
        <v>5.7920777412378159E-2</v>
      </c>
      <c r="H47" s="35">
        <v>0.6562659846547314</v>
      </c>
      <c r="I47" s="53">
        <v>0</v>
      </c>
      <c r="J47" s="33">
        <v>1905</v>
      </c>
      <c r="K47" s="35">
        <v>0.69973753280839901</v>
      </c>
      <c r="L47" s="53">
        <v>0</v>
      </c>
      <c r="O47" s="31">
        <v>1</v>
      </c>
      <c r="P47" s="32" t="s">
        <v>50</v>
      </c>
      <c r="Q47" s="33">
        <v>15679</v>
      </c>
      <c r="R47" s="34">
        <v>5.0376077548122185E-2</v>
      </c>
      <c r="S47" s="33">
        <v>14510</v>
      </c>
      <c r="T47" s="34">
        <v>5.1662566180423766E-2</v>
      </c>
      <c r="U47" s="35">
        <v>8.0565127498277045E-2</v>
      </c>
      <c r="V47" s="53">
        <v>0</v>
      </c>
    </row>
    <row r="48" spans="2:22" ht="15" customHeight="1" thickBot="1" x14ac:dyDescent="0.25">
      <c r="B48" s="37">
        <v>2</v>
      </c>
      <c r="C48" s="38" t="s">
        <v>38</v>
      </c>
      <c r="D48" s="39">
        <v>1291</v>
      </c>
      <c r="E48" s="40">
        <v>3.5685656632667165E-2</v>
      </c>
      <c r="F48" s="39">
        <v>1134</v>
      </c>
      <c r="G48" s="40">
        <v>3.359701359879122E-2</v>
      </c>
      <c r="H48" s="41">
        <v>0.13844797178130519</v>
      </c>
      <c r="I48" s="54">
        <v>1</v>
      </c>
      <c r="J48" s="39">
        <v>1127</v>
      </c>
      <c r="K48" s="41">
        <v>0.14551907719609591</v>
      </c>
      <c r="L48" s="54">
        <v>1</v>
      </c>
      <c r="O48" s="37">
        <v>2</v>
      </c>
      <c r="P48" s="38" t="s">
        <v>38</v>
      </c>
      <c r="Q48" s="39">
        <v>10642</v>
      </c>
      <c r="R48" s="40">
        <v>3.4192373063786995E-2</v>
      </c>
      <c r="S48" s="39">
        <v>8153</v>
      </c>
      <c r="T48" s="40">
        <v>2.9028594215644039E-2</v>
      </c>
      <c r="U48" s="41">
        <v>0.30528639764503862</v>
      </c>
      <c r="V48" s="54">
        <v>1</v>
      </c>
    </row>
    <row r="49" spans="2:22" ht="15" customHeight="1" thickBot="1" x14ac:dyDescent="0.25">
      <c r="B49" s="31">
        <v>3</v>
      </c>
      <c r="C49" s="32" t="s">
        <v>35</v>
      </c>
      <c r="D49" s="33">
        <v>976</v>
      </c>
      <c r="E49" s="34">
        <v>2.6978466981784008E-2</v>
      </c>
      <c r="F49" s="33">
        <v>1019</v>
      </c>
      <c r="G49" s="34">
        <v>3.0189909045121914E-2</v>
      </c>
      <c r="H49" s="35">
        <v>-4.2198233562316001E-2</v>
      </c>
      <c r="I49" s="53">
        <v>2</v>
      </c>
      <c r="J49" s="33">
        <v>1449</v>
      </c>
      <c r="K49" s="35">
        <v>-0.32643202208419597</v>
      </c>
      <c r="L49" s="53">
        <v>-1</v>
      </c>
      <c r="O49" s="31">
        <v>3</v>
      </c>
      <c r="P49" s="32" t="s">
        <v>35</v>
      </c>
      <c r="Q49" s="33">
        <v>10119</v>
      </c>
      <c r="R49" s="34">
        <v>3.2511992391698982E-2</v>
      </c>
      <c r="S49" s="33">
        <v>5910</v>
      </c>
      <c r="T49" s="34">
        <v>2.1042437362253925E-2</v>
      </c>
      <c r="U49" s="35">
        <v>0.71218274111675117</v>
      </c>
      <c r="V49" s="53">
        <v>6</v>
      </c>
    </row>
    <row r="50" spans="2:22" ht="15" thickBot="1" x14ac:dyDescent="0.25">
      <c r="B50" s="37">
        <v>4</v>
      </c>
      <c r="C50" s="38" t="s">
        <v>40</v>
      </c>
      <c r="D50" s="39">
        <v>962</v>
      </c>
      <c r="E50" s="40">
        <v>2.6591480775078089E-2</v>
      </c>
      <c r="F50" s="39">
        <v>1031</v>
      </c>
      <c r="G50" s="40">
        <v>3.0545432998548276E-2</v>
      </c>
      <c r="H50" s="41">
        <v>-6.692531522793399E-2</v>
      </c>
      <c r="I50" s="54">
        <v>0</v>
      </c>
      <c r="J50" s="39">
        <v>1123</v>
      </c>
      <c r="K50" s="41">
        <v>-0.14336598397150491</v>
      </c>
      <c r="L50" s="54">
        <v>0</v>
      </c>
      <c r="O50" s="37">
        <v>4</v>
      </c>
      <c r="P50" s="38" t="s">
        <v>101</v>
      </c>
      <c r="Q50" s="39">
        <v>8922</v>
      </c>
      <c r="R50" s="40">
        <v>2.8666073339138089E-2</v>
      </c>
      <c r="S50" s="39">
        <v>5209</v>
      </c>
      <c r="T50" s="40">
        <v>1.8546540815563572E-2</v>
      </c>
      <c r="U50" s="41">
        <v>0.7128047609905932</v>
      </c>
      <c r="V50" s="54">
        <v>8</v>
      </c>
    </row>
    <row r="51" spans="2:22" ht="15" customHeight="1" thickBot="1" x14ac:dyDescent="0.25">
      <c r="B51" s="31">
        <v>5</v>
      </c>
      <c r="C51" s="32" t="s">
        <v>51</v>
      </c>
      <c r="D51" s="33">
        <v>940</v>
      </c>
      <c r="E51" s="34">
        <v>2.5983359593111644E-2</v>
      </c>
      <c r="F51" s="33">
        <v>682</v>
      </c>
      <c r="G51" s="34">
        <v>2.0205611353064912E-2</v>
      </c>
      <c r="H51" s="35">
        <v>0.37829912023460421</v>
      </c>
      <c r="I51" s="53">
        <v>4</v>
      </c>
      <c r="J51" s="33">
        <v>1051</v>
      </c>
      <c r="K51" s="35">
        <v>-0.10561370123691727</v>
      </c>
      <c r="L51" s="53">
        <v>0</v>
      </c>
      <c r="O51" s="31">
        <v>5</v>
      </c>
      <c r="P51" s="32" t="s">
        <v>40</v>
      </c>
      <c r="Q51" s="33">
        <v>8255</v>
      </c>
      <c r="R51" s="34">
        <v>2.6523025713358545E-2</v>
      </c>
      <c r="S51" s="33">
        <v>8217</v>
      </c>
      <c r="T51" s="34">
        <v>2.9256464941732743E-2</v>
      </c>
      <c r="U51" s="35">
        <v>4.6245588414262073E-3</v>
      </c>
      <c r="V51" s="53">
        <v>-3</v>
      </c>
    </row>
    <row r="52" spans="2:22" ht="15" thickBot="1" x14ac:dyDescent="0.25">
      <c r="B52" s="37">
        <v>6</v>
      </c>
      <c r="C52" s="38" t="s">
        <v>101</v>
      </c>
      <c r="D52" s="39">
        <v>905</v>
      </c>
      <c r="E52" s="40">
        <v>2.5015894076346849E-2</v>
      </c>
      <c r="F52" s="39">
        <v>854</v>
      </c>
      <c r="G52" s="40">
        <v>2.5301454685509435E-2</v>
      </c>
      <c r="H52" s="41">
        <v>5.9718969555035084E-2</v>
      </c>
      <c r="I52" s="54">
        <v>1</v>
      </c>
      <c r="J52" s="39">
        <v>761</v>
      </c>
      <c r="K52" s="41">
        <v>0.18922470433639949</v>
      </c>
      <c r="L52" s="54">
        <v>1</v>
      </c>
      <c r="O52" s="37">
        <v>6</v>
      </c>
      <c r="P52" s="38" t="s">
        <v>51</v>
      </c>
      <c r="Q52" s="39">
        <v>6698</v>
      </c>
      <c r="R52" s="40">
        <v>2.1520439276568812E-2</v>
      </c>
      <c r="S52" s="39">
        <v>6875</v>
      </c>
      <c r="T52" s="40">
        <v>2.4478300654060193E-2</v>
      </c>
      <c r="U52" s="41">
        <v>-2.5745454545454516E-2</v>
      </c>
      <c r="V52" s="54">
        <v>1</v>
      </c>
    </row>
    <row r="53" spans="2:22" ht="15" thickBot="1" x14ac:dyDescent="0.25">
      <c r="B53" s="31">
        <v>7</v>
      </c>
      <c r="C53" s="32" t="s">
        <v>59</v>
      </c>
      <c r="D53" s="33">
        <v>854</v>
      </c>
      <c r="E53" s="34">
        <v>2.3606158609061005E-2</v>
      </c>
      <c r="F53" s="33">
        <v>541</v>
      </c>
      <c r="G53" s="34">
        <v>1.6028204900305158E-2</v>
      </c>
      <c r="H53" s="35">
        <v>0.57855822550831792</v>
      </c>
      <c r="I53" s="53">
        <v>6</v>
      </c>
      <c r="J53" s="33">
        <v>333</v>
      </c>
      <c r="K53" s="35">
        <v>1.5645645645645647</v>
      </c>
      <c r="L53" s="53">
        <v>24</v>
      </c>
      <c r="O53" s="31">
        <v>7</v>
      </c>
      <c r="P53" s="32" t="s">
        <v>37</v>
      </c>
      <c r="Q53" s="33">
        <v>6383</v>
      </c>
      <c r="R53" s="34">
        <v>2.0508355315368574E-2</v>
      </c>
      <c r="S53" s="33">
        <v>7073</v>
      </c>
      <c r="T53" s="34">
        <v>2.5183275712897128E-2</v>
      </c>
      <c r="U53" s="35">
        <v>-9.7554078891559426E-2</v>
      </c>
      <c r="V53" s="53">
        <v>-2</v>
      </c>
    </row>
    <row r="54" spans="2:22" ht="15" thickBot="1" x14ac:dyDescent="0.25">
      <c r="B54" s="37">
        <v>8</v>
      </c>
      <c r="C54" s="38" t="s">
        <v>74</v>
      </c>
      <c r="D54" s="39">
        <v>778</v>
      </c>
      <c r="E54" s="40">
        <v>2.1505376344086023E-2</v>
      </c>
      <c r="F54" s="39">
        <v>719</v>
      </c>
      <c r="G54" s="40">
        <v>2.1301810209462861E-2</v>
      </c>
      <c r="H54" s="41">
        <v>8.2058414464533991E-2</v>
      </c>
      <c r="I54" s="54">
        <v>0</v>
      </c>
      <c r="J54" s="39">
        <v>823</v>
      </c>
      <c r="K54" s="41">
        <v>-5.4678007290400954E-2</v>
      </c>
      <c r="L54" s="54">
        <v>-2</v>
      </c>
      <c r="O54" s="37">
        <v>8</v>
      </c>
      <c r="P54" s="38" t="s">
        <v>59</v>
      </c>
      <c r="Q54" s="39">
        <v>6203</v>
      </c>
      <c r="R54" s="40">
        <v>1.9930021623254156E-2</v>
      </c>
      <c r="S54" s="39">
        <v>6956</v>
      </c>
      <c r="T54" s="40">
        <v>2.4766699541766211E-2</v>
      </c>
      <c r="U54" s="41">
        <v>-0.1082518688901668</v>
      </c>
      <c r="V54" s="54">
        <v>-2</v>
      </c>
    </row>
    <row r="55" spans="2:22" ht="15" thickBot="1" x14ac:dyDescent="0.25">
      <c r="B55" s="31">
        <v>9</v>
      </c>
      <c r="C55" s="32" t="s">
        <v>37</v>
      </c>
      <c r="D55" s="33">
        <v>728</v>
      </c>
      <c r="E55" s="34">
        <v>2.0123282748707741E-2</v>
      </c>
      <c r="F55" s="33">
        <v>1236</v>
      </c>
      <c r="G55" s="34">
        <v>3.6618967202915298E-2</v>
      </c>
      <c r="H55" s="35">
        <v>-0.4110032362459547</v>
      </c>
      <c r="I55" s="53">
        <v>-7</v>
      </c>
      <c r="J55" s="33">
        <v>481</v>
      </c>
      <c r="K55" s="35">
        <v>0.5135135135135136</v>
      </c>
      <c r="L55" s="53">
        <v>5</v>
      </c>
      <c r="O55" s="31">
        <v>9</v>
      </c>
      <c r="P55" s="32" t="s">
        <v>74</v>
      </c>
      <c r="Q55" s="33">
        <v>5769</v>
      </c>
      <c r="R55" s="34">
        <v>1.8535594832267164E-2</v>
      </c>
      <c r="S55" s="33">
        <v>5581</v>
      </c>
      <c r="T55" s="34">
        <v>1.9871039410954174E-2</v>
      </c>
      <c r="U55" s="35">
        <v>3.3685719405124548E-2</v>
      </c>
      <c r="V55" s="53">
        <v>1</v>
      </c>
    </row>
    <row r="56" spans="2:22" ht="15" thickBot="1" x14ac:dyDescent="0.25">
      <c r="B56" s="37">
        <v>10</v>
      </c>
      <c r="C56" s="38" t="s">
        <v>114</v>
      </c>
      <c r="D56" s="39">
        <v>722</v>
      </c>
      <c r="E56" s="40">
        <v>1.9957431517262349E-2</v>
      </c>
      <c r="F56" s="39">
        <v>0</v>
      </c>
      <c r="G56" s="40">
        <v>0</v>
      </c>
      <c r="H56" s="41"/>
      <c r="I56" s="54"/>
      <c r="J56" s="39">
        <v>479</v>
      </c>
      <c r="K56" s="41">
        <v>0.50730688935281831</v>
      </c>
      <c r="L56" s="54">
        <v>5</v>
      </c>
      <c r="O56" s="37">
        <v>10</v>
      </c>
      <c r="P56" s="38" t="s">
        <v>65</v>
      </c>
      <c r="Q56" s="39">
        <v>5118</v>
      </c>
      <c r="R56" s="40">
        <v>1.6443954645786678E-2</v>
      </c>
      <c r="S56" s="39">
        <v>7484</v>
      </c>
      <c r="T56" s="40">
        <v>2.6646633031998036E-2</v>
      </c>
      <c r="U56" s="41">
        <v>-0.31614110101549975</v>
      </c>
      <c r="V56" s="54">
        <v>-6</v>
      </c>
    </row>
    <row r="57" spans="2:22" ht="15" thickBot="1" x14ac:dyDescent="0.25">
      <c r="B57" s="31">
        <v>11</v>
      </c>
      <c r="C57" s="32" t="s">
        <v>129</v>
      </c>
      <c r="D57" s="33">
        <v>680</v>
      </c>
      <c r="E57" s="34">
        <v>1.8796472897144596E-2</v>
      </c>
      <c r="F57" s="33">
        <v>241</v>
      </c>
      <c r="G57" s="34">
        <v>7.1401060646461055E-3</v>
      </c>
      <c r="H57" s="35">
        <v>1.8215767634854774</v>
      </c>
      <c r="I57" s="53">
        <v>27</v>
      </c>
      <c r="J57" s="33">
        <v>584</v>
      </c>
      <c r="K57" s="35">
        <v>0.16438356164383561</v>
      </c>
      <c r="L57" s="53">
        <v>-2</v>
      </c>
      <c r="O57" s="31">
        <v>11</v>
      </c>
      <c r="P57" s="32" t="s">
        <v>107</v>
      </c>
      <c r="Q57" s="33">
        <v>4795</v>
      </c>
      <c r="R57" s="34">
        <v>1.5406166964936914E-2</v>
      </c>
      <c r="S57" s="33">
        <v>5362</v>
      </c>
      <c r="T57" s="34">
        <v>1.9091294270119383E-2</v>
      </c>
      <c r="U57" s="35">
        <v>-0.10574412532637079</v>
      </c>
      <c r="V57" s="53">
        <v>0</v>
      </c>
    </row>
    <row r="58" spans="2:22" ht="15" thickBot="1" x14ac:dyDescent="0.25">
      <c r="B58" s="37">
        <v>12</v>
      </c>
      <c r="C58" s="38" t="s">
        <v>65</v>
      </c>
      <c r="D58" s="39">
        <v>673</v>
      </c>
      <c r="E58" s="40">
        <v>1.8602979793791635E-2</v>
      </c>
      <c r="F58" s="39">
        <v>674</v>
      </c>
      <c r="G58" s="40">
        <v>1.9968595384114003E-2</v>
      </c>
      <c r="H58" s="41">
        <v>-1.4836795252225476E-3</v>
      </c>
      <c r="I58" s="54">
        <v>-2</v>
      </c>
      <c r="J58" s="39">
        <v>439</v>
      </c>
      <c r="K58" s="41">
        <v>0.53302961275626415</v>
      </c>
      <c r="L58" s="54">
        <v>7</v>
      </c>
      <c r="O58" s="37">
        <v>12</v>
      </c>
      <c r="P58" s="38" t="s">
        <v>36</v>
      </c>
      <c r="Q58" s="39">
        <v>4651</v>
      </c>
      <c r="R58" s="40">
        <v>1.4943500011245378E-2</v>
      </c>
      <c r="S58" s="39">
        <v>4504</v>
      </c>
      <c r="T58" s="40">
        <v>1.603640234849267E-2</v>
      </c>
      <c r="U58" s="41">
        <v>3.2637655417406819E-2</v>
      </c>
      <c r="V58" s="54">
        <v>1</v>
      </c>
    </row>
    <row r="59" spans="2:22" ht="15" thickBot="1" x14ac:dyDescent="0.25">
      <c r="B59" s="31">
        <v>13</v>
      </c>
      <c r="C59" s="32" t="s">
        <v>107</v>
      </c>
      <c r="D59" s="33">
        <v>527</v>
      </c>
      <c r="E59" s="34">
        <v>1.456726649528706E-2</v>
      </c>
      <c r="F59" s="33">
        <v>618</v>
      </c>
      <c r="G59" s="34">
        <v>1.8309483601457649E-2</v>
      </c>
      <c r="H59" s="35">
        <v>-0.1472491909385113</v>
      </c>
      <c r="I59" s="53">
        <v>-1</v>
      </c>
      <c r="J59" s="33">
        <v>683</v>
      </c>
      <c r="K59" s="35">
        <v>-0.22840409956076135</v>
      </c>
      <c r="L59" s="53">
        <v>-5</v>
      </c>
      <c r="O59" s="31">
        <v>13</v>
      </c>
      <c r="P59" s="32" t="s">
        <v>129</v>
      </c>
      <c r="Q59" s="33">
        <v>4356</v>
      </c>
      <c r="R59" s="34">
        <v>1.3995675349168967E-2</v>
      </c>
      <c r="S59" s="33">
        <v>1945</v>
      </c>
      <c r="T59" s="34">
        <v>6.925133785039575E-3</v>
      </c>
      <c r="U59" s="35">
        <v>1.2395886889460153</v>
      </c>
      <c r="V59" s="53">
        <v>25</v>
      </c>
    </row>
    <row r="60" spans="2:22" x14ac:dyDescent="0.2">
      <c r="B60" s="37">
        <v>14</v>
      </c>
      <c r="C60" s="38" t="s">
        <v>110</v>
      </c>
      <c r="D60" s="39">
        <v>466</v>
      </c>
      <c r="E60" s="40">
        <v>1.2881112308925561E-2</v>
      </c>
      <c r="F60" s="39">
        <v>947</v>
      </c>
      <c r="G60" s="40">
        <v>2.8056765324563741E-2</v>
      </c>
      <c r="H60" s="41">
        <v>-0.50791974656810979</v>
      </c>
      <c r="I60" s="54">
        <v>-8</v>
      </c>
      <c r="J60" s="39">
        <v>514</v>
      </c>
      <c r="K60" s="41">
        <v>-9.3385214007782102E-2</v>
      </c>
      <c r="L60" s="54">
        <v>-3</v>
      </c>
      <c r="O60" s="37">
        <v>14</v>
      </c>
      <c r="P60" s="38" t="s">
        <v>43</v>
      </c>
      <c r="Q60" s="39">
        <v>4193</v>
      </c>
      <c r="R60" s="40">
        <v>1.3471962061309798E-2</v>
      </c>
      <c r="S60" s="39">
        <v>3366</v>
      </c>
      <c r="T60" s="40">
        <v>1.198457600022787E-2</v>
      </c>
      <c r="U60" s="41">
        <v>0.24569221628045157</v>
      </c>
      <c r="V60" s="54">
        <v>4</v>
      </c>
    </row>
    <row r="61" spans="2:22" ht="15" thickBot="1" x14ac:dyDescent="0.25">
      <c r="B61" s="31">
        <v>15</v>
      </c>
      <c r="C61" s="32" t="s">
        <v>67</v>
      </c>
      <c r="D61" s="33">
        <v>465</v>
      </c>
      <c r="E61" s="34">
        <v>1.2853470437017995E-2</v>
      </c>
      <c r="F61" s="33">
        <v>471</v>
      </c>
      <c r="G61" s="34">
        <v>1.3954315171984713E-2</v>
      </c>
      <c r="H61" s="35">
        <v>-1.2738853503184711E-2</v>
      </c>
      <c r="I61" s="53">
        <v>-1</v>
      </c>
      <c r="J61" s="33">
        <v>364</v>
      </c>
      <c r="K61" s="35">
        <v>0.27747252747252737</v>
      </c>
      <c r="L61" s="53">
        <v>11</v>
      </c>
      <c r="O61" s="31">
        <v>15</v>
      </c>
      <c r="P61" s="32" t="s">
        <v>67</v>
      </c>
      <c r="Q61" s="33">
        <v>4076</v>
      </c>
      <c r="R61" s="34">
        <v>1.3096045161435425E-2</v>
      </c>
      <c r="S61" s="33">
        <v>3379</v>
      </c>
      <c r="T61" s="34">
        <v>1.203086224146464E-2</v>
      </c>
      <c r="U61" s="35">
        <v>0.20627404557561402</v>
      </c>
      <c r="V61" s="53">
        <v>2</v>
      </c>
    </row>
    <row r="62" spans="2:22" ht="15" thickBot="1" x14ac:dyDescent="0.25">
      <c r="B62" s="37">
        <v>16</v>
      </c>
      <c r="C62" s="38" t="s">
        <v>136</v>
      </c>
      <c r="D62" s="39">
        <v>419</v>
      </c>
      <c r="E62" s="40">
        <v>1.1581944329269978E-2</v>
      </c>
      <c r="F62" s="39">
        <v>115</v>
      </c>
      <c r="G62" s="40">
        <v>3.4071045536693033E-3</v>
      </c>
      <c r="H62" s="41">
        <v>2.6434782608695651</v>
      </c>
      <c r="I62" s="54">
        <v>65</v>
      </c>
      <c r="J62" s="39">
        <v>378</v>
      </c>
      <c r="K62" s="41">
        <v>0.10846560846560838</v>
      </c>
      <c r="L62" s="54">
        <v>9</v>
      </c>
      <c r="O62" s="37">
        <v>16</v>
      </c>
      <c r="P62" s="38" t="s">
        <v>110</v>
      </c>
      <c r="Q62" s="39">
        <v>4023</v>
      </c>
      <c r="R62" s="40">
        <v>1.292575801875729E-2</v>
      </c>
      <c r="S62" s="39">
        <v>6762</v>
      </c>
      <c r="T62" s="40">
        <v>2.4075966403309824E-2</v>
      </c>
      <c r="U62" s="41">
        <v>-0.4050576752440106</v>
      </c>
      <c r="V62" s="54">
        <v>-8</v>
      </c>
    </row>
    <row r="63" spans="2:22" ht="15" thickBot="1" x14ac:dyDescent="0.25">
      <c r="B63" s="31">
        <v>17</v>
      </c>
      <c r="C63" s="32" t="s">
        <v>105</v>
      </c>
      <c r="D63" s="33">
        <v>399</v>
      </c>
      <c r="E63" s="34">
        <v>1.1029106891118667E-2</v>
      </c>
      <c r="F63" s="33">
        <v>306</v>
      </c>
      <c r="G63" s="34">
        <v>9.065860812372234E-3</v>
      </c>
      <c r="H63" s="35">
        <v>0.30392156862745101</v>
      </c>
      <c r="I63" s="53">
        <v>8</v>
      </c>
      <c r="J63" s="33">
        <v>286</v>
      </c>
      <c r="K63" s="35">
        <v>0.39510489510489522</v>
      </c>
      <c r="L63" s="53">
        <v>21</v>
      </c>
      <c r="O63" s="31">
        <v>17</v>
      </c>
      <c r="P63" s="32" t="s">
        <v>114</v>
      </c>
      <c r="Q63" s="33">
        <v>3974</v>
      </c>
      <c r="R63" s="34">
        <v>1.276832273590392E-2</v>
      </c>
      <c r="S63" s="33">
        <v>0</v>
      </c>
      <c r="T63" s="34">
        <v>0</v>
      </c>
      <c r="U63" s="35"/>
      <c r="V63" s="53"/>
    </row>
    <row r="64" spans="2:22" ht="15" thickBot="1" x14ac:dyDescent="0.25">
      <c r="B64" s="37">
        <v>18</v>
      </c>
      <c r="C64" s="38" t="s">
        <v>141</v>
      </c>
      <c r="D64" s="39">
        <v>386</v>
      </c>
      <c r="E64" s="40">
        <v>1.0669762556320314E-2</v>
      </c>
      <c r="F64" s="39">
        <v>194</v>
      </c>
      <c r="G64" s="40">
        <v>5.7476372470595203E-3</v>
      </c>
      <c r="H64" s="41">
        <v>0.98969072164948457</v>
      </c>
      <c r="I64" s="54">
        <v>32</v>
      </c>
      <c r="J64" s="39">
        <v>383</v>
      </c>
      <c r="K64" s="41">
        <v>7.8328981723236879E-3</v>
      </c>
      <c r="L64" s="54">
        <v>6</v>
      </c>
      <c r="O64" s="37">
        <v>18</v>
      </c>
      <c r="P64" s="38" t="s">
        <v>104</v>
      </c>
      <c r="Q64" s="39">
        <v>3949</v>
      </c>
      <c r="R64" s="40">
        <v>1.268799861199914E-2</v>
      </c>
      <c r="S64" s="39">
        <v>3476</v>
      </c>
      <c r="T64" s="40">
        <v>1.2376228810692834E-2</v>
      </c>
      <c r="U64" s="41">
        <v>0.13607594936708867</v>
      </c>
      <c r="V64" s="54">
        <v>-2</v>
      </c>
    </row>
    <row r="65" spans="2:22" ht="15" thickBot="1" x14ac:dyDescent="0.25">
      <c r="B65" s="31">
        <v>19</v>
      </c>
      <c r="C65" s="32" t="s">
        <v>79</v>
      </c>
      <c r="D65" s="33">
        <v>381</v>
      </c>
      <c r="E65" s="34">
        <v>1.0531553196782487E-2</v>
      </c>
      <c r="F65" s="33">
        <v>328</v>
      </c>
      <c r="G65" s="34">
        <v>9.71765472698723E-3</v>
      </c>
      <c r="H65" s="35">
        <v>0.16158536585365857</v>
      </c>
      <c r="I65" s="53">
        <v>4</v>
      </c>
      <c r="J65" s="33">
        <v>345</v>
      </c>
      <c r="K65" s="35">
        <v>0.10434782608695659</v>
      </c>
      <c r="L65" s="53">
        <v>11</v>
      </c>
      <c r="O65" s="31">
        <v>19</v>
      </c>
      <c r="P65" s="32" t="s">
        <v>102</v>
      </c>
      <c r="Q65" s="33">
        <v>3637</v>
      </c>
      <c r="R65" s="34">
        <v>1.1685553545667478E-2</v>
      </c>
      <c r="S65" s="33">
        <v>2307</v>
      </c>
      <c r="T65" s="34">
        <v>8.2140275794788161E-3</v>
      </c>
      <c r="U65" s="35">
        <v>0.57650628521889891</v>
      </c>
      <c r="V65" s="53">
        <v>11</v>
      </c>
    </row>
    <row r="66" spans="2:22" ht="15" thickBot="1" x14ac:dyDescent="0.25">
      <c r="B66" s="37">
        <v>20</v>
      </c>
      <c r="C66" s="38" t="s">
        <v>36</v>
      </c>
      <c r="D66" s="39">
        <v>362</v>
      </c>
      <c r="E66" s="40">
        <v>1.000635763053874E-2</v>
      </c>
      <c r="F66" s="39">
        <v>626</v>
      </c>
      <c r="G66" s="40">
        <v>1.8546499570408555E-2</v>
      </c>
      <c r="H66" s="41">
        <v>-0.42172523961661346</v>
      </c>
      <c r="I66" s="54">
        <v>-9</v>
      </c>
      <c r="J66" s="39">
        <v>534</v>
      </c>
      <c r="K66" s="41">
        <v>-0.32209737827715357</v>
      </c>
      <c r="L66" s="54">
        <v>-10</v>
      </c>
      <c r="O66" s="37">
        <v>20</v>
      </c>
      <c r="P66" s="38" t="s">
        <v>79</v>
      </c>
      <c r="Q66" s="39">
        <v>3474</v>
      </c>
      <c r="R66" s="40">
        <v>1.1161840257808309E-2</v>
      </c>
      <c r="S66" s="39">
        <v>4041</v>
      </c>
      <c r="T66" s="40">
        <v>1.438790006444469E-2</v>
      </c>
      <c r="U66" s="41">
        <v>-0.14031180400890864</v>
      </c>
      <c r="V66" s="54">
        <v>-6</v>
      </c>
    </row>
    <row r="67" spans="2:22" ht="15" thickBot="1" x14ac:dyDescent="0.25">
      <c r="B67" s="89" t="s">
        <v>42</v>
      </c>
      <c r="C67" s="90"/>
      <c r="D67" s="42">
        <f>SUM(D47:D66)</f>
        <v>16152</v>
      </c>
      <c r="E67" s="43">
        <f>D67/D69</f>
        <v>0.44647151505099925</v>
      </c>
      <c r="F67" s="42">
        <f>SUM(F47:F66)</f>
        <v>13691</v>
      </c>
      <c r="G67" s="43">
        <f>F67/F69</f>
        <v>0.40562320386336032</v>
      </c>
      <c r="H67" s="44">
        <f>D67/F67-1</f>
        <v>0.17975312248922659</v>
      </c>
      <c r="I67" s="55"/>
      <c r="J67" s="42">
        <f>SUM(J47:J66)</f>
        <v>14042</v>
      </c>
      <c r="K67" s="43">
        <f>E67/J67-1</f>
        <v>-0.99996820456380497</v>
      </c>
      <c r="L67" s="42"/>
      <c r="O67" s="89" t="s">
        <v>42</v>
      </c>
      <c r="P67" s="90"/>
      <c r="Q67" s="42">
        <f>SUM(Q47:Q66)</f>
        <v>124916</v>
      </c>
      <c r="R67" s="43">
        <f>Q67/Q69</f>
        <v>0.40135073046758279</v>
      </c>
      <c r="S67" s="42">
        <f>SUM(S47:S66)</f>
        <v>111110</v>
      </c>
      <c r="T67" s="43">
        <f>S67/S69</f>
        <v>0.39560494337056407</v>
      </c>
      <c r="U67" s="44">
        <f>Q67/S67-1</f>
        <v>0.12425524255242548</v>
      </c>
      <c r="V67" s="55"/>
    </row>
    <row r="68" spans="2:22" ht="15" thickBot="1" x14ac:dyDescent="0.25">
      <c r="B68" s="89" t="s">
        <v>12</v>
      </c>
      <c r="C68" s="90"/>
      <c r="D68" s="42">
        <f>D69-SUM(D47:D66)</f>
        <v>20025</v>
      </c>
      <c r="E68" s="43">
        <f>D68/D69</f>
        <v>0.55352848494900075</v>
      </c>
      <c r="F68" s="42">
        <f>F69-SUM(F47:F66)</f>
        <v>20062</v>
      </c>
      <c r="G68" s="43">
        <f>F68/F69</f>
        <v>0.59437679613663974</v>
      </c>
      <c r="H68" s="44">
        <f>D68/F68-1</f>
        <v>-1.844282723556967E-3</v>
      </c>
      <c r="I68" s="55"/>
      <c r="J68" s="42">
        <f>J69-SUM(J47:J66)</f>
        <v>22346</v>
      </c>
      <c r="K68" s="43">
        <f>E68/J68-1</f>
        <v>-0.99997522919158022</v>
      </c>
      <c r="L68" s="42"/>
      <c r="O68" s="89" t="s">
        <v>12</v>
      </c>
      <c r="P68" s="90"/>
      <c r="Q68" s="42">
        <f>Q69-SUM(Q47:Q66)</f>
        <v>186323</v>
      </c>
      <c r="R68" s="43">
        <f>Q68/Q69</f>
        <v>0.59864926953241726</v>
      </c>
      <c r="S68" s="42">
        <f>S69-SUM(S47:S66)</f>
        <v>169751</v>
      </c>
      <c r="T68" s="43">
        <f>S68/S69</f>
        <v>0.60439505662943593</v>
      </c>
      <c r="U68" s="44">
        <f>Q68/S68-1</f>
        <v>9.7625345358790305E-2</v>
      </c>
      <c r="V68" s="56"/>
    </row>
    <row r="69" spans="2:22" x14ac:dyDescent="0.2">
      <c r="B69" s="91" t="s">
        <v>34</v>
      </c>
      <c r="C69" s="92"/>
      <c r="D69" s="45">
        <v>36177</v>
      </c>
      <c r="E69" s="46">
        <v>1</v>
      </c>
      <c r="F69" s="45">
        <v>33753</v>
      </c>
      <c r="G69" s="46">
        <v>1</v>
      </c>
      <c r="H69" s="47">
        <v>7.1815838592125036E-2</v>
      </c>
      <c r="I69" s="57"/>
      <c r="J69" s="45">
        <v>36388</v>
      </c>
      <c r="K69" s="47">
        <v>-5.7986149279982691E-3</v>
      </c>
      <c r="L69" s="45"/>
      <c r="M69" s="48"/>
      <c r="O69" s="91" t="s">
        <v>34</v>
      </c>
      <c r="P69" s="92"/>
      <c r="Q69" s="45">
        <v>311239</v>
      </c>
      <c r="R69" s="46">
        <v>1</v>
      </c>
      <c r="S69" s="45">
        <v>280861</v>
      </c>
      <c r="T69" s="46">
        <v>1</v>
      </c>
      <c r="U69" s="47">
        <v>0.10816026433004233</v>
      </c>
      <c r="V69" s="57"/>
    </row>
    <row r="70" spans="2:22" x14ac:dyDescent="0.2">
      <c r="B70" s="49" t="s">
        <v>78</v>
      </c>
      <c r="O70" s="49" t="s">
        <v>78</v>
      </c>
    </row>
    <row r="71" spans="2:22" x14ac:dyDescent="0.2">
      <c r="B71" s="50" t="s">
        <v>77</v>
      </c>
      <c r="O71" s="50" t="s">
        <v>77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G18" sqref="G18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45140</v>
      </c>
    </row>
    <row r="2" spans="1:8" x14ac:dyDescent="0.2">
      <c r="A2" s="51"/>
      <c r="B2" s="51"/>
      <c r="C2" s="51"/>
      <c r="D2" s="51"/>
      <c r="E2" s="51"/>
      <c r="F2" s="51"/>
      <c r="G2" s="51"/>
      <c r="H2" s="58" t="s">
        <v>94</v>
      </c>
    </row>
    <row r="3" spans="1:8" ht="14.45" customHeight="1" x14ac:dyDescent="0.2">
      <c r="A3" s="51"/>
      <c r="B3" s="126" t="s">
        <v>81</v>
      </c>
      <c r="C3" s="127"/>
      <c r="D3" s="127"/>
      <c r="E3" s="127"/>
      <c r="F3" s="127"/>
      <c r="G3" s="127"/>
      <c r="H3" s="128"/>
    </row>
    <row r="4" spans="1:8" x14ac:dyDescent="0.2">
      <c r="A4" s="51"/>
      <c r="B4" s="129"/>
      <c r="C4" s="130"/>
      <c r="D4" s="130"/>
      <c r="E4" s="130"/>
      <c r="F4" s="130"/>
      <c r="G4" s="130"/>
      <c r="H4" s="131"/>
    </row>
    <row r="5" spans="1:8" ht="21" customHeight="1" x14ac:dyDescent="0.2">
      <c r="A5" s="51"/>
      <c r="B5" s="132" t="s">
        <v>82</v>
      </c>
      <c r="C5" s="134" t="s">
        <v>177</v>
      </c>
      <c r="D5" s="135"/>
      <c r="E5" s="134" t="s">
        <v>178</v>
      </c>
      <c r="F5" s="135"/>
      <c r="G5" s="136" t="s">
        <v>95</v>
      </c>
      <c r="H5" s="136" t="s">
        <v>96</v>
      </c>
    </row>
    <row r="6" spans="1:8" ht="21" customHeight="1" x14ac:dyDescent="0.2">
      <c r="A6" s="51"/>
      <c r="B6" s="133"/>
      <c r="C6" s="82" t="s">
        <v>97</v>
      </c>
      <c r="D6" s="83" t="s">
        <v>83</v>
      </c>
      <c r="E6" s="82" t="s">
        <v>97</v>
      </c>
      <c r="F6" s="83" t="s">
        <v>83</v>
      </c>
      <c r="G6" s="137"/>
      <c r="H6" s="137"/>
    </row>
    <row r="7" spans="1:8" x14ac:dyDescent="0.2">
      <c r="A7" s="51"/>
      <c r="B7" s="59" t="s">
        <v>84</v>
      </c>
      <c r="C7" s="60" t="s">
        <v>179</v>
      </c>
      <c r="D7" s="61">
        <v>0.48373394668537106</v>
      </c>
      <c r="E7" s="60" t="s">
        <v>180</v>
      </c>
      <c r="F7" s="61">
        <v>0.44063565298693286</v>
      </c>
      <c r="G7" s="62">
        <v>8.8300220750550107E-3</v>
      </c>
      <c r="H7" s="63" t="s">
        <v>181</v>
      </c>
    </row>
    <row r="8" spans="1:8" x14ac:dyDescent="0.2">
      <c r="A8" s="51"/>
      <c r="B8" s="59" t="s">
        <v>85</v>
      </c>
      <c r="C8" s="64" t="s">
        <v>182</v>
      </c>
      <c r="D8" s="61">
        <v>0.10748377311196641</v>
      </c>
      <c r="E8" s="60" t="s">
        <v>183</v>
      </c>
      <c r="F8" s="61">
        <v>9.8933616931040136E-2</v>
      </c>
      <c r="G8" s="65">
        <v>1.9867549668874274E-2</v>
      </c>
      <c r="H8" s="63" t="s">
        <v>184</v>
      </c>
    </row>
    <row r="9" spans="1:8" x14ac:dyDescent="0.2">
      <c r="A9" s="51"/>
      <c r="B9" s="59" t="s">
        <v>98</v>
      </c>
      <c r="C9" s="60" t="s">
        <v>185</v>
      </c>
      <c r="D9" s="61">
        <v>0.4087822802026625</v>
      </c>
      <c r="E9" s="60" t="s">
        <v>186</v>
      </c>
      <c r="F9" s="61">
        <v>0.46043073008202695</v>
      </c>
      <c r="G9" s="65">
        <v>0.24825783972125448</v>
      </c>
      <c r="H9" s="66" t="s">
        <v>187</v>
      </c>
    </row>
    <row r="10" spans="1:8" x14ac:dyDescent="0.2">
      <c r="A10" s="51"/>
      <c r="B10" s="67" t="s">
        <v>86</v>
      </c>
      <c r="C10" s="68"/>
      <c r="D10" s="61"/>
      <c r="E10" s="68"/>
      <c r="F10" s="61"/>
      <c r="G10" s="69"/>
      <c r="H10" s="70"/>
    </row>
    <row r="11" spans="1:8" x14ac:dyDescent="0.2">
      <c r="A11" s="51"/>
      <c r="B11" s="67" t="s">
        <v>87</v>
      </c>
      <c r="C11" s="71" t="s">
        <v>188</v>
      </c>
      <c r="D11" s="61">
        <v>2.313599965819391E-2</v>
      </c>
      <c r="E11" s="71" t="s">
        <v>189</v>
      </c>
      <c r="F11" s="61">
        <v>3.4976336513097651E-2</v>
      </c>
      <c r="G11" s="65">
        <v>0.67692307692307696</v>
      </c>
      <c r="H11" s="66" t="s">
        <v>134</v>
      </c>
    </row>
    <row r="12" spans="1:8" x14ac:dyDescent="0.2">
      <c r="A12" s="51"/>
      <c r="B12" s="67" t="s">
        <v>88</v>
      </c>
      <c r="C12" s="71" t="s">
        <v>190</v>
      </c>
      <c r="D12" s="61">
        <v>2.4307397609493665E-2</v>
      </c>
      <c r="E12" s="71" t="s">
        <v>191</v>
      </c>
      <c r="F12" s="61">
        <v>2.7358396601968264E-2</v>
      </c>
      <c r="G12" s="65">
        <v>0.25</v>
      </c>
      <c r="H12" s="66" t="s">
        <v>192</v>
      </c>
    </row>
    <row r="13" spans="1:8" x14ac:dyDescent="0.2">
      <c r="A13" s="51"/>
      <c r="B13" s="67" t="s">
        <v>89</v>
      </c>
      <c r="C13" s="71">
        <v>4.1000000000000002E-2</v>
      </c>
      <c r="D13" s="61">
        <v>1.4597968390057717E-4</v>
      </c>
      <c r="E13" s="71">
        <v>7.5999999999999998E-2</v>
      </c>
      <c r="F13" s="61">
        <v>2.4418533667053293E-4</v>
      </c>
      <c r="G13" s="65">
        <v>0.85365853658536572</v>
      </c>
      <c r="H13" s="66" t="s">
        <v>100</v>
      </c>
    </row>
    <row r="14" spans="1:8" x14ac:dyDescent="0.2">
      <c r="A14" s="51"/>
      <c r="B14" s="67" t="s">
        <v>90</v>
      </c>
      <c r="C14" s="71" t="s">
        <v>193</v>
      </c>
      <c r="D14" s="61">
        <v>0.15865855351935654</v>
      </c>
      <c r="E14" s="71" t="s">
        <v>194</v>
      </c>
      <c r="F14" s="61">
        <v>0.18286911344657963</v>
      </c>
      <c r="G14" s="65">
        <v>0.27578475336322872</v>
      </c>
      <c r="H14" s="66" t="s">
        <v>195</v>
      </c>
    </row>
    <row r="15" spans="1:8" x14ac:dyDescent="0.2">
      <c r="A15" s="51"/>
      <c r="B15" s="67" t="s">
        <v>91</v>
      </c>
      <c r="C15" s="71" t="s">
        <v>196</v>
      </c>
      <c r="D15" s="61">
        <v>0.17279365949704659</v>
      </c>
      <c r="E15" s="71" t="s">
        <v>197</v>
      </c>
      <c r="F15" s="61">
        <v>0.18906370988211632</v>
      </c>
      <c r="G15" s="65">
        <v>0.21237113402061847</v>
      </c>
      <c r="H15" s="66" t="s">
        <v>198</v>
      </c>
    </row>
    <row r="16" spans="1:8" x14ac:dyDescent="0.2">
      <c r="A16" s="51"/>
      <c r="B16" s="67" t="s">
        <v>92</v>
      </c>
      <c r="C16" s="72" t="s">
        <v>199</v>
      </c>
      <c r="D16" s="61">
        <v>2.9733569274480971E-2</v>
      </c>
      <c r="E16" s="72" t="s">
        <v>200</v>
      </c>
      <c r="F16" s="61">
        <v>2.5918988301594593E-2</v>
      </c>
      <c r="G16" s="65">
        <v>-3.5714285714285809E-2</v>
      </c>
      <c r="H16" s="63" t="s">
        <v>131</v>
      </c>
    </row>
    <row r="17" spans="1:8" x14ac:dyDescent="0.2">
      <c r="A17" s="51"/>
      <c r="B17" s="67" t="s">
        <v>93</v>
      </c>
      <c r="C17" s="68">
        <v>0</v>
      </c>
      <c r="D17" s="61">
        <v>0</v>
      </c>
      <c r="E17" s="68">
        <v>0</v>
      </c>
      <c r="F17" s="61">
        <v>0</v>
      </c>
      <c r="G17" s="65" t="s">
        <v>126</v>
      </c>
      <c r="H17" s="66" t="s">
        <v>100</v>
      </c>
    </row>
    <row r="18" spans="1:8" x14ac:dyDescent="0.2">
      <c r="A18" s="51"/>
      <c r="B18" s="73" t="s">
        <v>99</v>
      </c>
      <c r="C18" s="84">
        <v>0</v>
      </c>
      <c r="D18" s="74">
        <v>7.1209601901767172E-6</v>
      </c>
      <c r="E18" s="84">
        <v>0</v>
      </c>
      <c r="F18" s="74">
        <v>0</v>
      </c>
      <c r="G18" s="75"/>
      <c r="H18" s="76" t="s">
        <v>100</v>
      </c>
    </row>
    <row r="19" spans="1:8" x14ac:dyDescent="0.2">
      <c r="A19" s="51"/>
      <c r="B19" s="51" t="s">
        <v>78</v>
      </c>
      <c r="C19" s="51"/>
      <c r="D19" s="51"/>
      <c r="E19" s="51"/>
      <c r="F19" s="51"/>
      <c r="G19" s="51"/>
      <c r="H19" s="51"/>
    </row>
    <row r="20" spans="1:8" x14ac:dyDescent="0.2">
      <c r="B20" s="5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45174</v>
      </c>
    </row>
    <row r="2" spans="2:22" x14ac:dyDescent="0.2">
      <c r="D2" s="3"/>
      <c r="L2" s="4"/>
      <c r="O2" s="138" t="s">
        <v>115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3" t="s">
        <v>161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88" t="s">
        <v>162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48"/>
      <c r="N4" s="51"/>
      <c r="O4" s="88" t="s">
        <v>132</v>
      </c>
      <c r="P4" s="88"/>
      <c r="Q4" s="88"/>
      <c r="R4" s="88"/>
      <c r="S4" s="88"/>
      <c r="T4" s="88"/>
      <c r="U4" s="88"/>
      <c r="V4" s="88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12" t="s">
        <v>0</v>
      </c>
      <c r="C6" s="114" t="s">
        <v>1</v>
      </c>
      <c r="D6" s="94" t="s">
        <v>149</v>
      </c>
      <c r="E6" s="95"/>
      <c r="F6" s="95"/>
      <c r="G6" s="95"/>
      <c r="H6" s="95"/>
      <c r="I6" s="96"/>
      <c r="J6" s="95" t="s">
        <v>137</v>
      </c>
      <c r="K6" s="95"/>
      <c r="L6" s="96"/>
      <c r="M6" s="48"/>
      <c r="N6" s="48"/>
      <c r="O6" s="112" t="s">
        <v>0</v>
      </c>
      <c r="P6" s="114" t="s">
        <v>1</v>
      </c>
      <c r="Q6" s="94" t="s">
        <v>157</v>
      </c>
      <c r="R6" s="95"/>
      <c r="S6" s="95"/>
      <c r="T6" s="95"/>
      <c r="U6" s="95"/>
      <c r="V6" s="96"/>
    </row>
    <row r="7" spans="2:22" ht="14.45" customHeight="1" thickBot="1" x14ac:dyDescent="0.25">
      <c r="B7" s="113"/>
      <c r="C7" s="115"/>
      <c r="D7" s="99" t="s">
        <v>150</v>
      </c>
      <c r="E7" s="100"/>
      <c r="F7" s="100"/>
      <c r="G7" s="100"/>
      <c r="H7" s="100"/>
      <c r="I7" s="101"/>
      <c r="J7" s="100" t="s">
        <v>138</v>
      </c>
      <c r="K7" s="100"/>
      <c r="L7" s="101"/>
      <c r="M7" s="48"/>
      <c r="N7" s="48"/>
      <c r="O7" s="113"/>
      <c r="P7" s="115"/>
      <c r="Q7" s="99" t="s">
        <v>153</v>
      </c>
      <c r="R7" s="100"/>
      <c r="S7" s="100"/>
      <c r="T7" s="100"/>
      <c r="U7" s="100"/>
      <c r="V7" s="101"/>
    </row>
    <row r="8" spans="2:22" ht="14.45" customHeight="1" x14ac:dyDescent="0.2">
      <c r="B8" s="113"/>
      <c r="C8" s="115"/>
      <c r="D8" s="102">
        <v>2023</v>
      </c>
      <c r="E8" s="103"/>
      <c r="F8" s="102">
        <v>2022</v>
      </c>
      <c r="G8" s="103"/>
      <c r="H8" s="97" t="s">
        <v>5</v>
      </c>
      <c r="I8" s="97" t="s">
        <v>47</v>
      </c>
      <c r="J8" s="97">
        <v>2022</v>
      </c>
      <c r="K8" s="97" t="s">
        <v>151</v>
      </c>
      <c r="L8" s="97" t="s">
        <v>155</v>
      </c>
      <c r="M8" s="48"/>
      <c r="N8" s="48"/>
      <c r="O8" s="113"/>
      <c r="P8" s="115"/>
      <c r="Q8" s="102">
        <v>2023</v>
      </c>
      <c r="R8" s="103"/>
      <c r="S8" s="102">
        <v>2022</v>
      </c>
      <c r="T8" s="103"/>
      <c r="U8" s="97" t="s">
        <v>5</v>
      </c>
      <c r="V8" s="97" t="s">
        <v>70</v>
      </c>
    </row>
    <row r="9" spans="2:22" ht="14.45" customHeight="1" thickBot="1" x14ac:dyDescent="0.25">
      <c r="B9" s="110" t="s">
        <v>6</v>
      </c>
      <c r="C9" s="106" t="s">
        <v>7</v>
      </c>
      <c r="D9" s="104"/>
      <c r="E9" s="105"/>
      <c r="F9" s="104"/>
      <c r="G9" s="105"/>
      <c r="H9" s="98"/>
      <c r="I9" s="98"/>
      <c r="J9" s="98"/>
      <c r="K9" s="98"/>
      <c r="L9" s="98"/>
      <c r="M9" s="48"/>
      <c r="N9" s="48"/>
      <c r="O9" s="110" t="s">
        <v>6</v>
      </c>
      <c r="P9" s="106" t="s">
        <v>7</v>
      </c>
      <c r="Q9" s="104"/>
      <c r="R9" s="105"/>
      <c r="S9" s="104"/>
      <c r="T9" s="105"/>
      <c r="U9" s="98"/>
      <c r="V9" s="98"/>
    </row>
    <row r="10" spans="2:22" ht="14.45" customHeight="1" x14ac:dyDescent="0.2">
      <c r="B10" s="110"/>
      <c r="C10" s="106"/>
      <c r="D10" s="25" t="s">
        <v>8</v>
      </c>
      <c r="E10" s="26" t="s">
        <v>2</v>
      </c>
      <c r="F10" s="25" t="s">
        <v>8</v>
      </c>
      <c r="G10" s="26" t="s">
        <v>2</v>
      </c>
      <c r="H10" s="108" t="s">
        <v>9</v>
      </c>
      <c r="I10" s="108" t="s">
        <v>48</v>
      </c>
      <c r="J10" s="108" t="s">
        <v>8</v>
      </c>
      <c r="K10" s="108" t="s">
        <v>152</v>
      </c>
      <c r="L10" s="108" t="s">
        <v>156</v>
      </c>
      <c r="M10" s="48"/>
      <c r="N10" s="48"/>
      <c r="O10" s="110"/>
      <c r="P10" s="106"/>
      <c r="Q10" s="25" t="s">
        <v>8</v>
      </c>
      <c r="R10" s="26" t="s">
        <v>2</v>
      </c>
      <c r="S10" s="25" t="s">
        <v>8</v>
      </c>
      <c r="T10" s="26" t="s">
        <v>2</v>
      </c>
      <c r="U10" s="108" t="s">
        <v>9</v>
      </c>
      <c r="V10" s="108" t="s">
        <v>71</v>
      </c>
    </row>
    <row r="11" spans="2:22" ht="14.45" customHeight="1" thickBot="1" x14ac:dyDescent="0.25">
      <c r="B11" s="111"/>
      <c r="C11" s="107"/>
      <c r="D11" s="28" t="s">
        <v>10</v>
      </c>
      <c r="E11" s="29" t="s">
        <v>11</v>
      </c>
      <c r="F11" s="28" t="s">
        <v>10</v>
      </c>
      <c r="G11" s="29" t="s">
        <v>11</v>
      </c>
      <c r="H11" s="109"/>
      <c r="I11" s="109"/>
      <c r="J11" s="109" t="s">
        <v>10</v>
      </c>
      <c r="K11" s="109"/>
      <c r="L11" s="109"/>
      <c r="M11" s="48"/>
      <c r="N11" s="48"/>
      <c r="O11" s="111"/>
      <c r="P11" s="107"/>
      <c r="Q11" s="28" t="s">
        <v>10</v>
      </c>
      <c r="R11" s="29" t="s">
        <v>11</v>
      </c>
      <c r="S11" s="28" t="s">
        <v>10</v>
      </c>
      <c r="T11" s="29" t="s">
        <v>11</v>
      </c>
      <c r="U11" s="109"/>
      <c r="V11" s="109"/>
    </row>
    <row r="12" spans="2:22" ht="14.45" customHeight="1" thickBot="1" x14ac:dyDescent="0.25">
      <c r="B12" s="31">
        <v>1</v>
      </c>
      <c r="C12" s="32" t="s">
        <v>19</v>
      </c>
      <c r="D12" s="33">
        <v>2496</v>
      </c>
      <c r="E12" s="34">
        <v>0.24843236787100628</v>
      </c>
      <c r="F12" s="33">
        <v>2119</v>
      </c>
      <c r="G12" s="34">
        <v>0.2079285644195859</v>
      </c>
      <c r="H12" s="35">
        <v>0.17791411042944794</v>
      </c>
      <c r="I12" s="53">
        <v>0</v>
      </c>
      <c r="J12" s="33">
        <v>1895</v>
      </c>
      <c r="K12" s="35">
        <v>0.31715039577836412</v>
      </c>
      <c r="L12" s="53">
        <v>0</v>
      </c>
      <c r="M12" s="48"/>
      <c r="N12" s="48"/>
      <c r="O12" s="31">
        <v>1</v>
      </c>
      <c r="P12" s="32" t="s">
        <v>19</v>
      </c>
      <c r="Q12" s="33">
        <v>17640</v>
      </c>
      <c r="R12" s="34">
        <v>0.2051926298157454</v>
      </c>
      <c r="S12" s="33">
        <v>16214</v>
      </c>
      <c r="T12" s="34">
        <v>0.19312266993818264</v>
      </c>
      <c r="U12" s="35">
        <v>8.7948686320463709E-2</v>
      </c>
      <c r="V12" s="53">
        <v>0</v>
      </c>
    </row>
    <row r="13" spans="2:22" ht="14.45" customHeight="1" thickBot="1" x14ac:dyDescent="0.25">
      <c r="B13" s="37">
        <v>2</v>
      </c>
      <c r="C13" s="38" t="s">
        <v>22</v>
      </c>
      <c r="D13" s="39">
        <v>1192</v>
      </c>
      <c r="E13" s="40">
        <v>0.1186423808101921</v>
      </c>
      <c r="F13" s="39">
        <v>1199</v>
      </c>
      <c r="G13" s="40">
        <v>0.1176528309292513</v>
      </c>
      <c r="H13" s="41">
        <v>-5.8381984987490032E-3</v>
      </c>
      <c r="I13" s="54">
        <v>0</v>
      </c>
      <c r="J13" s="39">
        <v>1369</v>
      </c>
      <c r="K13" s="41">
        <v>-0.12929145361577798</v>
      </c>
      <c r="L13" s="54">
        <v>0</v>
      </c>
      <c r="M13" s="48"/>
      <c r="N13" s="48"/>
      <c r="O13" s="37">
        <v>2</v>
      </c>
      <c r="P13" s="38" t="s">
        <v>22</v>
      </c>
      <c r="Q13" s="39">
        <v>9950</v>
      </c>
      <c r="R13" s="40">
        <v>0.11574074074074074</v>
      </c>
      <c r="S13" s="39">
        <v>10077</v>
      </c>
      <c r="T13" s="40">
        <v>0.12002572745572138</v>
      </c>
      <c r="U13" s="41">
        <v>-1.2602957229334133E-2</v>
      </c>
      <c r="V13" s="54">
        <v>0</v>
      </c>
    </row>
    <row r="14" spans="2:22" ht="14.45" customHeight="1" thickBot="1" x14ac:dyDescent="0.25">
      <c r="B14" s="31">
        <v>3</v>
      </c>
      <c r="C14" s="32" t="s">
        <v>23</v>
      </c>
      <c r="D14" s="33">
        <v>828</v>
      </c>
      <c r="E14" s="34">
        <v>8.2412660495670351E-2</v>
      </c>
      <c r="F14" s="33">
        <v>619</v>
      </c>
      <c r="G14" s="34">
        <v>6.0739868511431656E-2</v>
      </c>
      <c r="H14" s="35">
        <v>0.33764135702746367</v>
      </c>
      <c r="I14" s="53">
        <v>3</v>
      </c>
      <c r="J14" s="33">
        <v>704</v>
      </c>
      <c r="K14" s="35">
        <v>0.17613636363636354</v>
      </c>
      <c r="L14" s="53">
        <v>2</v>
      </c>
      <c r="M14" s="48"/>
      <c r="N14" s="48"/>
      <c r="O14" s="31">
        <v>3</v>
      </c>
      <c r="P14" s="32" t="s">
        <v>17</v>
      </c>
      <c r="Q14" s="33">
        <v>8214</v>
      </c>
      <c r="R14" s="34">
        <v>9.554718034617532E-2</v>
      </c>
      <c r="S14" s="33">
        <v>6928</v>
      </c>
      <c r="T14" s="34">
        <v>8.2518432054504084E-2</v>
      </c>
      <c r="U14" s="35">
        <v>0.18562355658198615</v>
      </c>
      <c r="V14" s="53">
        <v>1</v>
      </c>
    </row>
    <row r="15" spans="2:22" ht="14.45" customHeight="1" thickBot="1" x14ac:dyDescent="0.25">
      <c r="B15" s="37">
        <v>4</v>
      </c>
      <c r="C15" s="38" t="s">
        <v>17</v>
      </c>
      <c r="D15" s="39">
        <v>772</v>
      </c>
      <c r="E15" s="40">
        <v>7.6838857370359309E-2</v>
      </c>
      <c r="F15" s="39">
        <v>839</v>
      </c>
      <c r="G15" s="40">
        <v>8.2327543911294279E-2</v>
      </c>
      <c r="H15" s="41">
        <v>-7.9856972586412445E-2</v>
      </c>
      <c r="I15" s="54">
        <v>0</v>
      </c>
      <c r="J15" s="39">
        <v>1007</v>
      </c>
      <c r="K15" s="41">
        <v>-0.23336643495531284</v>
      </c>
      <c r="L15" s="54">
        <v>-1</v>
      </c>
      <c r="M15" s="48"/>
      <c r="N15" s="48"/>
      <c r="O15" s="37">
        <v>4</v>
      </c>
      <c r="P15" s="38" t="s">
        <v>23</v>
      </c>
      <c r="Q15" s="39">
        <v>6187</v>
      </c>
      <c r="R15" s="40">
        <v>7.1968639493765127E-2</v>
      </c>
      <c r="S15" s="39">
        <v>6679</v>
      </c>
      <c r="T15" s="40">
        <v>7.9552628131067088E-2</v>
      </c>
      <c r="U15" s="41">
        <v>-7.3663722114088892E-2</v>
      </c>
      <c r="V15" s="54">
        <v>1</v>
      </c>
    </row>
    <row r="16" spans="2:22" ht="14.45" customHeight="1" thickBot="1" x14ac:dyDescent="0.25">
      <c r="B16" s="31">
        <v>5</v>
      </c>
      <c r="C16" s="32" t="s">
        <v>29</v>
      </c>
      <c r="D16" s="33">
        <v>589</v>
      </c>
      <c r="E16" s="34">
        <v>5.8624465014432171E-2</v>
      </c>
      <c r="F16" s="33">
        <v>1005</v>
      </c>
      <c r="G16" s="34">
        <v>9.8616426258463355E-2</v>
      </c>
      <c r="H16" s="35">
        <v>-0.41393034825870645</v>
      </c>
      <c r="I16" s="53">
        <v>-2</v>
      </c>
      <c r="J16" s="33">
        <v>466</v>
      </c>
      <c r="K16" s="35">
        <v>0.26394849785407715</v>
      </c>
      <c r="L16" s="53">
        <v>1</v>
      </c>
      <c r="M16" s="48"/>
      <c r="N16" s="48"/>
      <c r="O16" s="31">
        <v>5</v>
      </c>
      <c r="P16" s="32" t="s">
        <v>18</v>
      </c>
      <c r="Q16" s="33">
        <v>5934</v>
      </c>
      <c r="R16" s="34">
        <v>6.9025683975432725E-2</v>
      </c>
      <c r="S16" s="33">
        <v>6101</v>
      </c>
      <c r="T16" s="34">
        <v>7.2668151553771571E-2</v>
      </c>
      <c r="U16" s="35">
        <v>-2.7372561875102397E-2</v>
      </c>
      <c r="V16" s="53">
        <v>1</v>
      </c>
    </row>
    <row r="17" spans="2:22" ht="14.45" customHeight="1" thickBot="1" x14ac:dyDescent="0.25">
      <c r="B17" s="37">
        <v>6</v>
      </c>
      <c r="C17" s="38" t="s">
        <v>18</v>
      </c>
      <c r="D17" s="39">
        <v>546</v>
      </c>
      <c r="E17" s="40">
        <v>5.4344580471782623E-2</v>
      </c>
      <c r="F17" s="39">
        <v>705</v>
      </c>
      <c r="G17" s="40">
        <v>6.9178687076832501E-2</v>
      </c>
      <c r="H17" s="41">
        <v>-0.22553191489361701</v>
      </c>
      <c r="I17" s="54">
        <v>-1</v>
      </c>
      <c r="J17" s="39">
        <v>768</v>
      </c>
      <c r="K17" s="41">
        <v>-0.2890625</v>
      </c>
      <c r="L17" s="54">
        <v>-2</v>
      </c>
      <c r="M17" s="48"/>
      <c r="N17" s="48"/>
      <c r="O17" s="37">
        <v>6</v>
      </c>
      <c r="P17" s="38" t="s">
        <v>29</v>
      </c>
      <c r="Q17" s="39">
        <v>5528</v>
      </c>
      <c r="R17" s="40">
        <v>6.4302996463800485E-2</v>
      </c>
      <c r="S17" s="39">
        <v>7374</v>
      </c>
      <c r="T17" s="40">
        <v>8.7830675226604094E-2</v>
      </c>
      <c r="U17" s="41">
        <v>-0.25033902902088423</v>
      </c>
      <c r="V17" s="54">
        <v>-3</v>
      </c>
    </row>
    <row r="18" spans="2:22" ht="14.45" customHeight="1" thickBot="1" x14ac:dyDescent="0.25">
      <c r="B18" s="31">
        <v>7</v>
      </c>
      <c r="C18" s="32" t="s">
        <v>30</v>
      </c>
      <c r="D18" s="33">
        <v>447</v>
      </c>
      <c r="E18" s="34">
        <v>4.4490892803822034E-2</v>
      </c>
      <c r="F18" s="33">
        <v>311</v>
      </c>
      <c r="G18" s="34">
        <v>3.0517122951623982E-2</v>
      </c>
      <c r="H18" s="35">
        <v>0.43729903536977499</v>
      </c>
      <c r="I18" s="53">
        <v>2</v>
      </c>
      <c r="J18" s="33">
        <v>439</v>
      </c>
      <c r="K18" s="35">
        <v>1.8223234624145768E-2</v>
      </c>
      <c r="L18" s="53">
        <v>0</v>
      </c>
      <c r="M18" s="48"/>
      <c r="N18" s="48"/>
      <c r="O18" s="31">
        <v>7</v>
      </c>
      <c r="P18" s="32" t="s">
        <v>24</v>
      </c>
      <c r="Q18" s="33">
        <v>3508</v>
      </c>
      <c r="R18" s="34">
        <v>4.0805881258142565E-2</v>
      </c>
      <c r="S18" s="33">
        <v>2902</v>
      </c>
      <c r="T18" s="34">
        <v>3.456531319604083E-2</v>
      </c>
      <c r="U18" s="35">
        <v>0.2088215024121296</v>
      </c>
      <c r="V18" s="53">
        <v>0</v>
      </c>
    </row>
    <row r="19" spans="2:22" ht="14.45" customHeight="1" thickBot="1" x14ac:dyDescent="0.25">
      <c r="B19" s="37">
        <v>8</v>
      </c>
      <c r="C19" s="38" t="s">
        <v>24</v>
      </c>
      <c r="D19" s="39">
        <v>444</v>
      </c>
      <c r="E19" s="40">
        <v>4.419229620782323E-2</v>
      </c>
      <c r="F19" s="39">
        <v>334</v>
      </c>
      <c r="G19" s="40">
        <v>3.2774016288882345E-2</v>
      </c>
      <c r="H19" s="41">
        <v>0.3293413173652695</v>
      </c>
      <c r="I19" s="54">
        <v>0</v>
      </c>
      <c r="J19" s="39">
        <v>435</v>
      </c>
      <c r="K19" s="41">
        <v>2.0689655172413834E-2</v>
      </c>
      <c r="L19" s="54">
        <v>0</v>
      </c>
      <c r="M19" s="48"/>
      <c r="N19" s="48"/>
      <c r="O19" s="37">
        <v>8</v>
      </c>
      <c r="P19" s="38" t="s">
        <v>30</v>
      </c>
      <c r="Q19" s="39">
        <v>3142</v>
      </c>
      <c r="R19" s="40">
        <v>3.6548483156523356E-2</v>
      </c>
      <c r="S19" s="39">
        <v>1999</v>
      </c>
      <c r="T19" s="40">
        <v>2.3809807401407864E-2</v>
      </c>
      <c r="U19" s="41">
        <v>0.5717858929464732</v>
      </c>
      <c r="V19" s="54">
        <v>2</v>
      </c>
    </row>
    <row r="20" spans="2:22" ht="14.45" customHeight="1" thickBot="1" x14ac:dyDescent="0.25">
      <c r="B20" s="31">
        <v>9</v>
      </c>
      <c r="C20" s="32" t="s">
        <v>31</v>
      </c>
      <c r="D20" s="33">
        <v>279</v>
      </c>
      <c r="E20" s="34">
        <v>2.7769483427888923E-2</v>
      </c>
      <c r="F20" s="33">
        <v>369</v>
      </c>
      <c r="G20" s="34">
        <v>3.620841919340595E-2</v>
      </c>
      <c r="H20" s="35">
        <v>-0.24390243902439024</v>
      </c>
      <c r="I20" s="53">
        <v>-2</v>
      </c>
      <c r="J20" s="33">
        <v>296</v>
      </c>
      <c r="K20" s="35">
        <v>-5.7432432432432456E-2</v>
      </c>
      <c r="L20" s="53">
        <v>1</v>
      </c>
      <c r="M20" s="48"/>
      <c r="N20" s="48"/>
      <c r="O20" s="31">
        <v>9</v>
      </c>
      <c r="P20" s="32" t="s">
        <v>39</v>
      </c>
      <c r="Q20" s="33">
        <v>2616</v>
      </c>
      <c r="R20" s="34">
        <v>3.0429927414852037E-2</v>
      </c>
      <c r="S20" s="33">
        <v>1981</v>
      </c>
      <c r="T20" s="34">
        <v>2.3595411937063021E-2</v>
      </c>
      <c r="U20" s="35">
        <v>0.32054517920242298</v>
      </c>
      <c r="V20" s="53">
        <v>2</v>
      </c>
    </row>
    <row r="21" spans="2:22" ht="14.45" customHeight="1" thickBot="1" x14ac:dyDescent="0.25">
      <c r="B21" s="37">
        <v>10</v>
      </c>
      <c r="C21" s="38" t="s">
        <v>39</v>
      </c>
      <c r="D21" s="39">
        <v>269</v>
      </c>
      <c r="E21" s="40">
        <v>2.6774161441226237E-2</v>
      </c>
      <c r="F21" s="39">
        <v>256</v>
      </c>
      <c r="G21" s="40">
        <v>2.5120204101658324E-2</v>
      </c>
      <c r="H21" s="41">
        <v>5.078125E-2</v>
      </c>
      <c r="I21" s="54">
        <v>2</v>
      </c>
      <c r="J21" s="39">
        <v>255</v>
      </c>
      <c r="K21" s="41">
        <v>5.4901960784313752E-2</v>
      </c>
      <c r="L21" s="54">
        <v>1</v>
      </c>
      <c r="M21" s="48"/>
      <c r="N21" s="48"/>
      <c r="O21" s="37">
        <v>10</v>
      </c>
      <c r="P21" s="38" t="s">
        <v>32</v>
      </c>
      <c r="Q21" s="39">
        <v>2555</v>
      </c>
      <c r="R21" s="40">
        <v>2.972036106458217E-2</v>
      </c>
      <c r="S21" s="39">
        <v>1341</v>
      </c>
      <c r="T21" s="40">
        <v>1.5972462093690819E-2</v>
      </c>
      <c r="U21" s="41">
        <v>0.90529455630126776</v>
      </c>
      <c r="V21" s="54">
        <v>7</v>
      </c>
    </row>
    <row r="22" spans="2:22" ht="14.45" customHeight="1" thickBot="1" x14ac:dyDescent="0.25">
      <c r="B22" s="31">
        <v>11</v>
      </c>
      <c r="C22" s="32" t="s">
        <v>125</v>
      </c>
      <c r="D22" s="33">
        <v>240</v>
      </c>
      <c r="E22" s="34">
        <v>2.388772767990445E-2</v>
      </c>
      <c r="F22" s="33">
        <v>78</v>
      </c>
      <c r="G22" s="34">
        <v>7.6538121872240213E-3</v>
      </c>
      <c r="H22" s="35">
        <v>2.0769230769230771</v>
      </c>
      <c r="I22" s="53">
        <v>13</v>
      </c>
      <c r="J22" s="33">
        <v>206</v>
      </c>
      <c r="K22" s="35">
        <v>0.16504854368932032</v>
      </c>
      <c r="L22" s="53">
        <v>4</v>
      </c>
      <c r="M22" s="48"/>
      <c r="N22" s="48"/>
      <c r="O22" s="31">
        <v>11</v>
      </c>
      <c r="P22" s="32" t="s">
        <v>31</v>
      </c>
      <c r="Q22" s="33">
        <v>2281</v>
      </c>
      <c r="R22" s="34">
        <v>2.6533128605992929E-2</v>
      </c>
      <c r="S22" s="33">
        <v>2779</v>
      </c>
      <c r="T22" s="34">
        <v>3.3100277523017738E-2</v>
      </c>
      <c r="U22" s="35">
        <v>-0.17920115149334293</v>
      </c>
      <c r="V22" s="53">
        <v>-3</v>
      </c>
    </row>
    <row r="23" spans="2:22" ht="14.45" customHeight="1" thickBot="1" x14ac:dyDescent="0.25">
      <c r="B23" s="37">
        <v>12</v>
      </c>
      <c r="C23" s="38" t="s">
        <v>32</v>
      </c>
      <c r="D23" s="39">
        <v>232</v>
      </c>
      <c r="E23" s="40">
        <v>2.3091470090574301E-2</v>
      </c>
      <c r="F23" s="39">
        <v>116</v>
      </c>
      <c r="G23" s="40">
        <v>1.1382592483563929E-2</v>
      </c>
      <c r="H23" s="41">
        <v>1</v>
      </c>
      <c r="I23" s="54">
        <v>8</v>
      </c>
      <c r="J23" s="39">
        <v>345</v>
      </c>
      <c r="K23" s="41">
        <v>-0.327536231884058</v>
      </c>
      <c r="L23" s="54">
        <v>-3</v>
      </c>
      <c r="M23" s="48"/>
      <c r="N23" s="48"/>
      <c r="O23" s="37">
        <v>12</v>
      </c>
      <c r="P23" s="38" t="s">
        <v>68</v>
      </c>
      <c r="Q23" s="39">
        <v>2013</v>
      </c>
      <c r="R23" s="40">
        <v>2.341568955890564E-2</v>
      </c>
      <c r="S23" s="39">
        <v>878</v>
      </c>
      <c r="T23" s="40">
        <v>1.0457734316376241E-2</v>
      </c>
      <c r="U23" s="41">
        <v>1.2927107061503418</v>
      </c>
      <c r="V23" s="54">
        <v>9</v>
      </c>
    </row>
    <row r="24" spans="2:22" ht="14.45" customHeight="1" thickBot="1" x14ac:dyDescent="0.25">
      <c r="B24" s="31">
        <v>13</v>
      </c>
      <c r="C24" s="32" t="s">
        <v>16</v>
      </c>
      <c r="D24" s="33">
        <v>215</v>
      </c>
      <c r="E24" s="34">
        <v>2.1399422713247736E-2</v>
      </c>
      <c r="F24" s="33">
        <v>258</v>
      </c>
      <c r="G24" s="34">
        <v>2.5316455696202531E-2</v>
      </c>
      <c r="H24" s="35">
        <v>-0.16666666666666663</v>
      </c>
      <c r="I24" s="53">
        <v>-3</v>
      </c>
      <c r="J24" s="33">
        <v>214</v>
      </c>
      <c r="K24" s="35">
        <v>4.6728971962617383E-3</v>
      </c>
      <c r="L24" s="53">
        <v>0</v>
      </c>
      <c r="M24" s="48"/>
      <c r="N24" s="48"/>
      <c r="O24" s="31">
        <v>13</v>
      </c>
      <c r="P24" s="32" t="s">
        <v>16</v>
      </c>
      <c r="Q24" s="33">
        <v>1933</v>
      </c>
      <c r="R24" s="34">
        <v>2.2485110738879582E-2</v>
      </c>
      <c r="S24" s="33">
        <v>1900</v>
      </c>
      <c r="T24" s="34">
        <v>2.2630632347511226E-2</v>
      </c>
      <c r="U24" s="35">
        <v>1.7368421052631478E-2</v>
      </c>
      <c r="V24" s="53">
        <v>-1</v>
      </c>
    </row>
    <row r="25" spans="2:22" ht="14.45" customHeight="1" thickBot="1" x14ac:dyDescent="0.25">
      <c r="B25" s="37">
        <v>14</v>
      </c>
      <c r="C25" s="38" t="s">
        <v>68</v>
      </c>
      <c r="D25" s="39">
        <v>185</v>
      </c>
      <c r="E25" s="40">
        <v>1.8413456753259679E-2</v>
      </c>
      <c r="F25" s="39">
        <v>112</v>
      </c>
      <c r="G25" s="40">
        <v>1.0990089294475518E-2</v>
      </c>
      <c r="H25" s="41">
        <v>0.65178571428571419</v>
      </c>
      <c r="I25" s="54">
        <v>7</v>
      </c>
      <c r="J25" s="39">
        <v>169</v>
      </c>
      <c r="K25" s="41">
        <v>9.4674556213017791E-2</v>
      </c>
      <c r="L25" s="54">
        <v>2</v>
      </c>
      <c r="M25" s="48"/>
      <c r="N25" s="48"/>
      <c r="O25" s="37">
        <v>14</v>
      </c>
      <c r="P25" s="38" t="s">
        <v>125</v>
      </c>
      <c r="Q25" s="39">
        <v>1499</v>
      </c>
      <c r="R25" s="40">
        <v>1.743672064023823E-2</v>
      </c>
      <c r="S25" s="39">
        <v>552</v>
      </c>
      <c r="T25" s="40">
        <v>6.5747942399085246E-3</v>
      </c>
      <c r="U25" s="41">
        <v>1.7155797101449277</v>
      </c>
      <c r="V25" s="54">
        <v>10</v>
      </c>
    </row>
    <row r="26" spans="2:22" ht="14.45" customHeight="1" thickBot="1" x14ac:dyDescent="0.25">
      <c r="B26" s="31">
        <v>15</v>
      </c>
      <c r="C26" s="32" t="s">
        <v>21</v>
      </c>
      <c r="D26" s="33">
        <v>165</v>
      </c>
      <c r="E26" s="34">
        <v>1.642281277993431E-2</v>
      </c>
      <c r="F26" s="33">
        <v>253</v>
      </c>
      <c r="G26" s="34">
        <v>2.4825826709842017E-2</v>
      </c>
      <c r="H26" s="35">
        <v>-0.34782608695652173</v>
      </c>
      <c r="I26" s="53">
        <v>-2</v>
      </c>
      <c r="J26" s="33">
        <v>163</v>
      </c>
      <c r="K26" s="35">
        <v>1.2269938650306678E-2</v>
      </c>
      <c r="L26" s="53">
        <v>2</v>
      </c>
      <c r="M26" s="48"/>
      <c r="N26" s="48"/>
      <c r="O26" s="31">
        <v>15</v>
      </c>
      <c r="P26" s="32" t="s">
        <v>21</v>
      </c>
      <c r="Q26" s="33">
        <v>1490</v>
      </c>
      <c r="R26" s="34">
        <v>1.7332030522985296E-2</v>
      </c>
      <c r="S26" s="33">
        <v>2649</v>
      </c>
      <c r="T26" s="34">
        <v>3.1551865836082757E-2</v>
      </c>
      <c r="U26" s="35">
        <v>-0.43752359380898453</v>
      </c>
      <c r="V26" s="53">
        <v>-6</v>
      </c>
    </row>
    <row r="27" spans="2:22" ht="14.45" customHeight="1" thickBot="1" x14ac:dyDescent="0.25">
      <c r="B27" s="37">
        <v>16</v>
      </c>
      <c r="C27" s="38" t="s">
        <v>25</v>
      </c>
      <c r="D27" s="39">
        <v>143</v>
      </c>
      <c r="E27" s="40">
        <v>1.4233104409276401E-2</v>
      </c>
      <c r="F27" s="39">
        <v>201</v>
      </c>
      <c r="G27" s="40">
        <v>1.972328525169267E-2</v>
      </c>
      <c r="H27" s="41">
        <v>-0.28855721393034828</v>
      </c>
      <c r="I27" s="54">
        <v>-2</v>
      </c>
      <c r="J27" s="39">
        <v>209</v>
      </c>
      <c r="K27" s="41">
        <v>-0.31578947368421051</v>
      </c>
      <c r="L27" s="54">
        <v>-2</v>
      </c>
      <c r="M27" s="48"/>
      <c r="N27" s="48"/>
      <c r="O27" s="37">
        <v>16</v>
      </c>
      <c r="P27" s="38" t="s">
        <v>25</v>
      </c>
      <c r="Q27" s="39">
        <v>1474</v>
      </c>
      <c r="R27" s="40">
        <v>1.7145914758980085E-2</v>
      </c>
      <c r="S27" s="39">
        <v>1714</v>
      </c>
      <c r="T27" s="40">
        <v>2.0415212549281178E-2</v>
      </c>
      <c r="U27" s="41">
        <v>-0.14002333722287053</v>
      </c>
      <c r="V27" s="54">
        <v>-2</v>
      </c>
    </row>
    <row r="28" spans="2:22" ht="14.45" customHeight="1" thickBot="1" x14ac:dyDescent="0.25">
      <c r="B28" s="31">
        <v>17</v>
      </c>
      <c r="C28" s="32" t="s">
        <v>159</v>
      </c>
      <c r="D28" s="33">
        <v>123</v>
      </c>
      <c r="E28" s="34">
        <v>1.2242460435951031E-2</v>
      </c>
      <c r="F28" s="33">
        <v>2</v>
      </c>
      <c r="G28" s="34">
        <v>1.9625159454420566E-4</v>
      </c>
      <c r="H28" s="35">
        <v>60.5</v>
      </c>
      <c r="I28" s="53">
        <v>18</v>
      </c>
      <c r="J28" s="33">
        <v>46</v>
      </c>
      <c r="K28" s="35">
        <v>1.6739130434782608</v>
      </c>
      <c r="L28" s="53">
        <v>8</v>
      </c>
      <c r="M28" s="48"/>
      <c r="N28" s="48"/>
      <c r="O28" s="31">
        <v>17</v>
      </c>
      <c r="P28" s="32" t="s">
        <v>33</v>
      </c>
      <c r="Q28" s="33">
        <v>1412</v>
      </c>
      <c r="R28" s="34">
        <v>1.6424716173459891E-2</v>
      </c>
      <c r="S28" s="33">
        <v>1399</v>
      </c>
      <c r="T28" s="34">
        <v>1.6663291923246424E-2</v>
      </c>
      <c r="U28" s="35">
        <v>9.2923516797711603E-3</v>
      </c>
      <c r="V28" s="53">
        <v>-1</v>
      </c>
    </row>
    <row r="29" spans="2:22" ht="14.45" customHeight="1" thickBot="1" x14ac:dyDescent="0.25">
      <c r="B29" s="37">
        <v>18</v>
      </c>
      <c r="C29" s="38" t="s">
        <v>160</v>
      </c>
      <c r="D29" s="39">
        <v>119</v>
      </c>
      <c r="E29" s="40">
        <v>1.1844331641285956E-2</v>
      </c>
      <c r="F29" s="39">
        <v>44</v>
      </c>
      <c r="G29" s="40">
        <v>4.3175350799725251E-3</v>
      </c>
      <c r="H29" s="41">
        <v>1.7045454545454546</v>
      </c>
      <c r="I29" s="54">
        <v>8</v>
      </c>
      <c r="J29" s="39">
        <v>53</v>
      </c>
      <c r="K29" s="41">
        <v>1.2452830188679247</v>
      </c>
      <c r="L29" s="54">
        <v>5</v>
      </c>
      <c r="M29" s="48"/>
      <c r="N29" s="48"/>
      <c r="O29" s="37">
        <v>18</v>
      </c>
      <c r="P29" s="38" t="s">
        <v>20</v>
      </c>
      <c r="Q29" s="39">
        <v>1069</v>
      </c>
      <c r="R29" s="40">
        <v>1.2434859482598176E-2</v>
      </c>
      <c r="S29" s="39">
        <v>1090</v>
      </c>
      <c r="T29" s="40">
        <v>1.2982836451993282E-2</v>
      </c>
      <c r="U29" s="41">
        <v>-1.9266055045871533E-2</v>
      </c>
      <c r="V29" s="54">
        <v>1</v>
      </c>
    </row>
    <row r="30" spans="2:22" ht="14.45" customHeight="1" thickBot="1" x14ac:dyDescent="0.25">
      <c r="B30" s="31">
        <v>19</v>
      </c>
      <c r="C30" s="32" t="s">
        <v>140</v>
      </c>
      <c r="D30" s="33">
        <v>114</v>
      </c>
      <c r="E30" s="34">
        <v>1.1346670647954613E-2</v>
      </c>
      <c r="F30" s="33">
        <v>126</v>
      </c>
      <c r="G30" s="34">
        <v>1.2363850456284957E-2</v>
      </c>
      <c r="H30" s="35">
        <v>-9.5238095238095233E-2</v>
      </c>
      <c r="I30" s="53">
        <v>-1</v>
      </c>
      <c r="J30" s="33">
        <v>124</v>
      </c>
      <c r="K30" s="35">
        <v>-8.064516129032262E-2</v>
      </c>
      <c r="L30" s="53">
        <v>-1</v>
      </c>
      <c r="O30" s="31">
        <v>19</v>
      </c>
      <c r="P30" s="32" t="s">
        <v>44</v>
      </c>
      <c r="Q30" s="33">
        <v>1039</v>
      </c>
      <c r="R30" s="34">
        <v>1.2085892425088405E-2</v>
      </c>
      <c r="S30" s="33">
        <v>877</v>
      </c>
      <c r="T30" s="34">
        <v>1.0445823457245972E-2</v>
      </c>
      <c r="U30" s="35">
        <v>0.18472063854047893</v>
      </c>
      <c r="V30" s="53">
        <v>3</v>
      </c>
    </row>
    <row r="31" spans="2:22" ht="14.45" customHeight="1" thickBot="1" x14ac:dyDescent="0.25">
      <c r="B31" s="37">
        <v>20</v>
      </c>
      <c r="C31" s="38" t="s">
        <v>33</v>
      </c>
      <c r="D31" s="39">
        <v>113</v>
      </c>
      <c r="E31" s="40">
        <v>1.1247138449288345E-2</v>
      </c>
      <c r="F31" s="39">
        <v>119</v>
      </c>
      <c r="G31" s="40">
        <v>1.1676969875380238E-2</v>
      </c>
      <c r="H31" s="41">
        <v>-5.0420168067226934E-2</v>
      </c>
      <c r="I31" s="54">
        <v>-1</v>
      </c>
      <c r="J31" s="39">
        <v>217</v>
      </c>
      <c r="K31" s="41">
        <v>-0.47926267281105994</v>
      </c>
      <c r="L31" s="54">
        <v>-8</v>
      </c>
      <c r="O31" s="37">
        <v>20</v>
      </c>
      <c r="P31" s="38" t="s">
        <v>26</v>
      </c>
      <c r="Q31" s="39">
        <v>1002</v>
      </c>
      <c r="R31" s="40">
        <v>1.1655499720826353E-2</v>
      </c>
      <c r="S31" s="39">
        <v>1880</v>
      </c>
      <c r="T31" s="40">
        <v>2.2392415164905845E-2</v>
      </c>
      <c r="U31" s="41">
        <v>-0.46702127659574466</v>
      </c>
      <c r="V31" s="54">
        <v>-7</v>
      </c>
    </row>
    <row r="32" spans="2:22" ht="14.45" customHeight="1" thickBot="1" x14ac:dyDescent="0.25">
      <c r="B32" s="89" t="s">
        <v>42</v>
      </c>
      <c r="C32" s="90"/>
      <c r="D32" s="42">
        <f>SUM(D12:D31)</f>
        <v>9511</v>
      </c>
      <c r="E32" s="43">
        <f>D32/D34</f>
        <v>0.94665074151488005</v>
      </c>
      <c r="F32" s="42">
        <f>SUM(F12:F31)</f>
        <v>9065</v>
      </c>
      <c r="G32" s="43">
        <f>F32/F34</f>
        <v>0.88951035227161224</v>
      </c>
      <c r="H32" s="44">
        <f>D32/F32-1</f>
        <v>4.9200220628792035E-2</v>
      </c>
      <c r="I32" s="55"/>
      <c r="J32" s="42">
        <f>SUM(J12:J31)</f>
        <v>9380</v>
      </c>
      <c r="K32" s="43">
        <f>D32/J32-1</f>
        <v>1.3965884861407263E-2</v>
      </c>
      <c r="L32" s="42"/>
      <c r="O32" s="89" t="s">
        <v>42</v>
      </c>
      <c r="P32" s="90"/>
      <c r="Q32" s="42">
        <f>SUM(Q12:Q31)</f>
        <v>80486</v>
      </c>
      <c r="R32" s="43">
        <f>Q32/Q34</f>
        <v>0.93623208635771449</v>
      </c>
      <c r="S32" s="42">
        <f>SUM(S12:S31)</f>
        <v>77314</v>
      </c>
      <c r="T32" s="43">
        <f>S32/S34</f>
        <v>0.92087616279762263</v>
      </c>
      <c r="U32" s="44">
        <f>Q32/S32-1</f>
        <v>4.1027498253873862E-2</v>
      </c>
      <c r="V32" s="55"/>
    </row>
    <row r="33" spans="2:23" ht="14.45" customHeight="1" thickBot="1" x14ac:dyDescent="0.25">
      <c r="B33" s="89" t="s">
        <v>12</v>
      </c>
      <c r="C33" s="90"/>
      <c r="D33" s="42">
        <f>D34-SUM(D12:D31)</f>
        <v>536</v>
      </c>
      <c r="E33" s="43">
        <f>D33/D34</f>
        <v>5.3349258485119934E-2</v>
      </c>
      <c r="F33" s="42">
        <f>F34-SUM(F12:F31)</f>
        <v>1126</v>
      </c>
      <c r="G33" s="43">
        <f>F33/F34</f>
        <v>0.11048964772838779</v>
      </c>
      <c r="H33" s="44">
        <f>D33/F33-1</f>
        <v>-0.5239786856127886</v>
      </c>
      <c r="I33" s="55"/>
      <c r="J33" s="42">
        <f>J34-SUM(J12:J31)</f>
        <v>552</v>
      </c>
      <c r="K33" s="43">
        <f>D33/J33-1</f>
        <v>-2.8985507246376829E-2</v>
      </c>
      <c r="L33" s="42"/>
      <c r="O33" s="89" t="s">
        <v>12</v>
      </c>
      <c r="P33" s="90"/>
      <c r="Q33" s="42">
        <f>Q34-SUM(Q12:Q31)</f>
        <v>5482</v>
      </c>
      <c r="R33" s="43">
        <f>Q33/Q34</f>
        <v>6.3767913642285498E-2</v>
      </c>
      <c r="S33" s="42">
        <f>S34-SUM(S12:S31)</f>
        <v>6643</v>
      </c>
      <c r="T33" s="43">
        <f>S33/S34</f>
        <v>7.9123837202377409E-2</v>
      </c>
      <c r="U33" s="44">
        <f>Q33/S33-1</f>
        <v>-0.1747704350444077</v>
      </c>
      <c r="V33" s="55"/>
    </row>
    <row r="34" spans="2:23" ht="14.45" customHeight="1" thickBot="1" x14ac:dyDescent="0.25">
      <c r="B34" s="91" t="s">
        <v>34</v>
      </c>
      <c r="C34" s="92"/>
      <c r="D34" s="45">
        <v>10047</v>
      </c>
      <c r="E34" s="46">
        <v>1</v>
      </c>
      <c r="F34" s="45">
        <v>10191</v>
      </c>
      <c r="G34" s="46">
        <v>0.99892061623000672</v>
      </c>
      <c r="H34" s="47">
        <v>-1.4130114807182848E-2</v>
      </c>
      <c r="I34" s="57"/>
      <c r="J34" s="45">
        <v>9932</v>
      </c>
      <c r="K34" s="47">
        <v>1.1578735400724849E-2</v>
      </c>
      <c r="L34" s="45"/>
      <c r="M34" s="48"/>
      <c r="N34" s="48"/>
      <c r="O34" s="91" t="s">
        <v>34</v>
      </c>
      <c r="P34" s="92"/>
      <c r="Q34" s="45">
        <v>85968</v>
      </c>
      <c r="R34" s="46">
        <v>1</v>
      </c>
      <c r="S34" s="45">
        <v>83957</v>
      </c>
      <c r="T34" s="46">
        <v>1</v>
      </c>
      <c r="U34" s="47">
        <v>2.3952737710971173E-2</v>
      </c>
      <c r="V34" s="57"/>
    </row>
    <row r="35" spans="2:23" ht="14.45" customHeight="1" x14ac:dyDescent="0.2">
      <c r="B35" s="49" t="s">
        <v>78</v>
      </c>
      <c r="O35" s="49" t="s">
        <v>78</v>
      </c>
    </row>
    <row r="36" spans="2:23" x14ac:dyDescent="0.2">
      <c r="B36" s="50" t="s">
        <v>77</v>
      </c>
      <c r="O36" s="50" t="s">
        <v>77</v>
      </c>
    </row>
    <row r="38" spans="2:23" x14ac:dyDescent="0.2">
      <c r="W38" s="4"/>
    </row>
    <row r="39" spans="2:23" ht="15" customHeight="1" x14ac:dyDescent="0.2">
      <c r="O39" s="138" t="s">
        <v>116</v>
      </c>
      <c r="P39" s="138"/>
      <c r="Q39" s="138"/>
      <c r="R39" s="138"/>
      <c r="S39" s="138"/>
      <c r="T39" s="138"/>
      <c r="U39" s="138"/>
      <c r="V39" s="138"/>
    </row>
    <row r="40" spans="2:23" ht="15" customHeight="1" x14ac:dyDescent="0.2">
      <c r="B40" s="93" t="s">
        <v>163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3" x14ac:dyDescent="0.2">
      <c r="B41" s="88" t="s">
        <v>164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48"/>
      <c r="N41" s="51"/>
      <c r="O41" s="88" t="s">
        <v>117</v>
      </c>
      <c r="P41" s="88"/>
      <c r="Q41" s="88"/>
      <c r="R41" s="88"/>
      <c r="S41" s="88"/>
      <c r="T41" s="88"/>
      <c r="U41" s="88"/>
      <c r="V41" s="88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3" x14ac:dyDescent="0.2">
      <c r="B43" s="112" t="s">
        <v>0</v>
      </c>
      <c r="C43" s="114" t="s">
        <v>41</v>
      </c>
      <c r="D43" s="94" t="s">
        <v>149</v>
      </c>
      <c r="E43" s="95"/>
      <c r="F43" s="95"/>
      <c r="G43" s="95"/>
      <c r="H43" s="95"/>
      <c r="I43" s="96"/>
      <c r="J43" s="95" t="s">
        <v>137</v>
      </c>
      <c r="K43" s="95"/>
      <c r="L43" s="96"/>
      <c r="M43" s="48"/>
      <c r="N43" s="48"/>
      <c r="O43" s="112" t="s">
        <v>0</v>
      </c>
      <c r="P43" s="114" t="s">
        <v>41</v>
      </c>
      <c r="Q43" s="94" t="s">
        <v>157</v>
      </c>
      <c r="R43" s="95"/>
      <c r="S43" s="95"/>
      <c r="T43" s="95"/>
      <c r="U43" s="95"/>
      <c r="V43" s="96"/>
    </row>
    <row r="44" spans="2:23" ht="15" thickBot="1" x14ac:dyDescent="0.25">
      <c r="B44" s="113"/>
      <c r="C44" s="115"/>
      <c r="D44" s="99" t="s">
        <v>150</v>
      </c>
      <c r="E44" s="100"/>
      <c r="F44" s="100"/>
      <c r="G44" s="100"/>
      <c r="H44" s="100"/>
      <c r="I44" s="101"/>
      <c r="J44" s="100" t="s">
        <v>138</v>
      </c>
      <c r="K44" s="100"/>
      <c r="L44" s="101"/>
      <c r="M44" s="48"/>
      <c r="N44" s="48"/>
      <c r="O44" s="113"/>
      <c r="P44" s="115"/>
      <c r="Q44" s="99" t="s">
        <v>153</v>
      </c>
      <c r="R44" s="100"/>
      <c r="S44" s="100"/>
      <c r="T44" s="100"/>
      <c r="U44" s="100"/>
      <c r="V44" s="101"/>
    </row>
    <row r="45" spans="2:23" ht="15" customHeight="1" x14ac:dyDescent="0.2">
      <c r="B45" s="113"/>
      <c r="C45" s="115"/>
      <c r="D45" s="102">
        <v>2023</v>
      </c>
      <c r="E45" s="103"/>
      <c r="F45" s="102">
        <v>2022</v>
      </c>
      <c r="G45" s="103"/>
      <c r="H45" s="97" t="s">
        <v>5</v>
      </c>
      <c r="I45" s="97" t="s">
        <v>47</v>
      </c>
      <c r="J45" s="97">
        <v>2022</v>
      </c>
      <c r="K45" s="97" t="s">
        <v>151</v>
      </c>
      <c r="L45" s="97" t="s">
        <v>155</v>
      </c>
      <c r="M45" s="48"/>
      <c r="N45" s="48"/>
      <c r="O45" s="113"/>
      <c r="P45" s="115"/>
      <c r="Q45" s="102">
        <v>2023</v>
      </c>
      <c r="R45" s="103"/>
      <c r="S45" s="102">
        <v>2022</v>
      </c>
      <c r="T45" s="103"/>
      <c r="U45" s="97" t="s">
        <v>5</v>
      </c>
      <c r="V45" s="97" t="s">
        <v>70</v>
      </c>
    </row>
    <row r="46" spans="2:23" ht="15" customHeight="1" thickBot="1" x14ac:dyDescent="0.25">
      <c r="B46" s="110" t="s">
        <v>6</v>
      </c>
      <c r="C46" s="106" t="s">
        <v>41</v>
      </c>
      <c r="D46" s="104"/>
      <c r="E46" s="105"/>
      <c r="F46" s="104"/>
      <c r="G46" s="105"/>
      <c r="H46" s="98"/>
      <c r="I46" s="98"/>
      <c r="J46" s="98"/>
      <c r="K46" s="98"/>
      <c r="L46" s="98"/>
      <c r="M46" s="48"/>
      <c r="N46" s="48"/>
      <c r="O46" s="110" t="s">
        <v>6</v>
      </c>
      <c r="P46" s="106" t="s">
        <v>41</v>
      </c>
      <c r="Q46" s="104"/>
      <c r="R46" s="105"/>
      <c r="S46" s="104"/>
      <c r="T46" s="105"/>
      <c r="U46" s="98"/>
      <c r="V46" s="98"/>
    </row>
    <row r="47" spans="2:23" ht="15" customHeight="1" x14ac:dyDescent="0.2">
      <c r="B47" s="110"/>
      <c r="C47" s="106"/>
      <c r="D47" s="25" t="s">
        <v>8</v>
      </c>
      <c r="E47" s="26" t="s">
        <v>2</v>
      </c>
      <c r="F47" s="25" t="s">
        <v>8</v>
      </c>
      <c r="G47" s="26" t="s">
        <v>2</v>
      </c>
      <c r="H47" s="108" t="s">
        <v>9</v>
      </c>
      <c r="I47" s="108" t="s">
        <v>48</v>
      </c>
      <c r="J47" s="108" t="s">
        <v>8</v>
      </c>
      <c r="K47" s="108" t="s">
        <v>152</v>
      </c>
      <c r="L47" s="108" t="s">
        <v>156</v>
      </c>
      <c r="M47" s="48"/>
      <c r="N47" s="48"/>
      <c r="O47" s="110"/>
      <c r="P47" s="106"/>
      <c r="Q47" s="25" t="s">
        <v>8</v>
      </c>
      <c r="R47" s="26" t="s">
        <v>2</v>
      </c>
      <c r="S47" s="25" t="s">
        <v>8</v>
      </c>
      <c r="T47" s="26" t="s">
        <v>2</v>
      </c>
      <c r="U47" s="108" t="s">
        <v>9</v>
      </c>
      <c r="V47" s="108" t="s">
        <v>71</v>
      </c>
    </row>
    <row r="48" spans="2:23" ht="15" customHeight="1" thickBot="1" x14ac:dyDescent="0.25">
      <c r="B48" s="111"/>
      <c r="C48" s="107"/>
      <c r="D48" s="28" t="s">
        <v>10</v>
      </c>
      <c r="E48" s="29" t="s">
        <v>11</v>
      </c>
      <c r="F48" s="28" t="s">
        <v>10</v>
      </c>
      <c r="G48" s="29" t="s">
        <v>11</v>
      </c>
      <c r="H48" s="109"/>
      <c r="I48" s="109"/>
      <c r="J48" s="109" t="s">
        <v>10</v>
      </c>
      <c r="K48" s="109"/>
      <c r="L48" s="109"/>
      <c r="M48" s="48"/>
      <c r="N48" s="48"/>
      <c r="O48" s="111"/>
      <c r="P48" s="107"/>
      <c r="Q48" s="28" t="s">
        <v>10</v>
      </c>
      <c r="R48" s="29" t="s">
        <v>11</v>
      </c>
      <c r="S48" s="28" t="s">
        <v>10</v>
      </c>
      <c r="T48" s="29" t="s">
        <v>11</v>
      </c>
      <c r="U48" s="109"/>
      <c r="V48" s="109"/>
    </row>
    <row r="49" spans="2:22" ht="15" thickBot="1" x14ac:dyDescent="0.25">
      <c r="B49" s="31">
        <v>1</v>
      </c>
      <c r="C49" s="32" t="s">
        <v>101</v>
      </c>
      <c r="D49" s="33">
        <v>511</v>
      </c>
      <c r="E49" s="34">
        <v>5.0860953518463224E-2</v>
      </c>
      <c r="F49" s="33">
        <v>477</v>
      </c>
      <c r="G49" s="34">
        <v>4.6806005298793051E-2</v>
      </c>
      <c r="H49" s="35">
        <v>7.1278825995807038E-2</v>
      </c>
      <c r="I49" s="53">
        <v>3</v>
      </c>
      <c r="J49" s="33">
        <v>479</v>
      </c>
      <c r="K49" s="35">
        <v>6.6805845511482165E-2</v>
      </c>
      <c r="L49" s="53">
        <v>1</v>
      </c>
      <c r="M49" s="48"/>
      <c r="N49" s="48"/>
      <c r="O49" s="31">
        <v>1</v>
      </c>
      <c r="P49" s="32" t="s">
        <v>101</v>
      </c>
      <c r="Q49" s="33">
        <v>4536</v>
      </c>
      <c r="R49" s="34">
        <v>5.2763819095477386E-2</v>
      </c>
      <c r="S49" s="33">
        <v>3540</v>
      </c>
      <c r="T49" s="34">
        <v>4.2164441321152497E-2</v>
      </c>
      <c r="U49" s="35">
        <v>0.28135593220338984</v>
      </c>
      <c r="V49" s="53">
        <v>3</v>
      </c>
    </row>
    <row r="50" spans="2:22" ht="15" thickBot="1" x14ac:dyDescent="0.25">
      <c r="B50" s="37">
        <v>2</v>
      </c>
      <c r="C50" s="38" t="s">
        <v>50</v>
      </c>
      <c r="D50" s="39">
        <v>504</v>
      </c>
      <c r="E50" s="40">
        <v>5.0164228127799346E-2</v>
      </c>
      <c r="F50" s="39">
        <v>232</v>
      </c>
      <c r="G50" s="40">
        <v>2.2765184967127858E-2</v>
      </c>
      <c r="H50" s="41">
        <v>1.1724137931034484</v>
      </c>
      <c r="I50" s="54">
        <v>8</v>
      </c>
      <c r="J50" s="39">
        <v>349</v>
      </c>
      <c r="K50" s="41">
        <v>0.44412607449856734</v>
      </c>
      <c r="L50" s="54">
        <v>2</v>
      </c>
      <c r="M50" s="48"/>
      <c r="N50" s="48"/>
      <c r="O50" s="37">
        <v>2</v>
      </c>
      <c r="P50" s="38" t="s">
        <v>38</v>
      </c>
      <c r="Q50" s="39">
        <v>3674</v>
      </c>
      <c r="R50" s="40">
        <v>4.2736832309696632E-2</v>
      </c>
      <c r="S50" s="39">
        <v>3582</v>
      </c>
      <c r="T50" s="40">
        <v>4.2664697404623794E-2</v>
      </c>
      <c r="U50" s="41">
        <v>2.5683975432719164E-2</v>
      </c>
      <c r="V50" s="54">
        <v>1</v>
      </c>
    </row>
    <row r="51" spans="2:22" ht="15" thickBot="1" x14ac:dyDescent="0.25">
      <c r="B51" s="31">
        <v>3</v>
      </c>
      <c r="C51" s="32" t="s">
        <v>40</v>
      </c>
      <c r="D51" s="33">
        <v>450</v>
      </c>
      <c r="E51" s="34">
        <v>4.4789489399820845E-2</v>
      </c>
      <c r="F51" s="33">
        <v>512</v>
      </c>
      <c r="G51" s="34">
        <v>5.0240408203316649E-2</v>
      </c>
      <c r="H51" s="35">
        <v>-0.12109375</v>
      </c>
      <c r="I51" s="53">
        <v>0</v>
      </c>
      <c r="J51" s="33">
        <v>516</v>
      </c>
      <c r="K51" s="35">
        <v>-0.12790697674418605</v>
      </c>
      <c r="L51" s="53">
        <v>-2</v>
      </c>
      <c r="M51" s="48"/>
      <c r="N51" s="48"/>
      <c r="O51" s="31">
        <v>3</v>
      </c>
      <c r="P51" s="32" t="s">
        <v>40</v>
      </c>
      <c r="Q51" s="33">
        <v>3574</v>
      </c>
      <c r="R51" s="34">
        <v>4.1573608784664061E-2</v>
      </c>
      <c r="S51" s="33">
        <v>3803</v>
      </c>
      <c r="T51" s="34">
        <v>4.5296997272413257E-2</v>
      </c>
      <c r="U51" s="35">
        <v>-6.0215619247962149E-2</v>
      </c>
      <c r="V51" s="53">
        <v>-1</v>
      </c>
    </row>
    <row r="52" spans="2:22" ht="15" thickBot="1" x14ac:dyDescent="0.25">
      <c r="B52" s="37">
        <v>4</v>
      </c>
      <c r="C52" s="38" t="s">
        <v>38</v>
      </c>
      <c r="D52" s="39">
        <v>441</v>
      </c>
      <c r="E52" s="40">
        <v>4.3893699611824426E-2</v>
      </c>
      <c r="F52" s="39">
        <v>533</v>
      </c>
      <c r="G52" s="40">
        <v>5.2301049946030811E-2</v>
      </c>
      <c r="H52" s="41">
        <v>-0.17260787992495308</v>
      </c>
      <c r="I52" s="54">
        <v>-2</v>
      </c>
      <c r="J52" s="39">
        <v>377</v>
      </c>
      <c r="K52" s="41">
        <v>0.16976127320954904</v>
      </c>
      <c r="L52" s="54">
        <v>-1</v>
      </c>
      <c r="M52" s="48"/>
      <c r="N52" s="48"/>
      <c r="O52" s="37">
        <v>4</v>
      </c>
      <c r="P52" s="38" t="s">
        <v>37</v>
      </c>
      <c r="Q52" s="39">
        <v>3039</v>
      </c>
      <c r="R52" s="40">
        <v>3.5350362925739807E-2</v>
      </c>
      <c r="S52" s="39">
        <v>3808</v>
      </c>
      <c r="T52" s="40">
        <v>4.5356551568064604E-2</v>
      </c>
      <c r="U52" s="41">
        <v>-0.20194327731092432</v>
      </c>
      <c r="V52" s="54">
        <v>-3</v>
      </c>
    </row>
    <row r="53" spans="2:22" ht="15" thickBot="1" x14ac:dyDescent="0.25">
      <c r="B53" s="31">
        <v>5</v>
      </c>
      <c r="C53" s="32" t="s">
        <v>37</v>
      </c>
      <c r="D53" s="33">
        <v>336</v>
      </c>
      <c r="E53" s="34">
        <v>3.3442818751866228E-2</v>
      </c>
      <c r="F53" s="33">
        <v>651</v>
      </c>
      <c r="G53" s="34">
        <v>6.3879894024138947E-2</v>
      </c>
      <c r="H53" s="35">
        <v>-0.4838709677419355</v>
      </c>
      <c r="I53" s="53">
        <v>-4</v>
      </c>
      <c r="J53" s="33">
        <v>227</v>
      </c>
      <c r="K53" s="35">
        <v>0.48017621145374445</v>
      </c>
      <c r="L53" s="53">
        <v>5</v>
      </c>
      <c r="M53" s="48"/>
      <c r="N53" s="48"/>
      <c r="O53" s="31">
        <v>5</v>
      </c>
      <c r="P53" s="32" t="s">
        <v>51</v>
      </c>
      <c r="Q53" s="33">
        <v>2505</v>
      </c>
      <c r="R53" s="34">
        <v>2.9138749302065885E-2</v>
      </c>
      <c r="S53" s="33">
        <v>2813</v>
      </c>
      <c r="T53" s="34">
        <v>3.3505246733446882E-2</v>
      </c>
      <c r="U53" s="35">
        <v>-0.10949164592961247</v>
      </c>
      <c r="V53" s="53">
        <v>0</v>
      </c>
    </row>
    <row r="54" spans="2:22" ht="15" thickBot="1" x14ac:dyDescent="0.25">
      <c r="B54" s="37">
        <v>6</v>
      </c>
      <c r="C54" s="38" t="s">
        <v>114</v>
      </c>
      <c r="D54" s="39">
        <v>330</v>
      </c>
      <c r="E54" s="40">
        <v>3.284562555986862E-2</v>
      </c>
      <c r="F54" s="39">
        <v>0</v>
      </c>
      <c r="G54" s="40">
        <v>0</v>
      </c>
      <c r="H54" s="41"/>
      <c r="I54" s="54"/>
      <c r="J54" s="39">
        <v>230</v>
      </c>
      <c r="K54" s="41">
        <v>0.43478260869565211</v>
      </c>
      <c r="L54" s="54">
        <v>3</v>
      </c>
      <c r="M54" s="48"/>
      <c r="N54" s="48"/>
      <c r="O54" s="37">
        <v>6</v>
      </c>
      <c r="P54" s="38" t="s">
        <v>74</v>
      </c>
      <c r="Q54" s="39">
        <v>2488</v>
      </c>
      <c r="R54" s="40">
        <v>2.8941001302810347E-2</v>
      </c>
      <c r="S54" s="39">
        <v>2553</v>
      </c>
      <c r="T54" s="40">
        <v>3.0408423359576928E-2</v>
      </c>
      <c r="U54" s="41">
        <v>-2.5460242851547243E-2</v>
      </c>
      <c r="V54" s="54">
        <v>2</v>
      </c>
    </row>
    <row r="55" spans="2:22" ht="15" thickBot="1" x14ac:dyDescent="0.25">
      <c r="B55" s="31">
        <v>7</v>
      </c>
      <c r="C55" s="32" t="s">
        <v>59</v>
      </c>
      <c r="D55" s="33">
        <v>315</v>
      </c>
      <c r="E55" s="34">
        <v>3.1352642579874593E-2</v>
      </c>
      <c r="F55" s="33">
        <v>213</v>
      </c>
      <c r="G55" s="34">
        <v>2.0900794818957905E-2</v>
      </c>
      <c r="H55" s="35">
        <v>0.47887323943661975</v>
      </c>
      <c r="I55" s="53">
        <v>6</v>
      </c>
      <c r="J55" s="33">
        <v>102</v>
      </c>
      <c r="K55" s="35">
        <v>2.0882352941176472</v>
      </c>
      <c r="L55" s="53">
        <v>23</v>
      </c>
      <c r="M55" s="48"/>
      <c r="N55" s="48"/>
      <c r="O55" s="31">
        <v>7</v>
      </c>
      <c r="P55" s="32" t="s">
        <v>59</v>
      </c>
      <c r="Q55" s="33">
        <v>2211</v>
      </c>
      <c r="R55" s="34">
        <v>2.5718872138470128E-2</v>
      </c>
      <c r="S55" s="33">
        <v>2437</v>
      </c>
      <c r="T55" s="34">
        <v>2.9026763700465714E-2</v>
      </c>
      <c r="U55" s="35">
        <v>-9.2736971686499747E-2</v>
      </c>
      <c r="V55" s="53">
        <v>2</v>
      </c>
    </row>
    <row r="56" spans="2:22" ht="15" thickBot="1" x14ac:dyDescent="0.25">
      <c r="B56" s="37">
        <v>8</v>
      </c>
      <c r="C56" s="38" t="s">
        <v>51</v>
      </c>
      <c r="D56" s="39">
        <v>271</v>
      </c>
      <c r="E56" s="40">
        <v>2.6973225838558774E-2</v>
      </c>
      <c r="F56" s="39">
        <v>267</v>
      </c>
      <c r="G56" s="40">
        <v>2.6199587871651456E-2</v>
      </c>
      <c r="H56" s="41">
        <v>1.4981273408239737E-2</v>
      </c>
      <c r="I56" s="54">
        <v>-1</v>
      </c>
      <c r="J56" s="39">
        <v>286</v>
      </c>
      <c r="K56" s="41">
        <v>-5.2447552447552392E-2</v>
      </c>
      <c r="L56" s="54">
        <v>-2</v>
      </c>
      <c r="M56" s="48"/>
      <c r="N56" s="48"/>
      <c r="O56" s="37">
        <v>8</v>
      </c>
      <c r="P56" s="38" t="s">
        <v>50</v>
      </c>
      <c r="Q56" s="39">
        <v>2152</v>
      </c>
      <c r="R56" s="40">
        <v>2.5032570258700912E-2</v>
      </c>
      <c r="S56" s="39">
        <v>1963</v>
      </c>
      <c r="T56" s="40">
        <v>2.3381016472718178E-2</v>
      </c>
      <c r="U56" s="41">
        <v>9.628120224146719E-2</v>
      </c>
      <c r="V56" s="54">
        <v>2</v>
      </c>
    </row>
    <row r="57" spans="2:22" ht="15" thickBot="1" x14ac:dyDescent="0.25">
      <c r="B57" s="31">
        <v>9</v>
      </c>
      <c r="C57" s="32" t="s">
        <v>67</v>
      </c>
      <c r="D57" s="33">
        <v>270</v>
      </c>
      <c r="E57" s="34">
        <v>2.6873693639892504E-2</v>
      </c>
      <c r="F57" s="33">
        <v>242</v>
      </c>
      <c r="G57" s="34">
        <v>2.3746442939848886E-2</v>
      </c>
      <c r="H57" s="35">
        <v>0.11570247933884303</v>
      </c>
      <c r="I57" s="53">
        <v>0</v>
      </c>
      <c r="J57" s="33">
        <v>208</v>
      </c>
      <c r="K57" s="35">
        <v>0.29807692307692313</v>
      </c>
      <c r="L57" s="53">
        <v>3</v>
      </c>
      <c r="M57" s="48"/>
      <c r="N57" s="48"/>
      <c r="O57" s="31">
        <v>9</v>
      </c>
      <c r="P57" s="32" t="s">
        <v>67</v>
      </c>
      <c r="Q57" s="33">
        <v>1970</v>
      </c>
      <c r="R57" s="34">
        <v>2.2915503443141635E-2</v>
      </c>
      <c r="S57" s="33">
        <v>1957</v>
      </c>
      <c r="T57" s="34">
        <v>2.3309551317936564E-2</v>
      </c>
      <c r="U57" s="35">
        <v>6.6428206438426951E-3</v>
      </c>
      <c r="V57" s="53">
        <v>2</v>
      </c>
    </row>
    <row r="58" spans="2:22" ht="15" thickBot="1" x14ac:dyDescent="0.25">
      <c r="B58" s="37"/>
      <c r="C58" s="38" t="s">
        <v>74</v>
      </c>
      <c r="D58" s="39">
        <v>270</v>
      </c>
      <c r="E58" s="40">
        <v>2.6873693639892504E-2</v>
      </c>
      <c r="F58" s="39">
        <v>303</v>
      </c>
      <c r="G58" s="40">
        <v>2.9732116573447161E-2</v>
      </c>
      <c r="H58" s="41">
        <v>-0.1089108910891089</v>
      </c>
      <c r="I58" s="54">
        <v>-4</v>
      </c>
      <c r="J58" s="39">
        <v>324</v>
      </c>
      <c r="K58" s="41">
        <v>-0.16666666666666663</v>
      </c>
      <c r="L58" s="54">
        <v>-4</v>
      </c>
      <c r="M58" s="48"/>
      <c r="N58" s="48"/>
      <c r="O58" s="37">
        <v>10</v>
      </c>
      <c r="P58" s="38" t="s">
        <v>79</v>
      </c>
      <c r="Q58" s="39">
        <v>1704</v>
      </c>
      <c r="R58" s="40">
        <v>1.9821328866554997E-2</v>
      </c>
      <c r="S58" s="39">
        <v>2593</v>
      </c>
      <c r="T58" s="40">
        <v>3.088485772478769E-2</v>
      </c>
      <c r="U58" s="41">
        <v>-0.34284612418048588</v>
      </c>
      <c r="V58" s="54">
        <v>-3</v>
      </c>
    </row>
    <row r="59" spans="2:22" ht="15" thickBot="1" x14ac:dyDescent="0.25">
      <c r="B59" s="31">
        <v>11</v>
      </c>
      <c r="C59" s="32" t="s">
        <v>79</v>
      </c>
      <c r="D59" s="33">
        <v>205</v>
      </c>
      <c r="E59" s="34">
        <v>2.040410072658505E-2</v>
      </c>
      <c r="F59" s="33">
        <v>220</v>
      </c>
      <c r="G59" s="34">
        <v>2.1587675399862623E-2</v>
      </c>
      <c r="H59" s="35">
        <v>-6.8181818181818232E-2</v>
      </c>
      <c r="I59" s="53">
        <v>1</v>
      </c>
      <c r="J59" s="33">
        <v>171</v>
      </c>
      <c r="K59" s="35">
        <v>0.19883040935672525</v>
      </c>
      <c r="L59" s="53">
        <v>5</v>
      </c>
      <c r="M59" s="48"/>
      <c r="N59" s="48"/>
      <c r="O59" s="31">
        <v>11</v>
      </c>
      <c r="P59" s="32" t="s">
        <v>114</v>
      </c>
      <c r="Q59" s="33">
        <v>1676</v>
      </c>
      <c r="R59" s="34">
        <v>1.9495626279545878E-2</v>
      </c>
      <c r="S59" s="33">
        <v>0</v>
      </c>
      <c r="T59" s="34">
        <v>0</v>
      </c>
      <c r="U59" s="35"/>
      <c r="V59" s="53"/>
    </row>
    <row r="60" spans="2:22" ht="15" thickBot="1" x14ac:dyDescent="0.25">
      <c r="B60" s="37">
        <v>12</v>
      </c>
      <c r="C60" s="38" t="s">
        <v>113</v>
      </c>
      <c r="D60" s="39">
        <v>196</v>
      </c>
      <c r="E60" s="40">
        <v>1.9508310938588635E-2</v>
      </c>
      <c r="F60" s="39">
        <v>144</v>
      </c>
      <c r="G60" s="40">
        <v>1.4130114807182808E-2</v>
      </c>
      <c r="H60" s="41">
        <v>0.36111111111111116</v>
      </c>
      <c r="I60" s="54">
        <v>5</v>
      </c>
      <c r="J60" s="39">
        <v>174</v>
      </c>
      <c r="K60" s="41">
        <v>0.12643678160919536</v>
      </c>
      <c r="L60" s="54">
        <v>2</v>
      </c>
      <c r="M60" s="48"/>
      <c r="N60" s="48"/>
      <c r="O60" s="37">
        <v>12</v>
      </c>
      <c r="P60" s="38" t="s">
        <v>102</v>
      </c>
      <c r="Q60" s="39">
        <v>1655</v>
      </c>
      <c r="R60" s="40">
        <v>1.9251349339289039E-2</v>
      </c>
      <c r="S60" s="39">
        <v>1071</v>
      </c>
      <c r="T60" s="40">
        <v>1.275653012851817E-2</v>
      </c>
      <c r="U60" s="41">
        <v>0.54528478057889829</v>
      </c>
      <c r="V60" s="54">
        <v>5</v>
      </c>
    </row>
    <row r="61" spans="2:22" ht="15" thickBot="1" x14ac:dyDescent="0.25">
      <c r="B61" s="31">
        <v>13</v>
      </c>
      <c r="C61" s="32" t="s">
        <v>129</v>
      </c>
      <c r="D61" s="33">
        <v>187</v>
      </c>
      <c r="E61" s="34">
        <v>1.8612521150592216E-2</v>
      </c>
      <c r="F61" s="33">
        <v>75</v>
      </c>
      <c r="G61" s="34">
        <v>7.3594347954077126E-3</v>
      </c>
      <c r="H61" s="35">
        <v>1.4933333333333332</v>
      </c>
      <c r="I61" s="53">
        <v>20</v>
      </c>
      <c r="J61" s="33">
        <v>183</v>
      </c>
      <c r="K61" s="35">
        <v>2.1857923497267784E-2</v>
      </c>
      <c r="L61" s="53">
        <v>0</v>
      </c>
      <c r="M61" s="48"/>
      <c r="N61" s="48"/>
      <c r="O61" s="31">
        <v>13</v>
      </c>
      <c r="P61" s="32" t="s">
        <v>65</v>
      </c>
      <c r="Q61" s="33">
        <v>1585</v>
      </c>
      <c r="R61" s="34">
        <v>1.8437092871766238E-2</v>
      </c>
      <c r="S61" s="33">
        <v>2649</v>
      </c>
      <c r="T61" s="34">
        <v>3.1551865836082757E-2</v>
      </c>
      <c r="U61" s="35">
        <v>-0.40166100415251038</v>
      </c>
      <c r="V61" s="53">
        <v>-7</v>
      </c>
    </row>
    <row r="62" spans="2:22" ht="15" thickBot="1" x14ac:dyDescent="0.25">
      <c r="B62" s="37">
        <v>14</v>
      </c>
      <c r="C62" s="38" t="s">
        <v>65</v>
      </c>
      <c r="D62" s="39">
        <v>184</v>
      </c>
      <c r="E62" s="40">
        <v>1.8313924554593412E-2</v>
      </c>
      <c r="F62" s="39">
        <v>260</v>
      </c>
      <c r="G62" s="40">
        <v>2.5512707290746738E-2</v>
      </c>
      <c r="H62" s="41">
        <v>-0.29230769230769227</v>
      </c>
      <c r="I62" s="54">
        <v>-6</v>
      </c>
      <c r="J62" s="39">
        <v>136</v>
      </c>
      <c r="K62" s="41">
        <v>0.35294117647058831</v>
      </c>
      <c r="L62" s="54">
        <v>7</v>
      </c>
      <c r="M62" s="48"/>
      <c r="N62" s="48"/>
      <c r="O62" s="37">
        <v>14</v>
      </c>
      <c r="P62" s="38" t="s">
        <v>80</v>
      </c>
      <c r="Q62" s="39">
        <v>1521</v>
      </c>
      <c r="R62" s="40">
        <v>1.7692629815745393E-2</v>
      </c>
      <c r="S62" s="39">
        <v>1673</v>
      </c>
      <c r="T62" s="40">
        <v>1.9926867324940149E-2</v>
      </c>
      <c r="U62" s="41">
        <v>-9.0854751942618051E-2</v>
      </c>
      <c r="V62" s="54">
        <v>-2</v>
      </c>
    </row>
    <row r="63" spans="2:22" ht="15" thickBot="1" x14ac:dyDescent="0.25">
      <c r="B63" s="31">
        <v>15</v>
      </c>
      <c r="C63" s="32" t="s">
        <v>165</v>
      </c>
      <c r="D63" s="33">
        <v>158</v>
      </c>
      <c r="E63" s="34">
        <v>1.5726087389270428E-2</v>
      </c>
      <c r="F63" s="33">
        <v>57</v>
      </c>
      <c r="G63" s="34">
        <v>5.5931704445098618E-3</v>
      </c>
      <c r="H63" s="35">
        <v>1.7719298245614037</v>
      </c>
      <c r="I63" s="53">
        <v>26</v>
      </c>
      <c r="J63" s="33">
        <v>134</v>
      </c>
      <c r="K63" s="35">
        <v>0.17910447761194037</v>
      </c>
      <c r="L63" s="53">
        <v>7</v>
      </c>
      <c r="M63" s="48"/>
      <c r="N63" s="48"/>
      <c r="O63" s="31">
        <v>15</v>
      </c>
      <c r="P63" s="32" t="s">
        <v>69</v>
      </c>
      <c r="Q63" s="33">
        <v>1474</v>
      </c>
      <c r="R63" s="34">
        <v>1.7145914758980085E-2</v>
      </c>
      <c r="S63" s="33">
        <v>1310</v>
      </c>
      <c r="T63" s="34">
        <v>1.5603225460652476E-2</v>
      </c>
      <c r="U63" s="35">
        <v>0.12519083969465639</v>
      </c>
      <c r="V63" s="53">
        <v>-1</v>
      </c>
    </row>
    <row r="64" spans="2:22" ht="15" thickBot="1" x14ac:dyDescent="0.25">
      <c r="B64" s="37">
        <v>16</v>
      </c>
      <c r="C64" s="38" t="s">
        <v>69</v>
      </c>
      <c r="D64" s="39">
        <v>155</v>
      </c>
      <c r="E64" s="40">
        <v>1.5427490793271624E-2</v>
      </c>
      <c r="F64" s="39">
        <v>205</v>
      </c>
      <c r="G64" s="40">
        <v>2.0115788440781081E-2</v>
      </c>
      <c r="H64" s="41">
        <v>-0.24390243902439024</v>
      </c>
      <c r="I64" s="54">
        <v>-2</v>
      </c>
      <c r="J64" s="39">
        <v>173</v>
      </c>
      <c r="K64" s="41">
        <v>-0.10404624277456642</v>
      </c>
      <c r="L64" s="54">
        <v>-1</v>
      </c>
      <c r="M64" s="48"/>
      <c r="N64" s="48"/>
      <c r="O64" s="37">
        <v>16</v>
      </c>
      <c r="P64" s="38" t="s">
        <v>128</v>
      </c>
      <c r="Q64" s="39">
        <v>1424</v>
      </c>
      <c r="R64" s="40">
        <v>1.65643029964638E-2</v>
      </c>
      <c r="S64" s="39">
        <v>1015</v>
      </c>
      <c r="T64" s="40">
        <v>1.2089522017223102E-2</v>
      </c>
      <c r="U64" s="41">
        <v>0.40295566502463065</v>
      </c>
      <c r="V64" s="54">
        <v>4</v>
      </c>
    </row>
    <row r="65" spans="2:22" ht="15" thickBot="1" x14ac:dyDescent="0.25">
      <c r="B65" s="31">
        <v>17</v>
      </c>
      <c r="C65" s="32" t="s">
        <v>166</v>
      </c>
      <c r="D65" s="33">
        <v>154</v>
      </c>
      <c r="E65" s="34">
        <v>1.5327958594605355E-2</v>
      </c>
      <c r="F65" s="33">
        <v>94</v>
      </c>
      <c r="G65" s="34">
        <v>9.2238249435776659E-3</v>
      </c>
      <c r="H65" s="35">
        <v>0.63829787234042556</v>
      </c>
      <c r="I65" s="53">
        <v>8</v>
      </c>
      <c r="J65" s="33">
        <v>100</v>
      </c>
      <c r="K65" s="35">
        <v>0.54</v>
      </c>
      <c r="L65" s="53">
        <v>15</v>
      </c>
      <c r="M65" s="48"/>
      <c r="N65" s="48"/>
      <c r="O65" s="31">
        <v>17</v>
      </c>
      <c r="P65" s="32" t="s">
        <v>36</v>
      </c>
      <c r="Q65" s="33">
        <v>1418</v>
      </c>
      <c r="R65" s="34">
        <v>1.6494509584961847E-2</v>
      </c>
      <c r="S65" s="33">
        <v>1468</v>
      </c>
      <c r="T65" s="34">
        <v>1.7485141203234991E-2</v>
      </c>
      <c r="U65" s="35">
        <v>-3.4059945504087197E-2</v>
      </c>
      <c r="V65" s="53">
        <v>-4</v>
      </c>
    </row>
    <row r="66" spans="2:22" ht="15" thickBot="1" x14ac:dyDescent="0.25">
      <c r="B66" s="37"/>
      <c r="C66" s="38" t="s">
        <v>128</v>
      </c>
      <c r="D66" s="39">
        <v>154</v>
      </c>
      <c r="E66" s="40">
        <v>1.5327958594605355E-2</v>
      </c>
      <c r="F66" s="39">
        <v>231</v>
      </c>
      <c r="G66" s="40">
        <v>2.2667059169855754E-2</v>
      </c>
      <c r="H66" s="41">
        <v>-0.33333333333333337</v>
      </c>
      <c r="I66" s="54">
        <v>-6</v>
      </c>
      <c r="J66" s="39">
        <v>225</v>
      </c>
      <c r="K66" s="41">
        <v>-0.31555555555555559</v>
      </c>
      <c r="L66" s="54">
        <v>-6</v>
      </c>
      <c r="M66" s="48"/>
      <c r="N66" s="48"/>
      <c r="O66" s="37">
        <v>18</v>
      </c>
      <c r="P66" s="38" t="s">
        <v>113</v>
      </c>
      <c r="Q66" s="39">
        <v>1399</v>
      </c>
      <c r="R66" s="40">
        <v>1.6273497115205659E-2</v>
      </c>
      <c r="S66" s="39">
        <v>886</v>
      </c>
      <c r="T66" s="40">
        <v>1.0553021189418393E-2</v>
      </c>
      <c r="U66" s="41">
        <v>0.57900677200902928</v>
      </c>
      <c r="V66" s="54">
        <v>5</v>
      </c>
    </row>
    <row r="67" spans="2:22" ht="15" thickBot="1" x14ac:dyDescent="0.25">
      <c r="B67" s="31">
        <v>19</v>
      </c>
      <c r="C67" s="32" t="s">
        <v>167</v>
      </c>
      <c r="D67" s="33">
        <v>143</v>
      </c>
      <c r="E67" s="34">
        <v>1.4233104409276401E-2</v>
      </c>
      <c r="F67" s="33">
        <v>115</v>
      </c>
      <c r="G67" s="34">
        <v>1.1284466686291825E-2</v>
      </c>
      <c r="H67" s="35">
        <v>0.24347826086956514</v>
      </c>
      <c r="I67" s="53">
        <v>3</v>
      </c>
      <c r="J67" s="33">
        <v>125</v>
      </c>
      <c r="K67" s="35">
        <v>0.14399999999999991</v>
      </c>
      <c r="L67" s="53">
        <v>4</v>
      </c>
      <c r="O67" s="31">
        <v>19</v>
      </c>
      <c r="P67" s="32" t="s">
        <v>35</v>
      </c>
      <c r="Q67" s="33">
        <v>1271</v>
      </c>
      <c r="R67" s="34">
        <v>1.4784571003163967E-2</v>
      </c>
      <c r="S67" s="33">
        <v>667</v>
      </c>
      <c r="T67" s="34">
        <v>7.9445430398894668E-3</v>
      </c>
      <c r="U67" s="35">
        <v>0.90554722638680651</v>
      </c>
      <c r="V67" s="53">
        <v>13</v>
      </c>
    </row>
    <row r="68" spans="2:22" ht="15" thickBot="1" x14ac:dyDescent="0.25">
      <c r="B68" s="37">
        <v>20</v>
      </c>
      <c r="C68" s="38" t="s">
        <v>80</v>
      </c>
      <c r="D68" s="39">
        <v>137</v>
      </c>
      <c r="E68" s="40">
        <v>1.3635911217278789E-2</v>
      </c>
      <c r="F68" s="39">
        <v>76</v>
      </c>
      <c r="G68" s="40">
        <v>7.4575605926798152E-3</v>
      </c>
      <c r="H68" s="41">
        <v>0.80263157894736836</v>
      </c>
      <c r="I68" s="54">
        <v>11</v>
      </c>
      <c r="J68" s="39">
        <v>234</v>
      </c>
      <c r="K68" s="41">
        <v>-0.4145299145299145</v>
      </c>
      <c r="L68" s="54">
        <v>-12</v>
      </c>
      <c r="O68" s="37">
        <v>20</v>
      </c>
      <c r="P68" s="38" t="s">
        <v>129</v>
      </c>
      <c r="Q68" s="39">
        <v>1246</v>
      </c>
      <c r="R68" s="40">
        <v>1.4493765121905826E-2</v>
      </c>
      <c r="S68" s="39">
        <v>510</v>
      </c>
      <c r="T68" s="40">
        <v>6.0745381564372234E-3</v>
      </c>
      <c r="U68" s="41">
        <v>1.443137254901961</v>
      </c>
      <c r="V68" s="54">
        <v>22</v>
      </c>
    </row>
    <row r="69" spans="2:22" ht="15" thickBot="1" x14ac:dyDescent="0.25">
      <c r="B69" s="89" t="s">
        <v>42</v>
      </c>
      <c r="C69" s="90"/>
      <c r="D69" s="42">
        <f>SUM(D49:D68)</f>
        <v>5371</v>
      </c>
      <c r="E69" s="43">
        <f>D69/D71</f>
        <v>0.53458743903652828</v>
      </c>
      <c r="F69" s="42">
        <f>SUM(F49:F68)</f>
        <v>4907</v>
      </c>
      <c r="G69" s="43">
        <f>F69/F71</f>
        <v>0.4815032872142086</v>
      </c>
      <c r="H69" s="44">
        <f>D69/F69-1</f>
        <v>9.4558793560220122E-2</v>
      </c>
      <c r="I69" s="55"/>
      <c r="J69" s="42">
        <f>SUM(J49:J68)</f>
        <v>4753</v>
      </c>
      <c r="K69" s="43">
        <f>D69/J69-1</f>
        <v>0.13002314327792974</v>
      </c>
      <c r="L69" s="42"/>
      <c r="O69" s="89" t="s">
        <v>42</v>
      </c>
      <c r="P69" s="90"/>
      <c r="Q69" s="42">
        <f>SUM(Q49:Q68)</f>
        <v>42522</v>
      </c>
      <c r="R69" s="43">
        <f>Q69/Q71</f>
        <v>0.49462590731434952</v>
      </c>
      <c r="S69" s="42">
        <f>SUM(S49:S68)</f>
        <v>40298</v>
      </c>
      <c r="T69" s="43">
        <f>S69/S71</f>
        <v>0.47998380123158285</v>
      </c>
      <c r="U69" s="44">
        <f>Q69/S69-1</f>
        <v>5.5188843118765263E-2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4676</v>
      </c>
      <c r="E70" s="43">
        <f>D70/D71</f>
        <v>0.46541256096347167</v>
      </c>
      <c r="F70" s="42">
        <f>F71-SUM(F49:F68)</f>
        <v>5284</v>
      </c>
      <c r="G70" s="43">
        <f>F70/F71</f>
        <v>0.51849671278579135</v>
      </c>
      <c r="H70" s="44">
        <f>D70/F70-1</f>
        <v>-0.11506434519303554</v>
      </c>
      <c r="I70" s="55"/>
      <c r="J70" s="42">
        <f>J71-SUM(J49:J68)</f>
        <v>5179</v>
      </c>
      <c r="K70" s="43">
        <f>D70/J70-1</f>
        <v>-9.712299671751301E-2</v>
      </c>
      <c r="L70" s="42"/>
      <c r="O70" s="89" t="s">
        <v>12</v>
      </c>
      <c r="P70" s="90"/>
      <c r="Q70" s="42">
        <f>Q71-SUM(Q49:Q68)</f>
        <v>43446</v>
      </c>
      <c r="R70" s="43">
        <f>Q70/Q71</f>
        <v>0.50537409268565048</v>
      </c>
      <c r="S70" s="42">
        <f>S71-SUM(S49:S68)</f>
        <v>43659</v>
      </c>
      <c r="T70" s="43">
        <f>S70/S71</f>
        <v>0.5200161987684172</v>
      </c>
      <c r="U70" s="44">
        <f>Q70/S70-1</f>
        <v>-4.8787191644334982E-3</v>
      </c>
      <c r="V70" s="55"/>
    </row>
    <row r="71" spans="2:22" ht="15" thickBot="1" x14ac:dyDescent="0.25">
      <c r="B71" s="91" t="s">
        <v>34</v>
      </c>
      <c r="C71" s="92"/>
      <c r="D71" s="45">
        <v>10047</v>
      </c>
      <c r="E71" s="46">
        <v>1</v>
      </c>
      <c r="F71" s="45">
        <v>10191</v>
      </c>
      <c r="G71" s="46">
        <v>1</v>
      </c>
      <c r="H71" s="47">
        <v>-1.4130114807182848E-2</v>
      </c>
      <c r="I71" s="57"/>
      <c r="J71" s="45">
        <v>9932</v>
      </c>
      <c r="K71" s="47">
        <v>1.1578735400724849E-2</v>
      </c>
      <c r="L71" s="45"/>
      <c r="M71" s="48"/>
      <c r="O71" s="91" t="s">
        <v>34</v>
      </c>
      <c r="P71" s="92"/>
      <c r="Q71" s="45">
        <v>85968</v>
      </c>
      <c r="R71" s="46">
        <v>1</v>
      </c>
      <c r="S71" s="45">
        <v>83957</v>
      </c>
      <c r="T71" s="46">
        <v>1</v>
      </c>
      <c r="U71" s="47">
        <v>2.3952737710971173E-2</v>
      </c>
      <c r="V71" s="57"/>
    </row>
    <row r="72" spans="2:22" x14ac:dyDescent="0.2">
      <c r="B72" s="49" t="s">
        <v>78</v>
      </c>
    </row>
    <row r="73" spans="2:22" ht="15" customHeight="1" x14ac:dyDescent="0.2">
      <c r="B73" s="50" t="s">
        <v>77</v>
      </c>
      <c r="O73" s="49" t="s">
        <v>78</v>
      </c>
    </row>
    <row r="74" spans="2:22" x14ac:dyDescent="0.2">
      <c r="O74" s="50" t="s">
        <v>77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3.285156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4">
        <v>45140</v>
      </c>
    </row>
    <row r="2" spans="2:22" ht="15" customHeight="1" x14ac:dyDescent="0.2">
      <c r="D2" s="3"/>
      <c r="L2" s="4"/>
      <c r="O2" s="138" t="s">
        <v>118</v>
      </c>
      <c r="P2" s="138"/>
      <c r="Q2" s="138"/>
      <c r="R2" s="138"/>
      <c r="S2" s="138"/>
      <c r="T2" s="138"/>
      <c r="U2" s="138"/>
      <c r="V2" s="138"/>
    </row>
    <row r="3" spans="2:22" ht="14.45" customHeight="1" x14ac:dyDescent="0.2">
      <c r="B3" s="93" t="s">
        <v>168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48"/>
      <c r="N3" s="51"/>
      <c r="O3" s="138"/>
      <c r="P3" s="138"/>
      <c r="Q3" s="138"/>
      <c r="R3" s="138"/>
      <c r="S3" s="138"/>
      <c r="T3" s="138"/>
      <c r="U3" s="138"/>
      <c r="V3" s="138"/>
    </row>
    <row r="4" spans="2:22" ht="14.45" customHeight="1" x14ac:dyDescent="0.2">
      <c r="B4" s="88" t="s">
        <v>169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48"/>
      <c r="N4" s="51"/>
      <c r="O4" s="88" t="s">
        <v>119</v>
      </c>
      <c r="P4" s="88"/>
      <c r="Q4" s="88"/>
      <c r="R4" s="88"/>
      <c r="S4" s="88"/>
      <c r="T4" s="88"/>
      <c r="U4" s="88"/>
      <c r="V4" s="88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7"/>
      <c r="P5" s="77"/>
      <c r="Q5" s="77"/>
      <c r="R5" s="77"/>
      <c r="S5" s="77"/>
      <c r="T5" s="77"/>
      <c r="U5" s="77"/>
      <c r="V5" s="24" t="s">
        <v>4</v>
      </c>
    </row>
    <row r="6" spans="2:22" ht="14.45" customHeight="1" x14ac:dyDescent="0.2">
      <c r="B6" s="112" t="s">
        <v>0</v>
      </c>
      <c r="C6" s="114" t="s">
        <v>1</v>
      </c>
      <c r="D6" s="94" t="s">
        <v>149</v>
      </c>
      <c r="E6" s="95"/>
      <c r="F6" s="95"/>
      <c r="G6" s="95"/>
      <c r="H6" s="95"/>
      <c r="I6" s="96"/>
      <c r="J6" s="95" t="s">
        <v>137</v>
      </c>
      <c r="K6" s="95"/>
      <c r="L6" s="96"/>
      <c r="M6" s="48"/>
      <c r="N6" s="48"/>
      <c r="O6" s="112" t="s">
        <v>0</v>
      </c>
      <c r="P6" s="114" t="s">
        <v>1</v>
      </c>
      <c r="Q6" s="94" t="s">
        <v>157</v>
      </c>
      <c r="R6" s="95"/>
      <c r="S6" s="95"/>
      <c r="T6" s="95"/>
      <c r="U6" s="95"/>
      <c r="V6" s="96"/>
    </row>
    <row r="7" spans="2:22" ht="14.45" customHeight="1" thickBot="1" x14ac:dyDescent="0.25">
      <c r="B7" s="113"/>
      <c r="C7" s="115"/>
      <c r="D7" s="99" t="s">
        <v>150</v>
      </c>
      <c r="E7" s="100"/>
      <c r="F7" s="100"/>
      <c r="G7" s="100"/>
      <c r="H7" s="100"/>
      <c r="I7" s="101"/>
      <c r="J7" s="100" t="s">
        <v>138</v>
      </c>
      <c r="K7" s="100"/>
      <c r="L7" s="101"/>
      <c r="M7" s="48"/>
      <c r="N7" s="48"/>
      <c r="O7" s="113"/>
      <c r="P7" s="115"/>
      <c r="Q7" s="99" t="s">
        <v>153</v>
      </c>
      <c r="R7" s="100"/>
      <c r="S7" s="100"/>
      <c r="T7" s="100"/>
      <c r="U7" s="100"/>
      <c r="V7" s="101"/>
    </row>
    <row r="8" spans="2:22" ht="14.45" customHeight="1" x14ac:dyDescent="0.2">
      <c r="B8" s="113"/>
      <c r="C8" s="115"/>
      <c r="D8" s="102">
        <v>2023</v>
      </c>
      <c r="E8" s="103"/>
      <c r="F8" s="102">
        <v>2022</v>
      </c>
      <c r="G8" s="103"/>
      <c r="H8" s="97" t="s">
        <v>5</v>
      </c>
      <c r="I8" s="97" t="s">
        <v>47</v>
      </c>
      <c r="J8" s="97">
        <v>2022</v>
      </c>
      <c r="K8" s="97" t="s">
        <v>151</v>
      </c>
      <c r="L8" s="97" t="s">
        <v>155</v>
      </c>
      <c r="M8" s="48"/>
      <c r="N8" s="48"/>
      <c r="O8" s="113"/>
      <c r="P8" s="115"/>
      <c r="Q8" s="102">
        <v>2023</v>
      </c>
      <c r="R8" s="103"/>
      <c r="S8" s="102">
        <v>2022</v>
      </c>
      <c r="T8" s="103"/>
      <c r="U8" s="97" t="s">
        <v>5</v>
      </c>
      <c r="V8" s="97" t="s">
        <v>70</v>
      </c>
    </row>
    <row r="9" spans="2:22" ht="14.45" customHeight="1" thickBot="1" x14ac:dyDescent="0.25">
      <c r="B9" s="110" t="s">
        <v>6</v>
      </c>
      <c r="C9" s="106" t="s">
        <v>7</v>
      </c>
      <c r="D9" s="104"/>
      <c r="E9" s="105"/>
      <c r="F9" s="104"/>
      <c r="G9" s="105"/>
      <c r="H9" s="98"/>
      <c r="I9" s="98"/>
      <c r="J9" s="98"/>
      <c r="K9" s="98"/>
      <c r="L9" s="98"/>
      <c r="M9" s="48"/>
      <c r="N9" s="48"/>
      <c r="O9" s="110" t="s">
        <v>6</v>
      </c>
      <c r="P9" s="106" t="s">
        <v>7</v>
      </c>
      <c r="Q9" s="104"/>
      <c r="R9" s="105"/>
      <c r="S9" s="104"/>
      <c r="T9" s="105"/>
      <c r="U9" s="98"/>
      <c r="V9" s="98"/>
    </row>
    <row r="10" spans="2:22" ht="14.45" customHeight="1" x14ac:dyDescent="0.2">
      <c r="B10" s="110"/>
      <c r="C10" s="106"/>
      <c r="D10" s="25" t="s">
        <v>8</v>
      </c>
      <c r="E10" s="26" t="s">
        <v>2</v>
      </c>
      <c r="F10" s="25" t="s">
        <v>8</v>
      </c>
      <c r="G10" s="26" t="s">
        <v>2</v>
      </c>
      <c r="H10" s="108" t="s">
        <v>9</v>
      </c>
      <c r="I10" s="108" t="s">
        <v>48</v>
      </c>
      <c r="J10" s="108" t="s">
        <v>8</v>
      </c>
      <c r="K10" s="108" t="s">
        <v>152</v>
      </c>
      <c r="L10" s="108" t="s">
        <v>156</v>
      </c>
      <c r="M10" s="48"/>
      <c r="N10" s="48"/>
      <c r="O10" s="110"/>
      <c r="P10" s="106"/>
      <c r="Q10" s="25" t="s">
        <v>8</v>
      </c>
      <c r="R10" s="26" t="s">
        <v>2</v>
      </c>
      <c r="S10" s="25" t="s">
        <v>8</v>
      </c>
      <c r="T10" s="26" t="s">
        <v>2</v>
      </c>
      <c r="U10" s="108" t="s">
        <v>9</v>
      </c>
      <c r="V10" s="108" t="s">
        <v>71</v>
      </c>
    </row>
    <row r="11" spans="2:22" ht="14.45" customHeight="1" thickBot="1" x14ac:dyDescent="0.25">
      <c r="B11" s="111"/>
      <c r="C11" s="107"/>
      <c r="D11" s="28" t="s">
        <v>10</v>
      </c>
      <c r="E11" s="29" t="s">
        <v>11</v>
      </c>
      <c r="F11" s="28" t="s">
        <v>10</v>
      </c>
      <c r="G11" s="29" t="s">
        <v>11</v>
      </c>
      <c r="H11" s="109"/>
      <c r="I11" s="109"/>
      <c r="J11" s="109" t="s">
        <v>10</v>
      </c>
      <c r="K11" s="109"/>
      <c r="L11" s="109"/>
      <c r="M11" s="48"/>
      <c r="N11" s="48"/>
      <c r="O11" s="111"/>
      <c r="P11" s="107"/>
      <c r="Q11" s="28" t="s">
        <v>10</v>
      </c>
      <c r="R11" s="29" t="s">
        <v>11</v>
      </c>
      <c r="S11" s="28" t="s">
        <v>10</v>
      </c>
      <c r="T11" s="29" t="s">
        <v>11</v>
      </c>
      <c r="U11" s="109"/>
      <c r="V11" s="109"/>
    </row>
    <row r="12" spans="2:22" ht="14.45" customHeight="1" thickBot="1" x14ac:dyDescent="0.25">
      <c r="B12" s="31">
        <v>1</v>
      </c>
      <c r="C12" s="32" t="s">
        <v>19</v>
      </c>
      <c r="D12" s="33">
        <v>6237</v>
      </c>
      <c r="E12" s="34">
        <v>0.23869115958668197</v>
      </c>
      <c r="F12" s="33">
        <v>4042</v>
      </c>
      <c r="G12" s="34">
        <v>0.1715474068415245</v>
      </c>
      <c r="H12" s="35">
        <v>0.54304799604156351</v>
      </c>
      <c r="I12" s="53">
        <v>0</v>
      </c>
      <c r="J12" s="33">
        <v>4171</v>
      </c>
      <c r="K12" s="35">
        <v>0.49532486214337079</v>
      </c>
      <c r="L12" s="53">
        <v>0</v>
      </c>
      <c r="M12" s="48"/>
      <c r="N12" s="48"/>
      <c r="O12" s="31">
        <v>1</v>
      </c>
      <c r="P12" s="32" t="s">
        <v>19</v>
      </c>
      <c r="Q12" s="33">
        <v>40983</v>
      </c>
      <c r="R12" s="34">
        <v>0.1819275450457449</v>
      </c>
      <c r="S12" s="33">
        <v>33756</v>
      </c>
      <c r="T12" s="34">
        <v>0.17143379514890505</v>
      </c>
      <c r="U12" s="35">
        <v>0.21409527195165312</v>
      </c>
      <c r="V12" s="53">
        <v>0</v>
      </c>
    </row>
    <row r="13" spans="2:22" ht="14.45" customHeight="1" thickBot="1" x14ac:dyDescent="0.25">
      <c r="B13" s="37">
        <v>2</v>
      </c>
      <c r="C13" s="38" t="s">
        <v>17</v>
      </c>
      <c r="D13" s="39">
        <v>2322</v>
      </c>
      <c r="E13" s="40">
        <v>8.8863375430539612E-2</v>
      </c>
      <c r="F13" s="39">
        <v>2465</v>
      </c>
      <c r="G13" s="40">
        <v>0.10461760461760462</v>
      </c>
      <c r="H13" s="41">
        <v>-5.8012170385395523E-2</v>
      </c>
      <c r="I13" s="54">
        <v>0</v>
      </c>
      <c r="J13" s="39">
        <v>3176</v>
      </c>
      <c r="K13" s="41">
        <v>-0.26889168765743077</v>
      </c>
      <c r="L13" s="54">
        <v>0</v>
      </c>
      <c r="M13" s="48"/>
      <c r="N13" s="48"/>
      <c r="O13" s="37">
        <v>2</v>
      </c>
      <c r="P13" s="38" t="s">
        <v>17</v>
      </c>
      <c r="Q13" s="39">
        <v>24973</v>
      </c>
      <c r="R13" s="40">
        <v>0.11085758930354994</v>
      </c>
      <c r="S13" s="39">
        <v>18332</v>
      </c>
      <c r="T13" s="40">
        <v>9.3101206679397072E-2</v>
      </c>
      <c r="U13" s="41">
        <v>0.36226271001527377</v>
      </c>
      <c r="V13" s="54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1890</v>
      </c>
      <c r="E14" s="34">
        <v>7.2330654420206655E-2</v>
      </c>
      <c r="F14" s="33">
        <v>1711</v>
      </c>
      <c r="G14" s="34">
        <v>7.2616925558102022E-2</v>
      </c>
      <c r="H14" s="35">
        <v>0.10461718293395683</v>
      </c>
      <c r="I14" s="53">
        <v>1</v>
      </c>
      <c r="J14" s="33">
        <v>2142</v>
      </c>
      <c r="K14" s="35">
        <v>-0.11764705882352944</v>
      </c>
      <c r="L14" s="53">
        <v>0</v>
      </c>
      <c r="M14" s="48"/>
      <c r="N14" s="48"/>
      <c r="O14" s="31">
        <v>3</v>
      </c>
      <c r="P14" s="32" t="s">
        <v>18</v>
      </c>
      <c r="Q14" s="33">
        <v>17087</v>
      </c>
      <c r="R14" s="34">
        <v>7.585086407038634E-2</v>
      </c>
      <c r="S14" s="33">
        <v>15017</v>
      </c>
      <c r="T14" s="34">
        <v>7.6265591354162429E-2</v>
      </c>
      <c r="U14" s="35">
        <v>0.1378437770526737</v>
      </c>
      <c r="V14" s="53">
        <v>0</v>
      </c>
    </row>
    <row r="15" spans="2:22" ht="14.45" customHeight="1" thickBot="1" x14ac:dyDescent="0.25">
      <c r="B15" s="37">
        <v>4</v>
      </c>
      <c r="C15" s="38" t="s">
        <v>23</v>
      </c>
      <c r="D15" s="39">
        <v>1609</v>
      </c>
      <c r="E15" s="40">
        <v>6.1576731725985455E-2</v>
      </c>
      <c r="F15" s="39">
        <v>1644</v>
      </c>
      <c r="G15" s="40">
        <v>6.977336389101095E-2</v>
      </c>
      <c r="H15" s="41">
        <v>-2.1289537712895323E-2</v>
      </c>
      <c r="I15" s="54">
        <v>1</v>
      </c>
      <c r="J15" s="39">
        <v>1724</v>
      </c>
      <c r="K15" s="41">
        <v>-6.6705336426914119E-2</v>
      </c>
      <c r="L15" s="54">
        <v>2</v>
      </c>
      <c r="M15" s="48"/>
      <c r="N15" s="48"/>
      <c r="O15" s="37">
        <v>4</v>
      </c>
      <c r="P15" s="38" t="s">
        <v>22</v>
      </c>
      <c r="Q15" s="39">
        <v>14811</v>
      </c>
      <c r="R15" s="40">
        <v>6.5747477482676425E-2</v>
      </c>
      <c r="S15" s="39">
        <v>13310</v>
      </c>
      <c r="T15" s="40">
        <v>6.7596392150489584E-2</v>
      </c>
      <c r="U15" s="41">
        <v>0.11277235161532673</v>
      </c>
      <c r="V15" s="54">
        <v>1</v>
      </c>
    </row>
    <row r="16" spans="2:22" ht="14.45" customHeight="1" thickBot="1" x14ac:dyDescent="0.25">
      <c r="B16" s="31">
        <v>5</v>
      </c>
      <c r="C16" s="32" t="s">
        <v>32</v>
      </c>
      <c r="D16" s="33">
        <v>1608</v>
      </c>
      <c r="E16" s="34">
        <v>6.1538461538461542E-2</v>
      </c>
      <c r="F16" s="33">
        <v>1172</v>
      </c>
      <c r="G16" s="34">
        <v>4.9741108564637974E-2</v>
      </c>
      <c r="H16" s="35">
        <v>0.37201365187713309</v>
      </c>
      <c r="I16" s="53">
        <v>3</v>
      </c>
      <c r="J16" s="33">
        <v>1914</v>
      </c>
      <c r="K16" s="35">
        <v>-0.15987460815047017</v>
      </c>
      <c r="L16" s="53">
        <v>0</v>
      </c>
      <c r="M16" s="48"/>
      <c r="N16" s="48"/>
      <c r="O16" s="31">
        <v>5</v>
      </c>
      <c r="P16" s="32" t="s">
        <v>32</v>
      </c>
      <c r="Q16" s="33">
        <v>14322</v>
      </c>
      <c r="R16" s="34">
        <v>6.3576758659570035E-2</v>
      </c>
      <c r="S16" s="33">
        <v>10810</v>
      </c>
      <c r="T16" s="34">
        <v>5.4899849672937068E-2</v>
      </c>
      <c r="U16" s="35">
        <v>0.32488436632747453</v>
      </c>
      <c r="V16" s="53">
        <v>3</v>
      </c>
    </row>
    <row r="17" spans="2:22" ht="14.45" customHeight="1" thickBot="1" x14ac:dyDescent="0.25">
      <c r="B17" s="37">
        <v>6</v>
      </c>
      <c r="C17" s="38" t="s">
        <v>16</v>
      </c>
      <c r="D17" s="39">
        <v>1606</v>
      </c>
      <c r="E17" s="40">
        <v>6.1461921163413702E-2</v>
      </c>
      <c r="F17" s="39">
        <v>1765</v>
      </c>
      <c r="G17" s="40">
        <v>7.4908751379339611E-2</v>
      </c>
      <c r="H17" s="41">
        <v>-9.008498583569402E-2</v>
      </c>
      <c r="I17" s="54">
        <v>-3</v>
      </c>
      <c r="J17" s="39">
        <v>1280</v>
      </c>
      <c r="K17" s="41">
        <v>0.25468749999999996</v>
      </c>
      <c r="L17" s="54">
        <v>2</v>
      </c>
      <c r="M17" s="48"/>
      <c r="N17" s="48"/>
      <c r="O17" s="37">
        <v>6</v>
      </c>
      <c r="P17" s="38" t="s">
        <v>16</v>
      </c>
      <c r="Q17" s="39">
        <v>13050</v>
      </c>
      <c r="R17" s="40">
        <v>5.7930226260814753E-2</v>
      </c>
      <c r="S17" s="39">
        <v>14186</v>
      </c>
      <c r="T17" s="40">
        <v>7.2045260634623978E-2</v>
      </c>
      <c r="U17" s="41">
        <v>-8.0078951078528138E-2</v>
      </c>
      <c r="V17" s="54">
        <v>-2</v>
      </c>
    </row>
    <row r="18" spans="2:22" ht="14.45" customHeight="1" thickBot="1" x14ac:dyDescent="0.25">
      <c r="B18" s="31">
        <v>7</v>
      </c>
      <c r="C18" s="32" t="s">
        <v>22</v>
      </c>
      <c r="D18" s="33">
        <v>1604</v>
      </c>
      <c r="E18" s="34">
        <v>6.1385380788365862E-2</v>
      </c>
      <c r="F18" s="33">
        <v>1541</v>
      </c>
      <c r="G18" s="34">
        <v>6.540191834309482E-2</v>
      </c>
      <c r="H18" s="35">
        <v>4.0882543802725602E-2</v>
      </c>
      <c r="I18" s="53">
        <v>-1</v>
      </c>
      <c r="J18" s="33">
        <v>1947</v>
      </c>
      <c r="K18" s="35">
        <v>-0.17616846430405753</v>
      </c>
      <c r="L18" s="53">
        <v>-3</v>
      </c>
      <c r="M18" s="48"/>
      <c r="N18" s="48"/>
      <c r="O18" s="31">
        <v>7</v>
      </c>
      <c r="P18" s="32" t="s">
        <v>23</v>
      </c>
      <c r="Q18" s="33">
        <v>11389</v>
      </c>
      <c r="R18" s="34">
        <v>5.0556884818729442E-2</v>
      </c>
      <c r="S18" s="33">
        <v>12637</v>
      </c>
      <c r="T18" s="34">
        <v>6.4178482915532437E-2</v>
      </c>
      <c r="U18" s="35">
        <v>-9.8757616522908931E-2</v>
      </c>
      <c r="V18" s="53">
        <v>-1</v>
      </c>
    </row>
    <row r="19" spans="2:22" ht="14.45" customHeight="1" thickBot="1" x14ac:dyDescent="0.25">
      <c r="B19" s="37">
        <v>8</v>
      </c>
      <c r="C19" s="38" t="s">
        <v>31</v>
      </c>
      <c r="D19" s="39">
        <v>1337</v>
      </c>
      <c r="E19" s="40">
        <v>5.1167240719479527E-2</v>
      </c>
      <c r="F19" s="39">
        <v>1381</v>
      </c>
      <c r="G19" s="40">
        <v>5.8611323317205671E-2</v>
      </c>
      <c r="H19" s="41">
        <v>-3.1860970311368586E-2</v>
      </c>
      <c r="I19" s="54">
        <v>-1</v>
      </c>
      <c r="J19" s="39">
        <v>1526</v>
      </c>
      <c r="K19" s="41">
        <v>-0.12385321100917435</v>
      </c>
      <c r="L19" s="54">
        <v>-1</v>
      </c>
      <c r="M19" s="48"/>
      <c r="N19" s="48"/>
      <c r="O19" s="37">
        <v>8</v>
      </c>
      <c r="P19" s="38" t="s">
        <v>31</v>
      </c>
      <c r="Q19" s="39">
        <v>10630</v>
      </c>
      <c r="R19" s="40">
        <v>4.718760959022688E-2</v>
      </c>
      <c r="S19" s="39">
        <v>12251</v>
      </c>
      <c r="T19" s="40">
        <v>6.2218136756998332E-2</v>
      </c>
      <c r="U19" s="41">
        <v>-0.13231572932821811</v>
      </c>
      <c r="V19" s="54">
        <v>-1</v>
      </c>
    </row>
    <row r="20" spans="2:22" ht="14.45" customHeight="1" thickBot="1" x14ac:dyDescent="0.25">
      <c r="B20" s="31">
        <v>9</v>
      </c>
      <c r="C20" s="32" t="s">
        <v>29</v>
      </c>
      <c r="D20" s="33">
        <v>681</v>
      </c>
      <c r="E20" s="34">
        <v>2.6061997703788749E-2</v>
      </c>
      <c r="F20" s="33">
        <v>885</v>
      </c>
      <c r="G20" s="34">
        <v>3.7560478736949322E-2</v>
      </c>
      <c r="H20" s="35">
        <v>-0.23050847457627122</v>
      </c>
      <c r="I20" s="53">
        <v>1</v>
      </c>
      <c r="J20" s="33">
        <v>602</v>
      </c>
      <c r="K20" s="35">
        <v>0.13122923588039859</v>
      </c>
      <c r="L20" s="53">
        <v>3</v>
      </c>
      <c r="M20" s="48"/>
      <c r="N20" s="48"/>
      <c r="O20" s="31">
        <v>9</v>
      </c>
      <c r="P20" s="32" t="s">
        <v>24</v>
      </c>
      <c r="Q20" s="33">
        <v>7623</v>
      </c>
      <c r="R20" s="34">
        <v>3.3839242512351791E-2</v>
      </c>
      <c r="S20" s="33">
        <v>5909</v>
      </c>
      <c r="T20" s="34">
        <v>3.000954779994312E-2</v>
      </c>
      <c r="U20" s="35">
        <v>0.29006600101540014</v>
      </c>
      <c r="V20" s="53">
        <v>3</v>
      </c>
    </row>
    <row r="21" spans="2:22" ht="14.45" customHeight="1" thickBot="1" x14ac:dyDescent="0.25">
      <c r="B21" s="37">
        <v>10</v>
      </c>
      <c r="C21" s="38" t="s">
        <v>125</v>
      </c>
      <c r="D21" s="39">
        <v>672</v>
      </c>
      <c r="E21" s="40">
        <v>2.571756601607348E-2</v>
      </c>
      <c r="F21" s="39">
        <v>189</v>
      </c>
      <c r="G21" s="40">
        <v>8.0213903743315516E-3</v>
      </c>
      <c r="H21" s="41">
        <v>2.5555555555555554</v>
      </c>
      <c r="I21" s="54">
        <v>13</v>
      </c>
      <c r="J21" s="39">
        <v>507</v>
      </c>
      <c r="K21" s="41">
        <v>0.32544378698224863</v>
      </c>
      <c r="L21" s="54">
        <v>5</v>
      </c>
      <c r="M21" s="48"/>
      <c r="N21" s="48"/>
      <c r="O21" s="37">
        <v>10</v>
      </c>
      <c r="P21" s="38" t="s">
        <v>33</v>
      </c>
      <c r="Q21" s="39">
        <v>7140</v>
      </c>
      <c r="R21" s="40">
        <v>3.1695158276031976E-2</v>
      </c>
      <c r="S21" s="39">
        <v>5884</v>
      </c>
      <c r="T21" s="40">
        <v>2.9882582375167593E-2</v>
      </c>
      <c r="U21" s="41">
        <v>0.21346023113528223</v>
      </c>
      <c r="V21" s="54">
        <v>3</v>
      </c>
    </row>
    <row r="22" spans="2:22" ht="14.45" customHeight="1" thickBot="1" x14ac:dyDescent="0.25">
      <c r="B22" s="31">
        <v>11</v>
      </c>
      <c r="C22" s="32" t="s">
        <v>21</v>
      </c>
      <c r="D22" s="33">
        <v>615</v>
      </c>
      <c r="E22" s="34">
        <v>2.3536165327210104E-2</v>
      </c>
      <c r="F22" s="33">
        <v>982</v>
      </c>
      <c r="G22" s="34">
        <v>4.1677276971394617E-2</v>
      </c>
      <c r="H22" s="35">
        <v>-0.37372708757637474</v>
      </c>
      <c r="I22" s="53">
        <v>-2</v>
      </c>
      <c r="J22" s="33">
        <v>648</v>
      </c>
      <c r="K22" s="35">
        <v>-5.092592592592593E-2</v>
      </c>
      <c r="L22" s="53">
        <v>0</v>
      </c>
      <c r="M22" s="48"/>
      <c r="N22" s="48"/>
      <c r="O22" s="31">
        <v>11</v>
      </c>
      <c r="P22" s="32" t="s">
        <v>21</v>
      </c>
      <c r="Q22" s="33">
        <v>7007</v>
      </c>
      <c r="R22" s="34">
        <v>3.1104758268929424E-2</v>
      </c>
      <c r="S22" s="33">
        <v>9330</v>
      </c>
      <c r="T22" s="34">
        <v>4.7383496526225977E-2</v>
      </c>
      <c r="U22" s="35">
        <v>-0.2489817792068596</v>
      </c>
      <c r="V22" s="53">
        <v>-2</v>
      </c>
    </row>
    <row r="23" spans="2:22" ht="14.45" customHeight="1" thickBot="1" x14ac:dyDescent="0.25">
      <c r="B23" s="37">
        <v>12</v>
      </c>
      <c r="C23" s="38" t="s">
        <v>33</v>
      </c>
      <c r="D23" s="39">
        <v>601</v>
      </c>
      <c r="E23" s="40">
        <v>2.3000382701875238E-2</v>
      </c>
      <c r="F23" s="39">
        <v>481</v>
      </c>
      <c r="G23" s="40">
        <v>2.0414226296579237E-2</v>
      </c>
      <c r="H23" s="41">
        <v>0.24948024948024949</v>
      </c>
      <c r="I23" s="54">
        <v>1</v>
      </c>
      <c r="J23" s="39">
        <v>938</v>
      </c>
      <c r="K23" s="41">
        <v>-0.35927505330490406</v>
      </c>
      <c r="L23" s="54">
        <v>-3</v>
      </c>
      <c r="M23" s="48"/>
      <c r="N23" s="48"/>
      <c r="O23" s="37">
        <v>12</v>
      </c>
      <c r="P23" s="38" t="s">
        <v>29</v>
      </c>
      <c r="Q23" s="39">
        <v>6701</v>
      </c>
      <c r="R23" s="40">
        <v>2.9746394342813766E-2</v>
      </c>
      <c r="S23" s="39">
        <v>6428</v>
      </c>
      <c r="T23" s="40">
        <v>3.2645350018283024E-2</v>
      </c>
      <c r="U23" s="41">
        <v>4.2470441817050508E-2</v>
      </c>
      <c r="V23" s="54">
        <v>-2</v>
      </c>
    </row>
    <row r="24" spans="2:22" ht="14.45" customHeight="1" thickBot="1" x14ac:dyDescent="0.25">
      <c r="B24" s="31">
        <v>13</v>
      </c>
      <c r="C24" s="32" t="s">
        <v>24</v>
      </c>
      <c r="D24" s="33">
        <v>548</v>
      </c>
      <c r="E24" s="34">
        <v>2.0972062763107539E-2</v>
      </c>
      <c r="F24" s="33">
        <v>452</v>
      </c>
      <c r="G24" s="34">
        <v>1.9183430948136831E-2</v>
      </c>
      <c r="H24" s="35">
        <v>0.21238938053097356</v>
      </c>
      <c r="I24" s="53">
        <v>1</v>
      </c>
      <c r="J24" s="33">
        <v>810</v>
      </c>
      <c r="K24" s="35">
        <v>-0.32345679012345674</v>
      </c>
      <c r="L24" s="53">
        <v>-3</v>
      </c>
      <c r="M24" s="48"/>
      <c r="N24" s="48"/>
      <c r="O24" s="31">
        <v>13</v>
      </c>
      <c r="P24" s="32" t="s">
        <v>27</v>
      </c>
      <c r="Q24" s="33">
        <v>5347</v>
      </c>
      <c r="R24" s="34">
        <v>2.3735855924641877E-2</v>
      </c>
      <c r="S24" s="33">
        <v>5239</v>
      </c>
      <c r="T24" s="34">
        <v>2.6606874415959048E-2</v>
      </c>
      <c r="U24" s="35">
        <v>2.0614621110899067E-2</v>
      </c>
      <c r="V24" s="53">
        <v>1</v>
      </c>
    </row>
    <row r="25" spans="2:22" ht="14.45" customHeight="1" thickBot="1" x14ac:dyDescent="0.25">
      <c r="B25" s="37">
        <v>14</v>
      </c>
      <c r="C25" s="38" t="s">
        <v>68</v>
      </c>
      <c r="D25" s="39">
        <v>521</v>
      </c>
      <c r="E25" s="40">
        <v>1.9938767699961731E-2</v>
      </c>
      <c r="F25" s="39">
        <v>254</v>
      </c>
      <c r="G25" s="40">
        <v>1.0780069603599016E-2</v>
      </c>
      <c r="H25" s="41">
        <v>1.0511811023622046</v>
      </c>
      <c r="I25" s="54">
        <v>7</v>
      </c>
      <c r="J25" s="39">
        <v>433</v>
      </c>
      <c r="K25" s="41">
        <v>0.20323325635103928</v>
      </c>
      <c r="L25" s="54">
        <v>4</v>
      </c>
      <c r="M25" s="48"/>
      <c r="N25" s="48"/>
      <c r="O25" s="37">
        <v>14</v>
      </c>
      <c r="P25" s="38" t="s">
        <v>20</v>
      </c>
      <c r="Q25" s="39">
        <v>5325</v>
      </c>
      <c r="R25" s="40">
        <v>2.3638195773091078E-2</v>
      </c>
      <c r="S25" s="39">
        <v>6287</v>
      </c>
      <c r="T25" s="40">
        <v>3.1929265022549058E-2</v>
      </c>
      <c r="U25" s="41">
        <v>-0.15301415619532366</v>
      </c>
      <c r="V25" s="54">
        <v>-3</v>
      </c>
    </row>
    <row r="26" spans="2:22" ht="14.45" customHeight="1" thickBot="1" x14ac:dyDescent="0.25">
      <c r="B26" s="31">
        <v>15</v>
      </c>
      <c r="C26" s="32" t="s">
        <v>39</v>
      </c>
      <c r="D26" s="33">
        <v>486</v>
      </c>
      <c r="E26" s="34">
        <v>1.859931113662457E-2</v>
      </c>
      <c r="F26" s="33">
        <v>379</v>
      </c>
      <c r="G26" s="34">
        <v>1.6085221967574909E-2</v>
      </c>
      <c r="H26" s="35">
        <v>0.28232189973614785</v>
      </c>
      <c r="I26" s="53">
        <v>2</v>
      </c>
      <c r="J26" s="33">
        <v>568</v>
      </c>
      <c r="K26" s="35">
        <v>-0.14436619718309862</v>
      </c>
      <c r="L26" s="53">
        <v>-2</v>
      </c>
      <c r="M26" s="48"/>
      <c r="N26" s="48"/>
      <c r="O26" s="31">
        <v>15</v>
      </c>
      <c r="P26" s="32" t="s">
        <v>68</v>
      </c>
      <c r="Q26" s="33">
        <v>4911</v>
      </c>
      <c r="R26" s="34">
        <v>2.1800409284816955E-2</v>
      </c>
      <c r="S26" s="33">
        <v>2085</v>
      </c>
      <c r="T26" s="34">
        <v>1.0588916426278796E-2</v>
      </c>
      <c r="U26" s="35">
        <v>1.3553956834532372</v>
      </c>
      <c r="V26" s="53">
        <v>5</v>
      </c>
    </row>
    <row r="27" spans="2:22" ht="14.45" customHeight="1" thickBot="1" x14ac:dyDescent="0.25">
      <c r="B27" s="37">
        <v>16</v>
      </c>
      <c r="C27" s="38" t="s">
        <v>27</v>
      </c>
      <c r="D27" s="39">
        <v>440</v>
      </c>
      <c r="E27" s="40">
        <v>1.6838882510524303E-2</v>
      </c>
      <c r="F27" s="39">
        <v>596</v>
      </c>
      <c r="G27" s="40">
        <v>2.5294966471437058E-2</v>
      </c>
      <c r="H27" s="41">
        <v>-0.26174496644295298</v>
      </c>
      <c r="I27" s="54">
        <v>-4</v>
      </c>
      <c r="J27" s="39">
        <v>493</v>
      </c>
      <c r="K27" s="41">
        <v>-0.10750507099391482</v>
      </c>
      <c r="L27" s="54">
        <v>0</v>
      </c>
      <c r="M27" s="48"/>
      <c r="N27" s="48"/>
      <c r="O27" s="37">
        <v>16</v>
      </c>
      <c r="P27" s="38" t="s">
        <v>39</v>
      </c>
      <c r="Q27" s="39">
        <v>4824</v>
      </c>
      <c r="R27" s="40">
        <v>2.1414207776411523E-2</v>
      </c>
      <c r="S27" s="39">
        <v>2120</v>
      </c>
      <c r="T27" s="40">
        <v>1.0766668020964531E-2</v>
      </c>
      <c r="U27" s="41">
        <v>1.2754716981132077</v>
      </c>
      <c r="V27" s="54">
        <v>3</v>
      </c>
    </row>
    <row r="28" spans="2:22" ht="14.45" customHeight="1" thickBot="1" x14ac:dyDescent="0.25">
      <c r="B28" s="31">
        <v>17</v>
      </c>
      <c r="C28" s="32" t="s">
        <v>20</v>
      </c>
      <c r="D28" s="33">
        <v>437</v>
      </c>
      <c r="E28" s="34">
        <v>1.6724071947952546E-2</v>
      </c>
      <c r="F28" s="33">
        <v>838</v>
      </c>
      <c r="G28" s="34">
        <v>3.5565741448094386E-2</v>
      </c>
      <c r="H28" s="35">
        <v>-0.47852028639618138</v>
      </c>
      <c r="I28" s="53">
        <v>-6</v>
      </c>
      <c r="J28" s="33">
        <v>478</v>
      </c>
      <c r="K28" s="35">
        <v>-8.5774058577405832E-2</v>
      </c>
      <c r="L28" s="53">
        <v>0</v>
      </c>
      <c r="M28" s="48"/>
      <c r="N28" s="48"/>
      <c r="O28" s="31">
        <v>17</v>
      </c>
      <c r="P28" s="32" t="s">
        <v>125</v>
      </c>
      <c r="Q28" s="33">
        <v>4168</v>
      </c>
      <c r="R28" s="34">
        <v>1.8502159621078613E-2</v>
      </c>
      <c r="S28" s="33">
        <v>1657</v>
      </c>
      <c r="T28" s="34">
        <v>8.4152683541218049E-3</v>
      </c>
      <c r="U28" s="35">
        <v>1.5153892576946291</v>
      </c>
      <c r="V28" s="53">
        <v>4</v>
      </c>
    </row>
    <row r="29" spans="2:22" ht="14.45" customHeight="1" thickBot="1" x14ac:dyDescent="0.25">
      <c r="B29" s="37">
        <v>18</v>
      </c>
      <c r="C29" s="38" t="s">
        <v>159</v>
      </c>
      <c r="D29" s="39">
        <v>385</v>
      </c>
      <c r="E29" s="40">
        <v>1.4734022196708763E-2</v>
      </c>
      <c r="F29" s="39">
        <v>20</v>
      </c>
      <c r="G29" s="40">
        <v>8.488243782361429E-4</v>
      </c>
      <c r="H29" s="41">
        <v>18.25</v>
      </c>
      <c r="I29" s="54">
        <v>16</v>
      </c>
      <c r="J29" s="39">
        <v>156</v>
      </c>
      <c r="K29" s="41">
        <v>1.4679487179487181</v>
      </c>
      <c r="L29" s="54">
        <v>8</v>
      </c>
      <c r="M29" s="48"/>
      <c r="N29" s="48"/>
      <c r="O29" s="37">
        <v>18</v>
      </c>
      <c r="P29" s="38" t="s">
        <v>25</v>
      </c>
      <c r="Q29" s="39">
        <v>3254</v>
      </c>
      <c r="R29" s="40">
        <v>1.4444824233922697E-2</v>
      </c>
      <c r="S29" s="39">
        <v>2230</v>
      </c>
      <c r="T29" s="40">
        <v>1.1325315889976841E-2</v>
      </c>
      <c r="U29" s="41">
        <v>0.45919282511210757</v>
      </c>
      <c r="V29" s="54">
        <v>0</v>
      </c>
    </row>
    <row r="30" spans="2:22" ht="14.45" customHeight="1" thickBot="1" x14ac:dyDescent="0.25">
      <c r="B30" s="31">
        <v>19</v>
      </c>
      <c r="C30" s="32" t="s">
        <v>28</v>
      </c>
      <c r="D30" s="33">
        <v>352</v>
      </c>
      <c r="E30" s="34">
        <v>1.3471106008419441E-2</v>
      </c>
      <c r="F30" s="33">
        <v>439</v>
      </c>
      <c r="G30" s="34">
        <v>1.8631695102283338E-2</v>
      </c>
      <c r="H30" s="35">
        <v>-0.19817767653758545</v>
      </c>
      <c r="I30" s="53">
        <v>-4</v>
      </c>
      <c r="J30" s="33">
        <v>362</v>
      </c>
      <c r="K30" s="35">
        <v>-2.7624309392265234E-2</v>
      </c>
      <c r="L30" s="53">
        <v>1</v>
      </c>
      <c r="O30" s="31">
        <v>19</v>
      </c>
      <c r="P30" s="32" t="s">
        <v>28</v>
      </c>
      <c r="Q30" s="33">
        <v>3008</v>
      </c>
      <c r="R30" s="34">
        <v>1.3352806175672857E-2</v>
      </c>
      <c r="S30" s="33">
        <v>2820</v>
      </c>
      <c r="T30" s="34">
        <v>1.4321699914679235E-2</v>
      </c>
      <c r="U30" s="35">
        <v>6.6666666666666652E-2</v>
      </c>
      <c r="V30" s="53">
        <v>-4</v>
      </c>
    </row>
    <row r="31" spans="2:22" ht="14.45" customHeight="1" thickBot="1" x14ac:dyDescent="0.25">
      <c r="B31" s="37">
        <v>20</v>
      </c>
      <c r="C31" s="38" t="s">
        <v>44</v>
      </c>
      <c r="D31" s="39">
        <v>309</v>
      </c>
      <c r="E31" s="40">
        <v>1.182548794489093E-2</v>
      </c>
      <c r="F31" s="39">
        <v>267</v>
      </c>
      <c r="G31" s="40">
        <v>1.1331805449452509E-2</v>
      </c>
      <c r="H31" s="41">
        <v>0.15730337078651679</v>
      </c>
      <c r="I31" s="54">
        <v>-1</v>
      </c>
      <c r="J31" s="39">
        <v>261</v>
      </c>
      <c r="K31" s="41">
        <v>0.18390804597701149</v>
      </c>
      <c r="L31" s="54">
        <v>2</v>
      </c>
      <c r="O31" s="37">
        <v>20</v>
      </c>
      <c r="P31" s="38" t="s">
        <v>159</v>
      </c>
      <c r="Q31" s="39">
        <v>2373</v>
      </c>
      <c r="R31" s="40">
        <v>1.0533979074092981E-2</v>
      </c>
      <c r="S31" s="39">
        <v>426</v>
      </c>
      <c r="T31" s="40">
        <v>2.1634908381749484E-3</v>
      </c>
      <c r="U31" s="41">
        <v>4.570422535211268</v>
      </c>
      <c r="V31" s="54">
        <v>11</v>
      </c>
    </row>
    <row r="32" spans="2:22" ht="14.45" customHeight="1" thickBot="1" x14ac:dyDescent="0.25">
      <c r="B32" s="89" t="s">
        <v>42</v>
      </c>
      <c r="C32" s="90"/>
      <c r="D32" s="42">
        <f>SUM(D12:D31)</f>
        <v>24260</v>
      </c>
      <c r="E32" s="43">
        <f>D32/D34</f>
        <v>0.9284347493302717</v>
      </c>
      <c r="F32" s="42">
        <f>SUM(F12:F31)</f>
        <v>21503</v>
      </c>
      <c r="G32" s="43">
        <f>F32/F34</f>
        <v>0.91261353026058911</v>
      </c>
      <c r="H32" s="44">
        <f>D32/F32-1</f>
        <v>0.12821466772078316</v>
      </c>
      <c r="I32" s="55"/>
      <c r="J32" s="42">
        <f>SUM(J12:J31)</f>
        <v>24136</v>
      </c>
      <c r="K32" s="43">
        <f>D32/J32-1</f>
        <v>5.1375538614517602E-3</v>
      </c>
      <c r="L32" s="42"/>
      <c r="O32" s="89" t="s">
        <v>42</v>
      </c>
      <c r="P32" s="90"/>
      <c r="Q32" s="42">
        <f>SUM(Q12:Q31)</f>
        <v>208926</v>
      </c>
      <c r="R32" s="43">
        <f>Q32/Q34</f>
        <v>0.92744294649555425</v>
      </c>
      <c r="S32" s="42">
        <f>SUM(S12:S31)</f>
        <v>180714</v>
      </c>
      <c r="T32" s="43">
        <f>S32/S34</f>
        <v>0.91777719091536991</v>
      </c>
      <c r="U32" s="44">
        <f>Q32/S32-1</f>
        <v>0.15611408081277589</v>
      </c>
      <c r="V32" s="55"/>
    </row>
    <row r="33" spans="2:22" ht="14.45" customHeight="1" thickBot="1" x14ac:dyDescent="0.25">
      <c r="B33" s="89" t="s">
        <v>12</v>
      </c>
      <c r="C33" s="90"/>
      <c r="D33" s="42">
        <f>D34-SUM(D12:D31)</f>
        <v>1870</v>
      </c>
      <c r="E33" s="43">
        <f>D33/D34</f>
        <v>7.1565250669728284E-2</v>
      </c>
      <c r="F33" s="42">
        <f>F34-SUM(F12:F31)</f>
        <v>2059</v>
      </c>
      <c r="G33" s="43">
        <f>F33/F34</f>
        <v>8.7386469739410916E-2</v>
      </c>
      <c r="H33" s="44">
        <f>D33/F33-1</f>
        <v>-9.1792132102962554E-2</v>
      </c>
      <c r="I33" s="55"/>
      <c r="J33" s="42">
        <f>J34-SUM(J12:J31)</f>
        <v>2320</v>
      </c>
      <c r="K33" s="43">
        <f>D33/J33-1</f>
        <v>-0.19396551724137934</v>
      </c>
      <c r="L33" s="42"/>
      <c r="O33" s="89" t="s">
        <v>12</v>
      </c>
      <c r="P33" s="90"/>
      <c r="Q33" s="42">
        <f>Q34-SUM(Q12:Q31)</f>
        <v>16345</v>
      </c>
      <c r="R33" s="43">
        <f>Q33/Q34</f>
        <v>7.2557053504445759E-2</v>
      </c>
      <c r="S33" s="42">
        <f>S34-SUM(S12:S31)</f>
        <v>16190</v>
      </c>
      <c r="T33" s="43">
        <f>S33/S34</f>
        <v>8.2222809084630075E-2</v>
      </c>
      <c r="U33" s="44">
        <f>Q33/S33-1</f>
        <v>9.5738109944409899E-3</v>
      </c>
      <c r="V33" s="55"/>
    </row>
    <row r="34" spans="2:22" ht="14.45" customHeight="1" thickBot="1" x14ac:dyDescent="0.25">
      <c r="B34" s="91" t="s">
        <v>34</v>
      </c>
      <c r="C34" s="92"/>
      <c r="D34" s="45">
        <v>26130</v>
      </c>
      <c r="E34" s="46">
        <v>1</v>
      </c>
      <c r="F34" s="45">
        <v>23562</v>
      </c>
      <c r="G34" s="46">
        <v>1</v>
      </c>
      <c r="H34" s="47">
        <v>0.10898905016552085</v>
      </c>
      <c r="I34" s="57"/>
      <c r="J34" s="45">
        <v>26456</v>
      </c>
      <c r="K34" s="47">
        <v>-1.2322346537647411E-2</v>
      </c>
      <c r="L34" s="45"/>
      <c r="M34" s="48"/>
      <c r="N34" s="48"/>
      <c r="O34" s="91" t="s">
        <v>34</v>
      </c>
      <c r="P34" s="92"/>
      <c r="Q34" s="45">
        <v>225271</v>
      </c>
      <c r="R34" s="46">
        <v>1</v>
      </c>
      <c r="S34" s="45">
        <v>196904</v>
      </c>
      <c r="T34" s="46">
        <v>1</v>
      </c>
      <c r="U34" s="47">
        <v>0.14406512818429285</v>
      </c>
      <c r="V34" s="57"/>
    </row>
    <row r="35" spans="2:22" ht="14.45" customHeight="1" x14ac:dyDescent="0.2">
      <c r="B35" s="49" t="s">
        <v>78</v>
      </c>
      <c r="O35" s="49" t="s">
        <v>78</v>
      </c>
    </row>
    <row r="36" spans="2:22" x14ac:dyDescent="0.2">
      <c r="B36" s="50" t="s">
        <v>77</v>
      </c>
      <c r="O36" s="50" t="s">
        <v>77</v>
      </c>
    </row>
    <row r="39" spans="2:22" ht="15" customHeight="1" x14ac:dyDescent="0.2">
      <c r="O39" s="138" t="s">
        <v>120</v>
      </c>
      <c r="P39" s="138"/>
      <c r="Q39" s="138"/>
      <c r="R39" s="138"/>
      <c r="S39" s="138"/>
      <c r="T39" s="138"/>
      <c r="U39" s="138"/>
      <c r="V39" s="138"/>
    </row>
    <row r="40" spans="2:22" ht="15" customHeight="1" x14ac:dyDescent="0.2">
      <c r="B40" s="93" t="s">
        <v>170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48"/>
      <c r="N40" s="51"/>
      <c r="O40" s="138"/>
      <c r="P40" s="138"/>
      <c r="Q40" s="138"/>
      <c r="R40" s="138"/>
      <c r="S40" s="138"/>
      <c r="T40" s="138"/>
      <c r="U40" s="138"/>
      <c r="V40" s="138"/>
    </row>
    <row r="41" spans="2:22" x14ac:dyDescent="0.2">
      <c r="B41" s="88" t="s">
        <v>171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48"/>
      <c r="N41" s="51"/>
      <c r="O41" s="88" t="s">
        <v>117</v>
      </c>
      <c r="P41" s="88"/>
      <c r="Q41" s="88"/>
      <c r="R41" s="88"/>
      <c r="S41" s="88"/>
      <c r="T41" s="88"/>
      <c r="U41" s="88"/>
      <c r="V41" s="88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7"/>
      <c r="P42" s="77"/>
      <c r="Q42" s="77"/>
      <c r="R42" s="77"/>
      <c r="S42" s="77"/>
      <c r="T42" s="77"/>
      <c r="U42" s="77"/>
      <c r="V42" s="24" t="s">
        <v>4</v>
      </c>
    </row>
    <row r="43" spans="2:22" ht="15" customHeight="1" x14ac:dyDescent="0.2">
      <c r="B43" s="112" t="s">
        <v>0</v>
      </c>
      <c r="C43" s="114" t="s">
        <v>41</v>
      </c>
      <c r="D43" s="94" t="s">
        <v>149</v>
      </c>
      <c r="E43" s="95"/>
      <c r="F43" s="95"/>
      <c r="G43" s="95"/>
      <c r="H43" s="95"/>
      <c r="I43" s="96"/>
      <c r="J43" s="95" t="s">
        <v>137</v>
      </c>
      <c r="K43" s="95"/>
      <c r="L43" s="96"/>
      <c r="M43" s="48"/>
      <c r="N43" s="48"/>
      <c r="O43" s="112" t="s">
        <v>0</v>
      </c>
      <c r="P43" s="114" t="s">
        <v>41</v>
      </c>
      <c r="Q43" s="94" t="s">
        <v>157</v>
      </c>
      <c r="R43" s="95"/>
      <c r="S43" s="95"/>
      <c r="T43" s="95"/>
      <c r="U43" s="95"/>
      <c r="V43" s="96"/>
    </row>
    <row r="44" spans="2:22" ht="15" customHeight="1" thickBot="1" x14ac:dyDescent="0.25">
      <c r="B44" s="113"/>
      <c r="C44" s="115"/>
      <c r="D44" s="99" t="s">
        <v>150</v>
      </c>
      <c r="E44" s="100"/>
      <c r="F44" s="100"/>
      <c r="G44" s="100"/>
      <c r="H44" s="100"/>
      <c r="I44" s="101"/>
      <c r="J44" s="100" t="s">
        <v>138</v>
      </c>
      <c r="K44" s="100"/>
      <c r="L44" s="101"/>
      <c r="M44" s="48"/>
      <c r="N44" s="48"/>
      <c r="O44" s="113"/>
      <c r="P44" s="115"/>
      <c r="Q44" s="99" t="s">
        <v>153</v>
      </c>
      <c r="R44" s="100"/>
      <c r="S44" s="100"/>
      <c r="T44" s="100"/>
      <c r="U44" s="100"/>
      <c r="V44" s="101"/>
    </row>
    <row r="45" spans="2:22" ht="15" customHeight="1" x14ac:dyDescent="0.2">
      <c r="B45" s="113"/>
      <c r="C45" s="115"/>
      <c r="D45" s="102">
        <v>2023</v>
      </c>
      <c r="E45" s="103"/>
      <c r="F45" s="102">
        <v>2022</v>
      </c>
      <c r="G45" s="103"/>
      <c r="H45" s="97" t="s">
        <v>5</v>
      </c>
      <c r="I45" s="97" t="s">
        <v>47</v>
      </c>
      <c r="J45" s="97">
        <v>2022</v>
      </c>
      <c r="K45" s="97" t="s">
        <v>151</v>
      </c>
      <c r="L45" s="97" t="s">
        <v>155</v>
      </c>
      <c r="M45" s="48"/>
      <c r="N45" s="48"/>
      <c r="O45" s="113"/>
      <c r="P45" s="115"/>
      <c r="Q45" s="102">
        <v>2023</v>
      </c>
      <c r="R45" s="103"/>
      <c r="S45" s="102">
        <v>2022</v>
      </c>
      <c r="T45" s="103"/>
      <c r="U45" s="97" t="s">
        <v>5</v>
      </c>
      <c r="V45" s="97" t="s">
        <v>70</v>
      </c>
    </row>
    <row r="46" spans="2:22" ht="15" customHeight="1" thickBot="1" x14ac:dyDescent="0.25">
      <c r="B46" s="110" t="s">
        <v>6</v>
      </c>
      <c r="C46" s="106" t="s">
        <v>41</v>
      </c>
      <c r="D46" s="104"/>
      <c r="E46" s="105"/>
      <c r="F46" s="104"/>
      <c r="G46" s="105"/>
      <c r="H46" s="98"/>
      <c r="I46" s="98"/>
      <c r="J46" s="98"/>
      <c r="K46" s="98"/>
      <c r="L46" s="98"/>
      <c r="M46" s="48"/>
      <c r="N46" s="48"/>
      <c r="O46" s="110" t="s">
        <v>6</v>
      </c>
      <c r="P46" s="106" t="s">
        <v>41</v>
      </c>
      <c r="Q46" s="104"/>
      <c r="R46" s="105"/>
      <c r="S46" s="104"/>
      <c r="T46" s="105"/>
      <c r="U46" s="98"/>
      <c r="V46" s="98"/>
    </row>
    <row r="47" spans="2:22" ht="15" customHeight="1" x14ac:dyDescent="0.2">
      <c r="B47" s="110"/>
      <c r="C47" s="106"/>
      <c r="D47" s="25" t="s">
        <v>8</v>
      </c>
      <c r="E47" s="26" t="s">
        <v>2</v>
      </c>
      <c r="F47" s="25" t="s">
        <v>8</v>
      </c>
      <c r="G47" s="26" t="s">
        <v>2</v>
      </c>
      <c r="H47" s="108" t="s">
        <v>9</v>
      </c>
      <c r="I47" s="108" t="s">
        <v>48</v>
      </c>
      <c r="J47" s="108" t="s">
        <v>8</v>
      </c>
      <c r="K47" s="108" t="s">
        <v>152</v>
      </c>
      <c r="L47" s="108" t="s">
        <v>156</v>
      </c>
      <c r="M47" s="48"/>
      <c r="N47" s="48"/>
      <c r="O47" s="110"/>
      <c r="P47" s="106"/>
      <c r="Q47" s="25" t="s">
        <v>8</v>
      </c>
      <c r="R47" s="26" t="s">
        <v>2</v>
      </c>
      <c r="S47" s="25" t="s">
        <v>8</v>
      </c>
      <c r="T47" s="26" t="s">
        <v>2</v>
      </c>
      <c r="U47" s="108" t="s">
        <v>9</v>
      </c>
      <c r="V47" s="108" t="s">
        <v>71</v>
      </c>
    </row>
    <row r="48" spans="2:22" ht="15" customHeight="1" thickBot="1" x14ac:dyDescent="0.25">
      <c r="B48" s="111"/>
      <c r="C48" s="107"/>
      <c r="D48" s="28" t="s">
        <v>10</v>
      </c>
      <c r="E48" s="29" t="s">
        <v>11</v>
      </c>
      <c r="F48" s="28" t="s">
        <v>10</v>
      </c>
      <c r="G48" s="29" t="s">
        <v>11</v>
      </c>
      <c r="H48" s="109"/>
      <c r="I48" s="109"/>
      <c r="J48" s="109" t="s">
        <v>10</v>
      </c>
      <c r="K48" s="109"/>
      <c r="L48" s="109"/>
      <c r="M48" s="48"/>
      <c r="N48" s="48"/>
      <c r="O48" s="111"/>
      <c r="P48" s="107"/>
      <c r="Q48" s="28" t="s">
        <v>10</v>
      </c>
      <c r="R48" s="29" t="s">
        <v>11</v>
      </c>
      <c r="S48" s="28" t="s">
        <v>10</v>
      </c>
      <c r="T48" s="29" t="s">
        <v>11</v>
      </c>
      <c r="U48" s="109"/>
      <c r="V48" s="109"/>
    </row>
    <row r="49" spans="2:22" ht="15" thickBot="1" x14ac:dyDescent="0.25">
      <c r="B49" s="31">
        <v>1</v>
      </c>
      <c r="C49" s="32" t="s">
        <v>50</v>
      </c>
      <c r="D49" s="33">
        <v>2734</v>
      </c>
      <c r="E49" s="34">
        <v>0.10463069269039418</v>
      </c>
      <c r="F49" s="33">
        <v>1723</v>
      </c>
      <c r="G49" s="34">
        <v>7.3126220185043708E-2</v>
      </c>
      <c r="H49" s="35">
        <v>0.58676726639582122</v>
      </c>
      <c r="I49" s="53">
        <v>0</v>
      </c>
      <c r="J49" s="33">
        <v>1556</v>
      </c>
      <c r="K49" s="35">
        <v>0.75706940874035999</v>
      </c>
      <c r="L49" s="53">
        <v>0</v>
      </c>
      <c r="M49" s="48"/>
      <c r="N49" s="48"/>
      <c r="O49" s="31">
        <v>1</v>
      </c>
      <c r="P49" s="32" t="s">
        <v>50</v>
      </c>
      <c r="Q49" s="33">
        <v>13527</v>
      </c>
      <c r="R49" s="34">
        <v>6.0047675910347979E-2</v>
      </c>
      <c r="S49" s="33">
        <v>12547</v>
      </c>
      <c r="T49" s="34">
        <v>6.3721407386340551E-2</v>
      </c>
      <c r="U49" s="35">
        <v>7.8106320235912907E-2</v>
      </c>
      <c r="V49" s="53">
        <v>0</v>
      </c>
    </row>
    <row r="50" spans="2:22" ht="15" thickBot="1" x14ac:dyDescent="0.25">
      <c r="B50" s="37">
        <v>2</v>
      </c>
      <c r="C50" s="38" t="s">
        <v>35</v>
      </c>
      <c r="D50" s="39">
        <v>870</v>
      </c>
      <c r="E50" s="40">
        <v>3.3295063145809413E-2</v>
      </c>
      <c r="F50" s="39">
        <v>890</v>
      </c>
      <c r="G50" s="40">
        <v>3.7772684831508363E-2</v>
      </c>
      <c r="H50" s="41">
        <v>-2.2471910112359605E-2</v>
      </c>
      <c r="I50" s="54">
        <v>0</v>
      </c>
      <c r="J50" s="39">
        <v>1289</v>
      </c>
      <c r="K50" s="41">
        <v>-0.32505818463925529</v>
      </c>
      <c r="L50" s="54">
        <v>0</v>
      </c>
      <c r="M50" s="48"/>
      <c r="N50" s="48"/>
      <c r="O50" s="37">
        <v>2</v>
      </c>
      <c r="P50" s="38" t="s">
        <v>35</v>
      </c>
      <c r="Q50" s="39">
        <v>8848</v>
      </c>
      <c r="R50" s="40">
        <v>3.927713731461218E-2</v>
      </c>
      <c r="S50" s="39">
        <v>5243</v>
      </c>
      <c r="T50" s="40">
        <v>2.6627188883923129E-2</v>
      </c>
      <c r="U50" s="41">
        <v>0.68758344459279042</v>
      </c>
      <c r="V50" s="54">
        <v>1</v>
      </c>
    </row>
    <row r="51" spans="2:22" ht="15" thickBot="1" x14ac:dyDescent="0.25">
      <c r="B51" s="31">
        <v>3</v>
      </c>
      <c r="C51" s="32" t="s">
        <v>38</v>
      </c>
      <c r="D51" s="33">
        <v>850</v>
      </c>
      <c r="E51" s="34">
        <v>3.2529659395331034E-2</v>
      </c>
      <c r="F51" s="33">
        <v>601</v>
      </c>
      <c r="G51" s="34">
        <v>2.5507172565996095E-2</v>
      </c>
      <c r="H51" s="35">
        <v>0.41430948419301172</v>
      </c>
      <c r="I51" s="53">
        <v>1</v>
      </c>
      <c r="J51" s="33">
        <v>750</v>
      </c>
      <c r="K51" s="35">
        <v>0.1333333333333333</v>
      </c>
      <c r="L51" s="53">
        <v>1</v>
      </c>
      <c r="M51" s="48"/>
      <c r="N51" s="48"/>
      <c r="O51" s="31">
        <v>3</v>
      </c>
      <c r="P51" s="32" t="s">
        <v>38</v>
      </c>
      <c r="Q51" s="33">
        <v>6968</v>
      </c>
      <c r="R51" s="34">
        <v>3.0931633454816643E-2</v>
      </c>
      <c r="S51" s="33">
        <v>4571</v>
      </c>
      <c r="T51" s="34">
        <v>2.3214358265957014E-2</v>
      </c>
      <c r="U51" s="35">
        <v>0.52439291183548464</v>
      </c>
      <c r="V51" s="53">
        <v>2</v>
      </c>
    </row>
    <row r="52" spans="2:22" ht="15" thickBot="1" x14ac:dyDescent="0.25">
      <c r="B52" s="37">
        <v>4</v>
      </c>
      <c r="C52" s="38" t="s">
        <v>51</v>
      </c>
      <c r="D52" s="39">
        <v>669</v>
      </c>
      <c r="E52" s="40">
        <v>2.5602755453501724E-2</v>
      </c>
      <c r="F52" s="39">
        <v>415</v>
      </c>
      <c r="G52" s="40">
        <v>1.7613105848399965E-2</v>
      </c>
      <c r="H52" s="41">
        <v>0.61204819277108435</v>
      </c>
      <c r="I52" s="54">
        <v>6</v>
      </c>
      <c r="J52" s="39">
        <v>765</v>
      </c>
      <c r="K52" s="41">
        <v>-0.12549019607843137</v>
      </c>
      <c r="L52" s="54">
        <v>-1</v>
      </c>
      <c r="M52" s="48"/>
      <c r="N52" s="48"/>
      <c r="O52" s="37">
        <v>4</v>
      </c>
      <c r="P52" s="38" t="s">
        <v>40</v>
      </c>
      <c r="Q52" s="39">
        <v>4681</v>
      </c>
      <c r="R52" s="40">
        <v>2.0779416791331329E-2</v>
      </c>
      <c r="S52" s="39">
        <v>4414</v>
      </c>
      <c r="T52" s="40">
        <v>2.2417015398366717E-2</v>
      </c>
      <c r="U52" s="41">
        <v>6.0489352061622093E-2</v>
      </c>
      <c r="V52" s="54">
        <v>3</v>
      </c>
    </row>
    <row r="53" spans="2:22" ht="15" thickBot="1" x14ac:dyDescent="0.25">
      <c r="B53" s="31">
        <v>5</v>
      </c>
      <c r="C53" s="32" t="s">
        <v>59</v>
      </c>
      <c r="D53" s="33">
        <v>539</v>
      </c>
      <c r="E53" s="34">
        <v>2.0627631075392269E-2</v>
      </c>
      <c r="F53" s="33">
        <v>328</v>
      </c>
      <c r="G53" s="34">
        <v>1.3920719803072744E-2</v>
      </c>
      <c r="H53" s="35">
        <v>0.64329268292682928</v>
      </c>
      <c r="I53" s="53">
        <v>9</v>
      </c>
      <c r="J53" s="33">
        <v>231</v>
      </c>
      <c r="K53" s="35">
        <v>1.3333333333333335</v>
      </c>
      <c r="L53" s="53">
        <v>28</v>
      </c>
      <c r="M53" s="48"/>
      <c r="N53" s="48"/>
      <c r="O53" s="31">
        <v>5</v>
      </c>
      <c r="P53" s="32" t="s">
        <v>101</v>
      </c>
      <c r="Q53" s="33">
        <v>4386</v>
      </c>
      <c r="R53" s="34">
        <v>1.9469882940991074E-2</v>
      </c>
      <c r="S53" s="33">
        <v>1669</v>
      </c>
      <c r="T53" s="34">
        <v>8.4762117580140569E-3</v>
      </c>
      <c r="U53" s="35">
        <v>1.6279209107249852</v>
      </c>
      <c r="V53" s="53">
        <v>23</v>
      </c>
    </row>
    <row r="54" spans="2:22" ht="15" thickBot="1" x14ac:dyDescent="0.25">
      <c r="B54" s="37">
        <v>6</v>
      </c>
      <c r="C54" s="38" t="s">
        <v>40</v>
      </c>
      <c r="D54" s="39">
        <v>512</v>
      </c>
      <c r="E54" s="40">
        <v>1.9594336012246461E-2</v>
      </c>
      <c r="F54" s="39">
        <v>519</v>
      </c>
      <c r="G54" s="40">
        <v>2.2026992615227909E-2</v>
      </c>
      <c r="H54" s="41">
        <v>-1.3487475915221592E-2</v>
      </c>
      <c r="I54" s="54">
        <v>0</v>
      </c>
      <c r="J54" s="39">
        <v>607</v>
      </c>
      <c r="K54" s="41">
        <v>-0.15650741350906094</v>
      </c>
      <c r="L54" s="54">
        <v>-1</v>
      </c>
      <c r="M54" s="48"/>
      <c r="N54" s="48"/>
      <c r="O54" s="37">
        <v>6</v>
      </c>
      <c r="P54" s="38" t="s">
        <v>51</v>
      </c>
      <c r="Q54" s="39">
        <v>4193</v>
      </c>
      <c r="R54" s="40">
        <v>1.8613137066022703E-2</v>
      </c>
      <c r="S54" s="39">
        <v>4062</v>
      </c>
      <c r="T54" s="40">
        <v>2.0629342217527324E-2</v>
      </c>
      <c r="U54" s="41">
        <v>3.2250123092072869E-2</v>
      </c>
      <c r="V54" s="54">
        <v>3</v>
      </c>
    </row>
    <row r="55" spans="2:22" ht="15" thickBot="1" x14ac:dyDescent="0.25">
      <c r="B55" s="31">
        <v>7</v>
      </c>
      <c r="C55" s="32" t="s">
        <v>74</v>
      </c>
      <c r="D55" s="33">
        <v>508</v>
      </c>
      <c r="E55" s="34">
        <v>1.9441255262150785E-2</v>
      </c>
      <c r="F55" s="33">
        <v>416</v>
      </c>
      <c r="G55" s="34">
        <v>1.7655547067311775E-2</v>
      </c>
      <c r="H55" s="35">
        <v>0.22115384615384626</v>
      </c>
      <c r="I55" s="53">
        <v>2</v>
      </c>
      <c r="J55" s="33">
        <v>499</v>
      </c>
      <c r="K55" s="35">
        <v>1.8036072144288484E-2</v>
      </c>
      <c r="L55" s="53">
        <v>0</v>
      </c>
      <c r="M55" s="48"/>
      <c r="N55" s="48"/>
      <c r="O55" s="31">
        <v>7</v>
      </c>
      <c r="P55" s="32" t="s">
        <v>107</v>
      </c>
      <c r="Q55" s="33">
        <v>4156</v>
      </c>
      <c r="R55" s="34">
        <v>1.8448890447505448E-2</v>
      </c>
      <c r="S55" s="33">
        <v>4368</v>
      </c>
      <c r="T55" s="34">
        <v>2.2183399016779751E-2</v>
      </c>
      <c r="U55" s="35">
        <v>-4.8534798534798584E-2</v>
      </c>
      <c r="V55" s="53">
        <v>1</v>
      </c>
    </row>
    <row r="56" spans="2:22" ht="15" thickBot="1" x14ac:dyDescent="0.25">
      <c r="B56" s="37">
        <v>8</v>
      </c>
      <c r="C56" s="38" t="s">
        <v>129</v>
      </c>
      <c r="D56" s="39">
        <v>493</v>
      </c>
      <c r="E56" s="40">
        <v>1.8867202449292002E-2</v>
      </c>
      <c r="F56" s="39">
        <v>166</v>
      </c>
      <c r="G56" s="40">
        <v>7.0452423393599865E-3</v>
      </c>
      <c r="H56" s="41">
        <v>1.9698795180722892</v>
      </c>
      <c r="I56" s="54">
        <v>32</v>
      </c>
      <c r="J56" s="39">
        <v>401</v>
      </c>
      <c r="K56" s="41">
        <v>0.22942643391521189</v>
      </c>
      <c r="L56" s="54">
        <v>2</v>
      </c>
      <c r="M56" s="48"/>
      <c r="N56" s="48"/>
      <c r="O56" s="37">
        <v>8</v>
      </c>
      <c r="P56" s="38" t="s">
        <v>59</v>
      </c>
      <c r="Q56" s="39">
        <v>3992</v>
      </c>
      <c r="R56" s="40">
        <v>1.772087840867222E-2</v>
      </c>
      <c r="S56" s="39">
        <v>4519</v>
      </c>
      <c r="T56" s="40">
        <v>2.2950270182423922E-2</v>
      </c>
      <c r="U56" s="41">
        <v>-0.11661872095596371</v>
      </c>
      <c r="V56" s="54">
        <v>-2</v>
      </c>
    </row>
    <row r="57" spans="2:22" ht="15" thickBot="1" x14ac:dyDescent="0.25">
      <c r="B57" s="31">
        <v>9</v>
      </c>
      <c r="C57" s="32" t="s">
        <v>65</v>
      </c>
      <c r="D57" s="33">
        <v>489</v>
      </c>
      <c r="E57" s="34">
        <v>1.8714121699196326E-2</v>
      </c>
      <c r="F57" s="33">
        <v>414</v>
      </c>
      <c r="G57" s="34">
        <v>1.7570664629488159E-2</v>
      </c>
      <c r="H57" s="35">
        <v>0.18115942028985499</v>
      </c>
      <c r="I57" s="53">
        <v>2</v>
      </c>
      <c r="J57" s="33">
        <v>303</v>
      </c>
      <c r="K57" s="35">
        <v>0.61386138613861396</v>
      </c>
      <c r="L57" s="53">
        <v>7</v>
      </c>
      <c r="M57" s="48"/>
      <c r="N57" s="48"/>
      <c r="O57" s="31">
        <v>9</v>
      </c>
      <c r="P57" s="32" t="s">
        <v>43</v>
      </c>
      <c r="Q57" s="33">
        <v>3800</v>
      </c>
      <c r="R57" s="34">
        <v>1.6868571631501614E-2</v>
      </c>
      <c r="S57" s="33">
        <v>2942</v>
      </c>
      <c r="T57" s="34">
        <v>1.4941291187583796E-2</v>
      </c>
      <c r="U57" s="35">
        <v>0.29163834126444588</v>
      </c>
      <c r="V57" s="53">
        <v>4</v>
      </c>
    </row>
    <row r="58" spans="2:22" ht="15" thickBot="1" x14ac:dyDescent="0.25">
      <c r="B58" s="37">
        <v>10</v>
      </c>
      <c r="C58" s="38" t="s">
        <v>107</v>
      </c>
      <c r="D58" s="39">
        <v>434</v>
      </c>
      <c r="E58" s="40">
        <v>1.660926138538079E-2</v>
      </c>
      <c r="F58" s="39">
        <v>492</v>
      </c>
      <c r="G58" s="40">
        <v>2.0881079704609118E-2</v>
      </c>
      <c r="H58" s="41">
        <v>-0.11788617886178865</v>
      </c>
      <c r="I58" s="54">
        <v>-3</v>
      </c>
      <c r="J58" s="39">
        <v>582</v>
      </c>
      <c r="K58" s="41">
        <v>-0.25429553264604809</v>
      </c>
      <c r="L58" s="54">
        <v>-4</v>
      </c>
      <c r="M58" s="48"/>
      <c r="N58" s="48"/>
      <c r="O58" s="37">
        <v>10</v>
      </c>
      <c r="P58" s="38" t="s">
        <v>110</v>
      </c>
      <c r="Q58" s="39">
        <v>3606</v>
      </c>
      <c r="R58" s="40">
        <v>1.6007386658735478E-2</v>
      </c>
      <c r="S58" s="39">
        <v>5742</v>
      </c>
      <c r="T58" s="40">
        <v>2.916141876244261E-2</v>
      </c>
      <c r="U58" s="41">
        <v>-0.37199582027168232</v>
      </c>
      <c r="V58" s="54">
        <v>-8</v>
      </c>
    </row>
    <row r="59" spans="2:22" ht="15" thickBot="1" x14ac:dyDescent="0.25">
      <c r="B59" s="31">
        <v>11</v>
      </c>
      <c r="C59" s="32" t="s">
        <v>110</v>
      </c>
      <c r="D59" s="33">
        <v>427</v>
      </c>
      <c r="E59" s="34">
        <v>1.6341370072713357E-2</v>
      </c>
      <c r="F59" s="33">
        <v>868</v>
      </c>
      <c r="G59" s="34">
        <v>3.6838978015448602E-2</v>
      </c>
      <c r="H59" s="35">
        <v>-0.50806451612903225</v>
      </c>
      <c r="I59" s="53">
        <v>-8</v>
      </c>
      <c r="J59" s="33">
        <v>480</v>
      </c>
      <c r="K59" s="35">
        <v>-0.11041666666666672</v>
      </c>
      <c r="L59" s="53">
        <v>-3</v>
      </c>
      <c r="M59" s="48"/>
      <c r="N59" s="48"/>
      <c r="O59" s="31">
        <v>11</v>
      </c>
      <c r="P59" s="32" t="s">
        <v>65</v>
      </c>
      <c r="Q59" s="33">
        <v>3533</v>
      </c>
      <c r="R59" s="34">
        <v>1.5683332519498737E-2</v>
      </c>
      <c r="S59" s="33">
        <v>4835</v>
      </c>
      <c r="T59" s="34">
        <v>2.4555113151586559E-2</v>
      </c>
      <c r="U59" s="35">
        <v>-0.26928645294725961</v>
      </c>
      <c r="V59" s="53">
        <v>-7</v>
      </c>
    </row>
    <row r="60" spans="2:22" ht="15" thickBot="1" x14ac:dyDescent="0.25">
      <c r="B60" s="37">
        <v>12</v>
      </c>
      <c r="C60" s="38" t="s">
        <v>105</v>
      </c>
      <c r="D60" s="39">
        <v>394</v>
      </c>
      <c r="E60" s="40">
        <v>1.5078453884424034E-2</v>
      </c>
      <c r="F60" s="39">
        <v>300</v>
      </c>
      <c r="G60" s="40">
        <v>1.2732365673542145E-2</v>
      </c>
      <c r="H60" s="41">
        <v>0.31333333333333324</v>
      </c>
      <c r="I60" s="54">
        <v>5</v>
      </c>
      <c r="J60" s="39">
        <v>283</v>
      </c>
      <c r="K60" s="41">
        <v>0.39222614840989389</v>
      </c>
      <c r="L60" s="54">
        <v>8</v>
      </c>
      <c r="M60" s="48"/>
      <c r="N60" s="48"/>
      <c r="O60" s="37">
        <v>12</v>
      </c>
      <c r="P60" s="38" t="s">
        <v>37</v>
      </c>
      <c r="Q60" s="39">
        <v>3344</v>
      </c>
      <c r="R60" s="40">
        <v>1.484434303572142E-2</v>
      </c>
      <c r="S60" s="39">
        <v>3265</v>
      </c>
      <c r="T60" s="40">
        <v>1.6581684475683582E-2</v>
      </c>
      <c r="U60" s="41">
        <v>2.4196018376722916E-2</v>
      </c>
      <c r="V60" s="54">
        <v>-2</v>
      </c>
    </row>
    <row r="61" spans="2:22" ht="15" thickBot="1" x14ac:dyDescent="0.25">
      <c r="B61" s="31"/>
      <c r="C61" s="32" t="s">
        <v>101</v>
      </c>
      <c r="D61" s="33">
        <v>394</v>
      </c>
      <c r="E61" s="34">
        <v>1.5078453884424034E-2</v>
      </c>
      <c r="F61" s="33">
        <v>377</v>
      </c>
      <c r="G61" s="34">
        <v>1.6000339529751294E-2</v>
      </c>
      <c r="H61" s="35">
        <v>4.5092838196286511E-2</v>
      </c>
      <c r="I61" s="53">
        <v>0</v>
      </c>
      <c r="J61" s="33">
        <v>282</v>
      </c>
      <c r="K61" s="35">
        <v>0.39716312056737579</v>
      </c>
      <c r="L61" s="53">
        <v>9</v>
      </c>
      <c r="M61" s="48"/>
      <c r="N61" s="48"/>
      <c r="O61" s="31">
        <v>13</v>
      </c>
      <c r="P61" s="32" t="s">
        <v>104</v>
      </c>
      <c r="Q61" s="33">
        <v>3296</v>
      </c>
      <c r="R61" s="34">
        <v>1.4631266341428768E-2</v>
      </c>
      <c r="S61" s="33">
        <v>2856</v>
      </c>
      <c r="T61" s="34">
        <v>1.4504530126355991E-2</v>
      </c>
      <c r="U61" s="35">
        <v>0.15406162464985984</v>
      </c>
      <c r="V61" s="53">
        <v>1</v>
      </c>
    </row>
    <row r="62" spans="2:22" ht="15" thickBot="1" x14ac:dyDescent="0.25">
      <c r="B62" s="37">
        <v>14</v>
      </c>
      <c r="C62" s="38" t="s">
        <v>37</v>
      </c>
      <c r="D62" s="39">
        <v>392</v>
      </c>
      <c r="E62" s="40">
        <v>1.5001913509376196E-2</v>
      </c>
      <c r="F62" s="39">
        <v>585</v>
      </c>
      <c r="G62" s="40">
        <v>2.4828113063407181E-2</v>
      </c>
      <c r="H62" s="41">
        <v>-0.32991452991452996</v>
      </c>
      <c r="I62" s="54">
        <v>-9</v>
      </c>
      <c r="J62" s="39">
        <v>254</v>
      </c>
      <c r="K62" s="41">
        <v>0.54330708661417315</v>
      </c>
      <c r="L62" s="54">
        <v>11</v>
      </c>
      <c r="M62" s="48"/>
      <c r="N62" s="48"/>
      <c r="O62" s="37">
        <v>14</v>
      </c>
      <c r="P62" s="38" t="s">
        <v>74</v>
      </c>
      <c r="Q62" s="39">
        <v>3281</v>
      </c>
      <c r="R62" s="40">
        <v>1.4564679874462314E-2</v>
      </c>
      <c r="S62" s="39">
        <v>3028</v>
      </c>
      <c r="T62" s="40">
        <v>1.5378052248811603E-2</v>
      </c>
      <c r="U62" s="41">
        <v>8.3553500660501934E-2</v>
      </c>
      <c r="V62" s="54">
        <v>-2</v>
      </c>
    </row>
    <row r="63" spans="2:22" ht="15" thickBot="1" x14ac:dyDescent="0.25">
      <c r="B63" s="31"/>
      <c r="C63" s="32" t="s">
        <v>114</v>
      </c>
      <c r="D63" s="33">
        <v>392</v>
      </c>
      <c r="E63" s="34">
        <v>1.5001913509376196E-2</v>
      </c>
      <c r="F63" s="33">
        <v>0</v>
      </c>
      <c r="G63" s="34">
        <v>0</v>
      </c>
      <c r="H63" s="35"/>
      <c r="I63" s="53"/>
      <c r="J63" s="33">
        <v>249</v>
      </c>
      <c r="K63" s="35">
        <v>0.57429718875502012</v>
      </c>
      <c r="L63" s="53">
        <v>13</v>
      </c>
      <c r="M63" s="48"/>
      <c r="N63" s="48"/>
      <c r="O63" s="31">
        <v>15</v>
      </c>
      <c r="P63" s="32" t="s">
        <v>36</v>
      </c>
      <c r="Q63" s="33">
        <v>3233</v>
      </c>
      <c r="R63" s="34">
        <v>1.4351603180169663E-2</v>
      </c>
      <c r="S63" s="33">
        <v>3036</v>
      </c>
      <c r="T63" s="34">
        <v>1.5418681184739772E-2</v>
      </c>
      <c r="U63" s="35">
        <v>6.488801054018456E-2</v>
      </c>
      <c r="V63" s="53">
        <v>-4</v>
      </c>
    </row>
    <row r="64" spans="2:22" ht="15" thickBot="1" x14ac:dyDescent="0.25">
      <c r="B64" s="37">
        <v>16</v>
      </c>
      <c r="C64" s="38" t="s">
        <v>136</v>
      </c>
      <c r="D64" s="39">
        <v>373</v>
      </c>
      <c r="E64" s="40">
        <v>1.4274779946421737E-2</v>
      </c>
      <c r="F64" s="39">
        <v>102</v>
      </c>
      <c r="G64" s="40">
        <v>4.329004329004329E-3</v>
      </c>
      <c r="H64" s="41">
        <v>2.6568627450980391</v>
      </c>
      <c r="I64" s="54">
        <v>47</v>
      </c>
      <c r="J64" s="39">
        <v>344</v>
      </c>
      <c r="K64" s="41">
        <v>8.4302325581395277E-2</v>
      </c>
      <c r="L64" s="54">
        <v>-2</v>
      </c>
      <c r="M64" s="48"/>
      <c r="N64" s="48"/>
      <c r="O64" s="37">
        <v>16</v>
      </c>
      <c r="P64" s="38" t="s">
        <v>129</v>
      </c>
      <c r="Q64" s="39">
        <v>3110</v>
      </c>
      <c r="R64" s="40">
        <v>1.3805594151044742E-2</v>
      </c>
      <c r="S64" s="39">
        <v>1435</v>
      </c>
      <c r="T64" s="40">
        <v>7.2878153821151421E-3</v>
      </c>
      <c r="U64" s="41">
        <v>1.1672473867595818</v>
      </c>
      <c r="V64" s="54">
        <v>25</v>
      </c>
    </row>
    <row r="65" spans="2:22" ht="15" thickBot="1" x14ac:dyDescent="0.25">
      <c r="B65" s="31">
        <v>17</v>
      </c>
      <c r="C65" s="32" t="s">
        <v>141</v>
      </c>
      <c r="D65" s="33">
        <v>320</v>
      </c>
      <c r="E65" s="34">
        <v>1.2246460007654038E-2</v>
      </c>
      <c r="F65" s="33">
        <v>175</v>
      </c>
      <c r="G65" s="34">
        <v>7.4272133095662505E-3</v>
      </c>
      <c r="H65" s="35">
        <v>0.82857142857142851</v>
      </c>
      <c r="I65" s="53">
        <v>20</v>
      </c>
      <c r="J65" s="33">
        <v>297</v>
      </c>
      <c r="K65" s="35">
        <v>7.7441077441077422E-2</v>
      </c>
      <c r="L65" s="53">
        <v>0</v>
      </c>
      <c r="M65" s="48"/>
      <c r="N65" s="48"/>
      <c r="O65" s="31">
        <v>17</v>
      </c>
      <c r="P65" s="32" t="s">
        <v>105</v>
      </c>
      <c r="Q65" s="33">
        <v>2874</v>
      </c>
      <c r="R65" s="34">
        <v>1.2757967070772536E-2</v>
      </c>
      <c r="S65" s="33">
        <v>2611</v>
      </c>
      <c r="T65" s="34">
        <v>1.3260268963555845E-2</v>
      </c>
      <c r="U65" s="35">
        <v>0.10072769054002295</v>
      </c>
      <c r="V65" s="53">
        <v>-2</v>
      </c>
    </row>
    <row r="66" spans="2:22" ht="15" thickBot="1" x14ac:dyDescent="0.25">
      <c r="B66" s="37">
        <v>18</v>
      </c>
      <c r="C66" s="38" t="s">
        <v>172</v>
      </c>
      <c r="D66" s="39">
        <v>312</v>
      </c>
      <c r="E66" s="40">
        <v>1.1940298507462687E-2</v>
      </c>
      <c r="F66" s="39">
        <v>256</v>
      </c>
      <c r="G66" s="40">
        <v>1.086495204142263E-2</v>
      </c>
      <c r="H66" s="41">
        <v>0.21875</v>
      </c>
      <c r="I66" s="54">
        <v>3</v>
      </c>
      <c r="J66" s="39">
        <v>243</v>
      </c>
      <c r="K66" s="41">
        <v>0.28395061728395055</v>
      </c>
      <c r="L66" s="54">
        <v>12</v>
      </c>
      <c r="M66" s="48"/>
      <c r="N66" s="48"/>
      <c r="O66" s="37">
        <v>18</v>
      </c>
      <c r="P66" s="38" t="s">
        <v>130</v>
      </c>
      <c r="Q66" s="39">
        <v>2448</v>
      </c>
      <c r="R66" s="40">
        <v>1.0866911408925249E-2</v>
      </c>
      <c r="S66" s="39">
        <v>2207</v>
      </c>
      <c r="T66" s="40">
        <v>1.1208507699183358E-2</v>
      </c>
      <c r="U66" s="41">
        <v>0.10919800634345256</v>
      </c>
      <c r="V66" s="54">
        <v>2</v>
      </c>
    </row>
    <row r="67" spans="2:22" ht="15" thickBot="1" x14ac:dyDescent="0.25">
      <c r="B67" s="31">
        <v>19</v>
      </c>
      <c r="C67" s="32" t="s">
        <v>43</v>
      </c>
      <c r="D67" s="33">
        <v>306</v>
      </c>
      <c r="E67" s="34">
        <v>1.1710677382319174E-2</v>
      </c>
      <c r="F67" s="33">
        <v>306</v>
      </c>
      <c r="G67" s="34">
        <v>1.2987012987012988E-2</v>
      </c>
      <c r="H67" s="35">
        <v>0</v>
      </c>
      <c r="I67" s="53">
        <v>-3</v>
      </c>
      <c r="J67" s="33">
        <v>457</v>
      </c>
      <c r="K67" s="35">
        <v>-0.33041575492341357</v>
      </c>
      <c r="L67" s="53">
        <v>-10</v>
      </c>
      <c r="O67" s="31">
        <v>19</v>
      </c>
      <c r="P67" s="32" t="s">
        <v>127</v>
      </c>
      <c r="Q67" s="33">
        <v>2402</v>
      </c>
      <c r="R67" s="34">
        <v>1.0662712910228125E-2</v>
      </c>
      <c r="S67" s="33">
        <v>2438</v>
      </c>
      <c r="T67" s="34">
        <v>1.2381668224109211E-2</v>
      </c>
      <c r="U67" s="35">
        <v>-1.4766201804757961E-2</v>
      </c>
      <c r="V67" s="53">
        <v>-3</v>
      </c>
    </row>
    <row r="68" spans="2:22" ht="15" thickBot="1" x14ac:dyDescent="0.25">
      <c r="B68" s="37">
        <v>20</v>
      </c>
      <c r="C68" s="38" t="s">
        <v>135</v>
      </c>
      <c r="D68" s="39">
        <v>281</v>
      </c>
      <c r="E68" s="40">
        <v>1.0753922694221202E-2</v>
      </c>
      <c r="F68" s="39">
        <v>203</v>
      </c>
      <c r="G68" s="40">
        <v>8.6155674390968502E-3</v>
      </c>
      <c r="H68" s="41">
        <v>0.38423645320197042</v>
      </c>
      <c r="I68" s="54">
        <v>9</v>
      </c>
      <c r="J68" s="39">
        <v>341</v>
      </c>
      <c r="K68" s="41">
        <v>-0.17595307917888559</v>
      </c>
      <c r="L68" s="54">
        <v>-5</v>
      </c>
      <c r="O68" s="37">
        <v>20</v>
      </c>
      <c r="P68" s="38" t="s">
        <v>135</v>
      </c>
      <c r="Q68" s="39">
        <v>2381</v>
      </c>
      <c r="R68" s="40">
        <v>1.0569491856475091E-2</v>
      </c>
      <c r="S68" s="39">
        <v>1961</v>
      </c>
      <c r="T68" s="40">
        <v>9.9591679193921905E-3</v>
      </c>
      <c r="U68" s="41">
        <v>0.21417644059153496</v>
      </c>
      <c r="V68" s="54">
        <v>3</v>
      </c>
    </row>
    <row r="69" spans="2:22" ht="15" thickBot="1" x14ac:dyDescent="0.25">
      <c r="B69" s="89" t="s">
        <v>42</v>
      </c>
      <c r="C69" s="90"/>
      <c r="D69" s="42">
        <f>SUM(D49:D68)</f>
        <v>11689</v>
      </c>
      <c r="E69" s="43">
        <f>D69/D71</f>
        <v>0.44734022196708761</v>
      </c>
      <c r="F69" s="42">
        <f>SUM(F49:F68)</f>
        <v>9136</v>
      </c>
      <c r="G69" s="43">
        <f>F69/F71</f>
        <v>0.38774297597827012</v>
      </c>
      <c r="H69" s="44">
        <f>D69/F69-1</f>
        <v>0.27944395796847643</v>
      </c>
      <c r="I69" s="55"/>
      <c r="J69" s="42">
        <f>SUM(J49:J68)</f>
        <v>10213</v>
      </c>
      <c r="K69" s="43">
        <f>D69/J69-1</f>
        <v>0.14452168804464893</v>
      </c>
      <c r="L69" s="42"/>
      <c r="O69" s="89" t="s">
        <v>42</v>
      </c>
      <c r="P69" s="90"/>
      <c r="Q69" s="42">
        <f>SUM(Q49:Q68)</f>
        <v>88059</v>
      </c>
      <c r="R69" s="43">
        <f>Q69/Q71</f>
        <v>0.39090251297326334</v>
      </c>
      <c r="S69" s="42">
        <f>SUM(S49:S68)</f>
        <v>77749</v>
      </c>
      <c r="T69" s="43">
        <f>S69/S71</f>
        <v>0.39485739243489215</v>
      </c>
      <c r="U69" s="44">
        <f>Q69/S69-1</f>
        <v>0.13260620715378968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14441</v>
      </c>
      <c r="E70" s="43">
        <f>D70/D71</f>
        <v>0.55265977803291233</v>
      </c>
      <c r="F70" s="42">
        <f>F71-SUM(F49:F68)</f>
        <v>14426</v>
      </c>
      <c r="G70" s="43">
        <f>F70/F71</f>
        <v>0.61225702402172988</v>
      </c>
      <c r="H70" s="44">
        <f>D70/F70-1</f>
        <v>1.0397892693747579E-3</v>
      </c>
      <c r="I70" s="55"/>
      <c r="J70" s="42">
        <f>J71-SUM(J49:J68)</f>
        <v>16243</v>
      </c>
      <c r="K70" s="43">
        <f>D70/J70-1</f>
        <v>-0.11094009727267129</v>
      </c>
      <c r="L70" s="78"/>
      <c r="O70" s="89" t="s">
        <v>12</v>
      </c>
      <c r="P70" s="90"/>
      <c r="Q70" s="42">
        <f>Q71-SUM(Q49:Q68)</f>
        <v>137212</v>
      </c>
      <c r="R70" s="43">
        <f>Q70/Q71</f>
        <v>0.60909748702673672</v>
      </c>
      <c r="S70" s="42">
        <f>S71-SUM(S49:S68)</f>
        <v>119155</v>
      </c>
      <c r="T70" s="43">
        <f>S70/S71</f>
        <v>0.60514260756510785</v>
      </c>
      <c r="U70" s="44">
        <f>Q70/S70-1</f>
        <v>0.15154210901766607</v>
      </c>
      <c r="V70" s="55"/>
    </row>
    <row r="71" spans="2:22" ht="15" thickBot="1" x14ac:dyDescent="0.25">
      <c r="B71" s="91" t="s">
        <v>34</v>
      </c>
      <c r="C71" s="92"/>
      <c r="D71" s="45">
        <v>26130</v>
      </c>
      <c r="E71" s="46">
        <v>1</v>
      </c>
      <c r="F71" s="45">
        <v>23562</v>
      </c>
      <c r="G71" s="46">
        <v>1</v>
      </c>
      <c r="H71" s="47">
        <v>0.10898905016552085</v>
      </c>
      <c r="I71" s="57"/>
      <c r="J71" s="45">
        <v>26456</v>
      </c>
      <c r="K71" s="47">
        <v>-1.2322346537647411E-2</v>
      </c>
      <c r="L71" s="45"/>
      <c r="M71" s="48"/>
      <c r="O71" s="91" t="s">
        <v>34</v>
      </c>
      <c r="P71" s="92"/>
      <c r="Q71" s="45">
        <v>225271</v>
      </c>
      <c r="R71" s="46">
        <v>1</v>
      </c>
      <c r="S71" s="45">
        <v>196904</v>
      </c>
      <c r="T71" s="46">
        <v>1</v>
      </c>
      <c r="U71" s="47">
        <v>0.14406512818429285</v>
      </c>
      <c r="V71" s="57"/>
    </row>
    <row r="72" spans="2:22" x14ac:dyDescent="0.2">
      <c r="B72" s="49" t="s">
        <v>78</v>
      </c>
      <c r="O72" s="49" t="s">
        <v>78</v>
      </c>
    </row>
    <row r="73" spans="2:22" x14ac:dyDescent="0.2">
      <c r="B73" s="50" t="s">
        <v>77</v>
      </c>
      <c r="O73" s="50" t="s">
        <v>77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1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4">
        <v>45174</v>
      </c>
    </row>
    <row r="2" spans="2:15" ht="14.45" customHeight="1" x14ac:dyDescent="0.2">
      <c r="B2" s="93" t="s">
        <v>73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14.45" customHeight="1" x14ac:dyDescent="0.2">
      <c r="B3" s="88" t="s">
        <v>14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114" t="s">
        <v>1</v>
      </c>
      <c r="D5" s="95" t="s">
        <v>149</v>
      </c>
      <c r="E5" s="95"/>
      <c r="F5" s="95"/>
      <c r="G5" s="95"/>
      <c r="H5" s="118"/>
      <c r="I5" s="119" t="s">
        <v>137</v>
      </c>
      <c r="J5" s="118"/>
      <c r="K5" s="119" t="s">
        <v>154</v>
      </c>
      <c r="L5" s="95"/>
      <c r="M5" s="95"/>
      <c r="N5" s="95"/>
      <c r="O5" s="96"/>
    </row>
    <row r="6" spans="2:15" ht="14.45" customHeight="1" thickBot="1" x14ac:dyDescent="0.25">
      <c r="B6" s="113"/>
      <c r="C6" s="115"/>
      <c r="D6" s="116" t="s">
        <v>150</v>
      </c>
      <c r="E6" s="116"/>
      <c r="F6" s="116"/>
      <c r="G6" s="116"/>
      <c r="H6" s="117"/>
      <c r="I6" s="120" t="s">
        <v>138</v>
      </c>
      <c r="J6" s="117"/>
      <c r="K6" s="120" t="s">
        <v>153</v>
      </c>
      <c r="L6" s="116"/>
      <c r="M6" s="116"/>
      <c r="N6" s="116"/>
      <c r="O6" s="121"/>
    </row>
    <row r="7" spans="2:15" ht="14.45" customHeight="1" x14ac:dyDescent="0.2">
      <c r="B7" s="113"/>
      <c r="C7" s="115"/>
      <c r="D7" s="102">
        <v>2023</v>
      </c>
      <c r="E7" s="103"/>
      <c r="F7" s="102">
        <v>2022</v>
      </c>
      <c r="G7" s="103"/>
      <c r="H7" s="97" t="s">
        <v>5</v>
      </c>
      <c r="I7" s="122">
        <v>2022</v>
      </c>
      <c r="J7" s="122" t="s">
        <v>151</v>
      </c>
      <c r="K7" s="102">
        <v>2023</v>
      </c>
      <c r="L7" s="103"/>
      <c r="M7" s="102">
        <v>2022</v>
      </c>
      <c r="N7" s="103"/>
      <c r="O7" s="97" t="s">
        <v>5</v>
      </c>
    </row>
    <row r="8" spans="2:15" ht="14.45" customHeight="1" thickBot="1" x14ac:dyDescent="0.25">
      <c r="B8" s="110" t="s">
        <v>6</v>
      </c>
      <c r="C8" s="106" t="s">
        <v>7</v>
      </c>
      <c r="D8" s="104"/>
      <c r="E8" s="105"/>
      <c r="F8" s="104"/>
      <c r="G8" s="105"/>
      <c r="H8" s="98"/>
      <c r="I8" s="123"/>
      <c r="J8" s="123"/>
      <c r="K8" s="104"/>
      <c r="L8" s="105"/>
      <c r="M8" s="104"/>
      <c r="N8" s="105"/>
      <c r="O8" s="98"/>
    </row>
    <row r="9" spans="2:15" ht="14.45" customHeight="1" x14ac:dyDescent="0.2">
      <c r="B9" s="110"/>
      <c r="C9" s="106"/>
      <c r="D9" s="25" t="s">
        <v>8</v>
      </c>
      <c r="E9" s="26" t="s">
        <v>2</v>
      </c>
      <c r="F9" s="25" t="s">
        <v>8</v>
      </c>
      <c r="G9" s="26" t="s">
        <v>2</v>
      </c>
      <c r="H9" s="108" t="s">
        <v>9</v>
      </c>
      <c r="I9" s="27" t="s">
        <v>8</v>
      </c>
      <c r="J9" s="124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108" t="s">
        <v>9</v>
      </c>
    </row>
    <row r="10" spans="2:15" ht="14.45" customHeight="1" thickBot="1" x14ac:dyDescent="0.25">
      <c r="B10" s="111"/>
      <c r="C10" s="107"/>
      <c r="D10" s="28" t="s">
        <v>10</v>
      </c>
      <c r="E10" s="29" t="s">
        <v>11</v>
      </c>
      <c r="F10" s="28" t="s">
        <v>10</v>
      </c>
      <c r="G10" s="29" t="s">
        <v>11</v>
      </c>
      <c r="H10" s="109"/>
      <c r="I10" s="30" t="s">
        <v>10</v>
      </c>
      <c r="J10" s="125"/>
      <c r="K10" s="28" t="s">
        <v>10</v>
      </c>
      <c r="L10" s="29" t="s">
        <v>11</v>
      </c>
      <c r="M10" s="28" t="s">
        <v>10</v>
      </c>
      <c r="N10" s="29" t="s">
        <v>11</v>
      </c>
      <c r="O10" s="109"/>
    </row>
    <row r="11" spans="2:15" ht="14.45" customHeight="1" thickBot="1" x14ac:dyDescent="0.25">
      <c r="B11" s="31">
        <v>1</v>
      </c>
      <c r="C11" s="32" t="s">
        <v>24</v>
      </c>
      <c r="D11" s="33">
        <v>887</v>
      </c>
      <c r="E11" s="34">
        <v>0.17847082494969818</v>
      </c>
      <c r="F11" s="33">
        <v>699</v>
      </c>
      <c r="G11" s="34">
        <v>0.14831317632081475</v>
      </c>
      <c r="H11" s="35">
        <v>0.26895565092989981</v>
      </c>
      <c r="I11" s="33">
        <v>932</v>
      </c>
      <c r="J11" s="35">
        <v>-4.8283261802575139E-2</v>
      </c>
      <c r="K11" s="33">
        <v>8663</v>
      </c>
      <c r="L11" s="34">
        <v>0.20702098169478564</v>
      </c>
      <c r="M11" s="33">
        <v>9161</v>
      </c>
      <c r="N11" s="34">
        <v>0.22340633078086133</v>
      </c>
      <c r="O11" s="35">
        <v>-5.4360877633446103E-2</v>
      </c>
    </row>
    <row r="12" spans="2:15" ht="14.45" customHeight="1" thickBot="1" x14ac:dyDescent="0.25">
      <c r="B12" s="37">
        <v>2</v>
      </c>
      <c r="C12" s="38" t="s">
        <v>21</v>
      </c>
      <c r="D12" s="39">
        <v>729</v>
      </c>
      <c r="E12" s="40">
        <v>0.14668008048289738</v>
      </c>
      <c r="F12" s="39">
        <v>1001</v>
      </c>
      <c r="G12" s="40">
        <v>0.21239125822193933</v>
      </c>
      <c r="H12" s="41">
        <v>-0.27172827172827174</v>
      </c>
      <c r="I12" s="39">
        <v>939</v>
      </c>
      <c r="J12" s="41">
        <v>-0.22364217252396168</v>
      </c>
      <c r="K12" s="39">
        <v>6357</v>
      </c>
      <c r="L12" s="40">
        <v>0.15191416144912298</v>
      </c>
      <c r="M12" s="39">
        <v>6070</v>
      </c>
      <c r="N12" s="40">
        <v>0.14802711798273424</v>
      </c>
      <c r="O12" s="41">
        <v>4.7281713344316412E-2</v>
      </c>
    </row>
    <row r="13" spans="2:15" ht="14.45" customHeight="1" thickBot="1" x14ac:dyDescent="0.25">
      <c r="B13" s="31">
        <v>3</v>
      </c>
      <c r="C13" s="32" t="s">
        <v>26</v>
      </c>
      <c r="D13" s="33">
        <v>567</v>
      </c>
      <c r="E13" s="34">
        <v>0.11408450704225352</v>
      </c>
      <c r="F13" s="33">
        <v>515</v>
      </c>
      <c r="G13" s="34">
        <v>0.1092722257585402</v>
      </c>
      <c r="H13" s="35">
        <v>0.10097087378640768</v>
      </c>
      <c r="I13" s="33">
        <v>720</v>
      </c>
      <c r="J13" s="35">
        <v>-0.21250000000000002</v>
      </c>
      <c r="K13" s="33">
        <v>4945</v>
      </c>
      <c r="L13" s="34">
        <v>0.11817139033599389</v>
      </c>
      <c r="M13" s="33">
        <v>3925</v>
      </c>
      <c r="N13" s="34">
        <v>9.5717699848802615E-2</v>
      </c>
      <c r="O13" s="35">
        <v>0.2598726114649681</v>
      </c>
    </row>
    <row r="14" spans="2:15" ht="14.45" customHeight="1" thickBot="1" x14ac:dyDescent="0.25">
      <c r="B14" s="37">
        <v>4</v>
      </c>
      <c r="C14" s="38" t="s">
        <v>19</v>
      </c>
      <c r="D14" s="39">
        <v>784</v>
      </c>
      <c r="E14" s="40">
        <v>0.15774647887323945</v>
      </c>
      <c r="F14" s="39">
        <v>255</v>
      </c>
      <c r="G14" s="40">
        <v>5.4105665181413111E-2</v>
      </c>
      <c r="H14" s="41">
        <v>2.0745098039215688</v>
      </c>
      <c r="I14" s="39">
        <v>559</v>
      </c>
      <c r="J14" s="41">
        <v>0.40250447227191422</v>
      </c>
      <c r="K14" s="39">
        <v>4548</v>
      </c>
      <c r="L14" s="40">
        <v>0.10868422310376141</v>
      </c>
      <c r="M14" s="39">
        <v>3120</v>
      </c>
      <c r="N14" s="40">
        <v>7.6086426376627811E-2</v>
      </c>
      <c r="O14" s="41">
        <v>0.45769230769230762</v>
      </c>
    </row>
    <row r="15" spans="2:15" ht="14.45" customHeight="1" thickBot="1" x14ac:dyDescent="0.25">
      <c r="B15" s="31">
        <v>5</v>
      </c>
      <c r="C15" s="32" t="s">
        <v>31</v>
      </c>
      <c r="D15" s="33">
        <v>351</v>
      </c>
      <c r="E15" s="34">
        <v>7.0623742454728369E-2</v>
      </c>
      <c r="F15" s="33">
        <v>513</v>
      </c>
      <c r="G15" s="34">
        <v>0.10884786760025461</v>
      </c>
      <c r="H15" s="35">
        <v>-0.31578947368421051</v>
      </c>
      <c r="I15" s="33">
        <v>389</v>
      </c>
      <c r="J15" s="35">
        <v>-9.7686375321336727E-2</v>
      </c>
      <c r="K15" s="33">
        <v>3487</v>
      </c>
      <c r="L15" s="34">
        <v>8.3329350475553218E-2</v>
      </c>
      <c r="M15" s="33">
        <v>3411</v>
      </c>
      <c r="N15" s="34">
        <v>8.3182948836755602E-2</v>
      </c>
      <c r="O15" s="35">
        <v>2.2280856053943143E-2</v>
      </c>
    </row>
    <row r="16" spans="2:15" ht="14.45" customHeight="1" thickBot="1" x14ac:dyDescent="0.25">
      <c r="B16" s="37">
        <v>6</v>
      </c>
      <c r="C16" s="38" t="s">
        <v>49</v>
      </c>
      <c r="D16" s="39">
        <v>418</v>
      </c>
      <c r="E16" s="40">
        <v>8.4104627766599604E-2</v>
      </c>
      <c r="F16" s="39">
        <v>489</v>
      </c>
      <c r="G16" s="40">
        <v>0.1037555697008275</v>
      </c>
      <c r="H16" s="41">
        <v>-0.14519427402862983</v>
      </c>
      <c r="I16" s="39">
        <v>388</v>
      </c>
      <c r="J16" s="41">
        <v>7.7319587628865927E-2</v>
      </c>
      <c r="K16" s="39">
        <v>3435</v>
      </c>
      <c r="L16" s="40">
        <v>8.208669884815753E-2</v>
      </c>
      <c r="M16" s="39">
        <v>4693</v>
      </c>
      <c r="N16" s="40">
        <v>0.114446666341511</v>
      </c>
      <c r="O16" s="41">
        <v>-0.26805881099509909</v>
      </c>
    </row>
    <row r="17" spans="2:23" ht="14.45" customHeight="1" thickBot="1" x14ac:dyDescent="0.25">
      <c r="B17" s="31">
        <v>7</v>
      </c>
      <c r="C17" s="32" t="s">
        <v>18</v>
      </c>
      <c r="D17" s="33">
        <v>483</v>
      </c>
      <c r="E17" s="34">
        <v>9.7183098591549291E-2</v>
      </c>
      <c r="F17" s="33">
        <v>329</v>
      </c>
      <c r="G17" s="34">
        <v>6.980691703798006E-2</v>
      </c>
      <c r="H17" s="35">
        <v>0.46808510638297873</v>
      </c>
      <c r="I17" s="33">
        <v>550</v>
      </c>
      <c r="J17" s="35">
        <v>-0.12181818181818183</v>
      </c>
      <c r="K17" s="33">
        <v>3397</v>
      </c>
      <c r="L17" s="34">
        <v>8.1178607274291451E-2</v>
      </c>
      <c r="M17" s="33">
        <v>2560</v>
      </c>
      <c r="N17" s="34">
        <v>6.2429888309027945E-2</v>
      </c>
      <c r="O17" s="35">
        <v>0.32695312499999996</v>
      </c>
    </row>
    <row r="18" spans="2:23" ht="14.45" customHeight="1" thickBot="1" x14ac:dyDescent="0.25">
      <c r="B18" s="37">
        <v>8</v>
      </c>
      <c r="C18" s="38" t="s">
        <v>20</v>
      </c>
      <c r="D18" s="39">
        <v>213</v>
      </c>
      <c r="E18" s="40">
        <v>4.2857142857142858E-2</v>
      </c>
      <c r="F18" s="39">
        <v>373</v>
      </c>
      <c r="G18" s="40">
        <v>7.9142796520263098E-2</v>
      </c>
      <c r="H18" s="41">
        <v>-0.42895442359249325</v>
      </c>
      <c r="I18" s="39">
        <v>220</v>
      </c>
      <c r="J18" s="41">
        <v>-3.1818181818181857E-2</v>
      </c>
      <c r="K18" s="39">
        <v>1945</v>
      </c>
      <c r="L18" s="40">
        <v>4.6479950293934903E-2</v>
      </c>
      <c r="M18" s="39">
        <v>2658</v>
      </c>
      <c r="N18" s="40">
        <v>6.4819782470857928E-2</v>
      </c>
      <c r="O18" s="41">
        <v>-0.26824680210684726</v>
      </c>
    </row>
    <row r="19" spans="2:23" ht="14.45" customHeight="1" thickBot="1" x14ac:dyDescent="0.25">
      <c r="B19" s="31">
        <v>9</v>
      </c>
      <c r="C19" s="32" t="s">
        <v>27</v>
      </c>
      <c r="D19" s="33">
        <v>111</v>
      </c>
      <c r="E19" s="34">
        <v>2.2334004024144868E-2</v>
      </c>
      <c r="F19" s="33">
        <v>131</v>
      </c>
      <c r="G19" s="34">
        <v>2.7795459367706343E-2</v>
      </c>
      <c r="H19" s="35">
        <v>-0.15267175572519087</v>
      </c>
      <c r="I19" s="33">
        <v>159</v>
      </c>
      <c r="J19" s="35">
        <v>-0.30188679245283023</v>
      </c>
      <c r="K19" s="33">
        <v>1456</v>
      </c>
      <c r="L19" s="34">
        <v>3.4794245567079288E-2</v>
      </c>
      <c r="M19" s="33">
        <v>1832</v>
      </c>
      <c r="N19" s="34">
        <v>4.4676388821148126E-2</v>
      </c>
      <c r="O19" s="35">
        <v>-0.20524017467248912</v>
      </c>
    </row>
    <row r="20" spans="2:23" ht="14.45" customHeight="1" thickBot="1" x14ac:dyDescent="0.25">
      <c r="B20" s="37">
        <v>10</v>
      </c>
      <c r="C20" s="38" t="s">
        <v>28</v>
      </c>
      <c r="D20" s="39">
        <v>106</v>
      </c>
      <c r="E20" s="40">
        <v>2.1327967806841045E-2</v>
      </c>
      <c r="F20" s="39">
        <v>92</v>
      </c>
      <c r="G20" s="40">
        <v>1.9520475281137279E-2</v>
      </c>
      <c r="H20" s="41">
        <v>0.15217391304347827</v>
      </c>
      <c r="I20" s="39">
        <v>124</v>
      </c>
      <c r="J20" s="41">
        <v>-0.14516129032258063</v>
      </c>
      <c r="K20" s="39">
        <v>1206</v>
      </c>
      <c r="L20" s="40">
        <v>2.8819958896907708E-2</v>
      </c>
      <c r="M20" s="39">
        <v>1019</v>
      </c>
      <c r="N20" s="40">
        <v>2.485002194800761E-2</v>
      </c>
      <c r="O20" s="41">
        <v>0.18351324828263005</v>
      </c>
    </row>
    <row r="21" spans="2:23" ht="14.45" customHeight="1" thickBot="1" x14ac:dyDescent="0.25">
      <c r="B21" s="31">
        <v>11</v>
      </c>
      <c r="C21" s="32" t="s">
        <v>60</v>
      </c>
      <c r="D21" s="33">
        <v>51</v>
      </c>
      <c r="E21" s="34">
        <v>1.0261569416498993E-2</v>
      </c>
      <c r="F21" s="33">
        <v>45</v>
      </c>
      <c r="G21" s="34">
        <v>9.5480585614258432E-3</v>
      </c>
      <c r="H21" s="35">
        <v>0.1333333333333333</v>
      </c>
      <c r="I21" s="33">
        <v>62</v>
      </c>
      <c r="J21" s="35">
        <v>-0.17741935483870963</v>
      </c>
      <c r="K21" s="33">
        <v>524</v>
      </c>
      <c r="L21" s="34">
        <v>1.2522104860679634E-2</v>
      </c>
      <c r="M21" s="33">
        <v>399</v>
      </c>
      <c r="N21" s="34">
        <v>9.7302833731649028E-3</v>
      </c>
      <c r="O21" s="35">
        <v>0.31328320802005005</v>
      </c>
    </row>
    <row r="22" spans="2:23" ht="14.45" customHeight="1" thickBot="1" x14ac:dyDescent="0.25">
      <c r="B22" s="37">
        <v>12</v>
      </c>
      <c r="C22" s="38" t="s">
        <v>103</v>
      </c>
      <c r="D22" s="39">
        <v>29</v>
      </c>
      <c r="E22" s="40">
        <v>5.8350100603621734E-3</v>
      </c>
      <c r="F22" s="39">
        <v>18</v>
      </c>
      <c r="G22" s="40">
        <v>3.8192234245703373E-3</v>
      </c>
      <c r="H22" s="41">
        <v>0.61111111111111116</v>
      </c>
      <c r="I22" s="39">
        <v>43</v>
      </c>
      <c r="J22" s="41">
        <v>-0.32558139534883723</v>
      </c>
      <c r="K22" s="39">
        <v>319</v>
      </c>
      <c r="L22" s="40">
        <v>7.623189791138938E-3</v>
      </c>
      <c r="M22" s="39">
        <v>296</v>
      </c>
      <c r="N22" s="40">
        <v>7.218455835731356E-3</v>
      </c>
      <c r="O22" s="41">
        <v>7.7702702702702631E-2</v>
      </c>
    </row>
    <row r="23" spans="2:23" ht="14.45" customHeight="1" thickBot="1" x14ac:dyDescent="0.25">
      <c r="B23" s="31">
        <v>13</v>
      </c>
      <c r="C23" s="32" t="s">
        <v>30</v>
      </c>
      <c r="D23" s="33">
        <v>52</v>
      </c>
      <c r="E23" s="34">
        <v>1.0462776659959759E-2</v>
      </c>
      <c r="F23" s="33">
        <v>53</v>
      </c>
      <c r="G23" s="34">
        <v>1.1245491194568216E-2</v>
      </c>
      <c r="H23" s="35">
        <v>-1.8867924528301883E-2</v>
      </c>
      <c r="I23" s="33">
        <v>52</v>
      </c>
      <c r="J23" s="35">
        <v>0</v>
      </c>
      <c r="K23" s="33">
        <v>272</v>
      </c>
      <c r="L23" s="34">
        <v>6.5000238971466805E-3</v>
      </c>
      <c r="M23" s="33">
        <v>207</v>
      </c>
      <c r="N23" s="34">
        <v>5.0480417499878067E-3</v>
      </c>
      <c r="O23" s="35">
        <v>0.31400966183574885</v>
      </c>
    </row>
    <row r="24" spans="2:23" ht="14.45" customHeight="1" thickBot="1" x14ac:dyDescent="0.25">
      <c r="B24" s="37">
        <v>14</v>
      </c>
      <c r="C24" s="38" t="s">
        <v>124</v>
      </c>
      <c r="D24" s="39">
        <v>64</v>
      </c>
      <c r="E24" s="40">
        <v>1.2877263581488933E-2</v>
      </c>
      <c r="F24" s="39">
        <v>16</v>
      </c>
      <c r="G24" s="40">
        <v>3.3948652662847442E-3</v>
      </c>
      <c r="H24" s="41">
        <v>3</v>
      </c>
      <c r="I24" s="39">
        <v>24</v>
      </c>
      <c r="J24" s="41">
        <v>1.6666666666666665</v>
      </c>
      <c r="K24" s="39">
        <v>200</v>
      </c>
      <c r="L24" s="40">
        <v>4.7794293361372656E-3</v>
      </c>
      <c r="M24" s="39">
        <v>35</v>
      </c>
      <c r="N24" s="40">
        <v>8.5353362922499152E-4</v>
      </c>
      <c r="O24" s="41">
        <v>4.7142857142857144</v>
      </c>
    </row>
    <row r="25" spans="2:23" ht="15" thickBot="1" x14ac:dyDescent="0.25">
      <c r="B25" s="31">
        <v>15</v>
      </c>
      <c r="C25" s="32" t="s">
        <v>17</v>
      </c>
      <c r="D25" s="33">
        <v>35</v>
      </c>
      <c r="E25" s="34">
        <v>7.0422535211267607E-3</v>
      </c>
      <c r="F25" s="33">
        <v>12</v>
      </c>
      <c r="G25" s="34">
        <v>2.546148949713558E-3</v>
      </c>
      <c r="H25" s="35">
        <v>1.9166666666666665</v>
      </c>
      <c r="I25" s="33">
        <v>32</v>
      </c>
      <c r="J25" s="35">
        <v>9.375E-2</v>
      </c>
      <c r="K25" s="33">
        <v>174</v>
      </c>
      <c r="L25" s="34">
        <v>4.1581035224394205E-3</v>
      </c>
      <c r="M25" s="33">
        <v>82</v>
      </c>
      <c r="N25" s="34">
        <v>1.9997073598985514E-3</v>
      </c>
      <c r="O25" s="35">
        <v>1.1219512195121952</v>
      </c>
    </row>
    <row r="26" spans="2:23" ht="15" thickBot="1" x14ac:dyDescent="0.25">
      <c r="B26" s="89" t="s">
        <v>46</v>
      </c>
      <c r="C26" s="90"/>
      <c r="D26" s="42">
        <f>SUM(D11:D25)</f>
        <v>4880</v>
      </c>
      <c r="E26" s="43">
        <f>D26/D28</f>
        <v>0.98189134808853118</v>
      </c>
      <c r="F26" s="42">
        <f>SUM(F11:F25)</f>
        <v>4541</v>
      </c>
      <c r="G26" s="43">
        <f>F26/F28</f>
        <v>0.96350519838743898</v>
      </c>
      <c r="H26" s="44">
        <f>D26/F26-1</f>
        <v>7.4653160096894933E-2</v>
      </c>
      <c r="I26" s="42">
        <f>SUM(I11:I25)</f>
        <v>5193</v>
      </c>
      <c r="J26" s="43">
        <f>D26/I26-1</f>
        <v>-6.0273445022145156E-2</v>
      </c>
      <c r="K26" s="42">
        <f>SUM(K11:K25)</f>
        <v>40928</v>
      </c>
      <c r="L26" s="43">
        <f>K26/K28</f>
        <v>0.97806241934713001</v>
      </c>
      <c r="M26" s="42">
        <f>SUM(M11:M25)</f>
        <v>39468</v>
      </c>
      <c r="N26" s="43">
        <f>M26/M28</f>
        <v>0.96249329366434178</v>
      </c>
      <c r="O26" s="44">
        <f>K26/M26-1</f>
        <v>3.6991993513732613E-2</v>
      </c>
    </row>
    <row r="27" spans="2:23" ht="15" thickBot="1" x14ac:dyDescent="0.25">
      <c r="B27" s="89" t="s">
        <v>12</v>
      </c>
      <c r="C27" s="90"/>
      <c r="D27" s="42">
        <f>D28-SUM(D11:D25)</f>
        <v>90</v>
      </c>
      <c r="E27" s="43">
        <f>D27/D28</f>
        <v>1.8108651911468814E-2</v>
      </c>
      <c r="F27" s="42">
        <f>F28-SUM(F11:F25)</f>
        <v>172</v>
      </c>
      <c r="G27" s="43">
        <f>F27/F28</f>
        <v>3.6494801612561002E-2</v>
      </c>
      <c r="H27" s="44">
        <f>D27/F27-1</f>
        <v>-0.47674418604651159</v>
      </c>
      <c r="I27" s="42">
        <f>I28-SUM(I11:I25)</f>
        <v>141</v>
      </c>
      <c r="J27" s="43">
        <f>D27/I27-1</f>
        <v>-0.36170212765957444</v>
      </c>
      <c r="K27" s="42">
        <f>K28-SUM(K11:K25)</f>
        <v>918</v>
      </c>
      <c r="L27" s="43">
        <f>K27/K28</f>
        <v>2.1937580652870048E-2</v>
      </c>
      <c r="M27" s="42">
        <f>M28-SUM(M11:M25)</f>
        <v>1538</v>
      </c>
      <c r="N27" s="43">
        <f>M27/M28</f>
        <v>3.7506706335658196E-2</v>
      </c>
      <c r="O27" s="44">
        <f>K27/M27-1</f>
        <v>-0.4031209362808843</v>
      </c>
    </row>
    <row r="28" spans="2:23" ht="15" thickBot="1" x14ac:dyDescent="0.25">
      <c r="B28" s="91" t="s">
        <v>13</v>
      </c>
      <c r="C28" s="92"/>
      <c r="D28" s="45">
        <v>4970</v>
      </c>
      <c r="E28" s="46">
        <v>1</v>
      </c>
      <c r="F28" s="45">
        <v>4713</v>
      </c>
      <c r="G28" s="46">
        <v>1.0000000000000004</v>
      </c>
      <c r="H28" s="47">
        <v>5.4530023339698808E-2</v>
      </c>
      <c r="I28" s="45">
        <v>5334</v>
      </c>
      <c r="J28" s="47">
        <v>-6.8241469816272993E-2</v>
      </c>
      <c r="K28" s="45">
        <v>41846</v>
      </c>
      <c r="L28" s="46">
        <v>1</v>
      </c>
      <c r="M28" s="45">
        <v>41006</v>
      </c>
      <c r="N28" s="46">
        <v>1.0000000000000004</v>
      </c>
      <c r="O28" s="47">
        <v>2.0484807101399882E-2</v>
      </c>
    </row>
    <row r="29" spans="2:23" x14ac:dyDescent="0.2">
      <c r="B29" s="5" t="s">
        <v>78</v>
      </c>
      <c r="C29" s="51"/>
    </row>
    <row r="30" spans="2:23" x14ac:dyDescent="0.2">
      <c r="B30" s="79" t="s">
        <v>77</v>
      </c>
    </row>
    <row r="31" spans="2:23" x14ac:dyDescent="0.2">
      <c r="B31" s="80"/>
    </row>
    <row r="32" spans="2:23" ht="15" customHeight="1" x14ac:dyDescent="0.2">
      <c r="B32" s="93" t="s">
        <v>142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51"/>
      <c r="P32" s="93" t="s">
        <v>121</v>
      </c>
      <c r="Q32" s="93"/>
      <c r="R32" s="93"/>
      <c r="S32" s="93"/>
      <c r="T32" s="93"/>
      <c r="U32" s="93"/>
      <c r="V32" s="93"/>
      <c r="W32" s="93"/>
    </row>
    <row r="33" spans="2:23" ht="15" customHeight="1" x14ac:dyDescent="0.2">
      <c r="B33" s="88" t="s">
        <v>143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51"/>
      <c r="P33" s="88" t="s">
        <v>122</v>
      </c>
      <c r="Q33" s="88"/>
      <c r="R33" s="88"/>
      <c r="S33" s="88"/>
      <c r="T33" s="88"/>
      <c r="U33" s="88"/>
      <c r="V33" s="88"/>
      <c r="W33" s="88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12" t="s">
        <v>0</v>
      </c>
      <c r="C35" s="114" t="s">
        <v>41</v>
      </c>
      <c r="D35" s="94" t="s">
        <v>149</v>
      </c>
      <c r="E35" s="95"/>
      <c r="F35" s="95"/>
      <c r="G35" s="95"/>
      <c r="H35" s="95"/>
      <c r="I35" s="96"/>
      <c r="J35" s="95" t="s">
        <v>137</v>
      </c>
      <c r="K35" s="95"/>
      <c r="L35" s="96"/>
      <c r="P35" s="112" t="s">
        <v>0</v>
      </c>
      <c r="Q35" s="114" t="s">
        <v>41</v>
      </c>
      <c r="R35" s="94" t="s">
        <v>157</v>
      </c>
      <c r="S35" s="95"/>
      <c r="T35" s="95"/>
      <c r="U35" s="95"/>
      <c r="V35" s="95"/>
      <c r="W35" s="96"/>
    </row>
    <row r="36" spans="2:23" ht="15" customHeight="1" thickBot="1" x14ac:dyDescent="0.25">
      <c r="B36" s="113"/>
      <c r="C36" s="115"/>
      <c r="D36" s="99" t="s">
        <v>150</v>
      </c>
      <c r="E36" s="100"/>
      <c r="F36" s="100"/>
      <c r="G36" s="100"/>
      <c r="H36" s="100"/>
      <c r="I36" s="101"/>
      <c r="J36" s="100" t="s">
        <v>138</v>
      </c>
      <c r="K36" s="100"/>
      <c r="L36" s="101"/>
      <c r="P36" s="113"/>
      <c r="Q36" s="115"/>
      <c r="R36" s="99" t="s">
        <v>153</v>
      </c>
      <c r="S36" s="100"/>
      <c r="T36" s="100"/>
      <c r="U36" s="100"/>
      <c r="V36" s="100"/>
      <c r="W36" s="101"/>
    </row>
    <row r="37" spans="2:23" ht="15" customHeight="1" x14ac:dyDescent="0.2">
      <c r="B37" s="113"/>
      <c r="C37" s="115"/>
      <c r="D37" s="102">
        <v>2023</v>
      </c>
      <c r="E37" s="103"/>
      <c r="F37" s="102">
        <v>2022</v>
      </c>
      <c r="G37" s="103"/>
      <c r="H37" s="97" t="s">
        <v>5</v>
      </c>
      <c r="I37" s="97" t="s">
        <v>47</v>
      </c>
      <c r="J37" s="97">
        <v>2022</v>
      </c>
      <c r="K37" s="97" t="s">
        <v>151</v>
      </c>
      <c r="L37" s="97" t="s">
        <v>155</v>
      </c>
      <c r="P37" s="113"/>
      <c r="Q37" s="115"/>
      <c r="R37" s="102">
        <v>2023</v>
      </c>
      <c r="S37" s="103"/>
      <c r="T37" s="102">
        <v>2022</v>
      </c>
      <c r="U37" s="103"/>
      <c r="V37" s="97" t="s">
        <v>5</v>
      </c>
      <c r="W37" s="97" t="s">
        <v>70</v>
      </c>
    </row>
    <row r="38" spans="2:23" ht="14.45" customHeight="1" thickBot="1" x14ac:dyDescent="0.25">
      <c r="B38" s="110" t="s">
        <v>6</v>
      </c>
      <c r="C38" s="106" t="s">
        <v>41</v>
      </c>
      <c r="D38" s="104"/>
      <c r="E38" s="105"/>
      <c r="F38" s="104"/>
      <c r="G38" s="105"/>
      <c r="H38" s="98"/>
      <c r="I38" s="98"/>
      <c r="J38" s="98"/>
      <c r="K38" s="98"/>
      <c r="L38" s="98"/>
      <c r="P38" s="110" t="s">
        <v>6</v>
      </c>
      <c r="Q38" s="106" t="s">
        <v>41</v>
      </c>
      <c r="R38" s="104"/>
      <c r="S38" s="105"/>
      <c r="T38" s="104"/>
      <c r="U38" s="105"/>
      <c r="V38" s="98"/>
      <c r="W38" s="98"/>
    </row>
    <row r="39" spans="2:23" ht="15" customHeight="1" x14ac:dyDescent="0.2">
      <c r="B39" s="110"/>
      <c r="C39" s="106"/>
      <c r="D39" s="25" t="s">
        <v>8</v>
      </c>
      <c r="E39" s="26" t="s">
        <v>2</v>
      </c>
      <c r="F39" s="25" t="s">
        <v>8</v>
      </c>
      <c r="G39" s="26" t="s">
        <v>2</v>
      </c>
      <c r="H39" s="108" t="s">
        <v>9</v>
      </c>
      <c r="I39" s="108" t="s">
        <v>48</v>
      </c>
      <c r="J39" s="108" t="s">
        <v>8</v>
      </c>
      <c r="K39" s="108" t="s">
        <v>152</v>
      </c>
      <c r="L39" s="108" t="s">
        <v>156</v>
      </c>
      <c r="P39" s="110"/>
      <c r="Q39" s="106"/>
      <c r="R39" s="25" t="s">
        <v>8</v>
      </c>
      <c r="S39" s="26" t="s">
        <v>2</v>
      </c>
      <c r="T39" s="25" t="s">
        <v>8</v>
      </c>
      <c r="U39" s="26" t="s">
        <v>2</v>
      </c>
      <c r="V39" s="108" t="s">
        <v>9</v>
      </c>
      <c r="W39" s="108" t="s">
        <v>71</v>
      </c>
    </row>
    <row r="40" spans="2:23" ht="14.25" customHeight="1" thickBot="1" x14ac:dyDescent="0.25">
      <c r="B40" s="111"/>
      <c r="C40" s="107"/>
      <c r="D40" s="28" t="s">
        <v>10</v>
      </c>
      <c r="E40" s="29" t="s">
        <v>11</v>
      </c>
      <c r="F40" s="28" t="s">
        <v>10</v>
      </c>
      <c r="G40" s="29" t="s">
        <v>11</v>
      </c>
      <c r="H40" s="109"/>
      <c r="I40" s="109"/>
      <c r="J40" s="109" t="s">
        <v>10</v>
      </c>
      <c r="K40" s="109"/>
      <c r="L40" s="109"/>
      <c r="P40" s="111"/>
      <c r="Q40" s="107"/>
      <c r="R40" s="28" t="s">
        <v>10</v>
      </c>
      <c r="S40" s="29" t="s">
        <v>11</v>
      </c>
      <c r="T40" s="28" t="s">
        <v>10</v>
      </c>
      <c r="U40" s="29" t="s">
        <v>11</v>
      </c>
      <c r="V40" s="109"/>
      <c r="W40" s="109"/>
    </row>
    <row r="41" spans="2:23" ht="15" thickBot="1" x14ac:dyDescent="0.25">
      <c r="B41" s="31">
        <v>1</v>
      </c>
      <c r="C41" s="32" t="s">
        <v>61</v>
      </c>
      <c r="D41" s="33">
        <v>647</v>
      </c>
      <c r="E41" s="34">
        <v>0.1301810865191147</v>
      </c>
      <c r="F41" s="33">
        <v>486</v>
      </c>
      <c r="G41" s="34">
        <v>0.10311903246339911</v>
      </c>
      <c r="H41" s="35">
        <v>0.33127572016460904</v>
      </c>
      <c r="I41" s="53">
        <v>1</v>
      </c>
      <c r="J41" s="33">
        <v>732</v>
      </c>
      <c r="K41" s="35">
        <v>-0.11612021857923494</v>
      </c>
      <c r="L41" s="53">
        <v>0</v>
      </c>
      <c r="P41" s="31">
        <v>1</v>
      </c>
      <c r="Q41" s="32" t="s">
        <v>61</v>
      </c>
      <c r="R41" s="33">
        <v>6737</v>
      </c>
      <c r="S41" s="34">
        <v>0.16099507718778377</v>
      </c>
      <c r="T41" s="33">
        <v>7076</v>
      </c>
      <c r="U41" s="34">
        <v>0.17256011315417255</v>
      </c>
      <c r="V41" s="35">
        <v>-4.7908422837761422E-2</v>
      </c>
      <c r="W41" s="53">
        <v>0</v>
      </c>
    </row>
    <row r="42" spans="2:23" ht="15" thickBot="1" x14ac:dyDescent="0.25">
      <c r="B42" s="37">
        <v>2</v>
      </c>
      <c r="C42" s="38" t="s">
        <v>75</v>
      </c>
      <c r="D42" s="39">
        <v>479</v>
      </c>
      <c r="E42" s="40">
        <v>9.6378269617706236E-2</v>
      </c>
      <c r="F42" s="39">
        <v>125</v>
      </c>
      <c r="G42" s="40">
        <v>2.6522384892849565E-2</v>
      </c>
      <c r="H42" s="41">
        <v>2.8319999999999999</v>
      </c>
      <c r="I42" s="54">
        <v>9</v>
      </c>
      <c r="J42" s="39">
        <v>298</v>
      </c>
      <c r="K42" s="41">
        <v>0.60738255033557054</v>
      </c>
      <c r="L42" s="54">
        <v>3</v>
      </c>
      <c r="P42" s="37">
        <v>2</v>
      </c>
      <c r="Q42" s="38" t="s">
        <v>62</v>
      </c>
      <c r="R42" s="39">
        <v>3434</v>
      </c>
      <c r="S42" s="40">
        <v>8.206280170147684E-2</v>
      </c>
      <c r="T42" s="39">
        <v>4693</v>
      </c>
      <c r="U42" s="40">
        <v>0.114446666341511</v>
      </c>
      <c r="V42" s="41">
        <v>-0.26827189431067544</v>
      </c>
      <c r="W42" s="54">
        <v>0</v>
      </c>
    </row>
    <row r="43" spans="2:23" ht="15" thickBot="1" x14ac:dyDescent="0.25">
      <c r="B43" s="31">
        <v>3</v>
      </c>
      <c r="C43" s="32" t="s">
        <v>62</v>
      </c>
      <c r="D43" s="33">
        <v>417</v>
      </c>
      <c r="E43" s="34">
        <v>8.390342052313883E-2</v>
      </c>
      <c r="F43" s="33">
        <v>489</v>
      </c>
      <c r="G43" s="34">
        <v>0.1037555697008275</v>
      </c>
      <c r="H43" s="35">
        <v>-0.14723926380368102</v>
      </c>
      <c r="I43" s="53">
        <v>-2</v>
      </c>
      <c r="J43" s="33">
        <v>388</v>
      </c>
      <c r="K43" s="35">
        <v>7.474226804123707E-2</v>
      </c>
      <c r="L43" s="53">
        <v>1</v>
      </c>
      <c r="P43" s="31">
        <v>3</v>
      </c>
      <c r="Q43" s="32" t="s">
        <v>106</v>
      </c>
      <c r="R43" s="33">
        <v>3328</v>
      </c>
      <c r="S43" s="34">
        <v>7.9529704153324096E-2</v>
      </c>
      <c r="T43" s="33">
        <v>1469</v>
      </c>
      <c r="U43" s="34">
        <v>3.5824025752328931E-2</v>
      </c>
      <c r="V43" s="35">
        <v>1.2654867256637168</v>
      </c>
      <c r="W43" s="53">
        <v>4</v>
      </c>
    </row>
    <row r="44" spans="2:23" ht="15" thickBot="1" x14ac:dyDescent="0.25">
      <c r="B44" s="37">
        <v>4</v>
      </c>
      <c r="C44" s="38" t="s">
        <v>63</v>
      </c>
      <c r="D44" s="39">
        <v>383</v>
      </c>
      <c r="E44" s="40">
        <v>7.7062374245472839E-2</v>
      </c>
      <c r="F44" s="39">
        <v>351</v>
      </c>
      <c r="G44" s="40">
        <v>7.4474856779121579E-2</v>
      </c>
      <c r="H44" s="41">
        <v>9.1168091168091214E-2</v>
      </c>
      <c r="I44" s="54">
        <v>0</v>
      </c>
      <c r="J44" s="39">
        <v>551</v>
      </c>
      <c r="K44" s="41">
        <v>-0.3049001814882033</v>
      </c>
      <c r="L44" s="54">
        <v>-2</v>
      </c>
      <c r="P44" s="37">
        <v>4</v>
      </c>
      <c r="Q44" s="38" t="s">
        <v>63</v>
      </c>
      <c r="R44" s="39">
        <v>2934</v>
      </c>
      <c r="S44" s="40">
        <v>7.0114228361133679E-2</v>
      </c>
      <c r="T44" s="39">
        <v>2521</v>
      </c>
      <c r="U44" s="40">
        <v>6.1478807979320101E-2</v>
      </c>
      <c r="V44" s="41">
        <v>0.16382387941293142</v>
      </c>
      <c r="W44" s="54">
        <v>0</v>
      </c>
    </row>
    <row r="45" spans="2:23" ht="15" thickBot="1" x14ac:dyDescent="0.25">
      <c r="B45" s="31">
        <v>5</v>
      </c>
      <c r="C45" s="32" t="s">
        <v>106</v>
      </c>
      <c r="D45" s="33">
        <v>360</v>
      </c>
      <c r="E45" s="34">
        <v>7.2434607645875254E-2</v>
      </c>
      <c r="F45" s="33">
        <v>254</v>
      </c>
      <c r="G45" s="34">
        <v>5.3893486102270315E-2</v>
      </c>
      <c r="H45" s="35">
        <v>0.41732283464566922</v>
      </c>
      <c r="I45" s="53">
        <v>0</v>
      </c>
      <c r="J45" s="33">
        <v>483</v>
      </c>
      <c r="K45" s="35">
        <v>-0.25465838509316774</v>
      </c>
      <c r="L45" s="53">
        <v>-2</v>
      </c>
      <c r="P45" s="31">
        <v>5</v>
      </c>
      <c r="Q45" s="32" t="s">
        <v>66</v>
      </c>
      <c r="R45" s="33">
        <v>2756</v>
      </c>
      <c r="S45" s="34">
        <v>6.586053625197151E-2</v>
      </c>
      <c r="T45" s="33">
        <v>2786</v>
      </c>
      <c r="U45" s="34">
        <v>6.7941276886309326E-2</v>
      </c>
      <c r="V45" s="35">
        <v>-1.0768126346015761E-2</v>
      </c>
      <c r="W45" s="53">
        <v>-2</v>
      </c>
    </row>
    <row r="46" spans="2:23" ht="15" thickBot="1" x14ac:dyDescent="0.25">
      <c r="B46" s="37">
        <v>6</v>
      </c>
      <c r="C46" s="38" t="s">
        <v>66</v>
      </c>
      <c r="D46" s="39">
        <v>297</v>
      </c>
      <c r="E46" s="40">
        <v>5.9758551307847081E-2</v>
      </c>
      <c r="F46" s="39">
        <v>416</v>
      </c>
      <c r="G46" s="40">
        <v>8.8266496923403354E-2</v>
      </c>
      <c r="H46" s="41">
        <v>-0.28605769230769229</v>
      </c>
      <c r="I46" s="54">
        <v>-3</v>
      </c>
      <c r="J46" s="39">
        <v>283</v>
      </c>
      <c r="K46" s="41">
        <v>4.9469964664310861E-2</v>
      </c>
      <c r="L46" s="54">
        <v>0</v>
      </c>
      <c r="P46" s="37">
        <v>6</v>
      </c>
      <c r="Q46" s="38" t="s">
        <v>75</v>
      </c>
      <c r="R46" s="39">
        <v>2530</v>
      </c>
      <c r="S46" s="40">
        <v>6.0459781102136408E-2</v>
      </c>
      <c r="T46" s="39">
        <v>1250</v>
      </c>
      <c r="U46" s="40">
        <v>3.0483343900892551E-2</v>
      </c>
      <c r="V46" s="41">
        <v>1.024</v>
      </c>
      <c r="W46" s="54">
        <v>2</v>
      </c>
    </row>
    <row r="47" spans="2:23" ht="15" thickBot="1" x14ac:dyDescent="0.25">
      <c r="B47" s="31">
        <v>7</v>
      </c>
      <c r="C47" s="32" t="s">
        <v>109</v>
      </c>
      <c r="D47" s="33">
        <v>241</v>
      </c>
      <c r="E47" s="34">
        <v>4.8490945674044265E-2</v>
      </c>
      <c r="F47" s="33">
        <v>195</v>
      </c>
      <c r="G47" s="34">
        <v>4.1374920432845325E-2</v>
      </c>
      <c r="H47" s="35">
        <v>0.23589743589743595</v>
      </c>
      <c r="I47" s="53">
        <v>2</v>
      </c>
      <c r="J47" s="33">
        <v>256</v>
      </c>
      <c r="K47" s="35">
        <v>-5.859375E-2</v>
      </c>
      <c r="L47" s="53">
        <v>0</v>
      </c>
      <c r="P47" s="31">
        <v>7</v>
      </c>
      <c r="Q47" s="32" t="s">
        <v>109</v>
      </c>
      <c r="R47" s="33">
        <v>1546</v>
      </c>
      <c r="S47" s="34">
        <v>3.6944988768341062E-2</v>
      </c>
      <c r="T47" s="33">
        <v>1179</v>
      </c>
      <c r="U47" s="34">
        <v>2.8751889967321854E-2</v>
      </c>
      <c r="V47" s="35">
        <v>0.31128074639525027</v>
      </c>
      <c r="W47" s="53">
        <v>2</v>
      </c>
    </row>
    <row r="48" spans="2:23" ht="15" thickBot="1" x14ac:dyDescent="0.25">
      <c r="B48" s="37">
        <v>8</v>
      </c>
      <c r="C48" s="38" t="s">
        <v>144</v>
      </c>
      <c r="D48" s="39">
        <v>220</v>
      </c>
      <c r="E48" s="40">
        <v>4.4265593561368208E-2</v>
      </c>
      <c r="F48" s="39">
        <v>20</v>
      </c>
      <c r="G48" s="40">
        <v>4.2435815828559308E-3</v>
      </c>
      <c r="H48" s="41">
        <v>10</v>
      </c>
      <c r="I48" s="54">
        <v>25</v>
      </c>
      <c r="J48" s="39">
        <v>181</v>
      </c>
      <c r="K48" s="41">
        <v>0.21546961325966851</v>
      </c>
      <c r="L48" s="54">
        <v>1</v>
      </c>
      <c r="P48" s="37">
        <v>8</v>
      </c>
      <c r="Q48" s="38" t="s">
        <v>108</v>
      </c>
      <c r="R48" s="39">
        <v>1213</v>
      </c>
      <c r="S48" s="40">
        <v>2.8987238923672512E-2</v>
      </c>
      <c r="T48" s="39">
        <v>1535</v>
      </c>
      <c r="U48" s="40">
        <v>3.7433546310296051E-2</v>
      </c>
      <c r="V48" s="41">
        <v>-0.209771986970684</v>
      </c>
      <c r="W48" s="54">
        <v>-3</v>
      </c>
    </row>
    <row r="49" spans="2:23" ht="15" thickBot="1" x14ac:dyDescent="0.25">
      <c r="B49" s="31">
        <v>9</v>
      </c>
      <c r="C49" s="32" t="s">
        <v>158</v>
      </c>
      <c r="D49" s="33">
        <v>159</v>
      </c>
      <c r="E49" s="34">
        <v>3.1991951710261569E-2</v>
      </c>
      <c r="F49" s="33">
        <v>96</v>
      </c>
      <c r="G49" s="34">
        <v>2.0369191597708464E-2</v>
      </c>
      <c r="H49" s="35">
        <v>0.65625</v>
      </c>
      <c r="I49" s="53">
        <v>4</v>
      </c>
      <c r="J49" s="33">
        <v>88</v>
      </c>
      <c r="K49" s="35">
        <v>0.80681818181818188</v>
      </c>
      <c r="L49" s="53">
        <v>5</v>
      </c>
      <c r="P49" s="31">
        <v>9</v>
      </c>
      <c r="Q49" s="32" t="s">
        <v>111</v>
      </c>
      <c r="R49" s="33">
        <v>1122</v>
      </c>
      <c r="S49" s="34">
        <v>2.6812598575730057E-2</v>
      </c>
      <c r="T49" s="33">
        <v>924</v>
      </c>
      <c r="U49" s="34">
        <v>2.2533287811539775E-2</v>
      </c>
      <c r="V49" s="35">
        <v>0.21428571428571419</v>
      </c>
      <c r="W49" s="53">
        <v>6</v>
      </c>
    </row>
    <row r="50" spans="2:23" ht="15" thickBot="1" x14ac:dyDescent="0.25">
      <c r="B50" s="37">
        <v>10</v>
      </c>
      <c r="C50" s="38" t="s">
        <v>108</v>
      </c>
      <c r="D50" s="39">
        <v>138</v>
      </c>
      <c r="E50" s="40">
        <v>2.7766599597585512E-2</v>
      </c>
      <c r="F50" s="39">
        <v>207</v>
      </c>
      <c r="G50" s="40">
        <v>4.392106938255888E-2</v>
      </c>
      <c r="H50" s="41">
        <v>-0.33333333333333337</v>
      </c>
      <c r="I50" s="54">
        <v>-3</v>
      </c>
      <c r="J50" s="39">
        <v>184</v>
      </c>
      <c r="K50" s="41">
        <v>-0.25</v>
      </c>
      <c r="L50" s="54">
        <v>-2</v>
      </c>
      <c r="P50" s="37">
        <v>10</v>
      </c>
      <c r="Q50" s="38" t="s">
        <v>133</v>
      </c>
      <c r="R50" s="39">
        <v>1100</v>
      </c>
      <c r="S50" s="40">
        <v>2.6286861348754957E-2</v>
      </c>
      <c r="T50" s="39">
        <v>1493</v>
      </c>
      <c r="U50" s="40">
        <v>3.6409305955226068E-2</v>
      </c>
      <c r="V50" s="41">
        <v>-0.26322839919624919</v>
      </c>
      <c r="W50" s="54">
        <v>-4</v>
      </c>
    </row>
    <row r="51" spans="2:23" ht="15" thickBot="1" x14ac:dyDescent="0.25">
      <c r="B51" s="89" t="s">
        <v>64</v>
      </c>
      <c r="C51" s="90"/>
      <c r="D51" s="42">
        <f>SUM(D41:D50)</f>
        <v>3341</v>
      </c>
      <c r="E51" s="43">
        <f>D51/D53</f>
        <v>0.67223340040241453</v>
      </c>
      <c r="F51" s="42">
        <f>SUM(F41:F50)</f>
        <v>2639</v>
      </c>
      <c r="G51" s="43">
        <f>F51/F53</f>
        <v>0.55994058985784001</v>
      </c>
      <c r="H51" s="44">
        <f>D51/F51-1</f>
        <v>0.26600985221674867</v>
      </c>
      <c r="I51" s="55"/>
      <c r="J51" s="42">
        <f>SUM(J41:J50)</f>
        <v>3444</v>
      </c>
      <c r="K51" s="43">
        <f>D51/J51-1</f>
        <v>-2.9907084785133597E-2</v>
      </c>
      <c r="L51" s="42"/>
      <c r="P51" s="89" t="s">
        <v>64</v>
      </c>
      <c r="Q51" s="90"/>
      <c r="R51" s="42">
        <f>SUM(R41:R50)</f>
        <v>26700</v>
      </c>
      <c r="S51" s="43">
        <f>R51/R53</f>
        <v>0.6380538163743249</v>
      </c>
      <c r="T51" s="42">
        <f>SUM(T41:T50)</f>
        <v>24926</v>
      </c>
      <c r="U51" s="43">
        <f>T51/T53</f>
        <v>0.60786226405891819</v>
      </c>
      <c r="V51" s="44">
        <f>R51/T51-1</f>
        <v>7.1170665168899916E-2</v>
      </c>
      <c r="W51" s="55"/>
    </row>
    <row r="52" spans="2:23" ht="15" thickBot="1" x14ac:dyDescent="0.25">
      <c r="B52" s="89" t="s">
        <v>12</v>
      </c>
      <c r="C52" s="90"/>
      <c r="D52" s="42">
        <f>D53-D51</f>
        <v>1629</v>
      </c>
      <c r="E52" s="43">
        <f>D52/D53</f>
        <v>0.32776659959758553</v>
      </c>
      <c r="F52" s="42">
        <f>F53-F51</f>
        <v>2074</v>
      </c>
      <c r="G52" s="43">
        <f>F52/F53</f>
        <v>0.44005941014215999</v>
      </c>
      <c r="H52" s="44">
        <f>D52/F52-1</f>
        <v>-0.21456123432979746</v>
      </c>
      <c r="I52" s="56"/>
      <c r="J52" s="42">
        <f>J53-SUM(J41:J50)</f>
        <v>1890</v>
      </c>
      <c r="K52" s="44">
        <f>D52/J52-1</f>
        <v>-0.13809523809523805</v>
      </c>
      <c r="L52" s="78"/>
      <c r="P52" s="89" t="s">
        <v>12</v>
      </c>
      <c r="Q52" s="90"/>
      <c r="R52" s="42">
        <f>R53-R51</f>
        <v>15146</v>
      </c>
      <c r="S52" s="43">
        <f>R52/R53</f>
        <v>0.3619461836256751</v>
      </c>
      <c r="T52" s="42">
        <f>T53-T51</f>
        <v>16080</v>
      </c>
      <c r="U52" s="43">
        <f>T52/T53</f>
        <v>0.39213773594108181</v>
      </c>
      <c r="V52" s="44">
        <f>R52/T52-1</f>
        <v>-5.8084577114427827E-2</v>
      </c>
      <c r="W52" s="56"/>
    </row>
    <row r="53" spans="2:23" ht="15" thickBot="1" x14ac:dyDescent="0.25">
      <c r="B53" s="91" t="s">
        <v>34</v>
      </c>
      <c r="C53" s="92"/>
      <c r="D53" s="45">
        <v>4970</v>
      </c>
      <c r="E53" s="46">
        <v>1</v>
      </c>
      <c r="F53" s="45">
        <v>4713</v>
      </c>
      <c r="G53" s="46">
        <v>1</v>
      </c>
      <c r="H53" s="47">
        <v>5.4530023339698808E-2</v>
      </c>
      <c r="I53" s="57"/>
      <c r="J53" s="45">
        <v>5334</v>
      </c>
      <c r="K53" s="47">
        <v>-6.8241469816272993E-2</v>
      </c>
      <c r="L53" s="45"/>
      <c r="P53" s="91" t="s">
        <v>34</v>
      </c>
      <c r="Q53" s="92"/>
      <c r="R53" s="45">
        <v>41846</v>
      </c>
      <c r="S53" s="46">
        <v>1</v>
      </c>
      <c r="T53" s="45">
        <v>41006</v>
      </c>
      <c r="U53" s="46">
        <v>1</v>
      </c>
      <c r="V53" s="47">
        <v>2.0484807101399882E-2</v>
      </c>
      <c r="W53" s="57"/>
    </row>
    <row r="54" spans="2:23" x14ac:dyDescent="0.2">
      <c r="B54" s="49" t="s">
        <v>78</v>
      </c>
      <c r="P54" s="49" t="s">
        <v>78</v>
      </c>
    </row>
    <row r="55" spans="2:23" x14ac:dyDescent="0.2">
      <c r="B55" s="50" t="s">
        <v>77</v>
      </c>
      <c r="P55" s="50" t="s">
        <v>77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1.710937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4">
        <v>45174</v>
      </c>
    </row>
    <row r="2" spans="2:15" x14ac:dyDescent="0.2">
      <c r="B2" s="93" t="s">
        <v>15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14.45" customHeight="1" x14ac:dyDescent="0.2">
      <c r="B3" s="88" t="s">
        <v>148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114" t="s">
        <v>1</v>
      </c>
      <c r="D5" s="95" t="s">
        <v>149</v>
      </c>
      <c r="E5" s="95"/>
      <c r="F5" s="95"/>
      <c r="G5" s="95"/>
      <c r="H5" s="118"/>
      <c r="I5" s="119" t="s">
        <v>137</v>
      </c>
      <c r="J5" s="118"/>
      <c r="K5" s="119" t="s">
        <v>154</v>
      </c>
      <c r="L5" s="95"/>
      <c r="M5" s="95"/>
      <c r="N5" s="95"/>
      <c r="O5" s="96"/>
    </row>
    <row r="6" spans="2:15" ht="14.45" customHeight="1" thickBot="1" x14ac:dyDescent="0.25">
      <c r="B6" s="113"/>
      <c r="C6" s="115"/>
      <c r="D6" s="116" t="s">
        <v>150</v>
      </c>
      <c r="E6" s="116"/>
      <c r="F6" s="116"/>
      <c r="G6" s="116"/>
      <c r="H6" s="117"/>
      <c r="I6" s="120" t="s">
        <v>138</v>
      </c>
      <c r="J6" s="117"/>
      <c r="K6" s="120" t="s">
        <v>153</v>
      </c>
      <c r="L6" s="116"/>
      <c r="M6" s="116"/>
      <c r="N6" s="116"/>
      <c r="O6" s="121"/>
    </row>
    <row r="7" spans="2:15" ht="14.45" customHeight="1" x14ac:dyDescent="0.2">
      <c r="B7" s="113"/>
      <c r="C7" s="115"/>
      <c r="D7" s="102">
        <v>2023</v>
      </c>
      <c r="E7" s="103"/>
      <c r="F7" s="102">
        <v>2022</v>
      </c>
      <c r="G7" s="103"/>
      <c r="H7" s="97" t="s">
        <v>5</v>
      </c>
      <c r="I7" s="122">
        <v>2022</v>
      </c>
      <c r="J7" s="122" t="s">
        <v>151</v>
      </c>
      <c r="K7" s="102">
        <v>2023</v>
      </c>
      <c r="L7" s="103"/>
      <c r="M7" s="102">
        <v>2022</v>
      </c>
      <c r="N7" s="103"/>
      <c r="O7" s="97" t="s">
        <v>5</v>
      </c>
    </row>
    <row r="8" spans="2:15" ht="14.45" customHeight="1" thickBot="1" x14ac:dyDescent="0.25">
      <c r="B8" s="110" t="s">
        <v>6</v>
      </c>
      <c r="C8" s="106" t="s">
        <v>7</v>
      </c>
      <c r="D8" s="104"/>
      <c r="E8" s="105"/>
      <c r="F8" s="104"/>
      <c r="G8" s="105"/>
      <c r="H8" s="98"/>
      <c r="I8" s="123"/>
      <c r="J8" s="123"/>
      <c r="K8" s="104"/>
      <c r="L8" s="105"/>
      <c r="M8" s="104"/>
      <c r="N8" s="105"/>
      <c r="O8" s="98"/>
    </row>
    <row r="9" spans="2:15" ht="14.45" customHeight="1" x14ac:dyDescent="0.2">
      <c r="B9" s="110"/>
      <c r="C9" s="106"/>
      <c r="D9" s="25" t="s">
        <v>8</v>
      </c>
      <c r="E9" s="26" t="s">
        <v>2</v>
      </c>
      <c r="F9" s="25" t="s">
        <v>8</v>
      </c>
      <c r="G9" s="26" t="s">
        <v>2</v>
      </c>
      <c r="H9" s="108" t="s">
        <v>9</v>
      </c>
      <c r="I9" s="27" t="s">
        <v>8</v>
      </c>
      <c r="J9" s="124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108" t="s">
        <v>9</v>
      </c>
    </row>
    <row r="10" spans="2:15" ht="14.45" customHeight="1" thickBot="1" x14ac:dyDescent="0.25">
      <c r="B10" s="111"/>
      <c r="C10" s="107"/>
      <c r="D10" s="28" t="s">
        <v>10</v>
      </c>
      <c r="E10" s="29" t="s">
        <v>11</v>
      </c>
      <c r="F10" s="28" t="s">
        <v>10</v>
      </c>
      <c r="G10" s="29" t="s">
        <v>11</v>
      </c>
      <c r="H10" s="109"/>
      <c r="I10" s="30" t="s">
        <v>10</v>
      </c>
      <c r="J10" s="125"/>
      <c r="K10" s="28" t="s">
        <v>10</v>
      </c>
      <c r="L10" s="29" t="s">
        <v>11</v>
      </c>
      <c r="M10" s="28" t="s">
        <v>10</v>
      </c>
      <c r="N10" s="29" t="s">
        <v>11</v>
      </c>
      <c r="O10" s="109"/>
    </row>
    <row r="11" spans="2:15" ht="14.45" customHeight="1" thickBot="1" x14ac:dyDescent="0.25">
      <c r="B11" s="31">
        <v>1</v>
      </c>
      <c r="C11" s="32" t="s">
        <v>19</v>
      </c>
      <c r="D11" s="33">
        <v>9517</v>
      </c>
      <c r="E11" s="34">
        <v>0.23129268233407052</v>
      </c>
      <c r="F11" s="33">
        <v>6416</v>
      </c>
      <c r="G11" s="34">
        <v>0.16679665158841575</v>
      </c>
      <c r="H11" s="35">
        <v>0.4833229426433916</v>
      </c>
      <c r="I11" s="33">
        <v>6625</v>
      </c>
      <c r="J11" s="35">
        <v>0.43652830188679248</v>
      </c>
      <c r="K11" s="33">
        <v>63171</v>
      </c>
      <c r="L11" s="34">
        <v>0.17891159352563829</v>
      </c>
      <c r="M11" s="33">
        <v>53090</v>
      </c>
      <c r="N11" s="34">
        <v>0.16494390540192067</v>
      </c>
      <c r="O11" s="35">
        <v>0.1898851007722735</v>
      </c>
    </row>
    <row r="12" spans="2:15" ht="14.45" customHeight="1" thickBot="1" x14ac:dyDescent="0.25">
      <c r="B12" s="37">
        <v>2</v>
      </c>
      <c r="C12" s="38" t="s">
        <v>17</v>
      </c>
      <c r="D12" s="39">
        <v>3129</v>
      </c>
      <c r="E12" s="40">
        <v>7.6044426082095898E-2</v>
      </c>
      <c r="F12" s="39">
        <v>3316</v>
      </c>
      <c r="G12" s="40">
        <v>8.6206000103987934E-2</v>
      </c>
      <c r="H12" s="41">
        <v>-5.6393244873341408E-2</v>
      </c>
      <c r="I12" s="39">
        <v>4215</v>
      </c>
      <c r="J12" s="41">
        <v>-0.25765124555160146</v>
      </c>
      <c r="K12" s="39">
        <v>33361</v>
      </c>
      <c r="L12" s="40">
        <v>9.448433096846369E-2</v>
      </c>
      <c r="M12" s="39">
        <v>25342</v>
      </c>
      <c r="N12" s="40">
        <v>7.8734384077895528E-2</v>
      </c>
      <c r="O12" s="41">
        <v>0.31643122089811371</v>
      </c>
    </row>
    <row r="13" spans="2:15" ht="14.45" customHeight="1" thickBot="1" x14ac:dyDescent="0.25">
      <c r="B13" s="31">
        <v>3</v>
      </c>
      <c r="C13" s="32" t="s">
        <v>18</v>
      </c>
      <c r="D13" s="33">
        <v>2919</v>
      </c>
      <c r="E13" s="34">
        <v>7.0940773324908252E-2</v>
      </c>
      <c r="F13" s="33">
        <v>2745</v>
      </c>
      <c r="G13" s="34">
        <v>7.1361722040243325E-2</v>
      </c>
      <c r="H13" s="35">
        <v>6.3387978142076529E-2</v>
      </c>
      <c r="I13" s="33">
        <v>3460</v>
      </c>
      <c r="J13" s="35">
        <v>-0.15635838150289016</v>
      </c>
      <c r="K13" s="33">
        <v>26418</v>
      </c>
      <c r="L13" s="34">
        <v>7.4820510641913418E-2</v>
      </c>
      <c r="M13" s="33">
        <v>23678</v>
      </c>
      <c r="N13" s="34">
        <v>7.3564546846989598E-2</v>
      </c>
      <c r="O13" s="35">
        <v>0.11571923304333143</v>
      </c>
    </row>
    <row r="14" spans="2:15" ht="14.45" customHeight="1" thickBot="1" x14ac:dyDescent="0.25">
      <c r="B14" s="37">
        <v>4</v>
      </c>
      <c r="C14" s="38" t="s">
        <v>22</v>
      </c>
      <c r="D14" s="39">
        <v>2796</v>
      </c>
      <c r="E14" s="40">
        <v>6.7951490995698346E-2</v>
      </c>
      <c r="F14" s="39">
        <v>2780</v>
      </c>
      <c r="G14" s="40">
        <v>7.2271616492486868E-2</v>
      </c>
      <c r="H14" s="41">
        <v>5.7553956834532904E-3</v>
      </c>
      <c r="I14" s="39">
        <v>3316</v>
      </c>
      <c r="J14" s="41">
        <v>-0.15681544028950545</v>
      </c>
      <c r="K14" s="39">
        <v>24764</v>
      </c>
      <c r="L14" s="40">
        <v>7.013608621153547E-2</v>
      </c>
      <c r="M14" s="39">
        <v>23504</v>
      </c>
      <c r="N14" s="40">
        <v>7.3023950886546313E-2</v>
      </c>
      <c r="O14" s="41">
        <v>5.3607896528250487E-2</v>
      </c>
    </row>
    <row r="15" spans="2:15" ht="14.45" customHeight="1" thickBot="1" x14ac:dyDescent="0.25">
      <c r="B15" s="31">
        <v>5</v>
      </c>
      <c r="C15" s="32" t="s">
        <v>24</v>
      </c>
      <c r="D15" s="33">
        <v>1879</v>
      </c>
      <c r="E15" s="34">
        <v>4.5665540622645634E-2</v>
      </c>
      <c r="F15" s="33">
        <v>1485</v>
      </c>
      <c r="G15" s="34">
        <v>3.8605521759475903E-2</v>
      </c>
      <c r="H15" s="35">
        <v>0.2653198653198654</v>
      </c>
      <c r="I15" s="33">
        <v>2177</v>
      </c>
      <c r="J15" s="35">
        <v>-0.13688562241616908</v>
      </c>
      <c r="K15" s="33">
        <v>19794</v>
      </c>
      <c r="L15" s="34">
        <v>5.6060155486639195E-2</v>
      </c>
      <c r="M15" s="33">
        <v>17972</v>
      </c>
      <c r="N15" s="34">
        <v>5.5836727592452784E-2</v>
      </c>
      <c r="O15" s="35">
        <v>0.10137992432673038</v>
      </c>
    </row>
    <row r="16" spans="2:15" ht="14.45" customHeight="1" thickBot="1" x14ac:dyDescent="0.25">
      <c r="B16" s="37">
        <v>6</v>
      </c>
      <c r="C16" s="38" t="s">
        <v>23</v>
      </c>
      <c r="D16" s="39">
        <v>2437</v>
      </c>
      <c r="E16" s="40">
        <v>5.9226675091744237E-2</v>
      </c>
      <c r="F16" s="39">
        <v>2263</v>
      </c>
      <c r="G16" s="40">
        <v>5.8831175583632302E-2</v>
      </c>
      <c r="H16" s="41">
        <v>7.688908528501992E-2</v>
      </c>
      <c r="I16" s="39">
        <v>2428</v>
      </c>
      <c r="J16" s="41">
        <v>3.7067545304778626E-3</v>
      </c>
      <c r="K16" s="39">
        <v>17576</v>
      </c>
      <c r="L16" s="40">
        <v>4.9778381976011442E-2</v>
      </c>
      <c r="M16" s="39">
        <v>19316</v>
      </c>
      <c r="N16" s="40">
        <v>6.0012365355876805E-2</v>
      </c>
      <c r="O16" s="41">
        <v>-9.0080762062538788E-2</v>
      </c>
    </row>
    <row r="17" spans="2:15" ht="14.45" customHeight="1" thickBot="1" x14ac:dyDescent="0.25">
      <c r="B17" s="31">
        <v>7</v>
      </c>
      <c r="C17" s="32" t="s">
        <v>32</v>
      </c>
      <c r="D17" s="33">
        <v>1840</v>
      </c>
      <c r="E17" s="34">
        <v>4.4717719396310786E-2</v>
      </c>
      <c r="F17" s="33">
        <v>1288</v>
      </c>
      <c r="G17" s="34">
        <v>3.3484115842562265E-2</v>
      </c>
      <c r="H17" s="35">
        <v>0.4285714285714286</v>
      </c>
      <c r="I17" s="33">
        <v>2259</v>
      </c>
      <c r="J17" s="35">
        <v>-0.18548030101814961</v>
      </c>
      <c r="K17" s="33">
        <v>16877</v>
      </c>
      <c r="L17" s="34">
        <v>4.7798688701021004E-2</v>
      </c>
      <c r="M17" s="33">
        <v>12151</v>
      </c>
      <c r="N17" s="34">
        <v>3.7751617904289658E-2</v>
      </c>
      <c r="O17" s="35">
        <v>0.3889391819603325</v>
      </c>
    </row>
    <row r="18" spans="2:15" ht="14.45" customHeight="1" thickBot="1" x14ac:dyDescent="0.25">
      <c r="B18" s="37">
        <v>8</v>
      </c>
      <c r="C18" s="38" t="s">
        <v>31</v>
      </c>
      <c r="D18" s="39">
        <v>1967</v>
      </c>
      <c r="E18" s="40">
        <v>4.7804214158990936E-2</v>
      </c>
      <c r="F18" s="39">
        <v>2263</v>
      </c>
      <c r="G18" s="40">
        <v>5.8831175583632302E-2</v>
      </c>
      <c r="H18" s="41">
        <v>-0.13079982324348205</v>
      </c>
      <c r="I18" s="39">
        <v>2211</v>
      </c>
      <c r="J18" s="41">
        <v>-0.11035730438715519</v>
      </c>
      <c r="K18" s="39">
        <v>16398</v>
      </c>
      <c r="L18" s="40">
        <v>4.6442074854496793E-2</v>
      </c>
      <c r="M18" s="39">
        <v>18441</v>
      </c>
      <c r="N18" s="40">
        <v>5.7293851186980958E-2</v>
      </c>
      <c r="O18" s="41">
        <v>-0.11078574914592487</v>
      </c>
    </row>
    <row r="19" spans="2:15" ht="14.45" customHeight="1" thickBot="1" x14ac:dyDescent="0.25">
      <c r="B19" s="31">
        <v>9</v>
      </c>
      <c r="C19" s="32" t="s">
        <v>16</v>
      </c>
      <c r="D19" s="33">
        <v>1821</v>
      </c>
      <c r="E19" s="34">
        <v>4.4255960337327142E-2</v>
      </c>
      <c r="F19" s="33">
        <v>2023</v>
      </c>
      <c r="G19" s="34">
        <v>5.2591899339676597E-2</v>
      </c>
      <c r="H19" s="35">
        <v>-9.9851705388037559E-2</v>
      </c>
      <c r="I19" s="33">
        <v>1494</v>
      </c>
      <c r="J19" s="35">
        <v>0.21887550200803219</v>
      </c>
      <c r="K19" s="33">
        <v>14983</v>
      </c>
      <c r="L19" s="34">
        <v>4.243454125777079E-2</v>
      </c>
      <c r="M19" s="33">
        <v>16086</v>
      </c>
      <c r="N19" s="34">
        <v>4.9977164480981273E-2</v>
      </c>
      <c r="O19" s="35">
        <v>-6.8568941937088179E-2</v>
      </c>
    </row>
    <row r="20" spans="2:15" ht="14.45" customHeight="1" thickBot="1" x14ac:dyDescent="0.25">
      <c r="B20" s="37">
        <v>10</v>
      </c>
      <c r="C20" s="38" t="s">
        <v>21</v>
      </c>
      <c r="D20" s="39">
        <v>1509</v>
      </c>
      <c r="E20" s="40">
        <v>3.6673390526648357E-2</v>
      </c>
      <c r="F20" s="39">
        <v>2236</v>
      </c>
      <c r="G20" s="40">
        <v>5.8129257006187283E-2</v>
      </c>
      <c r="H20" s="41">
        <v>-0.32513416815742402</v>
      </c>
      <c r="I20" s="39">
        <v>1750</v>
      </c>
      <c r="J20" s="41">
        <v>-0.13771428571428568</v>
      </c>
      <c r="K20" s="39">
        <v>14854</v>
      </c>
      <c r="L20" s="40">
        <v>4.2069190138351954E-2</v>
      </c>
      <c r="M20" s="39">
        <v>18049</v>
      </c>
      <c r="N20" s="40">
        <v>5.607595683931562E-2</v>
      </c>
      <c r="O20" s="41">
        <v>-0.1770181173472215</v>
      </c>
    </row>
    <row r="21" spans="2:15" ht="14.45" customHeight="1" thickBot="1" x14ac:dyDescent="0.25">
      <c r="B21" s="31">
        <v>11</v>
      </c>
      <c r="C21" s="32" t="s">
        <v>29</v>
      </c>
      <c r="D21" s="33">
        <v>1273</v>
      </c>
      <c r="E21" s="34">
        <v>3.0937856951904149E-2</v>
      </c>
      <c r="F21" s="33">
        <v>1890</v>
      </c>
      <c r="G21" s="34">
        <v>4.9134300421151147E-2</v>
      </c>
      <c r="H21" s="35">
        <v>-0.32645502645502644</v>
      </c>
      <c r="I21" s="33">
        <v>1073</v>
      </c>
      <c r="J21" s="35">
        <v>0.18639328984156567</v>
      </c>
      <c r="K21" s="33">
        <v>12247</v>
      </c>
      <c r="L21" s="34">
        <v>3.4685698911027088E-2</v>
      </c>
      <c r="M21" s="33">
        <v>13811</v>
      </c>
      <c r="N21" s="34">
        <v>4.2909027641852067E-2</v>
      </c>
      <c r="O21" s="35">
        <v>-0.11324306712041121</v>
      </c>
    </row>
    <row r="22" spans="2:15" ht="14.45" customHeight="1" thickBot="1" x14ac:dyDescent="0.25">
      <c r="B22" s="37">
        <v>12</v>
      </c>
      <c r="C22" s="38" t="s">
        <v>33</v>
      </c>
      <c r="D22" s="39">
        <v>714</v>
      </c>
      <c r="E22" s="40">
        <v>1.7352419374437992E-2</v>
      </c>
      <c r="F22" s="39">
        <v>600</v>
      </c>
      <c r="G22" s="40">
        <v>1.5598190609889253E-2</v>
      </c>
      <c r="H22" s="41">
        <v>0.18999999999999995</v>
      </c>
      <c r="I22" s="39">
        <v>1155</v>
      </c>
      <c r="J22" s="41">
        <v>-0.38181818181818183</v>
      </c>
      <c r="K22" s="39">
        <v>8552</v>
      </c>
      <c r="L22" s="40">
        <v>2.4220796692014671E-2</v>
      </c>
      <c r="M22" s="39">
        <v>7283</v>
      </c>
      <c r="N22" s="40">
        <v>2.2627358505221101E-2</v>
      </c>
      <c r="O22" s="41">
        <v>0.17424138404503631</v>
      </c>
    </row>
    <row r="23" spans="2:15" ht="14.45" customHeight="1" thickBot="1" x14ac:dyDescent="0.25">
      <c r="B23" s="31">
        <v>13</v>
      </c>
      <c r="C23" s="32" t="s">
        <v>20</v>
      </c>
      <c r="D23" s="33">
        <v>710</v>
      </c>
      <c r="E23" s="34">
        <v>1.725520694096775E-2</v>
      </c>
      <c r="F23" s="33">
        <v>1385</v>
      </c>
      <c r="G23" s="34">
        <v>3.6005823324494361E-2</v>
      </c>
      <c r="H23" s="35">
        <v>-0.4873646209386282</v>
      </c>
      <c r="I23" s="33">
        <v>756</v>
      </c>
      <c r="J23" s="35">
        <v>-6.0846560846560815E-2</v>
      </c>
      <c r="K23" s="33">
        <v>8339</v>
      </c>
      <c r="L23" s="34">
        <v>2.3617542518090544E-2</v>
      </c>
      <c r="M23" s="33">
        <v>10035</v>
      </c>
      <c r="N23" s="34">
        <v>3.1177473925565528E-2</v>
      </c>
      <c r="O23" s="35">
        <v>-0.16900847035376187</v>
      </c>
    </row>
    <row r="24" spans="2:15" ht="14.45" customHeight="1" thickBot="1" x14ac:dyDescent="0.25">
      <c r="B24" s="37">
        <v>14</v>
      </c>
      <c r="C24" s="38" t="s">
        <v>26</v>
      </c>
      <c r="D24" s="39">
        <v>672</v>
      </c>
      <c r="E24" s="40">
        <v>1.6331688823000463E-2</v>
      </c>
      <c r="F24" s="39">
        <v>1158</v>
      </c>
      <c r="G24" s="40">
        <v>3.0104507877086257E-2</v>
      </c>
      <c r="H24" s="41">
        <v>-0.4196891191709845</v>
      </c>
      <c r="I24" s="39">
        <v>931</v>
      </c>
      <c r="J24" s="41">
        <v>-0.27819548872180455</v>
      </c>
      <c r="K24" s="39">
        <v>8096</v>
      </c>
      <c r="L24" s="40">
        <v>2.2929322967557387E-2</v>
      </c>
      <c r="M24" s="39">
        <v>8277</v>
      </c>
      <c r="N24" s="40">
        <v>2.5715590601086784E-2</v>
      </c>
      <c r="O24" s="41">
        <v>-2.1867826507188548E-2</v>
      </c>
    </row>
    <row r="25" spans="2:15" ht="14.45" customHeight="1" thickBot="1" x14ac:dyDescent="0.25">
      <c r="B25" s="31">
        <v>15</v>
      </c>
      <c r="C25" s="32" t="s">
        <v>39</v>
      </c>
      <c r="D25" s="33">
        <v>755</v>
      </c>
      <c r="E25" s="34">
        <v>1.8348846817507959E-2</v>
      </c>
      <c r="F25" s="33">
        <v>635</v>
      </c>
      <c r="G25" s="34">
        <v>1.6508085062132794E-2</v>
      </c>
      <c r="H25" s="35">
        <v>0.18897637795275601</v>
      </c>
      <c r="I25" s="33">
        <v>823</v>
      </c>
      <c r="J25" s="35">
        <v>-8.2624544349939266E-2</v>
      </c>
      <c r="K25" s="33">
        <v>7440</v>
      </c>
      <c r="L25" s="34">
        <v>2.1071413399039892E-2</v>
      </c>
      <c r="M25" s="33">
        <v>4101</v>
      </c>
      <c r="N25" s="34">
        <v>1.2741287550447856E-2</v>
      </c>
      <c r="O25" s="35">
        <v>0.81419166057059256</v>
      </c>
    </row>
    <row r="26" spans="2:15" ht="14.45" customHeight="1" thickBot="1" x14ac:dyDescent="0.25">
      <c r="B26" s="37">
        <v>16</v>
      </c>
      <c r="C26" s="38" t="s">
        <v>27</v>
      </c>
      <c r="D26" s="39">
        <v>588</v>
      </c>
      <c r="E26" s="40">
        <v>1.4290227720125405E-2</v>
      </c>
      <c r="F26" s="39">
        <v>874</v>
      </c>
      <c r="G26" s="40">
        <v>2.2721364321738678E-2</v>
      </c>
      <c r="H26" s="41">
        <v>-0.32723112128146448</v>
      </c>
      <c r="I26" s="39">
        <v>692</v>
      </c>
      <c r="J26" s="41">
        <v>-0.1502890173410405</v>
      </c>
      <c r="K26" s="39">
        <v>7382</v>
      </c>
      <c r="L26" s="40">
        <v>2.0907147004262428E-2</v>
      </c>
      <c r="M26" s="39">
        <v>8699</v>
      </c>
      <c r="N26" s="40">
        <v>2.7026691148828552E-2</v>
      </c>
      <c r="O26" s="41">
        <v>-0.15139671226577767</v>
      </c>
    </row>
    <row r="27" spans="2:15" ht="14.45" customHeight="1" thickBot="1" x14ac:dyDescent="0.25">
      <c r="B27" s="31">
        <v>17</v>
      </c>
      <c r="C27" s="32" t="s">
        <v>68</v>
      </c>
      <c r="D27" s="33">
        <v>706</v>
      </c>
      <c r="E27" s="34">
        <v>1.7157994507497509E-2</v>
      </c>
      <c r="F27" s="33">
        <v>366</v>
      </c>
      <c r="G27" s="34">
        <v>9.5148962720324436E-3</v>
      </c>
      <c r="H27" s="35">
        <v>0.9289617486338797</v>
      </c>
      <c r="I27" s="33">
        <v>602</v>
      </c>
      <c r="J27" s="35">
        <v>0.1727574750830565</v>
      </c>
      <c r="K27" s="33">
        <v>6924</v>
      </c>
      <c r="L27" s="34">
        <v>1.9610008921364545E-2</v>
      </c>
      <c r="M27" s="33">
        <v>2964</v>
      </c>
      <c r="N27" s="34">
        <v>9.208772567551194E-3</v>
      </c>
      <c r="O27" s="35">
        <v>1.3360323886639676</v>
      </c>
    </row>
    <row r="28" spans="2:15" ht="14.45" customHeight="1" thickBot="1" x14ac:dyDescent="0.25">
      <c r="B28" s="37">
        <v>18</v>
      </c>
      <c r="C28" s="38" t="s">
        <v>125</v>
      </c>
      <c r="D28" s="39">
        <v>912</v>
      </c>
      <c r="E28" s="40">
        <v>2.2164434831214913E-2</v>
      </c>
      <c r="F28" s="39">
        <v>267</v>
      </c>
      <c r="G28" s="40">
        <v>6.9411948214007178E-3</v>
      </c>
      <c r="H28" s="41">
        <v>2.4157303370786516</v>
      </c>
      <c r="I28" s="39">
        <v>713</v>
      </c>
      <c r="J28" s="41">
        <v>0.27910238429172507</v>
      </c>
      <c r="K28" s="39">
        <v>5667</v>
      </c>
      <c r="L28" s="40">
        <v>1.6049959641446111E-2</v>
      </c>
      <c r="M28" s="39">
        <v>2209</v>
      </c>
      <c r="N28" s="40">
        <v>6.8630831989610619E-3</v>
      </c>
      <c r="O28" s="41">
        <v>1.5654142145767316</v>
      </c>
    </row>
    <row r="29" spans="2:15" ht="14.45" customHeight="1" thickBot="1" x14ac:dyDescent="0.25">
      <c r="B29" s="31">
        <v>19</v>
      </c>
      <c r="C29" s="32" t="s">
        <v>30</v>
      </c>
      <c r="D29" s="33">
        <v>806</v>
      </c>
      <c r="E29" s="34">
        <v>1.9588305344253529E-2</v>
      </c>
      <c r="F29" s="33">
        <v>659</v>
      </c>
      <c r="G29" s="34">
        <v>1.7132012686528364E-2</v>
      </c>
      <c r="H29" s="35">
        <v>0.22306525037936265</v>
      </c>
      <c r="I29" s="33">
        <v>861</v>
      </c>
      <c r="J29" s="35">
        <v>-6.3879210220673666E-2</v>
      </c>
      <c r="K29" s="33">
        <v>5551</v>
      </c>
      <c r="L29" s="34">
        <v>1.5721426851891186E-2</v>
      </c>
      <c r="M29" s="33">
        <v>3460</v>
      </c>
      <c r="N29" s="34">
        <v>1.0749781742148154E-2</v>
      </c>
      <c r="O29" s="35">
        <v>0.6043352601156069</v>
      </c>
    </row>
    <row r="30" spans="2:15" ht="14.45" customHeight="1" thickBot="1" x14ac:dyDescent="0.25">
      <c r="B30" s="37">
        <v>20</v>
      </c>
      <c r="C30" s="38" t="s">
        <v>25</v>
      </c>
      <c r="D30" s="39">
        <v>443</v>
      </c>
      <c r="E30" s="40">
        <v>1.0766277006829174E-2</v>
      </c>
      <c r="F30" s="39">
        <v>441</v>
      </c>
      <c r="G30" s="40">
        <v>1.1464670098268601E-2</v>
      </c>
      <c r="H30" s="41">
        <v>4.5351473922903285E-3</v>
      </c>
      <c r="I30" s="39">
        <v>747</v>
      </c>
      <c r="J30" s="41">
        <v>-0.40696117804551535</v>
      </c>
      <c r="K30" s="39">
        <v>4787</v>
      </c>
      <c r="L30" s="40">
        <v>1.3557641927581177E-2</v>
      </c>
      <c r="M30" s="39">
        <v>4091</v>
      </c>
      <c r="N30" s="40">
        <v>1.2710218817089046E-2</v>
      </c>
      <c r="O30" s="41">
        <v>0.17012955267660712</v>
      </c>
    </row>
    <row r="31" spans="2:15" ht="14.45" customHeight="1" thickBot="1" x14ac:dyDescent="0.25">
      <c r="B31" s="89" t="s">
        <v>42</v>
      </c>
      <c r="C31" s="90"/>
      <c r="D31" s="42">
        <f>SUM(D11:D30)</f>
        <v>37393</v>
      </c>
      <c r="E31" s="43">
        <f>D31/D33</f>
        <v>0.90876613118817895</v>
      </c>
      <c r="F31" s="42">
        <f>SUM(F11:F30)</f>
        <v>35090</v>
      </c>
      <c r="G31" s="43">
        <f>F31/F33</f>
        <v>0.91223418083502317</v>
      </c>
      <c r="H31" s="44">
        <f>D31/F31-1</f>
        <v>6.563123396979198E-2</v>
      </c>
      <c r="I31" s="42">
        <f>SUM(I11:I30)</f>
        <v>38288</v>
      </c>
      <c r="J31" s="43">
        <f>D31/I31-1</f>
        <v>-2.3375470121186792E-2</v>
      </c>
      <c r="K31" s="42">
        <f>SUM(K11:K30)</f>
        <v>323181</v>
      </c>
      <c r="L31" s="43">
        <f>K31/K33</f>
        <v>0.91530651259611706</v>
      </c>
      <c r="M31" s="42">
        <f>SUM(M11:M30)</f>
        <v>292559</v>
      </c>
      <c r="N31" s="43">
        <f>M31/M33</f>
        <v>0.90894375627200052</v>
      </c>
      <c r="O31" s="44">
        <f>K31/M31-1</f>
        <v>0.10466948547130661</v>
      </c>
    </row>
    <row r="32" spans="2:15" ht="14.45" customHeight="1" thickBot="1" x14ac:dyDescent="0.25">
      <c r="B32" s="89" t="s">
        <v>12</v>
      </c>
      <c r="C32" s="90"/>
      <c r="D32" s="42">
        <f>D33-SUM(D11:D30)</f>
        <v>3754</v>
      </c>
      <c r="E32" s="43">
        <f>D32/D33</f>
        <v>9.1233868811821037E-2</v>
      </c>
      <c r="F32" s="42">
        <f>F33-SUM(F11:F30)</f>
        <v>3376</v>
      </c>
      <c r="G32" s="43">
        <f>F32/F33</f>
        <v>8.776581916497686E-2</v>
      </c>
      <c r="H32" s="44">
        <f>D32/F32-1</f>
        <v>0.11196682464454977</v>
      </c>
      <c r="I32" s="42">
        <f>I33-SUM(I11:I30)</f>
        <v>3434</v>
      </c>
      <c r="J32" s="43">
        <f>D32/I32-1</f>
        <v>9.3185789167151922E-2</v>
      </c>
      <c r="K32" s="42">
        <f>K33-SUM(K11:K30)</f>
        <v>29904</v>
      </c>
      <c r="L32" s="43">
        <f>K32/K33</f>
        <v>8.4693487403882911E-2</v>
      </c>
      <c r="M32" s="42">
        <f>M33-SUM(M11:M30)</f>
        <v>29308</v>
      </c>
      <c r="N32" s="43">
        <f>M32/M33</f>
        <v>9.1056243727999447E-2</v>
      </c>
      <c r="O32" s="44">
        <f>K32/M32-1</f>
        <v>2.0335744506619458E-2</v>
      </c>
    </row>
    <row r="33" spans="2:16" ht="14.45" customHeight="1" thickBot="1" x14ac:dyDescent="0.25">
      <c r="B33" s="91" t="s">
        <v>13</v>
      </c>
      <c r="C33" s="92"/>
      <c r="D33" s="45">
        <v>41147</v>
      </c>
      <c r="E33" s="46">
        <v>1</v>
      </c>
      <c r="F33" s="45">
        <v>38466</v>
      </c>
      <c r="G33" s="46">
        <v>0.99999999999999956</v>
      </c>
      <c r="H33" s="47">
        <v>6.9697915041855074E-2</v>
      </c>
      <c r="I33" s="45">
        <v>41722</v>
      </c>
      <c r="J33" s="47">
        <v>-1.3781697905181911E-2</v>
      </c>
      <c r="K33" s="45">
        <v>353085</v>
      </c>
      <c r="L33" s="46">
        <v>1</v>
      </c>
      <c r="M33" s="45">
        <v>321867</v>
      </c>
      <c r="N33" s="46">
        <v>1.0000000000000011</v>
      </c>
      <c r="O33" s="47">
        <v>9.6990371799532182E-2</v>
      </c>
      <c r="P33" s="48"/>
    </row>
    <row r="34" spans="2:16" ht="14.45" customHeight="1" x14ac:dyDescent="0.2">
      <c r="B34" s="49" t="s">
        <v>78</v>
      </c>
    </row>
    <row r="35" spans="2:16" x14ac:dyDescent="0.2">
      <c r="B35" s="50" t="s">
        <v>77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2023-09-05T08:27:55Z</dcterms:modified>
</cp:coreProperties>
</file>