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<sst xmlns="http://schemas.openxmlformats.org/spreadsheetml/2006/main" count="777" uniqueCount="147">
  <si>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</si>
  <si>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</si>
  <si>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</si>
  <si>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</si>
  <si>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</si>
  <si>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</si>
  <si>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</si>
  <si>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</si>
  <si>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</si>
  <si>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</si>
  <si>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</si>
  <si>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</si>
  <si>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</si>
  <si>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</si>
  <si>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</si>
  <si>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</si>
  <si>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</si>
  <si>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</si>
  <si>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</si>
  <si>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</si>
  <si>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</si>
  <si>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</si>
  <si>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</si>
  <si>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</si>
  <si>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</si>
  <si>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</si>
  <si>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</si>
  <si>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</si>
  <si>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</si>
  <si>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</si>
  <si>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</si>
  <si>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</si>
  <si>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</si>
  <si>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</si>
  <si>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</si>
  <si>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</si>
  <si>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</si>
  <si>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</si>
  <si>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</si>
  <si>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</si>
  <si>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</si>
  <si>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</si>
  <si>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</si>
  <si>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</si>
  <si>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</si>
  <si>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</si>
  <si>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</si>
  <si>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</si>
  <si>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</si>
  <si>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</si>
  <si>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</si>
  <si>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</si>
  <si>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</si>
  <si>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</si>
  <si>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</si>
  <si>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</si>
  <si>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</si>
  <si>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</si>
  <si>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</si>
  <si>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</si>
  <si>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</si>
  <si>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</si>
  <si>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</si>
  <si>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</si>
  <si>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</si>
  <si>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</si>
  <si>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</si>
  <si>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</si>
  <si>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</si>
  <si>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</si>
  <si>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</si>
  <si>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</si>
  <si>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</si>
  <si>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</si>
  <si>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</si>
  <si>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</si>
  <si>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</si>
  <si>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</si>
  <si>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</si>
  <si>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</si>
  <si>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</si>
  <si>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</si>
  <si>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</si>
  <si>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</si>
  <si>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</si>
  <si>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</si>
  <si>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</si>
  <si>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</si>
  <si>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</si>
  <si>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</si>
  <si>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</si>
  <si>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</si>
  <si>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</si>
  <si>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</si>
  <si>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</si>
  <si>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Citroen Jumper</t>
  </si>
  <si>
    <t>Styczeń</t>
  </si>
  <si>
    <t>January</t>
  </si>
  <si>
    <t>LEXUS</t>
  </si>
  <si>
    <t>Kia Stonic</t>
  </si>
  <si>
    <t>Kia RIO</t>
  </si>
  <si>
    <t>Opel Movano</t>
  </si>
  <si>
    <t>Ford Transit Custom</t>
  </si>
  <si>
    <t>Peugeot Partner</t>
  </si>
  <si>
    <t>2020
Lut</t>
  </si>
  <si>
    <t>2019
Lut</t>
  </si>
  <si>
    <t>2020
Sty - Lut</t>
  </si>
  <si>
    <t>2019
Sty - Lut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</si>
  <si>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</si>
  <si>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</si>
  <si>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</si>
  <si>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</si>
  <si>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</si>
  <si>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</si>
  <si>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Rejestracje nowych samochodów osobowych OGÓŁEM, ranking modeli - Luty2020</t>
  </si>
  <si>
    <t>Registrations of new PC, Top Models - February 2020</t>
  </si>
  <si>
    <t>Lut/Sty
Zmiana poz</t>
  </si>
  <si>
    <t>Feb/Jan Ch position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</si>
  <si>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</si>
  <si>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</si>
  <si>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</si>
  <si>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</si>
  <si>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</si>
  <si>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</si>
  <si>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Luty 2020</t>
  </si>
  <si>
    <t>Registrations of New PC For Business Activity, Top Makes - February 2020</t>
  </si>
  <si>
    <t>Seat Leon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</si>
  <si>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</si>
  <si>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</si>
  <si>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</si>
  <si>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</si>
  <si>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REGON, ranking modeli - Luty 2020</t>
  </si>
  <si>
    <t>Registrations of New PC For Business Activity, Top Models - Februaryr 2020</t>
  </si>
  <si>
    <t>Rejestracje nowych samochodów osobowych na KLIENTÓW INDYWIDUALNYCH, ranking marek - Luty 2020</t>
  </si>
  <si>
    <t>Registrations of New PC For Indyvidual Customers, Top Makes - February 2020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</si>
  <si>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</si>
  <si>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</si>
  <si>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</si>
  <si>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</si>
  <si>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Rejestracje nowych samochodów osobowych na KLIENTÓW INDYWIDUALNYCH, ranking modeli - Luty 2019</t>
  </si>
  <si>
    <t>Registrations of New PC For Indyvidual Customers, Top Models - February 2019</t>
  </si>
  <si>
    <t>Hyundai Kona</t>
  </si>
  <si>
    <t>Rejestracje nowych samochodów dostawczych do 3,5T, ranking modeli - Luty 2020</t>
  </si>
  <si>
    <t>Registrations of new LCV up to 3.5T, Top Models - February 2020</t>
  </si>
  <si>
    <t>Volkswagen Crafter</t>
  </si>
  <si>
    <t>Rejestracje nowych samochodów dostawczych do 3,5T, ranking modeli - 2020 narastająco</t>
  </si>
  <si>
    <t>Registrations of new LCV up to 3.5T, Top Models - 2020 YTD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</si>
</sst>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1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57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9" fillId="0" borderId="16" xfId="60" applyFont="1" applyBorder="1">
      <alignment/>
      <protection/>
    </xf>
    <xf numFmtId="0" fontId="57" fillId="33" borderId="15" xfId="0" applyFont="1" applyFill="1" applyBorder="1" applyAlignment="1">
      <alignment wrapText="1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0" borderId="18" xfId="0" applyFont="1" applyBorder="1" applyAlignment="1">
      <alignment horizontal="left" wrapText="1" indent="1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7" fillId="33" borderId="21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19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5" fillId="33" borderId="15" xfId="57" applyFont="1" applyFill="1" applyBorder="1" applyAlignment="1">
      <alignment horizontal="center" vertical="top"/>
      <protection/>
    </xf>
    <xf numFmtId="0" fontId="65" fillId="33" borderId="18" xfId="57" applyFont="1" applyFill="1" applyBorder="1" applyAlignment="1">
      <alignment horizontal="center" vertical="top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6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5" fillId="33" borderId="15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7" fillId="33" borderId="14" xfId="57" applyFont="1" applyFill="1" applyBorder="1" applyAlignment="1">
      <alignment horizontal="center" wrapText="1"/>
      <protection/>
    </xf>
    <xf numFmtId="0" fontId="67" fillId="33" borderId="17" xfId="57" applyFont="1" applyFill="1" applyBorder="1" applyAlignment="1">
      <alignment horizontal="center" wrapText="1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3" fillId="0" borderId="0" xfId="57" applyFont="1" applyAlignment="1">
      <alignment horizontal="center" wrapText="1"/>
      <protection/>
    </xf>
    <xf numFmtId="0" fontId="35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235"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514350</xdr:colOff>
      <xdr:row>46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457200</xdr:colOff>
      <xdr:row>65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9"/>
      <c r="B1" t="s">
        <v>76</v>
      </c>
      <c r="C1" s="50"/>
      <c r="E1" s="49"/>
      <c r="F1" s="49"/>
      <c r="G1" s="49"/>
      <c r="H1" s="51">
        <v>43894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1.25" customHeight="1"/>
    <row r="3" spans="2:8" ht="24.75" customHeight="1">
      <c r="B3" s="113" t="s">
        <v>70</v>
      </c>
      <c r="C3" s="114"/>
      <c r="D3" s="114"/>
      <c r="E3" s="114"/>
      <c r="F3" s="114"/>
      <c r="G3" s="114"/>
      <c r="H3" s="115"/>
    </row>
    <row r="4" spans="2:8" ht="24.75" customHeight="1">
      <c r="B4" s="30"/>
      <c r="C4" s="105" t="s">
        <v>104</v>
      </c>
      <c r="D4" s="105" t="s">
        <v>105</v>
      </c>
      <c r="E4" s="31" t="s">
        <v>71</v>
      </c>
      <c r="F4" s="105" t="s">
        <v>106</v>
      </c>
      <c r="G4" s="105" t="s">
        <v>107</v>
      </c>
      <c r="H4" s="31" t="s">
        <v>71</v>
      </c>
    </row>
    <row r="5" spans="2:8" ht="24.75" customHeight="1">
      <c r="B5" s="32" t="s">
        <v>64</v>
      </c>
      <c r="C5" s="106">
        <v>38508</v>
      </c>
      <c r="D5" s="106">
        <v>43764</v>
      </c>
      <c r="E5" s="33">
        <v>-0.12009871126953664</v>
      </c>
      <c r="F5" s="106">
        <v>77979</v>
      </c>
      <c r="G5" s="106">
        <v>89691</v>
      </c>
      <c r="H5" s="33">
        <v>-0.13058166371207813</v>
      </c>
    </row>
    <row r="6" spans="2:8" ht="24.75" customHeight="1">
      <c r="B6" s="32" t="s">
        <v>65</v>
      </c>
      <c r="C6" s="106">
        <v>4644</v>
      </c>
      <c r="D6" s="106">
        <v>5191</v>
      </c>
      <c r="E6" s="33">
        <v>-0.10537468695819685</v>
      </c>
      <c r="F6" s="106">
        <v>9061</v>
      </c>
      <c r="G6" s="106">
        <v>10598</v>
      </c>
      <c r="H6" s="33">
        <v>-0.14502736365351954</v>
      </c>
    </row>
    <row r="7" spans="2:8" ht="24.75" customHeight="1">
      <c r="B7" s="13" t="s">
        <v>66</v>
      </c>
      <c r="C7" s="11">
        <f>C6-C8</f>
        <v>4567</v>
      </c>
      <c r="D7" s="11">
        <f>D6-D8</f>
        <v>5099</v>
      </c>
      <c r="E7" s="12">
        <f>C7/D7-1</f>
        <v>-0.10433418317317122</v>
      </c>
      <c r="F7" s="11">
        <f>F6-F8</f>
        <v>8883</v>
      </c>
      <c r="G7" s="11">
        <f>G6-G8</f>
        <v>10404</v>
      </c>
      <c r="H7" s="12">
        <f>F7/G7-1</f>
        <v>-0.14619377162629754</v>
      </c>
    </row>
    <row r="8" spans="2:8" ht="24.75" customHeight="1">
      <c r="B8" s="35" t="s">
        <v>67</v>
      </c>
      <c r="C8" s="11">
        <v>77</v>
      </c>
      <c r="D8" s="11">
        <v>92</v>
      </c>
      <c r="E8" s="34">
        <v>-0.1630434782608695</v>
      </c>
      <c r="F8" s="11">
        <v>178</v>
      </c>
      <c r="G8" s="11">
        <v>194</v>
      </c>
      <c r="H8" s="34">
        <v>-0.08247422680412375</v>
      </c>
    </row>
    <row r="9" spans="2:8" ht="14.25">
      <c r="B9" s="36" t="s">
        <v>68</v>
      </c>
      <c r="C9" s="107">
        <v>43152</v>
      </c>
      <c r="D9" s="107">
        <v>48955</v>
      </c>
      <c r="E9" s="37">
        <v>-0.1185374323358186</v>
      </c>
      <c r="F9" s="107">
        <v>87040</v>
      </c>
      <c r="G9" s="107">
        <v>100289</v>
      </c>
      <c r="H9" s="37">
        <v>-0.13210820728095807</v>
      </c>
    </row>
    <row r="10" spans="2:8" ht="14.25">
      <c r="B10" s="29" t="s">
        <v>69</v>
      </c>
      <c r="C10" s="23"/>
      <c r="D10" s="23"/>
      <c r="E10" s="23"/>
      <c r="F10" s="23"/>
      <c r="G10" s="23"/>
      <c r="H10" s="23"/>
    </row>
    <row r="11" spans="2:8" ht="15">
      <c r="B11" s="28"/>
      <c r="C11" s="27"/>
      <c r="D11" s="27"/>
      <c r="E11" s="27"/>
      <c r="F11" s="27"/>
      <c r="G11" s="27"/>
      <c r="H11" s="27"/>
    </row>
    <row r="12" spans="2:8" ht="15">
      <c r="B12" s="27"/>
      <c r="C12" s="27"/>
      <c r="D12" s="27"/>
      <c r="E12" s="27"/>
      <c r="F12" s="27"/>
      <c r="G12" s="27"/>
      <c r="H12" s="27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230" operator="lessThan">
      <formula>0</formula>
    </cfRule>
  </conditionalFormatting>
  <conditionalFormatting sqref="E5 H5">
    <cfRule type="cellIs" priority="3" dxfId="230" operator="lessThan">
      <formula>0</formula>
    </cfRule>
  </conditionalFormatting>
  <conditionalFormatting sqref="H6 E6">
    <cfRule type="cellIs" priority="2" dxfId="230" operator="lessThan">
      <formula>0</formula>
    </cfRule>
  </conditionalFormatting>
  <conditionalFormatting sqref="H8:H9 E8:E9">
    <cfRule type="cellIs" priority="1" dxfId="23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50"/>
      <c r="O1" s="51">
        <v>43894</v>
      </c>
    </row>
    <row r="2" spans="2:15" ht="14.25" customHeight="1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4.25" customHeight="1">
      <c r="B3" s="117" t="s">
        <v>55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3" t="s">
        <v>1</v>
      </c>
      <c r="D5" s="137" t="s">
        <v>108</v>
      </c>
      <c r="E5" s="138"/>
      <c r="F5" s="138"/>
      <c r="G5" s="138"/>
      <c r="H5" s="139"/>
      <c r="I5" s="138" t="s">
        <v>96</v>
      </c>
      <c r="J5" s="138"/>
      <c r="K5" s="137" t="s">
        <v>109</v>
      </c>
      <c r="L5" s="138"/>
      <c r="M5" s="138"/>
      <c r="N5" s="138"/>
      <c r="O5" s="139"/>
    </row>
    <row r="6" spans="2:15" ht="14.25" customHeight="1">
      <c r="B6" s="141"/>
      <c r="C6" s="154"/>
      <c r="D6" s="118" t="s">
        <v>110</v>
      </c>
      <c r="E6" s="119"/>
      <c r="F6" s="119"/>
      <c r="G6" s="119"/>
      <c r="H6" s="120"/>
      <c r="I6" s="119" t="s">
        <v>97</v>
      </c>
      <c r="J6" s="119"/>
      <c r="K6" s="118" t="s">
        <v>111</v>
      </c>
      <c r="L6" s="119"/>
      <c r="M6" s="119"/>
      <c r="N6" s="119"/>
      <c r="O6" s="120"/>
    </row>
    <row r="7" spans="2:15" ht="14.25" customHeight="1">
      <c r="B7" s="141"/>
      <c r="C7" s="141"/>
      <c r="D7" s="121">
        <v>2020</v>
      </c>
      <c r="E7" s="122"/>
      <c r="F7" s="125">
        <v>2019</v>
      </c>
      <c r="G7" s="125"/>
      <c r="H7" s="135" t="s">
        <v>5</v>
      </c>
      <c r="I7" s="157">
        <v>2020</v>
      </c>
      <c r="J7" s="121" t="s">
        <v>112</v>
      </c>
      <c r="K7" s="121">
        <v>2020</v>
      </c>
      <c r="L7" s="122"/>
      <c r="M7" s="125">
        <v>2019</v>
      </c>
      <c r="N7" s="122"/>
      <c r="O7" s="152" t="s">
        <v>5</v>
      </c>
    </row>
    <row r="8" spans="2:15" ht="14.25" customHeight="1">
      <c r="B8" s="127" t="s">
        <v>6</v>
      </c>
      <c r="C8" s="127" t="s">
        <v>7</v>
      </c>
      <c r="D8" s="123"/>
      <c r="E8" s="124"/>
      <c r="F8" s="126"/>
      <c r="G8" s="126"/>
      <c r="H8" s="136"/>
      <c r="I8" s="158"/>
      <c r="J8" s="159"/>
      <c r="K8" s="123"/>
      <c r="L8" s="124"/>
      <c r="M8" s="126"/>
      <c r="N8" s="124"/>
      <c r="O8" s="152"/>
    </row>
    <row r="9" spans="2:15" ht="14.25" customHeight="1">
      <c r="B9" s="127"/>
      <c r="C9" s="127"/>
      <c r="D9" s="108" t="s">
        <v>8</v>
      </c>
      <c r="E9" s="110" t="s">
        <v>2</v>
      </c>
      <c r="F9" s="109" t="s">
        <v>8</v>
      </c>
      <c r="G9" s="40" t="s">
        <v>2</v>
      </c>
      <c r="H9" s="129" t="s">
        <v>9</v>
      </c>
      <c r="I9" s="41" t="s">
        <v>8</v>
      </c>
      <c r="J9" s="133" t="s">
        <v>113</v>
      </c>
      <c r="K9" s="108" t="s">
        <v>8</v>
      </c>
      <c r="L9" s="39" t="s">
        <v>2</v>
      </c>
      <c r="M9" s="109" t="s">
        <v>8</v>
      </c>
      <c r="N9" s="39" t="s">
        <v>2</v>
      </c>
      <c r="O9" s="131" t="s">
        <v>9</v>
      </c>
    </row>
    <row r="10" spans="2:15" ht="14.25" customHeight="1">
      <c r="B10" s="128"/>
      <c r="C10" s="128"/>
      <c r="D10" s="112" t="s">
        <v>10</v>
      </c>
      <c r="E10" s="111" t="s">
        <v>11</v>
      </c>
      <c r="F10" s="38" t="s">
        <v>10</v>
      </c>
      <c r="G10" s="43" t="s">
        <v>11</v>
      </c>
      <c r="H10" s="130"/>
      <c r="I10" s="42" t="s">
        <v>10</v>
      </c>
      <c r="J10" s="134"/>
      <c r="K10" s="112" t="s">
        <v>10</v>
      </c>
      <c r="L10" s="111" t="s">
        <v>11</v>
      </c>
      <c r="M10" s="38" t="s">
        <v>10</v>
      </c>
      <c r="N10" s="111" t="s">
        <v>11</v>
      </c>
      <c r="O10" s="132"/>
    </row>
    <row r="11" spans="2:15" ht="14.25" customHeight="1">
      <c r="B11" s="52">
        <v>1</v>
      </c>
      <c r="C11" s="53" t="s">
        <v>21</v>
      </c>
      <c r="D11" s="54">
        <v>5179</v>
      </c>
      <c r="E11" s="55">
        <v>0.1344915342266542</v>
      </c>
      <c r="F11" s="54">
        <v>4740</v>
      </c>
      <c r="G11" s="56">
        <v>0.10830819851933096</v>
      </c>
      <c r="H11" s="57">
        <v>0.09261603375527416</v>
      </c>
      <c r="I11" s="58">
        <v>6700</v>
      </c>
      <c r="J11" s="59">
        <v>-0.22701492537313428</v>
      </c>
      <c r="K11" s="54">
        <v>11879</v>
      </c>
      <c r="L11" s="55">
        <v>0.15233588530245323</v>
      </c>
      <c r="M11" s="54">
        <v>9686</v>
      </c>
      <c r="N11" s="56">
        <v>0.10799299818264932</v>
      </c>
      <c r="O11" s="57">
        <v>0.22640925046458804</v>
      </c>
    </row>
    <row r="12" spans="2:15" ht="14.25" customHeight="1">
      <c r="B12" s="60">
        <v>2</v>
      </c>
      <c r="C12" s="61" t="s">
        <v>19</v>
      </c>
      <c r="D12" s="62">
        <v>5138</v>
      </c>
      <c r="E12" s="63">
        <v>0.13342682040095566</v>
      </c>
      <c r="F12" s="62">
        <v>5661</v>
      </c>
      <c r="G12" s="64">
        <v>0.12935289278859335</v>
      </c>
      <c r="H12" s="65">
        <v>-0.09238650415121008</v>
      </c>
      <c r="I12" s="66">
        <v>5631</v>
      </c>
      <c r="J12" s="67">
        <v>-0.08755105665068375</v>
      </c>
      <c r="K12" s="62">
        <v>10769</v>
      </c>
      <c r="L12" s="63">
        <v>0.1381012836789392</v>
      </c>
      <c r="M12" s="62">
        <v>11986</v>
      </c>
      <c r="N12" s="64">
        <v>0.13363659675998707</v>
      </c>
      <c r="O12" s="65">
        <v>-0.10153512431169698</v>
      </c>
    </row>
    <row r="13" spans="2:15" ht="14.25" customHeight="1">
      <c r="B13" s="60">
        <v>3</v>
      </c>
      <c r="C13" s="61" t="s">
        <v>20</v>
      </c>
      <c r="D13" s="62">
        <v>2975</v>
      </c>
      <c r="E13" s="63">
        <v>0.07725667393788303</v>
      </c>
      <c r="F13" s="62">
        <v>4354</v>
      </c>
      <c r="G13" s="64">
        <v>0.09948816378758797</v>
      </c>
      <c r="H13" s="65">
        <v>-0.31672025723472674</v>
      </c>
      <c r="I13" s="66">
        <v>3955</v>
      </c>
      <c r="J13" s="67">
        <v>-0.24778761061946908</v>
      </c>
      <c r="K13" s="62">
        <v>6930</v>
      </c>
      <c r="L13" s="63">
        <v>0.08887008040626322</v>
      </c>
      <c r="M13" s="62">
        <v>9680</v>
      </c>
      <c r="N13" s="64">
        <v>0.10792610183853453</v>
      </c>
      <c r="O13" s="65">
        <v>-0.28409090909090906</v>
      </c>
    </row>
    <row r="14" spans="2:15" ht="14.25" customHeight="1">
      <c r="B14" s="60">
        <v>4</v>
      </c>
      <c r="C14" s="61" t="s">
        <v>24</v>
      </c>
      <c r="D14" s="62">
        <v>2583</v>
      </c>
      <c r="E14" s="63">
        <v>0.06707697101900904</v>
      </c>
      <c r="F14" s="62">
        <v>2294</v>
      </c>
      <c r="G14" s="64">
        <v>0.05241751211041038</v>
      </c>
      <c r="H14" s="65">
        <v>0.1259808195292067</v>
      </c>
      <c r="I14" s="66">
        <v>2202</v>
      </c>
      <c r="J14" s="67">
        <v>0.173024523160763</v>
      </c>
      <c r="K14" s="62">
        <v>4785</v>
      </c>
      <c r="L14" s="63">
        <v>0.06136267456622937</v>
      </c>
      <c r="M14" s="62">
        <v>5007</v>
      </c>
      <c r="N14" s="64">
        <v>0.0558249991637957</v>
      </c>
      <c r="O14" s="65">
        <v>-0.04433792690233673</v>
      </c>
    </row>
    <row r="15" spans="2:15" ht="14.25" customHeight="1">
      <c r="B15" s="68">
        <v>5</v>
      </c>
      <c r="C15" s="69" t="s">
        <v>25</v>
      </c>
      <c r="D15" s="70">
        <v>2070</v>
      </c>
      <c r="E15" s="71">
        <v>0.053755063882829544</v>
      </c>
      <c r="F15" s="70">
        <v>2051</v>
      </c>
      <c r="G15" s="72">
        <v>0.04686500319897633</v>
      </c>
      <c r="H15" s="73">
        <v>0.009263773768893202</v>
      </c>
      <c r="I15" s="74">
        <v>2033</v>
      </c>
      <c r="J15" s="75">
        <v>0.018199704869650724</v>
      </c>
      <c r="K15" s="70">
        <v>4103</v>
      </c>
      <c r="L15" s="71">
        <v>0.052616730145295526</v>
      </c>
      <c r="M15" s="70">
        <v>4335</v>
      </c>
      <c r="N15" s="72">
        <v>0.048332608622938755</v>
      </c>
      <c r="O15" s="73">
        <v>-0.05351787773933103</v>
      </c>
    </row>
    <row r="16" spans="2:15" ht="14.25" customHeight="1">
      <c r="B16" s="52">
        <v>6</v>
      </c>
      <c r="C16" s="53" t="s">
        <v>34</v>
      </c>
      <c r="D16" s="54">
        <v>1786</v>
      </c>
      <c r="E16" s="55">
        <v>0.04637997299262491</v>
      </c>
      <c r="F16" s="54">
        <v>1421</v>
      </c>
      <c r="G16" s="56">
        <v>0.032469609724888035</v>
      </c>
      <c r="H16" s="57">
        <v>0.25686136523574943</v>
      </c>
      <c r="I16" s="58">
        <v>1650</v>
      </c>
      <c r="J16" s="59">
        <v>0.08242424242424251</v>
      </c>
      <c r="K16" s="54">
        <v>3436</v>
      </c>
      <c r="L16" s="55">
        <v>0.044063145205760525</v>
      </c>
      <c r="M16" s="54">
        <v>2992</v>
      </c>
      <c r="N16" s="56">
        <v>0.03335897693191067</v>
      </c>
      <c r="O16" s="57">
        <v>0.14839572192513373</v>
      </c>
    </row>
    <row r="17" spans="2:15" ht="14.25" customHeight="1">
      <c r="B17" s="60">
        <v>7</v>
      </c>
      <c r="C17" s="61" t="s">
        <v>26</v>
      </c>
      <c r="D17" s="62">
        <v>1852</v>
      </c>
      <c r="E17" s="63">
        <v>0.04809390256570063</v>
      </c>
      <c r="F17" s="62">
        <v>2058</v>
      </c>
      <c r="G17" s="64">
        <v>0.04702495201535509</v>
      </c>
      <c r="H17" s="65">
        <v>-0.10009718172983484</v>
      </c>
      <c r="I17" s="66">
        <v>1530</v>
      </c>
      <c r="J17" s="67">
        <v>0.2104575163398692</v>
      </c>
      <c r="K17" s="62">
        <v>3382</v>
      </c>
      <c r="L17" s="63">
        <v>0.04337065107272471</v>
      </c>
      <c r="M17" s="62">
        <v>3954</v>
      </c>
      <c r="N17" s="64">
        <v>0.04408469077164933</v>
      </c>
      <c r="O17" s="65">
        <v>-0.14466363176530095</v>
      </c>
    </row>
    <row r="18" spans="2:15" ht="14.25" customHeight="1">
      <c r="B18" s="60">
        <v>8</v>
      </c>
      <c r="C18" s="61" t="s">
        <v>31</v>
      </c>
      <c r="D18" s="62">
        <v>1612</v>
      </c>
      <c r="E18" s="63">
        <v>0.04186143139087982</v>
      </c>
      <c r="F18" s="62">
        <v>2718</v>
      </c>
      <c r="G18" s="64">
        <v>0.06210584041678092</v>
      </c>
      <c r="H18" s="65">
        <v>-0.4069168506254599</v>
      </c>
      <c r="I18" s="66">
        <v>1466</v>
      </c>
      <c r="J18" s="67">
        <v>0.09959072305593453</v>
      </c>
      <c r="K18" s="62">
        <v>3078</v>
      </c>
      <c r="L18" s="63">
        <v>0.03947216558304159</v>
      </c>
      <c r="M18" s="62">
        <v>5299</v>
      </c>
      <c r="N18" s="64">
        <v>0.05908062124404901</v>
      </c>
      <c r="O18" s="65">
        <v>-0.4191356859784865</v>
      </c>
    </row>
    <row r="19" spans="2:15" ht="14.25" customHeight="1">
      <c r="B19" s="60">
        <v>9</v>
      </c>
      <c r="C19" s="61" t="s">
        <v>23</v>
      </c>
      <c r="D19" s="62">
        <v>1563</v>
      </c>
      <c r="E19" s="63">
        <v>0.04058896852602057</v>
      </c>
      <c r="F19" s="62">
        <v>2837</v>
      </c>
      <c r="G19" s="64">
        <v>0.06482497029521982</v>
      </c>
      <c r="H19" s="65">
        <v>-0.44906591469862533</v>
      </c>
      <c r="I19" s="66">
        <v>1491</v>
      </c>
      <c r="J19" s="67">
        <v>0.048289738430583595</v>
      </c>
      <c r="K19" s="62">
        <v>3054</v>
      </c>
      <c r="L19" s="63">
        <v>0.039164390412803445</v>
      </c>
      <c r="M19" s="62">
        <v>5251</v>
      </c>
      <c r="N19" s="64">
        <v>0.05854545049113066</v>
      </c>
      <c r="O19" s="65">
        <v>-0.41839649590554184</v>
      </c>
    </row>
    <row r="20" spans="2:15" ht="14.25" customHeight="1">
      <c r="B20" s="68">
        <v>10</v>
      </c>
      <c r="C20" s="69" t="s">
        <v>18</v>
      </c>
      <c r="D20" s="70">
        <v>1416</v>
      </c>
      <c r="E20" s="71">
        <v>0.03677157993144282</v>
      </c>
      <c r="F20" s="70">
        <v>1339</v>
      </c>
      <c r="G20" s="72">
        <v>0.030595923590165434</v>
      </c>
      <c r="H20" s="73">
        <v>0.05750560119492154</v>
      </c>
      <c r="I20" s="74">
        <v>1385</v>
      </c>
      <c r="J20" s="75">
        <v>0.0223826714801445</v>
      </c>
      <c r="K20" s="70">
        <v>2801</v>
      </c>
      <c r="L20" s="71">
        <v>0.03591992715987638</v>
      </c>
      <c r="M20" s="70">
        <v>2509</v>
      </c>
      <c r="N20" s="72">
        <v>0.027973821230669743</v>
      </c>
      <c r="O20" s="73">
        <v>0.1163810282981268</v>
      </c>
    </row>
    <row r="21" spans="2:15" ht="14.25" customHeight="1">
      <c r="B21" s="52">
        <v>11</v>
      </c>
      <c r="C21" s="53" t="s">
        <v>35</v>
      </c>
      <c r="D21" s="54">
        <v>1364</v>
      </c>
      <c r="E21" s="55">
        <v>0.03542121117689831</v>
      </c>
      <c r="F21" s="54">
        <v>1130</v>
      </c>
      <c r="G21" s="56">
        <v>0.02582030892971392</v>
      </c>
      <c r="H21" s="57">
        <v>0.20707964601769913</v>
      </c>
      <c r="I21" s="58">
        <v>1353</v>
      </c>
      <c r="J21" s="59">
        <v>0.008130081300812941</v>
      </c>
      <c r="K21" s="54">
        <v>2717</v>
      </c>
      <c r="L21" s="55">
        <v>0.034842714064042886</v>
      </c>
      <c r="M21" s="54">
        <v>1927</v>
      </c>
      <c r="N21" s="56">
        <v>0.021484875851534715</v>
      </c>
      <c r="O21" s="57">
        <v>0.40996367410482626</v>
      </c>
    </row>
    <row r="22" spans="2:15" ht="14.25" customHeight="1">
      <c r="B22" s="60">
        <v>12</v>
      </c>
      <c r="C22" s="61" t="s">
        <v>22</v>
      </c>
      <c r="D22" s="62">
        <v>1405</v>
      </c>
      <c r="E22" s="63">
        <v>0.03648592500259686</v>
      </c>
      <c r="F22" s="62">
        <v>2790</v>
      </c>
      <c r="G22" s="64">
        <v>0.06375102824239101</v>
      </c>
      <c r="H22" s="65">
        <v>-0.49641577060931896</v>
      </c>
      <c r="I22" s="66">
        <v>1100</v>
      </c>
      <c r="J22" s="67">
        <v>0.27727272727272734</v>
      </c>
      <c r="K22" s="62">
        <v>2505</v>
      </c>
      <c r="L22" s="63">
        <v>0.03212403339360597</v>
      </c>
      <c r="M22" s="62">
        <v>6093</v>
      </c>
      <c r="N22" s="64">
        <v>0.06793323744857344</v>
      </c>
      <c r="O22" s="65">
        <v>-0.5888724766125062</v>
      </c>
    </row>
    <row r="23" spans="2:15" ht="14.25" customHeight="1">
      <c r="B23" s="60">
        <v>13</v>
      </c>
      <c r="C23" s="61" t="s">
        <v>28</v>
      </c>
      <c r="D23" s="62">
        <v>963</v>
      </c>
      <c r="E23" s="63">
        <v>0.025007790588968525</v>
      </c>
      <c r="F23" s="62">
        <v>1282</v>
      </c>
      <c r="G23" s="64">
        <v>0.029293483228224112</v>
      </c>
      <c r="H23" s="65">
        <v>-0.24882995319812795</v>
      </c>
      <c r="I23" s="66">
        <v>1161</v>
      </c>
      <c r="J23" s="67">
        <v>-0.1705426356589147</v>
      </c>
      <c r="K23" s="62">
        <v>2124</v>
      </c>
      <c r="L23" s="63">
        <v>0.027238102566075482</v>
      </c>
      <c r="M23" s="62">
        <v>2706</v>
      </c>
      <c r="N23" s="64">
        <v>0.03017025119577215</v>
      </c>
      <c r="O23" s="65">
        <v>-0.21507760532150777</v>
      </c>
    </row>
    <row r="24" spans="2:15" ht="14.25" customHeight="1">
      <c r="B24" s="60">
        <v>14</v>
      </c>
      <c r="C24" s="61" t="s">
        <v>36</v>
      </c>
      <c r="D24" s="62">
        <v>1363</v>
      </c>
      <c r="E24" s="63">
        <v>0.03539524254700322</v>
      </c>
      <c r="F24" s="62">
        <v>1055</v>
      </c>
      <c r="G24" s="64">
        <v>0.024106571611370076</v>
      </c>
      <c r="H24" s="65">
        <v>0.2919431279620852</v>
      </c>
      <c r="I24" s="66">
        <v>701</v>
      </c>
      <c r="J24" s="67">
        <v>0.9443651925820258</v>
      </c>
      <c r="K24" s="62">
        <v>2064</v>
      </c>
      <c r="L24" s="63">
        <v>0.02646866464048013</v>
      </c>
      <c r="M24" s="62">
        <v>1754</v>
      </c>
      <c r="N24" s="64">
        <v>0.019556031262891484</v>
      </c>
      <c r="O24" s="65">
        <v>0.1767388825541618</v>
      </c>
    </row>
    <row r="25" spans="2:15" ht="14.25" customHeight="1">
      <c r="B25" s="68">
        <v>15</v>
      </c>
      <c r="C25" s="69" t="s">
        <v>29</v>
      </c>
      <c r="D25" s="70">
        <v>996</v>
      </c>
      <c r="E25" s="71">
        <v>0.02586475537550639</v>
      </c>
      <c r="F25" s="70">
        <v>1231</v>
      </c>
      <c r="G25" s="72">
        <v>0.028128141851750298</v>
      </c>
      <c r="H25" s="73">
        <v>-0.1909017059301381</v>
      </c>
      <c r="I25" s="74">
        <v>962</v>
      </c>
      <c r="J25" s="75">
        <v>0.03534303534303529</v>
      </c>
      <c r="K25" s="70">
        <v>1958</v>
      </c>
      <c r="L25" s="71">
        <v>0.025109324305261672</v>
      </c>
      <c r="M25" s="70">
        <v>2532</v>
      </c>
      <c r="N25" s="72">
        <v>0.028230257216443122</v>
      </c>
      <c r="O25" s="73">
        <v>-0.22669826224328593</v>
      </c>
    </row>
    <row r="26" spans="2:15" ht="14.25" customHeight="1">
      <c r="B26" s="52">
        <v>16</v>
      </c>
      <c r="C26" s="53" t="s">
        <v>27</v>
      </c>
      <c r="D26" s="54">
        <v>881</v>
      </c>
      <c r="E26" s="55">
        <v>0.022878362937571412</v>
      </c>
      <c r="F26" s="54">
        <v>891</v>
      </c>
      <c r="G26" s="56">
        <v>0.02035919934192487</v>
      </c>
      <c r="H26" s="57">
        <v>-0.011223344556677839</v>
      </c>
      <c r="I26" s="58">
        <v>938</v>
      </c>
      <c r="J26" s="59">
        <v>-0.06076759061833692</v>
      </c>
      <c r="K26" s="54">
        <v>1819</v>
      </c>
      <c r="L26" s="55">
        <v>0.023326793110965773</v>
      </c>
      <c r="M26" s="54">
        <v>1775</v>
      </c>
      <c r="N26" s="56">
        <v>0.019790168467293263</v>
      </c>
      <c r="O26" s="57">
        <v>0.024788732394366297</v>
      </c>
    </row>
    <row r="27" spans="2:15" ht="14.25" customHeight="1">
      <c r="B27" s="60">
        <v>17</v>
      </c>
      <c r="C27" s="61" t="s">
        <v>52</v>
      </c>
      <c r="D27" s="62">
        <v>889</v>
      </c>
      <c r="E27" s="63">
        <v>0.023086111976732108</v>
      </c>
      <c r="F27" s="62">
        <v>907</v>
      </c>
      <c r="G27" s="64">
        <v>0.02072479663650489</v>
      </c>
      <c r="H27" s="65">
        <v>-0.019845644983461974</v>
      </c>
      <c r="I27" s="66">
        <v>906</v>
      </c>
      <c r="J27" s="67">
        <v>-0.01876379690949226</v>
      </c>
      <c r="K27" s="62">
        <v>1795</v>
      </c>
      <c r="L27" s="63">
        <v>0.02301901794072763</v>
      </c>
      <c r="M27" s="62">
        <v>1654</v>
      </c>
      <c r="N27" s="64">
        <v>0.01844109219431158</v>
      </c>
      <c r="O27" s="65">
        <v>0.08524788391777505</v>
      </c>
    </row>
    <row r="28" spans="2:15" ht="14.25" customHeight="1">
      <c r="B28" s="60">
        <v>18</v>
      </c>
      <c r="C28" s="61" t="s">
        <v>30</v>
      </c>
      <c r="D28" s="62">
        <v>996</v>
      </c>
      <c r="E28" s="63">
        <v>0.02586475537550639</v>
      </c>
      <c r="F28" s="62">
        <v>885</v>
      </c>
      <c r="G28" s="64">
        <v>0.020222100356457363</v>
      </c>
      <c r="H28" s="65">
        <v>0.12542372881355934</v>
      </c>
      <c r="I28" s="66">
        <v>775</v>
      </c>
      <c r="J28" s="67">
        <v>0.28516129032258064</v>
      </c>
      <c r="K28" s="62">
        <v>1771</v>
      </c>
      <c r="L28" s="63">
        <v>0.02271124277048949</v>
      </c>
      <c r="M28" s="62">
        <v>1812</v>
      </c>
      <c r="N28" s="64">
        <v>0.020202695922667827</v>
      </c>
      <c r="O28" s="65">
        <v>-0.022626931567328867</v>
      </c>
    </row>
    <row r="29" spans="2:16" ht="14.25" customHeight="1">
      <c r="B29" s="60">
        <v>19</v>
      </c>
      <c r="C29" s="61" t="s">
        <v>32</v>
      </c>
      <c r="D29" s="62">
        <v>575</v>
      </c>
      <c r="E29" s="63">
        <v>0.014931962189674873</v>
      </c>
      <c r="F29" s="62">
        <v>745</v>
      </c>
      <c r="G29" s="64">
        <v>0.017023124028882185</v>
      </c>
      <c r="H29" s="65">
        <v>-0.22818791946308725</v>
      </c>
      <c r="I29" s="66">
        <v>641</v>
      </c>
      <c r="J29" s="67">
        <v>-0.10296411856474263</v>
      </c>
      <c r="K29" s="62">
        <v>1216</v>
      </c>
      <c r="L29" s="63">
        <v>0.015593941958732479</v>
      </c>
      <c r="M29" s="62">
        <v>1566</v>
      </c>
      <c r="N29" s="64">
        <v>0.017459945813961267</v>
      </c>
      <c r="O29" s="65">
        <v>-0.22349936143039595</v>
      </c>
      <c r="P29" s="51"/>
    </row>
    <row r="30" spans="2:16" ht="14.25" customHeight="1">
      <c r="B30" s="68">
        <v>20</v>
      </c>
      <c r="C30" s="69" t="s">
        <v>37</v>
      </c>
      <c r="D30" s="70">
        <v>524</v>
      </c>
      <c r="E30" s="71">
        <v>0.013607562065025449</v>
      </c>
      <c r="F30" s="70">
        <v>474</v>
      </c>
      <c r="G30" s="72">
        <v>0.010830819851933095</v>
      </c>
      <c r="H30" s="73">
        <v>0.10548523206751059</v>
      </c>
      <c r="I30" s="74">
        <v>555</v>
      </c>
      <c r="J30" s="75">
        <v>-0.05585585585585584</v>
      </c>
      <c r="K30" s="70">
        <v>1079</v>
      </c>
      <c r="L30" s="71">
        <v>0.013837058695289757</v>
      </c>
      <c r="M30" s="70">
        <v>1064</v>
      </c>
      <c r="N30" s="72">
        <v>0.01186295168969016</v>
      </c>
      <c r="O30" s="73">
        <v>0.014097744360902276</v>
      </c>
      <c r="P30" s="51"/>
    </row>
    <row r="31" spans="2:15" ht="14.25" customHeight="1">
      <c r="B31" s="155" t="s">
        <v>50</v>
      </c>
      <c r="C31" s="156"/>
      <c r="D31" s="26">
        <f>SUM(D11:D30)</f>
        <v>36130</v>
      </c>
      <c r="E31" s="4">
        <f>D31/D33</f>
        <v>0.9382465981094837</v>
      </c>
      <c r="F31" s="26">
        <f>SUM(F11:F30)</f>
        <v>40863</v>
      </c>
      <c r="G31" s="4">
        <f>F31/F33</f>
        <v>0.9337126405264601</v>
      </c>
      <c r="H31" s="7">
        <f>D31/F31-1</f>
        <v>-0.11582605290849912</v>
      </c>
      <c r="I31" s="26">
        <f>SUM(I11:I30)</f>
        <v>37135</v>
      </c>
      <c r="J31" s="4">
        <f>D31/I31-1</f>
        <v>-0.02706341726134376</v>
      </c>
      <c r="K31" s="26">
        <f>SUM(K11:K30)</f>
        <v>73265</v>
      </c>
      <c r="L31" s="4">
        <f>K31/K33</f>
        <v>0.9395478269790585</v>
      </c>
      <c r="M31" s="26">
        <f>SUM(M11:M30)</f>
        <v>83582</v>
      </c>
      <c r="N31" s="4">
        <f>M31/M33</f>
        <v>0.9318883723004537</v>
      </c>
      <c r="O31" s="7">
        <f>K31/M31-1</f>
        <v>-0.12343566796678707</v>
      </c>
    </row>
    <row r="32" spans="2:15" ht="14.25" customHeight="1">
      <c r="B32" s="155" t="s">
        <v>12</v>
      </c>
      <c r="C32" s="156"/>
      <c r="D32" s="3">
        <f>D33-SUM(D11:D30)</f>
        <v>2378</v>
      </c>
      <c r="E32" s="4">
        <f>D32/D33</f>
        <v>0.06175340189051626</v>
      </c>
      <c r="F32" s="5">
        <f>F33-SUM(F11:F30)</f>
        <v>2901</v>
      </c>
      <c r="G32" s="6">
        <f>F32/F33</f>
        <v>0.06628735947353989</v>
      </c>
      <c r="H32" s="7">
        <f>D32/F32-1</f>
        <v>-0.18028266115132718</v>
      </c>
      <c r="I32" s="5">
        <f>I33-SUM(I11:I30)</f>
        <v>2336</v>
      </c>
      <c r="J32" s="8">
        <f>D32/I32-1</f>
        <v>0.017979452054794454</v>
      </c>
      <c r="K32" s="3">
        <f>K33-SUM(K11:K30)</f>
        <v>4714</v>
      </c>
      <c r="L32" s="4">
        <f>K32/K33</f>
        <v>0.06045217302094154</v>
      </c>
      <c r="M32" s="3">
        <f>M33-SUM(M11:M30)</f>
        <v>6109</v>
      </c>
      <c r="N32" s="4">
        <f>M32/M33</f>
        <v>0.06811162769954622</v>
      </c>
      <c r="O32" s="7">
        <f>K32/M32-1</f>
        <v>-0.2283516123751842</v>
      </c>
    </row>
    <row r="33" spans="2:17" ht="14.25" customHeight="1">
      <c r="B33" s="147" t="s">
        <v>13</v>
      </c>
      <c r="C33" s="148"/>
      <c r="D33" s="47">
        <v>38508</v>
      </c>
      <c r="E33" s="76">
        <v>1</v>
      </c>
      <c r="F33" s="47">
        <v>43764</v>
      </c>
      <c r="G33" s="77">
        <v>1</v>
      </c>
      <c r="H33" s="44">
        <v>-0.12009871126953664</v>
      </c>
      <c r="I33" s="48">
        <v>39471</v>
      </c>
      <c r="J33" s="45">
        <v>-0.024397659040814812</v>
      </c>
      <c r="K33" s="47">
        <v>77979</v>
      </c>
      <c r="L33" s="76">
        <v>1</v>
      </c>
      <c r="M33" s="47">
        <v>89691</v>
      </c>
      <c r="N33" s="77">
        <v>1.0000000000000004</v>
      </c>
      <c r="O33" s="44">
        <v>-0.13058166371207813</v>
      </c>
      <c r="P33" s="14"/>
      <c r="Q33" s="14"/>
    </row>
    <row r="34" ht="14.25" customHeight="1">
      <c r="B34" t="s">
        <v>85</v>
      </c>
    </row>
    <row r="35" ht="14.25">
      <c r="B35" s="9" t="s">
        <v>86</v>
      </c>
    </row>
    <row r="37" spans="2:12" ht="14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4.25">
      <c r="B38" s="150" t="s">
        <v>114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1"/>
      <c r="N38" s="21"/>
      <c r="O38" s="150" t="s">
        <v>122</v>
      </c>
      <c r="P38" s="150"/>
      <c r="Q38" s="150"/>
      <c r="R38" s="150"/>
      <c r="S38" s="150"/>
      <c r="T38" s="150"/>
      <c r="U38" s="150"/>
      <c r="V38" s="150"/>
    </row>
    <row r="39" spans="2:22" ht="14.25">
      <c r="B39" s="151" t="s">
        <v>115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21"/>
      <c r="N39" s="21"/>
      <c r="O39" s="151" t="s">
        <v>123</v>
      </c>
      <c r="P39" s="151"/>
      <c r="Q39" s="151"/>
      <c r="R39" s="151"/>
      <c r="S39" s="151"/>
      <c r="T39" s="151"/>
      <c r="U39" s="151"/>
      <c r="V39" s="151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8"/>
      <c r="L40" s="79" t="s">
        <v>4</v>
      </c>
      <c r="O40" s="15"/>
      <c r="P40" s="15"/>
      <c r="Q40" s="15"/>
      <c r="R40" s="15"/>
      <c r="S40" s="15"/>
      <c r="T40" s="15"/>
      <c r="U40" s="78"/>
      <c r="V40" s="79" t="s">
        <v>4</v>
      </c>
    </row>
    <row r="41" spans="2:22" ht="14.25">
      <c r="B41" s="140" t="s">
        <v>0</v>
      </c>
      <c r="C41" s="140" t="s">
        <v>49</v>
      </c>
      <c r="D41" s="137" t="s">
        <v>108</v>
      </c>
      <c r="E41" s="138"/>
      <c r="F41" s="138"/>
      <c r="G41" s="138"/>
      <c r="H41" s="138"/>
      <c r="I41" s="139"/>
      <c r="J41" s="137" t="s">
        <v>96</v>
      </c>
      <c r="K41" s="138"/>
      <c r="L41" s="139"/>
      <c r="O41" s="140" t="s">
        <v>0</v>
      </c>
      <c r="P41" s="140" t="s">
        <v>49</v>
      </c>
      <c r="Q41" s="137" t="s">
        <v>109</v>
      </c>
      <c r="R41" s="138"/>
      <c r="S41" s="138"/>
      <c r="T41" s="138"/>
      <c r="U41" s="138"/>
      <c r="V41" s="139"/>
    </row>
    <row r="42" spans="2:22" ht="15" customHeight="1">
      <c r="B42" s="141"/>
      <c r="C42" s="141"/>
      <c r="D42" s="118" t="s">
        <v>110</v>
      </c>
      <c r="E42" s="119"/>
      <c r="F42" s="119"/>
      <c r="G42" s="119"/>
      <c r="H42" s="119"/>
      <c r="I42" s="120"/>
      <c r="J42" s="118" t="s">
        <v>97</v>
      </c>
      <c r="K42" s="119"/>
      <c r="L42" s="120"/>
      <c r="O42" s="141"/>
      <c r="P42" s="141"/>
      <c r="Q42" s="118" t="s">
        <v>111</v>
      </c>
      <c r="R42" s="119"/>
      <c r="S42" s="119"/>
      <c r="T42" s="119"/>
      <c r="U42" s="119"/>
      <c r="V42" s="120"/>
    </row>
    <row r="43" spans="2:22" ht="15" customHeight="1">
      <c r="B43" s="141"/>
      <c r="C43" s="141"/>
      <c r="D43" s="121">
        <v>2020</v>
      </c>
      <c r="E43" s="122"/>
      <c r="F43" s="125">
        <v>2019</v>
      </c>
      <c r="G43" s="122"/>
      <c r="H43" s="135" t="s">
        <v>5</v>
      </c>
      <c r="I43" s="144" t="s">
        <v>57</v>
      </c>
      <c r="J43" s="149">
        <v>2020</v>
      </c>
      <c r="K43" s="143" t="s">
        <v>112</v>
      </c>
      <c r="L43" s="144" t="s">
        <v>116</v>
      </c>
      <c r="O43" s="141"/>
      <c r="P43" s="141"/>
      <c r="Q43" s="121">
        <v>2020</v>
      </c>
      <c r="R43" s="122"/>
      <c r="S43" s="121">
        <v>2019</v>
      </c>
      <c r="T43" s="122"/>
      <c r="U43" s="135" t="s">
        <v>5</v>
      </c>
      <c r="V43" s="163" t="s">
        <v>120</v>
      </c>
    </row>
    <row r="44" spans="2:22" ht="14.25">
      <c r="B44" s="127" t="s">
        <v>6</v>
      </c>
      <c r="C44" s="127" t="s">
        <v>49</v>
      </c>
      <c r="D44" s="123"/>
      <c r="E44" s="124"/>
      <c r="F44" s="126"/>
      <c r="G44" s="124"/>
      <c r="H44" s="136"/>
      <c r="I44" s="143"/>
      <c r="J44" s="149"/>
      <c r="K44" s="143"/>
      <c r="L44" s="143"/>
      <c r="O44" s="127" t="s">
        <v>6</v>
      </c>
      <c r="P44" s="127" t="s">
        <v>49</v>
      </c>
      <c r="Q44" s="123"/>
      <c r="R44" s="124"/>
      <c r="S44" s="123"/>
      <c r="T44" s="124"/>
      <c r="U44" s="136"/>
      <c r="V44" s="164"/>
    </row>
    <row r="45" spans="2:22" ht="15" customHeight="1">
      <c r="B45" s="127"/>
      <c r="C45" s="127"/>
      <c r="D45" s="108" t="s">
        <v>8</v>
      </c>
      <c r="E45" s="80" t="s">
        <v>2</v>
      </c>
      <c r="F45" s="108" t="s">
        <v>8</v>
      </c>
      <c r="G45" s="80" t="s">
        <v>2</v>
      </c>
      <c r="H45" s="129" t="s">
        <v>9</v>
      </c>
      <c r="I45" s="129" t="s">
        <v>58</v>
      </c>
      <c r="J45" s="81" t="s">
        <v>8</v>
      </c>
      <c r="K45" s="145" t="s">
        <v>113</v>
      </c>
      <c r="L45" s="145" t="s">
        <v>117</v>
      </c>
      <c r="O45" s="127"/>
      <c r="P45" s="127"/>
      <c r="Q45" s="108" t="s">
        <v>8</v>
      </c>
      <c r="R45" s="80" t="s">
        <v>2</v>
      </c>
      <c r="S45" s="108" t="s">
        <v>8</v>
      </c>
      <c r="T45" s="80" t="s">
        <v>2</v>
      </c>
      <c r="U45" s="129" t="s">
        <v>9</v>
      </c>
      <c r="V45" s="165" t="s">
        <v>121</v>
      </c>
    </row>
    <row r="46" spans="2:22" ht="15" customHeight="1">
      <c r="B46" s="128"/>
      <c r="C46" s="128"/>
      <c r="D46" s="112" t="s">
        <v>10</v>
      </c>
      <c r="E46" s="43" t="s">
        <v>11</v>
      </c>
      <c r="F46" s="112" t="s">
        <v>10</v>
      </c>
      <c r="G46" s="43" t="s">
        <v>11</v>
      </c>
      <c r="H46" s="142"/>
      <c r="I46" s="142"/>
      <c r="J46" s="112" t="s">
        <v>10</v>
      </c>
      <c r="K46" s="146"/>
      <c r="L46" s="146"/>
      <c r="O46" s="128"/>
      <c r="P46" s="128"/>
      <c r="Q46" s="112" t="s">
        <v>10</v>
      </c>
      <c r="R46" s="43" t="s">
        <v>11</v>
      </c>
      <c r="S46" s="112" t="s">
        <v>10</v>
      </c>
      <c r="T46" s="43" t="s">
        <v>11</v>
      </c>
      <c r="U46" s="130"/>
      <c r="V46" s="166"/>
    </row>
    <row r="47" spans="2:22" ht="14.25">
      <c r="B47" s="52">
        <v>1</v>
      </c>
      <c r="C47" s="82" t="s">
        <v>60</v>
      </c>
      <c r="D47" s="54">
        <v>1664</v>
      </c>
      <c r="E47" s="59">
        <v>0.04321180014542433</v>
      </c>
      <c r="F47" s="54">
        <v>735</v>
      </c>
      <c r="G47" s="59">
        <v>0.016794625719769675</v>
      </c>
      <c r="H47" s="83">
        <v>1.2639455782312927</v>
      </c>
      <c r="I47" s="84">
        <v>12</v>
      </c>
      <c r="J47" s="54">
        <v>2053</v>
      </c>
      <c r="K47" s="85">
        <v>-0.1894788114953726</v>
      </c>
      <c r="L47" s="86">
        <v>0</v>
      </c>
      <c r="O47" s="52">
        <v>1</v>
      </c>
      <c r="P47" s="82" t="s">
        <v>60</v>
      </c>
      <c r="Q47" s="54">
        <v>3717</v>
      </c>
      <c r="R47" s="59">
        <v>0.047666679490632094</v>
      </c>
      <c r="S47" s="54">
        <v>1251</v>
      </c>
      <c r="T47" s="59">
        <v>0.013947887747934576</v>
      </c>
      <c r="U47" s="57">
        <v>1.971223021582734</v>
      </c>
      <c r="V47" s="86">
        <v>18</v>
      </c>
    </row>
    <row r="48" spans="2:22" ht="15" customHeight="1">
      <c r="B48" s="87">
        <v>2</v>
      </c>
      <c r="C48" s="88" t="s">
        <v>39</v>
      </c>
      <c r="D48" s="62">
        <v>1583</v>
      </c>
      <c r="E48" s="67">
        <v>0.0411083411239223</v>
      </c>
      <c r="F48" s="62">
        <v>1452</v>
      </c>
      <c r="G48" s="67">
        <v>0.033177954483136825</v>
      </c>
      <c r="H48" s="89">
        <v>0.09022038567493107</v>
      </c>
      <c r="I48" s="90">
        <v>0</v>
      </c>
      <c r="J48" s="62">
        <v>1690</v>
      </c>
      <c r="K48" s="91">
        <v>-0.06331360946745557</v>
      </c>
      <c r="L48" s="92">
        <v>1</v>
      </c>
      <c r="O48" s="87">
        <v>2</v>
      </c>
      <c r="P48" s="88" t="s">
        <v>39</v>
      </c>
      <c r="Q48" s="62">
        <v>3273</v>
      </c>
      <c r="R48" s="67">
        <v>0.04197283884122648</v>
      </c>
      <c r="S48" s="62">
        <v>3562</v>
      </c>
      <c r="T48" s="67">
        <v>0.03971412962281611</v>
      </c>
      <c r="U48" s="65">
        <v>-0.08113419427288038</v>
      </c>
      <c r="V48" s="92">
        <v>-1</v>
      </c>
    </row>
    <row r="49" spans="2:22" ht="15" customHeight="1">
      <c r="B49" s="87">
        <v>3</v>
      </c>
      <c r="C49" s="88" t="s">
        <v>41</v>
      </c>
      <c r="D49" s="62">
        <v>1285</v>
      </c>
      <c r="E49" s="67">
        <v>0.033369689415186456</v>
      </c>
      <c r="F49" s="62">
        <v>1751</v>
      </c>
      <c r="G49" s="67">
        <v>0.040010053925600954</v>
      </c>
      <c r="H49" s="89">
        <v>-0.26613363792118794</v>
      </c>
      <c r="I49" s="90">
        <v>-2</v>
      </c>
      <c r="J49" s="62">
        <v>1105</v>
      </c>
      <c r="K49" s="91">
        <v>0.16289592760181004</v>
      </c>
      <c r="L49" s="92">
        <v>1</v>
      </c>
      <c r="O49" s="87">
        <v>3</v>
      </c>
      <c r="P49" s="88" t="s">
        <v>45</v>
      </c>
      <c r="Q49" s="62">
        <v>3253</v>
      </c>
      <c r="R49" s="67">
        <v>0.0417163595326947</v>
      </c>
      <c r="S49" s="62">
        <v>2979</v>
      </c>
      <c r="T49" s="67">
        <v>0.03321403485299528</v>
      </c>
      <c r="U49" s="65">
        <v>0.09197717354817048</v>
      </c>
      <c r="V49" s="92">
        <v>0</v>
      </c>
    </row>
    <row r="50" spans="2:22" ht="14.25">
      <c r="B50" s="87">
        <v>4</v>
      </c>
      <c r="C50" s="88" t="s">
        <v>45</v>
      </c>
      <c r="D50" s="62">
        <v>1237</v>
      </c>
      <c r="E50" s="67">
        <v>0.03212319518022229</v>
      </c>
      <c r="F50" s="62">
        <v>1323</v>
      </c>
      <c r="G50" s="67">
        <v>0.030230326295585412</v>
      </c>
      <c r="H50" s="89">
        <v>-0.06500377928949352</v>
      </c>
      <c r="I50" s="90">
        <v>-1</v>
      </c>
      <c r="J50" s="62">
        <v>2016</v>
      </c>
      <c r="K50" s="91">
        <v>-0.3864087301587301</v>
      </c>
      <c r="L50" s="92">
        <v>-2</v>
      </c>
      <c r="O50" s="87">
        <v>4</v>
      </c>
      <c r="P50" s="88" t="s">
        <v>41</v>
      </c>
      <c r="Q50" s="62">
        <v>2390</v>
      </c>
      <c r="R50" s="67">
        <v>0.03064927736954821</v>
      </c>
      <c r="S50" s="62">
        <v>3277</v>
      </c>
      <c r="T50" s="67">
        <v>0.036536553277363396</v>
      </c>
      <c r="U50" s="65">
        <v>-0.27067439731461707</v>
      </c>
      <c r="V50" s="92">
        <v>-2</v>
      </c>
    </row>
    <row r="51" spans="2:22" ht="15" customHeight="1">
      <c r="B51" s="87">
        <v>5</v>
      </c>
      <c r="C51" s="93" t="s">
        <v>73</v>
      </c>
      <c r="D51" s="70">
        <v>840</v>
      </c>
      <c r="E51" s="75">
        <v>0.02181364911187286</v>
      </c>
      <c r="F51" s="70">
        <v>671</v>
      </c>
      <c r="G51" s="75">
        <v>0.015332236541449593</v>
      </c>
      <c r="H51" s="94">
        <v>0.25186289120715344</v>
      </c>
      <c r="I51" s="95">
        <v>10</v>
      </c>
      <c r="J51" s="70">
        <v>705</v>
      </c>
      <c r="K51" s="96">
        <v>0.1914893617021276</v>
      </c>
      <c r="L51" s="97">
        <v>5</v>
      </c>
      <c r="O51" s="87">
        <v>5</v>
      </c>
      <c r="P51" s="93" t="s">
        <v>89</v>
      </c>
      <c r="Q51" s="70">
        <v>1767</v>
      </c>
      <c r="R51" s="75">
        <v>0.022659946908783132</v>
      </c>
      <c r="S51" s="70">
        <v>523</v>
      </c>
      <c r="T51" s="75">
        <v>0.005831131328672888</v>
      </c>
      <c r="U51" s="73">
        <v>2.378585086042065</v>
      </c>
      <c r="V51" s="97">
        <v>43</v>
      </c>
    </row>
    <row r="52" spans="2:22" ht="14.25">
      <c r="B52" s="98">
        <v>6</v>
      </c>
      <c r="C52" s="82" t="s">
        <v>46</v>
      </c>
      <c r="D52" s="54">
        <v>838</v>
      </c>
      <c r="E52" s="59">
        <v>0.021761711852082685</v>
      </c>
      <c r="F52" s="54">
        <v>867</v>
      </c>
      <c r="G52" s="59">
        <v>0.01981080340005484</v>
      </c>
      <c r="H52" s="83">
        <v>-0.03344867358708192</v>
      </c>
      <c r="I52" s="84">
        <v>4</v>
      </c>
      <c r="J52" s="54">
        <v>507</v>
      </c>
      <c r="K52" s="85">
        <v>0.6528599605522682</v>
      </c>
      <c r="L52" s="86">
        <v>14</v>
      </c>
      <c r="O52" s="98">
        <v>6</v>
      </c>
      <c r="P52" s="82" t="s">
        <v>63</v>
      </c>
      <c r="Q52" s="54">
        <v>1582</v>
      </c>
      <c r="R52" s="59">
        <v>0.02028751330486413</v>
      </c>
      <c r="S52" s="54">
        <v>1879</v>
      </c>
      <c r="T52" s="59">
        <v>0.02094970509861636</v>
      </c>
      <c r="U52" s="57">
        <v>-0.15806279936136247</v>
      </c>
      <c r="V52" s="86">
        <v>3</v>
      </c>
    </row>
    <row r="53" spans="2:22" ht="14.25">
      <c r="B53" s="87">
        <v>7</v>
      </c>
      <c r="C53" s="88" t="s">
        <v>89</v>
      </c>
      <c r="D53" s="62">
        <v>736</v>
      </c>
      <c r="E53" s="67">
        <v>0.019112911602783837</v>
      </c>
      <c r="F53" s="62">
        <v>198</v>
      </c>
      <c r="G53" s="67">
        <v>0.0045242665204277485</v>
      </c>
      <c r="H53" s="89">
        <v>2.717171717171717</v>
      </c>
      <c r="I53" s="90">
        <v>60</v>
      </c>
      <c r="J53" s="62">
        <v>1031</v>
      </c>
      <c r="K53" s="91">
        <v>-0.28612997090203685</v>
      </c>
      <c r="L53" s="92">
        <v>-2</v>
      </c>
      <c r="O53" s="87">
        <v>7</v>
      </c>
      <c r="P53" s="88" t="s">
        <v>73</v>
      </c>
      <c r="Q53" s="62">
        <v>1545</v>
      </c>
      <c r="R53" s="67">
        <v>0.01981302658408033</v>
      </c>
      <c r="S53" s="62">
        <v>1372</v>
      </c>
      <c r="T53" s="67">
        <v>0.015296964020916256</v>
      </c>
      <c r="U53" s="65">
        <v>0.12609329446064144</v>
      </c>
      <c r="V53" s="92">
        <v>10</v>
      </c>
    </row>
    <row r="54" spans="2:22" ht="14.25">
      <c r="B54" s="87">
        <v>8</v>
      </c>
      <c r="C54" s="88" t="s">
        <v>44</v>
      </c>
      <c r="D54" s="62">
        <v>718</v>
      </c>
      <c r="E54" s="67">
        <v>0.018645476264672275</v>
      </c>
      <c r="F54" s="62">
        <v>1263</v>
      </c>
      <c r="G54" s="67">
        <v>0.02885933644091034</v>
      </c>
      <c r="H54" s="89">
        <v>-0.4315122723673792</v>
      </c>
      <c r="I54" s="90">
        <v>-4</v>
      </c>
      <c r="J54" s="62">
        <v>649</v>
      </c>
      <c r="K54" s="91">
        <v>0.10631741140215722</v>
      </c>
      <c r="L54" s="92">
        <v>5</v>
      </c>
      <c r="O54" s="87">
        <v>8</v>
      </c>
      <c r="P54" s="88" t="s">
        <v>62</v>
      </c>
      <c r="Q54" s="62">
        <v>1427</v>
      </c>
      <c r="R54" s="67">
        <v>0.018299798663742803</v>
      </c>
      <c r="S54" s="62">
        <v>1725</v>
      </c>
      <c r="T54" s="67">
        <v>0.019232698933003313</v>
      </c>
      <c r="U54" s="65">
        <v>-0.1727536231884058</v>
      </c>
      <c r="V54" s="92">
        <v>3</v>
      </c>
    </row>
    <row r="55" spans="2:22" ht="14.25">
      <c r="B55" s="87">
        <v>9</v>
      </c>
      <c r="C55" s="88" t="s">
        <v>40</v>
      </c>
      <c r="D55" s="62">
        <v>690</v>
      </c>
      <c r="E55" s="67">
        <v>0.017918354627609847</v>
      </c>
      <c r="F55" s="62">
        <v>1204</v>
      </c>
      <c r="G55" s="67">
        <v>0.027511196417146513</v>
      </c>
      <c r="H55" s="89">
        <v>-0.4269102990033222</v>
      </c>
      <c r="I55" s="90">
        <v>-4</v>
      </c>
      <c r="J55" s="62">
        <v>582</v>
      </c>
      <c r="K55" s="91">
        <v>0.18556701030927836</v>
      </c>
      <c r="L55" s="92">
        <v>6</v>
      </c>
      <c r="O55" s="87">
        <v>9</v>
      </c>
      <c r="P55" s="88" t="s">
        <v>43</v>
      </c>
      <c r="Q55" s="62">
        <v>1415</v>
      </c>
      <c r="R55" s="67">
        <v>0.018145911078623733</v>
      </c>
      <c r="S55" s="62">
        <v>2365</v>
      </c>
      <c r="T55" s="67">
        <v>0.026368308971914684</v>
      </c>
      <c r="U55" s="65">
        <v>-0.40169133192389006</v>
      </c>
      <c r="V55" s="92">
        <v>-4</v>
      </c>
    </row>
    <row r="56" spans="2:22" ht="14.25">
      <c r="B56" s="99">
        <v>10</v>
      </c>
      <c r="C56" s="93" t="s">
        <v>63</v>
      </c>
      <c r="D56" s="70">
        <v>679</v>
      </c>
      <c r="E56" s="75">
        <v>0.017632699698763892</v>
      </c>
      <c r="F56" s="70">
        <v>887</v>
      </c>
      <c r="G56" s="75">
        <v>0.020267800018279866</v>
      </c>
      <c r="H56" s="94">
        <v>-0.2344983089064262</v>
      </c>
      <c r="I56" s="95">
        <v>-1</v>
      </c>
      <c r="J56" s="70">
        <v>903</v>
      </c>
      <c r="K56" s="96">
        <v>-0.24806201550387597</v>
      </c>
      <c r="L56" s="97">
        <v>-4</v>
      </c>
      <c r="O56" s="99">
        <v>10</v>
      </c>
      <c r="P56" s="93" t="s">
        <v>44</v>
      </c>
      <c r="Q56" s="70">
        <v>1367</v>
      </c>
      <c r="R56" s="75">
        <v>0.01753036073814745</v>
      </c>
      <c r="S56" s="70">
        <v>1979</v>
      </c>
      <c r="T56" s="75">
        <v>0.02206464416719626</v>
      </c>
      <c r="U56" s="73">
        <v>-0.3092470944921678</v>
      </c>
      <c r="V56" s="97">
        <v>-2</v>
      </c>
    </row>
    <row r="57" spans="2:22" ht="14.25">
      <c r="B57" s="98">
        <v>11</v>
      </c>
      <c r="C57" s="82" t="s">
        <v>43</v>
      </c>
      <c r="D57" s="54">
        <v>650</v>
      </c>
      <c r="E57" s="59">
        <v>0.01687960943180638</v>
      </c>
      <c r="F57" s="54">
        <v>1019</v>
      </c>
      <c r="G57" s="59">
        <v>0.02328397769856503</v>
      </c>
      <c r="H57" s="83">
        <v>-0.3621197252208047</v>
      </c>
      <c r="I57" s="84">
        <v>-4</v>
      </c>
      <c r="J57" s="54">
        <v>765</v>
      </c>
      <c r="K57" s="85">
        <v>-0.15032679738562094</v>
      </c>
      <c r="L57" s="86">
        <v>-2</v>
      </c>
      <c r="O57" s="98">
        <v>11</v>
      </c>
      <c r="P57" s="82" t="s">
        <v>46</v>
      </c>
      <c r="Q57" s="54">
        <v>1345</v>
      </c>
      <c r="R57" s="59">
        <v>0.017248233498762488</v>
      </c>
      <c r="S57" s="54">
        <v>1556</v>
      </c>
      <c r="T57" s="59">
        <v>0.017348451907103275</v>
      </c>
      <c r="U57" s="57">
        <v>-0.13560411311053988</v>
      </c>
      <c r="V57" s="86">
        <v>2</v>
      </c>
    </row>
    <row r="58" spans="2:22" ht="14.25">
      <c r="B58" s="87">
        <v>12</v>
      </c>
      <c r="C58" s="88" t="s">
        <v>62</v>
      </c>
      <c r="D58" s="62">
        <v>643</v>
      </c>
      <c r="E58" s="67">
        <v>0.016697829022540772</v>
      </c>
      <c r="F58" s="62">
        <v>737</v>
      </c>
      <c r="G58" s="67">
        <v>0.016840325381592178</v>
      </c>
      <c r="H58" s="89">
        <v>-0.1275440976933514</v>
      </c>
      <c r="I58" s="90">
        <v>0</v>
      </c>
      <c r="J58" s="62">
        <v>784</v>
      </c>
      <c r="K58" s="91">
        <v>-0.17984693877551017</v>
      </c>
      <c r="L58" s="92">
        <v>-4</v>
      </c>
      <c r="O58" s="87">
        <v>12</v>
      </c>
      <c r="P58" s="88" t="s">
        <v>40</v>
      </c>
      <c r="Q58" s="62">
        <v>1272</v>
      </c>
      <c r="R58" s="67">
        <v>0.016312084022621475</v>
      </c>
      <c r="S58" s="62">
        <v>2183</v>
      </c>
      <c r="T58" s="67">
        <v>0.024339119867099263</v>
      </c>
      <c r="U58" s="65">
        <v>-0.41731562070545125</v>
      </c>
      <c r="V58" s="92">
        <v>-6</v>
      </c>
    </row>
    <row r="59" spans="2:22" ht="14.25">
      <c r="B59" s="87">
        <v>13</v>
      </c>
      <c r="C59" s="88" t="s">
        <v>94</v>
      </c>
      <c r="D59" s="62">
        <v>573</v>
      </c>
      <c r="E59" s="67">
        <v>0.014880024929884699</v>
      </c>
      <c r="F59" s="62">
        <v>0</v>
      </c>
      <c r="G59" s="67">
        <v>0</v>
      </c>
      <c r="H59" s="89"/>
      <c r="I59" s="90"/>
      <c r="J59" s="62">
        <v>582</v>
      </c>
      <c r="K59" s="91">
        <v>-0.015463917525773141</v>
      </c>
      <c r="L59" s="92">
        <v>2</v>
      </c>
      <c r="O59" s="87">
        <v>13</v>
      </c>
      <c r="P59" s="88" t="s">
        <v>92</v>
      </c>
      <c r="Q59" s="62">
        <v>1222</v>
      </c>
      <c r="R59" s="67">
        <v>0.015670885751292014</v>
      </c>
      <c r="S59" s="62">
        <v>0</v>
      </c>
      <c r="T59" s="67">
        <v>0</v>
      </c>
      <c r="U59" s="65"/>
      <c r="V59" s="92"/>
    </row>
    <row r="60" spans="2:22" ht="14.25">
      <c r="B60" s="87">
        <v>14</v>
      </c>
      <c r="C60" s="88" t="s">
        <v>92</v>
      </c>
      <c r="D60" s="62">
        <v>551</v>
      </c>
      <c r="E60" s="67">
        <v>0.014308715072192791</v>
      </c>
      <c r="F60" s="62">
        <v>0</v>
      </c>
      <c r="G60" s="67">
        <v>0</v>
      </c>
      <c r="H60" s="89"/>
      <c r="I60" s="90"/>
      <c r="J60" s="62">
        <v>671</v>
      </c>
      <c r="K60" s="91">
        <v>-0.17883755588673622</v>
      </c>
      <c r="L60" s="92">
        <v>-2</v>
      </c>
      <c r="O60" s="87">
        <v>14</v>
      </c>
      <c r="P60" s="88" t="s">
        <v>51</v>
      </c>
      <c r="Q60" s="62">
        <v>1221</v>
      </c>
      <c r="R60" s="67">
        <v>0.015658061785865426</v>
      </c>
      <c r="S60" s="62">
        <v>1385</v>
      </c>
      <c r="T60" s="67">
        <v>0.015441906099831645</v>
      </c>
      <c r="U60" s="65">
        <v>-0.11841155234657041</v>
      </c>
      <c r="V60" s="92">
        <v>1</v>
      </c>
    </row>
    <row r="61" spans="2:22" ht="14.25">
      <c r="B61" s="99">
        <v>15</v>
      </c>
      <c r="C61" s="93" t="s">
        <v>53</v>
      </c>
      <c r="D61" s="70">
        <v>538</v>
      </c>
      <c r="E61" s="75">
        <v>0.013971122883556664</v>
      </c>
      <c r="F61" s="70">
        <v>553</v>
      </c>
      <c r="G61" s="75">
        <v>0.012635956493921945</v>
      </c>
      <c r="H61" s="94">
        <v>-0.027124773960216952</v>
      </c>
      <c r="I61" s="95">
        <v>5</v>
      </c>
      <c r="J61" s="70">
        <v>575</v>
      </c>
      <c r="K61" s="96">
        <v>-0.06434782608695655</v>
      </c>
      <c r="L61" s="97">
        <v>2</v>
      </c>
      <c r="O61" s="99">
        <v>15</v>
      </c>
      <c r="P61" s="93" t="s">
        <v>94</v>
      </c>
      <c r="Q61" s="70">
        <v>1155</v>
      </c>
      <c r="R61" s="75">
        <v>0.014811680067710538</v>
      </c>
      <c r="S61" s="70">
        <v>0</v>
      </c>
      <c r="T61" s="75">
        <v>0</v>
      </c>
      <c r="U61" s="73"/>
      <c r="V61" s="97"/>
    </row>
    <row r="62" spans="2:22" ht="14.25">
      <c r="B62" s="98">
        <v>16</v>
      </c>
      <c r="C62" s="82" t="s">
        <v>118</v>
      </c>
      <c r="D62" s="54">
        <v>535</v>
      </c>
      <c r="E62" s="59">
        <v>0.013893216993871403</v>
      </c>
      <c r="F62" s="54">
        <v>443</v>
      </c>
      <c r="G62" s="59">
        <v>0.010122475093684307</v>
      </c>
      <c r="H62" s="83">
        <v>0.20767494356659144</v>
      </c>
      <c r="I62" s="84">
        <v>10</v>
      </c>
      <c r="J62" s="54">
        <v>403</v>
      </c>
      <c r="K62" s="85">
        <v>0.32754342431761785</v>
      </c>
      <c r="L62" s="86">
        <v>9</v>
      </c>
      <c r="O62" s="98">
        <v>16</v>
      </c>
      <c r="P62" s="82" t="s">
        <v>42</v>
      </c>
      <c r="Q62" s="54">
        <v>1146</v>
      </c>
      <c r="R62" s="59">
        <v>0.014696264378871235</v>
      </c>
      <c r="S62" s="54">
        <v>1193</v>
      </c>
      <c r="T62" s="59">
        <v>0.013301223088158232</v>
      </c>
      <c r="U62" s="57">
        <v>-0.039396479463537304</v>
      </c>
      <c r="V62" s="86">
        <v>4</v>
      </c>
    </row>
    <row r="63" spans="2:22" ht="14.25">
      <c r="B63" s="87">
        <v>17</v>
      </c>
      <c r="C63" s="88" t="s">
        <v>119</v>
      </c>
      <c r="D63" s="62">
        <v>530</v>
      </c>
      <c r="E63" s="67">
        <v>0.01376337384439597</v>
      </c>
      <c r="F63" s="62">
        <v>454</v>
      </c>
      <c r="G63" s="67">
        <v>0.010373823233708071</v>
      </c>
      <c r="H63" s="89">
        <v>0.1674008810572687</v>
      </c>
      <c r="I63" s="90">
        <v>6</v>
      </c>
      <c r="J63" s="62">
        <v>252</v>
      </c>
      <c r="K63" s="91">
        <v>1.1031746031746033</v>
      </c>
      <c r="L63" s="92">
        <v>21</v>
      </c>
      <c r="O63" s="87">
        <v>17</v>
      </c>
      <c r="P63" s="88" t="s">
        <v>53</v>
      </c>
      <c r="Q63" s="62">
        <v>1113</v>
      </c>
      <c r="R63" s="67">
        <v>0.01427307351979379</v>
      </c>
      <c r="S63" s="62">
        <v>1089</v>
      </c>
      <c r="T63" s="67">
        <v>0.012141686456835134</v>
      </c>
      <c r="U63" s="65">
        <v>0.02203856749311295</v>
      </c>
      <c r="V63" s="92">
        <v>5</v>
      </c>
    </row>
    <row r="64" spans="2:22" ht="14.25">
      <c r="B64" s="87">
        <v>18</v>
      </c>
      <c r="C64" s="88" t="s">
        <v>74</v>
      </c>
      <c r="D64" s="62">
        <v>473</v>
      </c>
      <c r="E64" s="67">
        <v>0.012283161940376026</v>
      </c>
      <c r="F64" s="62">
        <v>556</v>
      </c>
      <c r="G64" s="67">
        <v>0.0127045059866557</v>
      </c>
      <c r="H64" s="89">
        <v>-0.1492805755395683</v>
      </c>
      <c r="I64" s="90">
        <v>1</v>
      </c>
      <c r="J64" s="62">
        <v>303</v>
      </c>
      <c r="K64" s="91">
        <v>0.561056105610561</v>
      </c>
      <c r="L64" s="92">
        <v>12</v>
      </c>
      <c r="O64" s="87">
        <v>18</v>
      </c>
      <c r="P64" s="88" t="s">
        <v>78</v>
      </c>
      <c r="Q64" s="62">
        <v>1033</v>
      </c>
      <c r="R64" s="67">
        <v>0.013247156285666653</v>
      </c>
      <c r="S64" s="62">
        <v>1602</v>
      </c>
      <c r="T64" s="67">
        <v>0.017861323878650033</v>
      </c>
      <c r="U64" s="65">
        <v>-0.35518102372034954</v>
      </c>
      <c r="V64" s="92">
        <v>-6</v>
      </c>
    </row>
    <row r="65" spans="2:22" ht="14.25">
      <c r="B65" s="87">
        <v>19</v>
      </c>
      <c r="C65" s="88" t="s">
        <v>48</v>
      </c>
      <c r="D65" s="62">
        <v>472</v>
      </c>
      <c r="E65" s="67">
        <v>0.012257193310480939</v>
      </c>
      <c r="F65" s="62">
        <v>496</v>
      </c>
      <c r="G65" s="67">
        <v>0.011333516131980623</v>
      </c>
      <c r="H65" s="89">
        <v>-0.048387096774193505</v>
      </c>
      <c r="I65" s="90">
        <v>2</v>
      </c>
      <c r="J65" s="62">
        <v>513</v>
      </c>
      <c r="K65" s="91">
        <v>-0.0799220272904484</v>
      </c>
      <c r="L65" s="92">
        <v>0</v>
      </c>
      <c r="O65" s="87">
        <v>19</v>
      </c>
      <c r="P65" s="88" t="s">
        <v>48</v>
      </c>
      <c r="Q65" s="62">
        <v>985</v>
      </c>
      <c r="R65" s="67">
        <v>0.012631605945190371</v>
      </c>
      <c r="S65" s="62">
        <v>1310</v>
      </c>
      <c r="T65" s="67">
        <v>0.014605701798396717</v>
      </c>
      <c r="U65" s="65">
        <v>-0.24809160305343514</v>
      </c>
      <c r="V65" s="92">
        <v>-1</v>
      </c>
    </row>
    <row r="66" spans="2:22" ht="14.25">
      <c r="B66" s="99">
        <v>20</v>
      </c>
      <c r="C66" s="93" t="s">
        <v>42</v>
      </c>
      <c r="D66" s="70">
        <v>463</v>
      </c>
      <c r="E66" s="75">
        <v>0.012023475641425158</v>
      </c>
      <c r="F66" s="70">
        <v>581</v>
      </c>
      <c r="G66" s="75">
        <v>0.013275751759436981</v>
      </c>
      <c r="H66" s="94">
        <v>-0.20309810671256456</v>
      </c>
      <c r="I66" s="95">
        <v>-2</v>
      </c>
      <c r="J66" s="70">
        <v>683</v>
      </c>
      <c r="K66" s="96">
        <v>-0.32210834553440704</v>
      </c>
      <c r="L66" s="97">
        <v>-9</v>
      </c>
      <c r="O66" s="99">
        <v>20</v>
      </c>
      <c r="P66" s="93" t="s">
        <v>75</v>
      </c>
      <c r="Q66" s="70">
        <v>944</v>
      </c>
      <c r="R66" s="75">
        <v>0.012105823362700214</v>
      </c>
      <c r="S66" s="70">
        <v>906</v>
      </c>
      <c r="T66" s="75">
        <v>0.010101347961333914</v>
      </c>
      <c r="U66" s="73">
        <v>0.04194260485651213</v>
      </c>
      <c r="V66" s="97">
        <v>4</v>
      </c>
    </row>
    <row r="67" spans="2:22" ht="14.25">
      <c r="B67" s="155" t="s">
        <v>50</v>
      </c>
      <c r="C67" s="156"/>
      <c r="D67" s="26">
        <f>SUM(D47:D66)</f>
        <v>15698</v>
      </c>
      <c r="E67" s="6">
        <f>D67/D69</f>
        <v>0.4076555520930716</v>
      </c>
      <c r="F67" s="26">
        <f>SUM(F47:F66)</f>
        <v>15190</v>
      </c>
      <c r="G67" s="6">
        <f>F67/F69</f>
        <v>0.34708893154190656</v>
      </c>
      <c r="H67" s="17">
        <f>D67/F67-1</f>
        <v>0.03344305464121122</v>
      </c>
      <c r="I67" s="25"/>
      <c r="J67" s="26">
        <f>SUM(J47:J66)</f>
        <v>16772</v>
      </c>
      <c r="K67" s="18">
        <f>E67/J67-1</f>
        <v>-0.999975694279031</v>
      </c>
      <c r="L67" s="19"/>
      <c r="O67" s="155" t="s">
        <v>50</v>
      </c>
      <c r="P67" s="156"/>
      <c r="Q67" s="26">
        <f>SUM(Q47:Q66)</f>
        <v>33172</v>
      </c>
      <c r="R67" s="6">
        <f>Q67/Q69</f>
        <v>0.4253965811308173</v>
      </c>
      <c r="S67" s="26">
        <f>SUM(S47:S66)</f>
        <v>32136</v>
      </c>
      <c r="T67" s="6">
        <f>S67/S69</f>
        <v>0.3582968190788373</v>
      </c>
      <c r="U67" s="17">
        <f>Q67/S67-1</f>
        <v>0.032237988548668106</v>
      </c>
      <c r="V67" s="167"/>
    </row>
    <row r="68" spans="2:22" ht="14.25">
      <c r="B68" s="155" t="s">
        <v>12</v>
      </c>
      <c r="C68" s="156"/>
      <c r="D68" s="26">
        <f>D69-SUM(D47:D66)</f>
        <v>22810</v>
      </c>
      <c r="E68" s="6">
        <f>D68/D69</f>
        <v>0.5923444479069284</v>
      </c>
      <c r="F68" s="26">
        <f>F69-SUM(F47:F66)</f>
        <v>28574</v>
      </c>
      <c r="G68" s="6">
        <f>F68/F69</f>
        <v>0.6529110684580934</v>
      </c>
      <c r="H68" s="17">
        <f>D68/F68-1</f>
        <v>-0.20172184503394697</v>
      </c>
      <c r="I68" s="3"/>
      <c r="J68" s="26">
        <f>J69-SUM(J47:J66)</f>
        <v>22699</v>
      </c>
      <c r="K68" s="18">
        <f>E68/J68-1</f>
        <v>-0.9999739043813425</v>
      </c>
      <c r="L68" s="19"/>
      <c r="O68" s="155" t="s">
        <v>12</v>
      </c>
      <c r="P68" s="156"/>
      <c r="Q68" s="26">
        <f>Q69-SUM(Q47:Q66)</f>
        <v>44807</v>
      </c>
      <c r="R68" s="6">
        <f>Q68/Q69</f>
        <v>0.5746034188691828</v>
      </c>
      <c r="S68" s="26">
        <f>S69-SUM(S47:S66)</f>
        <v>57555</v>
      </c>
      <c r="T68" s="6">
        <f>S68/S69</f>
        <v>0.6417031809211626</v>
      </c>
      <c r="U68" s="17">
        <f>Q68/S68-1</f>
        <v>-0.22149248544870126</v>
      </c>
      <c r="V68" s="168"/>
    </row>
    <row r="69" spans="2:22" ht="14.25">
      <c r="B69" s="147" t="s">
        <v>38</v>
      </c>
      <c r="C69" s="148"/>
      <c r="D69" s="24">
        <v>38508</v>
      </c>
      <c r="E69" s="100">
        <v>1</v>
      </c>
      <c r="F69" s="24">
        <v>43764</v>
      </c>
      <c r="G69" s="100">
        <v>1</v>
      </c>
      <c r="H69" s="20">
        <v>-0.12009871126953664</v>
      </c>
      <c r="I69" s="20"/>
      <c r="J69" s="24">
        <v>39471</v>
      </c>
      <c r="K69" s="46">
        <v>-0.024397659040814812</v>
      </c>
      <c r="L69" s="101"/>
      <c r="M69" s="14"/>
      <c r="O69" s="147" t="s">
        <v>38</v>
      </c>
      <c r="P69" s="148"/>
      <c r="Q69" s="24">
        <v>77979</v>
      </c>
      <c r="R69" s="100">
        <v>1</v>
      </c>
      <c r="S69" s="24">
        <v>89691</v>
      </c>
      <c r="T69" s="100">
        <v>1</v>
      </c>
      <c r="U69" s="169">
        <v>-0.13058166371207813</v>
      </c>
      <c r="V69" s="101"/>
    </row>
    <row r="70" spans="2:15" ht="14.25">
      <c r="B70" t="s">
        <v>85</v>
      </c>
      <c r="O70" t="s">
        <v>85</v>
      </c>
    </row>
    <row r="71" spans="2:15" ht="14.25">
      <c r="B71" s="9" t="s">
        <v>87</v>
      </c>
      <c r="O71" s="9" t="s">
        <v>87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O38:V38"/>
    <mergeCell ref="O39:V39"/>
    <mergeCell ref="O41:O43"/>
    <mergeCell ref="P41:P43"/>
    <mergeCell ref="Q41:V41"/>
    <mergeCell ref="B31:C31"/>
    <mergeCell ref="B32:C3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554" dxfId="231" operator="lessThan">
      <formula>0</formula>
    </cfRule>
  </conditionalFormatting>
  <conditionalFormatting sqref="H31 O31">
    <cfRule type="cellIs" priority="1514" dxfId="231" operator="lessThan">
      <formula>0</formula>
    </cfRule>
  </conditionalFormatting>
  <conditionalFormatting sqref="K68">
    <cfRule type="cellIs" priority="690" dxfId="231" operator="lessThan">
      <formula>0</formula>
    </cfRule>
  </conditionalFormatting>
  <conditionalFormatting sqref="H68 J68">
    <cfRule type="cellIs" priority="691" dxfId="231" operator="lessThan">
      <formula>0</formula>
    </cfRule>
  </conditionalFormatting>
  <conditionalFormatting sqref="K67">
    <cfRule type="cellIs" priority="688" dxfId="231" operator="lessThan">
      <formula>0</formula>
    </cfRule>
  </conditionalFormatting>
  <conditionalFormatting sqref="H67 J67">
    <cfRule type="cellIs" priority="689" dxfId="231" operator="lessThan">
      <formula>0</formula>
    </cfRule>
  </conditionalFormatting>
  <conditionalFormatting sqref="L68">
    <cfRule type="cellIs" priority="686" dxfId="231" operator="lessThan">
      <formula>0</formula>
    </cfRule>
  </conditionalFormatting>
  <conditionalFormatting sqref="K68">
    <cfRule type="cellIs" priority="687" dxfId="231" operator="lessThan">
      <formula>0</formula>
    </cfRule>
  </conditionalFormatting>
  <conditionalFormatting sqref="L67">
    <cfRule type="cellIs" priority="684" dxfId="231" operator="lessThan">
      <formula>0</formula>
    </cfRule>
  </conditionalFormatting>
  <conditionalFormatting sqref="K67">
    <cfRule type="cellIs" priority="685" dxfId="231" operator="lessThan">
      <formula>0</formula>
    </cfRule>
  </conditionalFormatting>
  <conditionalFormatting sqref="H11:H15 J11:J15 O11:O15">
    <cfRule type="cellIs" priority="34" dxfId="231" operator="lessThan">
      <formula>0</formula>
    </cfRule>
  </conditionalFormatting>
  <conditionalFormatting sqref="H16:H30 J16:J30 O16:O30">
    <cfRule type="cellIs" priority="33" dxfId="231" operator="lessThan">
      <formula>0</formula>
    </cfRule>
  </conditionalFormatting>
  <conditionalFormatting sqref="D11:E30 G11:J30 L11:L30 N11:O30">
    <cfRule type="cellIs" priority="32" dxfId="232" operator="equal">
      <formula>0</formula>
    </cfRule>
  </conditionalFormatting>
  <conditionalFormatting sqref="F11:F30">
    <cfRule type="cellIs" priority="31" dxfId="232" operator="equal">
      <formula>0</formula>
    </cfRule>
  </conditionalFormatting>
  <conditionalFormatting sqref="K11:K30">
    <cfRule type="cellIs" priority="30" dxfId="232" operator="equal">
      <formula>0</formula>
    </cfRule>
  </conditionalFormatting>
  <conditionalFormatting sqref="M11:M30">
    <cfRule type="cellIs" priority="29" dxfId="232" operator="equal">
      <formula>0</formula>
    </cfRule>
  </conditionalFormatting>
  <conditionalFormatting sqref="O33 J33 H33">
    <cfRule type="cellIs" priority="28" dxfId="231" operator="lessThan">
      <formula>0</formula>
    </cfRule>
  </conditionalFormatting>
  <conditionalFormatting sqref="K47:K66 H47:H66">
    <cfRule type="cellIs" priority="27" dxfId="231" operator="lessThan">
      <formula>0</formula>
    </cfRule>
  </conditionalFormatting>
  <conditionalFormatting sqref="L47:L66">
    <cfRule type="cellIs" priority="24" dxfId="231" operator="lessThan">
      <formula>0</formula>
    </cfRule>
    <cfRule type="cellIs" priority="25" dxfId="233" operator="equal">
      <formula>0</formula>
    </cfRule>
    <cfRule type="cellIs" priority="26" dxfId="234" operator="greaterThan">
      <formula>0</formula>
    </cfRule>
  </conditionalFormatting>
  <conditionalFormatting sqref="I47:I66">
    <cfRule type="cellIs" priority="21" dxfId="231" operator="lessThan">
      <formula>0</formula>
    </cfRule>
    <cfRule type="cellIs" priority="22" dxfId="233" operator="equal">
      <formula>0</formula>
    </cfRule>
    <cfRule type="cellIs" priority="23" dxfId="234" operator="greaterThan">
      <formula>0</formula>
    </cfRule>
  </conditionalFormatting>
  <conditionalFormatting sqref="H69:I69 K69">
    <cfRule type="cellIs" priority="20" dxfId="231" operator="lessThan">
      <formula>0</formula>
    </cfRule>
  </conditionalFormatting>
  <conditionalFormatting sqref="L69">
    <cfRule type="cellIs" priority="19" dxfId="231" operator="lessThan">
      <formula>0</formula>
    </cfRule>
  </conditionalFormatting>
  <conditionalFormatting sqref="V69">
    <cfRule type="cellIs" priority="1" dxfId="231" operator="lessThan">
      <formula>0</formula>
    </cfRule>
  </conditionalFormatting>
  <conditionalFormatting sqref="V67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V68">
    <cfRule type="cellIs" priority="9" dxfId="231" operator="lessThan">
      <formula>0</formula>
    </cfRule>
  </conditionalFormatting>
  <conditionalFormatting sqref="U68">
    <cfRule type="cellIs" priority="8" dxfId="231" operator="lessThan">
      <formula>0</formula>
    </cfRule>
  </conditionalFormatting>
  <conditionalFormatting sqref="U67">
    <cfRule type="cellIs" priority="7" dxfId="231" operator="lessThan">
      <formula>0</formula>
    </cfRule>
  </conditionalFormatting>
  <conditionalFormatting sqref="U47:U66">
    <cfRule type="cellIs" priority="6" dxfId="231" operator="lessThan">
      <formula>0</formula>
    </cfRule>
  </conditionalFormatting>
  <conditionalFormatting sqref="V47:V66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U69">
    <cfRule type="cellIs" priority="2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4.25">
      <c r="A1" t="s">
        <v>3</v>
      </c>
      <c r="C1" s="50"/>
      <c r="K1" s="51"/>
      <c r="O1" s="49"/>
      <c r="U1" s="51">
        <v>43894</v>
      </c>
    </row>
    <row r="2" spans="1:21" ht="14.25" customHeight="1">
      <c r="A2" s="150" t="s">
        <v>124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4"/>
      <c r="M2" s="21"/>
      <c r="N2" s="150" t="s">
        <v>127</v>
      </c>
      <c r="O2" s="150"/>
      <c r="P2" s="150"/>
      <c r="Q2" s="150"/>
      <c r="R2" s="150"/>
      <c r="S2" s="150"/>
      <c r="T2" s="150"/>
      <c r="U2" s="150"/>
    </row>
    <row r="3" spans="1:21" ht="14.25" customHeight="1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4"/>
      <c r="M3" s="21"/>
      <c r="N3" s="151" t="s">
        <v>128</v>
      </c>
      <c r="O3" s="151"/>
      <c r="P3" s="151"/>
      <c r="Q3" s="151"/>
      <c r="R3" s="151"/>
      <c r="S3" s="151"/>
      <c r="T3" s="151"/>
      <c r="U3" s="151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8"/>
      <c r="K4" s="79" t="s">
        <v>4</v>
      </c>
      <c r="L4" s="14"/>
      <c r="M4" s="14"/>
      <c r="N4" s="15"/>
      <c r="O4" s="15"/>
      <c r="P4" s="15"/>
      <c r="Q4" s="15"/>
      <c r="R4" s="15"/>
      <c r="S4" s="15"/>
      <c r="T4" s="78"/>
      <c r="U4" s="79" t="s">
        <v>4</v>
      </c>
    </row>
    <row r="5" spans="1:21" ht="14.25" customHeight="1">
      <c r="A5" s="140" t="s">
        <v>0</v>
      </c>
      <c r="B5" s="140" t="s">
        <v>1</v>
      </c>
      <c r="C5" s="137" t="s">
        <v>108</v>
      </c>
      <c r="D5" s="138"/>
      <c r="E5" s="138"/>
      <c r="F5" s="138"/>
      <c r="G5" s="138"/>
      <c r="H5" s="139"/>
      <c r="I5" s="137" t="s">
        <v>96</v>
      </c>
      <c r="J5" s="138"/>
      <c r="K5" s="139"/>
      <c r="L5" s="14"/>
      <c r="M5" s="14"/>
      <c r="N5" s="140" t="s">
        <v>0</v>
      </c>
      <c r="O5" s="140" t="s">
        <v>1</v>
      </c>
      <c r="P5" s="137" t="s">
        <v>109</v>
      </c>
      <c r="Q5" s="138"/>
      <c r="R5" s="138"/>
      <c r="S5" s="138"/>
      <c r="T5" s="138"/>
      <c r="U5" s="139"/>
    </row>
    <row r="6" spans="1:21" ht="14.25" customHeight="1">
      <c r="A6" s="141"/>
      <c r="B6" s="141"/>
      <c r="C6" s="160" t="s">
        <v>110</v>
      </c>
      <c r="D6" s="161"/>
      <c r="E6" s="161"/>
      <c r="F6" s="161"/>
      <c r="G6" s="161"/>
      <c r="H6" s="162"/>
      <c r="I6" s="118" t="s">
        <v>97</v>
      </c>
      <c r="J6" s="119"/>
      <c r="K6" s="120"/>
      <c r="L6" s="14"/>
      <c r="M6" s="14"/>
      <c r="N6" s="141"/>
      <c r="O6" s="141"/>
      <c r="P6" s="118" t="s">
        <v>111</v>
      </c>
      <c r="Q6" s="119"/>
      <c r="R6" s="119"/>
      <c r="S6" s="119"/>
      <c r="T6" s="119"/>
      <c r="U6" s="120"/>
    </row>
    <row r="7" spans="1:21" ht="14.25" customHeight="1">
      <c r="A7" s="141"/>
      <c r="B7" s="141"/>
      <c r="C7" s="121">
        <v>2020</v>
      </c>
      <c r="D7" s="122"/>
      <c r="E7" s="125">
        <v>2019</v>
      </c>
      <c r="F7" s="122"/>
      <c r="G7" s="135" t="s">
        <v>5</v>
      </c>
      <c r="H7" s="144" t="s">
        <v>57</v>
      </c>
      <c r="I7" s="149">
        <v>2020</v>
      </c>
      <c r="J7" s="143" t="s">
        <v>112</v>
      </c>
      <c r="K7" s="144" t="s">
        <v>116</v>
      </c>
      <c r="L7" s="14"/>
      <c r="M7" s="14"/>
      <c r="N7" s="141"/>
      <c r="O7" s="141"/>
      <c r="P7" s="159">
        <v>2020</v>
      </c>
      <c r="Q7" s="170"/>
      <c r="R7" s="171">
        <v>2019</v>
      </c>
      <c r="S7" s="170"/>
      <c r="T7" s="136" t="s">
        <v>5</v>
      </c>
      <c r="U7" s="163" t="s">
        <v>120</v>
      </c>
    </row>
    <row r="8" spans="1:21" ht="14.25" customHeight="1">
      <c r="A8" s="127" t="s">
        <v>6</v>
      </c>
      <c r="B8" s="127" t="s">
        <v>7</v>
      </c>
      <c r="C8" s="123"/>
      <c r="D8" s="124"/>
      <c r="E8" s="126"/>
      <c r="F8" s="124"/>
      <c r="G8" s="136"/>
      <c r="H8" s="143"/>
      <c r="I8" s="149"/>
      <c r="J8" s="143"/>
      <c r="K8" s="143"/>
      <c r="L8" s="14"/>
      <c r="M8" s="14"/>
      <c r="N8" s="127" t="s">
        <v>6</v>
      </c>
      <c r="O8" s="127" t="s">
        <v>7</v>
      </c>
      <c r="P8" s="123"/>
      <c r="Q8" s="124"/>
      <c r="R8" s="126"/>
      <c r="S8" s="124"/>
      <c r="T8" s="136"/>
      <c r="U8" s="164"/>
    </row>
    <row r="9" spans="1:21" ht="14.25" customHeight="1">
      <c r="A9" s="127"/>
      <c r="B9" s="127"/>
      <c r="C9" s="108" t="s">
        <v>8</v>
      </c>
      <c r="D9" s="80" t="s">
        <v>2</v>
      </c>
      <c r="E9" s="108" t="s">
        <v>8</v>
      </c>
      <c r="F9" s="80" t="s">
        <v>2</v>
      </c>
      <c r="G9" s="129" t="s">
        <v>9</v>
      </c>
      <c r="H9" s="129" t="s">
        <v>58</v>
      </c>
      <c r="I9" s="81" t="s">
        <v>8</v>
      </c>
      <c r="J9" s="145" t="s">
        <v>113</v>
      </c>
      <c r="K9" s="145" t="s">
        <v>117</v>
      </c>
      <c r="L9" s="14"/>
      <c r="M9" s="14"/>
      <c r="N9" s="127"/>
      <c r="O9" s="127"/>
      <c r="P9" s="108" t="s">
        <v>8</v>
      </c>
      <c r="Q9" s="80" t="s">
        <v>2</v>
      </c>
      <c r="R9" s="108" t="s">
        <v>8</v>
      </c>
      <c r="S9" s="80" t="s">
        <v>2</v>
      </c>
      <c r="T9" s="129" t="s">
        <v>9</v>
      </c>
      <c r="U9" s="165" t="s">
        <v>121</v>
      </c>
    </row>
    <row r="10" spans="1:21" ht="14.25" customHeight="1">
      <c r="A10" s="128"/>
      <c r="B10" s="128"/>
      <c r="C10" s="112" t="s">
        <v>10</v>
      </c>
      <c r="D10" s="43" t="s">
        <v>11</v>
      </c>
      <c r="E10" s="112" t="s">
        <v>10</v>
      </c>
      <c r="F10" s="43" t="s">
        <v>11</v>
      </c>
      <c r="G10" s="142"/>
      <c r="H10" s="142"/>
      <c r="I10" s="112" t="s">
        <v>10</v>
      </c>
      <c r="J10" s="146"/>
      <c r="K10" s="146"/>
      <c r="L10" s="14"/>
      <c r="M10" s="14"/>
      <c r="N10" s="128"/>
      <c r="O10" s="128"/>
      <c r="P10" s="112" t="s">
        <v>10</v>
      </c>
      <c r="Q10" s="43" t="s">
        <v>11</v>
      </c>
      <c r="R10" s="112" t="s">
        <v>10</v>
      </c>
      <c r="S10" s="43" t="s">
        <v>11</v>
      </c>
      <c r="T10" s="130"/>
      <c r="U10" s="166"/>
    </row>
    <row r="11" spans="1:21" ht="14.25" customHeight="1">
      <c r="A11" s="52">
        <v>1</v>
      </c>
      <c r="B11" s="82" t="s">
        <v>19</v>
      </c>
      <c r="C11" s="54">
        <v>3551</v>
      </c>
      <c r="D11" s="56">
        <v>0.1373534986268518</v>
      </c>
      <c r="E11" s="54">
        <v>3955</v>
      </c>
      <c r="F11" s="56">
        <v>0.14105353257962125</v>
      </c>
      <c r="G11" s="102">
        <v>-0.10214917825537295</v>
      </c>
      <c r="H11" s="84">
        <v>0</v>
      </c>
      <c r="I11" s="54">
        <v>3846</v>
      </c>
      <c r="J11" s="55">
        <v>-0.07670306812272487</v>
      </c>
      <c r="K11" s="86">
        <v>0</v>
      </c>
      <c r="L11" s="14"/>
      <c r="M11" s="14"/>
      <c r="N11" s="52">
        <v>1</v>
      </c>
      <c r="O11" s="82" t="s">
        <v>19</v>
      </c>
      <c r="P11" s="54">
        <v>7397</v>
      </c>
      <c r="Q11" s="56">
        <v>0.14472422766136447</v>
      </c>
      <c r="R11" s="54">
        <v>7855</v>
      </c>
      <c r="S11" s="56">
        <v>0.13825574232157</v>
      </c>
      <c r="T11" s="172">
        <v>-0.05830681094844048</v>
      </c>
      <c r="U11" s="86">
        <v>0</v>
      </c>
    </row>
    <row r="12" spans="1:21" ht="14.25" customHeight="1">
      <c r="A12" s="87">
        <v>2</v>
      </c>
      <c r="B12" s="88" t="s">
        <v>21</v>
      </c>
      <c r="C12" s="62">
        <v>2904</v>
      </c>
      <c r="D12" s="64">
        <v>0.11232738947124125</v>
      </c>
      <c r="E12" s="62">
        <v>2558</v>
      </c>
      <c r="F12" s="64">
        <v>0.09123007239915831</v>
      </c>
      <c r="G12" s="103">
        <v>0.13526192337763887</v>
      </c>
      <c r="H12" s="90">
        <v>1</v>
      </c>
      <c r="I12" s="62">
        <v>3671</v>
      </c>
      <c r="J12" s="63">
        <v>-0.20893489512394448</v>
      </c>
      <c r="K12" s="92">
        <v>0</v>
      </c>
      <c r="L12" s="14"/>
      <c r="M12" s="14"/>
      <c r="N12" s="87">
        <v>2</v>
      </c>
      <c r="O12" s="88" t="s">
        <v>21</v>
      </c>
      <c r="P12" s="62">
        <v>6575</v>
      </c>
      <c r="Q12" s="64">
        <v>0.1286415840034435</v>
      </c>
      <c r="R12" s="62">
        <v>5331</v>
      </c>
      <c r="S12" s="64">
        <v>0.09383085452785356</v>
      </c>
      <c r="T12" s="173">
        <v>0.23335209154004888</v>
      </c>
      <c r="U12" s="92">
        <v>1</v>
      </c>
    </row>
    <row r="13" spans="1:21" ht="14.25" customHeight="1">
      <c r="A13" s="60">
        <v>3</v>
      </c>
      <c r="B13" s="88" t="s">
        <v>20</v>
      </c>
      <c r="C13" s="62">
        <v>2359</v>
      </c>
      <c r="D13" s="64">
        <v>0.09124666383011643</v>
      </c>
      <c r="E13" s="62">
        <v>3388</v>
      </c>
      <c r="F13" s="64">
        <v>0.12083169870537466</v>
      </c>
      <c r="G13" s="103">
        <v>-0.30371900826446285</v>
      </c>
      <c r="H13" s="90">
        <v>-1</v>
      </c>
      <c r="I13" s="62">
        <v>3023</v>
      </c>
      <c r="J13" s="63">
        <v>-0.21964935494541848</v>
      </c>
      <c r="K13" s="92">
        <v>0</v>
      </c>
      <c r="L13" s="14"/>
      <c r="M13" s="14"/>
      <c r="N13" s="60">
        <v>3</v>
      </c>
      <c r="O13" s="88" t="s">
        <v>20</v>
      </c>
      <c r="P13" s="62">
        <v>5382</v>
      </c>
      <c r="Q13" s="64">
        <v>0.10530022891354111</v>
      </c>
      <c r="R13" s="62">
        <v>7263</v>
      </c>
      <c r="S13" s="64">
        <v>0.12783595881369356</v>
      </c>
      <c r="T13" s="173">
        <v>-0.2589838909541512</v>
      </c>
      <c r="U13" s="92">
        <v>-1</v>
      </c>
    </row>
    <row r="14" spans="1:21" ht="14.25" customHeight="1">
      <c r="A14" s="60">
        <v>4</v>
      </c>
      <c r="B14" s="88" t="s">
        <v>34</v>
      </c>
      <c r="C14" s="62">
        <v>1602</v>
      </c>
      <c r="D14" s="64">
        <v>0.061965729315746725</v>
      </c>
      <c r="E14" s="62">
        <v>1227</v>
      </c>
      <c r="F14" s="64">
        <v>0.0437604764791897</v>
      </c>
      <c r="G14" s="103">
        <v>0.3056234718826405</v>
      </c>
      <c r="H14" s="90">
        <v>5</v>
      </c>
      <c r="I14" s="62">
        <v>1429</v>
      </c>
      <c r="J14" s="63">
        <v>0.12106368089573127</v>
      </c>
      <c r="K14" s="92">
        <v>0</v>
      </c>
      <c r="L14" s="14"/>
      <c r="M14" s="14"/>
      <c r="N14" s="60">
        <v>4</v>
      </c>
      <c r="O14" s="88" t="s">
        <v>34</v>
      </c>
      <c r="P14" s="62">
        <v>3031</v>
      </c>
      <c r="Q14" s="64">
        <v>0.05930230283109311</v>
      </c>
      <c r="R14" s="62">
        <v>2645</v>
      </c>
      <c r="S14" s="64">
        <v>0.046554607057995245</v>
      </c>
      <c r="T14" s="173">
        <v>0.1459357277882798</v>
      </c>
      <c r="U14" s="92">
        <v>3</v>
      </c>
    </row>
    <row r="15" spans="1:21" ht="14.25" customHeight="1">
      <c r="A15" s="68">
        <v>5</v>
      </c>
      <c r="B15" s="93" t="s">
        <v>23</v>
      </c>
      <c r="C15" s="70">
        <v>1342</v>
      </c>
      <c r="D15" s="72">
        <v>0.05190886937686148</v>
      </c>
      <c r="E15" s="70">
        <v>2218</v>
      </c>
      <c r="F15" s="72">
        <v>0.07910410499661186</v>
      </c>
      <c r="G15" s="104">
        <v>-0.39495040577096485</v>
      </c>
      <c r="H15" s="95">
        <v>-1</v>
      </c>
      <c r="I15" s="70">
        <v>1234</v>
      </c>
      <c r="J15" s="71">
        <v>0.08752025931928697</v>
      </c>
      <c r="K15" s="97">
        <v>1</v>
      </c>
      <c r="L15" s="14"/>
      <c r="M15" s="14"/>
      <c r="N15" s="68">
        <v>5</v>
      </c>
      <c r="O15" s="93" t="s">
        <v>18</v>
      </c>
      <c r="P15" s="70">
        <v>2603</v>
      </c>
      <c r="Q15" s="72">
        <v>0.05092837158341649</v>
      </c>
      <c r="R15" s="70">
        <v>2383</v>
      </c>
      <c r="S15" s="72">
        <v>0.041943148816333715</v>
      </c>
      <c r="T15" s="174">
        <v>0.09232060428031885</v>
      </c>
      <c r="U15" s="97">
        <v>5</v>
      </c>
    </row>
    <row r="16" spans="1:21" ht="14.25" customHeight="1">
      <c r="A16" s="52">
        <v>6</v>
      </c>
      <c r="B16" s="82" t="s">
        <v>24</v>
      </c>
      <c r="C16" s="54">
        <v>1315</v>
      </c>
      <c r="D16" s="56">
        <v>0.05086450315243879</v>
      </c>
      <c r="E16" s="54">
        <v>1091</v>
      </c>
      <c r="F16" s="56">
        <v>0.03891008951817112</v>
      </c>
      <c r="G16" s="102">
        <v>0.20531622364802926</v>
      </c>
      <c r="H16" s="84">
        <v>4</v>
      </c>
      <c r="I16" s="54">
        <v>1134</v>
      </c>
      <c r="J16" s="55">
        <v>0.15961199294532635</v>
      </c>
      <c r="K16" s="86">
        <v>2</v>
      </c>
      <c r="L16" s="14"/>
      <c r="M16" s="14"/>
      <c r="N16" s="52">
        <v>6</v>
      </c>
      <c r="O16" s="82" t="s">
        <v>23</v>
      </c>
      <c r="P16" s="54">
        <v>2576</v>
      </c>
      <c r="Q16" s="56">
        <v>0.05040010956545558</v>
      </c>
      <c r="R16" s="54">
        <v>4133</v>
      </c>
      <c r="S16" s="56">
        <v>0.07274487371292793</v>
      </c>
      <c r="T16" s="172">
        <v>-0.376723929349141</v>
      </c>
      <c r="U16" s="86">
        <v>-2</v>
      </c>
    </row>
    <row r="17" spans="1:21" ht="14.25" customHeight="1">
      <c r="A17" s="60">
        <v>7</v>
      </c>
      <c r="B17" s="88" t="s">
        <v>18</v>
      </c>
      <c r="C17" s="62">
        <v>1314</v>
      </c>
      <c r="D17" s="64">
        <v>0.050825822921904615</v>
      </c>
      <c r="E17" s="62">
        <v>1259</v>
      </c>
      <c r="F17" s="64">
        <v>0.04490174399942937</v>
      </c>
      <c r="G17" s="103">
        <v>0.04368546465448775</v>
      </c>
      <c r="H17" s="90">
        <v>1</v>
      </c>
      <c r="I17" s="62">
        <v>1289</v>
      </c>
      <c r="J17" s="63">
        <v>0.019394879751745586</v>
      </c>
      <c r="K17" s="92">
        <v>-2</v>
      </c>
      <c r="L17" s="14"/>
      <c r="M17" s="14"/>
      <c r="N17" s="60">
        <v>7</v>
      </c>
      <c r="O17" s="88" t="s">
        <v>24</v>
      </c>
      <c r="P17" s="62">
        <v>2449</v>
      </c>
      <c r="Q17" s="64">
        <v>0.04791532155504686</v>
      </c>
      <c r="R17" s="62">
        <v>2465</v>
      </c>
      <c r="S17" s="64">
        <v>0.04338642964005984</v>
      </c>
      <c r="T17" s="173">
        <v>-0.006490872210953347</v>
      </c>
      <c r="U17" s="92">
        <v>2</v>
      </c>
    </row>
    <row r="18" spans="1:21" ht="14.25" customHeight="1">
      <c r="A18" s="60">
        <v>8</v>
      </c>
      <c r="B18" s="88" t="s">
        <v>26</v>
      </c>
      <c r="C18" s="62">
        <v>1262</v>
      </c>
      <c r="D18" s="64">
        <v>0.04881445093412757</v>
      </c>
      <c r="E18" s="62">
        <v>1432</v>
      </c>
      <c r="F18" s="64">
        <v>0.05107172153072506</v>
      </c>
      <c r="G18" s="103">
        <v>-0.11871508379888274</v>
      </c>
      <c r="H18" s="90">
        <v>-2</v>
      </c>
      <c r="I18" s="62">
        <v>905</v>
      </c>
      <c r="J18" s="63">
        <v>0.394475138121547</v>
      </c>
      <c r="K18" s="92">
        <v>1</v>
      </c>
      <c r="L18" s="14"/>
      <c r="M18" s="14"/>
      <c r="N18" s="60">
        <v>8</v>
      </c>
      <c r="O18" s="88" t="s">
        <v>35</v>
      </c>
      <c r="P18" s="62">
        <v>2309</v>
      </c>
      <c r="Q18" s="64">
        <v>0.04517618516561993</v>
      </c>
      <c r="R18" s="62">
        <v>1752</v>
      </c>
      <c r="S18" s="64">
        <v>0.030836926867904603</v>
      </c>
      <c r="T18" s="173">
        <v>0.31792237442922366</v>
      </c>
      <c r="U18" s="92">
        <v>5</v>
      </c>
    </row>
    <row r="19" spans="1:21" ht="14.25" customHeight="1">
      <c r="A19" s="60">
        <v>9</v>
      </c>
      <c r="B19" s="88" t="s">
        <v>35</v>
      </c>
      <c r="C19" s="62">
        <v>1169</v>
      </c>
      <c r="D19" s="64">
        <v>0.04521718949444939</v>
      </c>
      <c r="E19" s="62">
        <v>1019</v>
      </c>
      <c r="F19" s="64">
        <v>0.03634223759763187</v>
      </c>
      <c r="G19" s="103">
        <v>0.14720314033366044</v>
      </c>
      <c r="H19" s="90">
        <v>2</v>
      </c>
      <c r="I19" s="62">
        <v>1140</v>
      </c>
      <c r="J19" s="63">
        <v>0.025438596491228038</v>
      </c>
      <c r="K19" s="92">
        <v>-2</v>
      </c>
      <c r="L19" s="14"/>
      <c r="M19" s="14"/>
      <c r="N19" s="60">
        <v>9</v>
      </c>
      <c r="O19" s="88" t="s">
        <v>26</v>
      </c>
      <c r="P19" s="62">
        <v>2167</v>
      </c>
      <c r="Q19" s="64">
        <v>0.042397918256344036</v>
      </c>
      <c r="R19" s="62">
        <v>2560</v>
      </c>
      <c r="S19" s="64">
        <v>0.04505852327730353</v>
      </c>
      <c r="T19" s="173">
        <v>-0.15351562500000004</v>
      </c>
      <c r="U19" s="92">
        <v>-1</v>
      </c>
    </row>
    <row r="20" spans="1:21" ht="14.25" customHeight="1">
      <c r="A20" s="68">
        <v>10</v>
      </c>
      <c r="B20" s="93" t="s">
        <v>36</v>
      </c>
      <c r="C20" s="70">
        <v>1153</v>
      </c>
      <c r="D20" s="72">
        <v>0.044598305805902606</v>
      </c>
      <c r="E20" s="70">
        <v>943</v>
      </c>
      <c r="F20" s="72">
        <v>0.03363172723706266</v>
      </c>
      <c r="G20" s="104">
        <v>0.22269353128313885</v>
      </c>
      <c r="H20" s="95">
        <v>2</v>
      </c>
      <c r="I20" s="70">
        <v>634</v>
      </c>
      <c r="J20" s="71">
        <v>0.8186119873817035</v>
      </c>
      <c r="K20" s="97">
        <v>4</v>
      </c>
      <c r="L20" s="14"/>
      <c r="M20" s="14"/>
      <c r="N20" s="68">
        <v>10</v>
      </c>
      <c r="O20" s="93" t="s">
        <v>36</v>
      </c>
      <c r="P20" s="70">
        <v>1787</v>
      </c>
      <c r="Q20" s="72">
        <v>0.03496311948504236</v>
      </c>
      <c r="R20" s="70">
        <v>1595</v>
      </c>
      <c r="S20" s="72">
        <v>0.028073572120038724</v>
      </c>
      <c r="T20" s="174">
        <v>0.12037617554858926</v>
      </c>
      <c r="U20" s="97">
        <v>4</v>
      </c>
    </row>
    <row r="21" spans="1:21" ht="14.25" customHeight="1">
      <c r="A21" s="52">
        <v>11</v>
      </c>
      <c r="B21" s="82" t="s">
        <v>22</v>
      </c>
      <c r="C21" s="54">
        <v>994</v>
      </c>
      <c r="D21" s="56">
        <v>0.03844814915096894</v>
      </c>
      <c r="E21" s="54">
        <v>1574</v>
      </c>
      <c r="F21" s="56">
        <v>0.05613609615178858</v>
      </c>
      <c r="G21" s="102">
        <v>-0.3684879288437103</v>
      </c>
      <c r="H21" s="84">
        <v>-6</v>
      </c>
      <c r="I21" s="54">
        <v>662</v>
      </c>
      <c r="J21" s="55">
        <v>0.5015105740181269</v>
      </c>
      <c r="K21" s="86">
        <v>2</v>
      </c>
      <c r="L21" s="14"/>
      <c r="M21" s="14"/>
      <c r="N21" s="52">
        <v>11</v>
      </c>
      <c r="O21" s="82" t="s">
        <v>22</v>
      </c>
      <c r="P21" s="54">
        <v>1656</v>
      </c>
      <c r="Q21" s="56">
        <v>0.03240007043493573</v>
      </c>
      <c r="R21" s="54">
        <v>3378</v>
      </c>
      <c r="S21" s="56">
        <v>0.059456129543254424</v>
      </c>
      <c r="T21" s="172">
        <v>-0.5097690941385435</v>
      </c>
      <c r="U21" s="86">
        <v>-6</v>
      </c>
    </row>
    <row r="22" spans="1:21" ht="14.25" customHeight="1">
      <c r="A22" s="60">
        <v>12</v>
      </c>
      <c r="B22" s="88" t="s">
        <v>31</v>
      </c>
      <c r="C22" s="62">
        <v>865</v>
      </c>
      <c r="D22" s="64">
        <v>0.0334583994120605</v>
      </c>
      <c r="E22" s="62">
        <v>1412</v>
      </c>
      <c r="F22" s="64">
        <v>0.05035842933057527</v>
      </c>
      <c r="G22" s="103">
        <v>-0.3873937677053825</v>
      </c>
      <c r="H22" s="90">
        <v>-5</v>
      </c>
      <c r="I22" s="62">
        <v>748</v>
      </c>
      <c r="J22" s="63">
        <v>0.1564171122994653</v>
      </c>
      <c r="K22" s="92">
        <v>-1</v>
      </c>
      <c r="L22" s="14"/>
      <c r="M22" s="14"/>
      <c r="N22" s="60">
        <v>12</v>
      </c>
      <c r="O22" s="88" t="s">
        <v>31</v>
      </c>
      <c r="P22" s="62">
        <v>1613</v>
      </c>
      <c r="Q22" s="64">
        <v>0.03155876425818317</v>
      </c>
      <c r="R22" s="62">
        <v>2839</v>
      </c>
      <c r="S22" s="64">
        <v>0.049969198275103405</v>
      </c>
      <c r="T22" s="173">
        <v>-0.43184219795702716</v>
      </c>
      <c r="U22" s="92">
        <v>-6</v>
      </c>
    </row>
    <row r="23" spans="1:21" ht="14.25" customHeight="1">
      <c r="A23" s="60">
        <v>13</v>
      </c>
      <c r="B23" s="88" t="s">
        <v>25</v>
      </c>
      <c r="C23" s="62">
        <v>826</v>
      </c>
      <c r="D23" s="64">
        <v>0.03194987042122771</v>
      </c>
      <c r="E23" s="62">
        <v>887</v>
      </c>
      <c r="F23" s="64">
        <v>0.031634509076643245</v>
      </c>
      <c r="G23" s="103">
        <v>-0.0687711386696731</v>
      </c>
      <c r="H23" s="90">
        <v>0</v>
      </c>
      <c r="I23" s="62">
        <v>694</v>
      </c>
      <c r="J23" s="63">
        <v>0.19020172910662825</v>
      </c>
      <c r="K23" s="92">
        <v>-1</v>
      </c>
      <c r="L23" s="14"/>
      <c r="M23" s="14"/>
      <c r="N23" s="60">
        <v>13</v>
      </c>
      <c r="O23" s="88" t="s">
        <v>29</v>
      </c>
      <c r="P23" s="62">
        <v>1537</v>
      </c>
      <c r="Q23" s="64">
        <v>0.030071804503922835</v>
      </c>
      <c r="R23" s="62">
        <v>1834</v>
      </c>
      <c r="S23" s="64">
        <v>0.03228020769163073</v>
      </c>
      <c r="T23" s="173">
        <v>-0.16194111232279174</v>
      </c>
      <c r="U23" s="92">
        <v>-1</v>
      </c>
    </row>
    <row r="24" spans="1:21" ht="14.25" customHeight="1">
      <c r="A24" s="60">
        <v>14</v>
      </c>
      <c r="B24" s="88" t="s">
        <v>29</v>
      </c>
      <c r="C24" s="62">
        <v>779</v>
      </c>
      <c r="D24" s="64">
        <v>0.030131899586121533</v>
      </c>
      <c r="E24" s="62">
        <v>876</v>
      </c>
      <c r="F24" s="64">
        <v>0.03124219836656086</v>
      </c>
      <c r="G24" s="103">
        <v>-0.11073059360730597</v>
      </c>
      <c r="H24" s="90">
        <v>0</v>
      </c>
      <c r="I24" s="62">
        <v>758</v>
      </c>
      <c r="J24" s="63">
        <v>0.02770448548812654</v>
      </c>
      <c r="K24" s="92">
        <v>-4</v>
      </c>
      <c r="L24" s="14"/>
      <c r="M24" s="14"/>
      <c r="N24" s="60">
        <v>14</v>
      </c>
      <c r="O24" s="88" t="s">
        <v>25</v>
      </c>
      <c r="P24" s="62">
        <v>1520</v>
      </c>
      <c r="Q24" s="64">
        <v>0.029739195085206706</v>
      </c>
      <c r="R24" s="62">
        <v>1878</v>
      </c>
      <c r="S24" s="64">
        <v>0.033054651060459385</v>
      </c>
      <c r="T24" s="173">
        <v>-0.1906283280085197</v>
      </c>
      <c r="U24" s="92">
        <v>-3</v>
      </c>
    </row>
    <row r="25" spans="1:21" ht="14.25" customHeight="1">
      <c r="A25" s="68">
        <v>15</v>
      </c>
      <c r="B25" s="93" t="s">
        <v>30</v>
      </c>
      <c r="C25" s="70">
        <v>775</v>
      </c>
      <c r="D25" s="72">
        <v>0.029977178663984836</v>
      </c>
      <c r="E25" s="70">
        <v>536</v>
      </c>
      <c r="F25" s="72">
        <v>0.019116230964014408</v>
      </c>
      <c r="G25" s="104">
        <v>0.44589552238805963</v>
      </c>
      <c r="H25" s="95">
        <v>0</v>
      </c>
      <c r="I25" s="70">
        <v>549</v>
      </c>
      <c r="J25" s="71">
        <v>0.41165755919854274</v>
      </c>
      <c r="K25" s="97">
        <v>0</v>
      </c>
      <c r="L25" s="14"/>
      <c r="M25" s="14"/>
      <c r="N25" s="68">
        <v>15</v>
      </c>
      <c r="O25" s="93" t="s">
        <v>30</v>
      </c>
      <c r="P25" s="70">
        <v>1324</v>
      </c>
      <c r="Q25" s="72">
        <v>0.025904404140009</v>
      </c>
      <c r="R25" s="70">
        <v>1086</v>
      </c>
      <c r="S25" s="72">
        <v>0.019114670421543606</v>
      </c>
      <c r="T25" s="174">
        <v>0.21915285451197053</v>
      </c>
      <c r="U25" s="97">
        <v>0</v>
      </c>
    </row>
    <row r="26" spans="1:21" ht="14.25" customHeight="1">
      <c r="A26" s="52">
        <v>16</v>
      </c>
      <c r="B26" s="82" t="s">
        <v>52</v>
      </c>
      <c r="C26" s="54">
        <v>592</v>
      </c>
      <c r="D26" s="56">
        <v>0.022898696476231</v>
      </c>
      <c r="E26" s="54">
        <v>531</v>
      </c>
      <c r="F26" s="56">
        <v>0.01893790791397696</v>
      </c>
      <c r="G26" s="102">
        <v>0.11487758945386073</v>
      </c>
      <c r="H26" s="84">
        <v>1</v>
      </c>
      <c r="I26" s="54">
        <v>534</v>
      </c>
      <c r="J26" s="55">
        <v>0.10861423220973787</v>
      </c>
      <c r="K26" s="86">
        <v>0</v>
      </c>
      <c r="L26" s="14"/>
      <c r="M26" s="14"/>
      <c r="N26" s="52">
        <v>16</v>
      </c>
      <c r="O26" s="82" t="s">
        <v>52</v>
      </c>
      <c r="P26" s="54">
        <v>1126</v>
      </c>
      <c r="Q26" s="56">
        <v>0.022030482674962337</v>
      </c>
      <c r="R26" s="54">
        <v>945</v>
      </c>
      <c r="S26" s="56">
        <v>0.01663293144416087</v>
      </c>
      <c r="T26" s="172">
        <v>0.19153439153439145</v>
      </c>
      <c r="U26" s="86">
        <v>3</v>
      </c>
    </row>
    <row r="27" spans="1:21" ht="14.25" customHeight="1">
      <c r="A27" s="60">
        <v>17</v>
      </c>
      <c r="B27" s="88" t="s">
        <v>27</v>
      </c>
      <c r="C27" s="62">
        <v>539</v>
      </c>
      <c r="D27" s="64">
        <v>0.02084864425791978</v>
      </c>
      <c r="E27" s="62">
        <v>535</v>
      </c>
      <c r="F27" s="64">
        <v>0.019080566354006918</v>
      </c>
      <c r="G27" s="103">
        <v>0.007476635514018781</v>
      </c>
      <c r="H27" s="90">
        <v>-1</v>
      </c>
      <c r="I27" s="62">
        <v>532</v>
      </c>
      <c r="J27" s="63">
        <v>0.013157894736842035</v>
      </c>
      <c r="K27" s="92">
        <v>0</v>
      </c>
      <c r="L27" s="14"/>
      <c r="M27" s="14"/>
      <c r="N27" s="60">
        <v>17</v>
      </c>
      <c r="O27" s="88" t="s">
        <v>27</v>
      </c>
      <c r="P27" s="62">
        <v>1071</v>
      </c>
      <c r="Q27" s="64">
        <v>0.020954393379116042</v>
      </c>
      <c r="R27" s="62">
        <v>1074</v>
      </c>
      <c r="S27" s="64">
        <v>0.018903458593681245</v>
      </c>
      <c r="T27" s="173">
        <v>-0.0027932960893854997</v>
      </c>
      <c r="U27" s="92">
        <v>0</v>
      </c>
    </row>
    <row r="28" spans="1:21" ht="14.25" customHeight="1">
      <c r="A28" s="60">
        <v>18</v>
      </c>
      <c r="B28" s="88" t="s">
        <v>28</v>
      </c>
      <c r="C28" s="62">
        <v>474</v>
      </c>
      <c r="D28" s="64">
        <v>0.018334429273198467</v>
      </c>
      <c r="E28" s="62">
        <v>527</v>
      </c>
      <c r="F28" s="64">
        <v>0.018795249473947003</v>
      </c>
      <c r="G28" s="103">
        <v>-0.10056925996204935</v>
      </c>
      <c r="H28" s="90">
        <v>0</v>
      </c>
      <c r="I28" s="62">
        <v>501</v>
      </c>
      <c r="J28" s="63">
        <v>-0.053892215568862256</v>
      </c>
      <c r="K28" s="92">
        <v>0</v>
      </c>
      <c r="L28" s="14"/>
      <c r="M28" s="14"/>
      <c r="N28" s="60">
        <v>18</v>
      </c>
      <c r="O28" s="88" t="s">
        <v>28</v>
      </c>
      <c r="P28" s="62">
        <v>975</v>
      </c>
      <c r="Q28" s="64">
        <v>0.019076128426366145</v>
      </c>
      <c r="R28" s="62">
        <v>1079</v>
      </c>
      <c r="S28" s="64">
        <v>0.01899146352195723</v>
      </c>
      <c r="T28" s="173">
        <v>-0.09638554216867468</v>
      </c>
      <c r="U28" s="92">
        <v>-2</v>
      </c>
    </row>
    <row r="29" spans="1:21" ht="14.25" customHeight="1">
      <c r="A29" s="60">
        <v>19</v>
      </c>
      <c r="B29" s="88" t="s">
        <v>98</v>
      </c>
      <c r="C29" s="62">
        <v>305</v>
      </c>
      <c r="D29" s="64">
        <v>0.011797470312923065</v>
      </c>
      <c r="E29" s="62">
        <v>167</v>
      </c>
      <c r="F29" s="64">
        <v>0.005955989871250758</v>
      </c>
      <c r="G29" s="103">
        <v>0.8263473053892216</v>
      </c>
      <c r="H29" s="90">
        <v>4</v>
      </c>
      <c r="I29" s="62">
        <v>322</v>
      </c>
      <c r="J29" s="63">
        <v>-0.052795031055900665</v>
      </c>
      <c r="K29" s="92">
        <v>0</v>
      </c>
      <c r="N29" s="60">
        <v>19</v>
      </c>
      <c r="O29" s="88" t="s">
        <v>98</v>
      </c>
      <c r="P29" s="62">
        <v>627</v>
      </c>
      <c r="Q29" s="64">
        <v>0.012267417972647767</v>
      </c>
      <c r="R29" s="62">
        <v>495</v>
      </c>
      <c r="S29" s="64">
        <v>0.008712487899322363</v>
      </c>
      <c r="T29" s="173">
        <v>0.2666666666666666</v>
      </c>
      <c r="U29" s="92">
        <v>2</v>
      </c>
    </row>
    <row r="30" spans="1:21" ht="14.25" customHeight="1">
      <c r="A30" s="68">
        <v>20</v>
      </c>
      <c r="B30" s="93" t="s">
        <v>32</v>
      </c>
      <c r="C30" s="70">
        <v>259</v>
      </c>
      <c r="D30" s="72">
        <v>0.010018179708351062</v>
      </c>
      <c r="E30" s="70">
        <v>278</v>
      </c>
      <c r="F30" s="72">
        <v>0.0099147615820821</v>
      </c>
      <c r="G30" s="104">
        <v>-0.06834532374100721</v>
      </c>
      <c r="H30" s="95">
        <v>0</v>
      </c>
      <c r="I30" s="70">
        <v>239</v>
      </c>
      <c r="J30" s="71">
        <v>0.08368200836820083</v>
      </c>
      <c r="K30" s="97">
        <v>0</v>
      </c>
      <c r="N30" s="68">
        <v>20</v>
      </c>
      <c r="O30" s="93" t="s">
        <v>32</v>
      </c>
      <c r="P30" s="70">
        <v>498</v>
      </c>
      <c r="Q30" s="72">
        <v>0.009743499442390093</v>
      </c>
      <c r="R30" s="70">
        <v>610</v>
      </c>
      <c r="S30" s="72">
        <v>0.010736601249669981</v>
      </c>
      <c r="T30" s="174">
        <v>-0.18360655737704923</v>
      </c>
      <c r="U30" s="97">
        <v>0</v>
      </c>
    </row>
    <row r="31" spans="1:21" ht="14.25" customHeight="1">
      <c r="A31" s="155" t="s">
        <v>50</v>
      </c>
      <c r="B31" s="156"/>
      <c r="C31" s="3">
        <f>SUM(C11:C30)</f>
        <v>24379</v>
      </c>
      <c r="D31" s="6">
        <f>C31/C33</f>
        <v>0.9429853401926276</v>
      </c>
      <c r="E31" s="3">
        <f>SUM(E11:E30)</f>
        <v>26413</v>
      </c>
      <c r="F31" s="6">
        <f>E31/E33</f>
        <v>0.942009344127822</v>
      </c>
      <c r="G31" s="17">
        <f>C31/E31-1</f>
        <v>-0.07700753416878048</v>
      </c>
      <c r="H31" s="17"/>
      <c r="I31" s="3">
        <f>SUM(I11:I30)</f>
        <v>23844</v>
      </c>
      <c r="J31" s="18">
        <f>C31/I31-1</f>
        <v>0.022437510484818013</v>
      </c>
      <c r="K31" s="19"/>
      <c r="N31" s="155" t="s">
        <v>50</v>
      </c>
      <c r="O31" s="156"/>
      <c r="P31" s="3">
        <f>SUM(P11:P30)</f>
        <v>48223</v>
      </c>
      <c r="Q31" s="6">
        <f>P31/P33</f>
        <v>0.9434955293381072</v>
      </c>
      <c r="R31" s="3">
        <f>SUM(R11:R30)</f>
        <v>53200</v>
      </c>
      <c r="S31" s="6">
        <f>R31/R33</f>
        <v>0.936372436856464</v>
      </c>
      <c r="T31" s="17">
        <f>P31/R31-1</f>
        <v>-0.09355263157894733</v>
      </c>
      <c r="U31" s="167"/>
    </row>
    <row r="32" spans="1:21" ht="14.25" customHeight="1">
      <c r="A32" s="155" t="s">
        <v>12</v>
      </c>
      <c r="B32" s="156"/>
      <c r="C32" s="3">
        <f>C33-SUM(C11:C30)</f>
        <v>1474</v>
      </c>
      <c r="D32" s="6">
        <f>C32/C33</f>
        <v>0.05701465980737245</v>
      </c>
      <c r="E32" s="3">
        <f>E33-SUM(E11:E30)</f>
        <v>1626</v>
      </c>
      <c r="F32" s="6">
        <f>E32/E33</f>
        <v>0.05799065587217804</v>
      </c>
      <c r="G32" s="17">
        <f>C32/E32-1</f>
        <v>-0.09348093480934805</v>
      </c>
      <c r="H32" s="17"/>
      <c r="I32" s="3">
        <f>I33-SUM(I11:I30)</f>
        <v>1414</v>
      </c>
      <c r="J32" s="18">
        <f>C32/I32-1</f>
        <v>0.042432814710042344</v>
      </c>
      <c r="K32" s="19"/>
      <c r="N32" s="155" t="s">
        <v>12</v>
      </c>
      <c r="O32" s="156"/>
      <c r="P32" s="3">
        <f>P33-SUM(P11:P30)</f>
        <v>2888</v>
      </c>
      <c r="Q32" s="6">
        <f>P32/P33</f>
        <v>0.05650447066189274</v>
      </c>
      <c r="R32" s="3">
        <f>R33-SUM(R11:R30)</f>
        <v>3615</v>
      </c>
      <c r="S32" s="6">
        <f>R32/R33</f>
        <v>0.06362756314353604</v>
      </c>
      <c r="T32" s="17">
        <f>P32/R32-1</f>
        <v>-0.20110650069156288</v>
      </c>
      <c r="U32" s="168"/>
    </row>
    <row r="33" spans="1:21" ht="14.25" customHeight="1">
      <c r="A33" s="147" t="s">
        <v>38</v>
      </c>
      <c r="B33" s="148"/>
      <c r="C33" s="24">
        <v>25853</v>
      </c>
      <c r="D33" s="100">
        <v>1</v>
      </c>
      <c r="E33" s="24">
        <v>28039</v>
      </c>
      <c r="F33" s="100">
        <v>0.99914404935982</v>
      </c>
      <c r="G33" s="20">
        <v>-0.07796283747637223</v>
      </c>
      <c r="H33" s="20"/>
      <c r="I33" s="24">
        <v>25258</v>
      </c>
      <c r="J33" s="46">
        <v>0.023556892865626677</v>
      </c>
      <c r="K33" s="101"/>
      <c r="L33" s="14"/>
      <c r="M33" s="14"/>
      <c r="N33" s="147" t="s">
        <v>38</v>
      </c>
      <c r="O33" s="148"/>
      <c r="P33" s="24">
        <v>51111</v>
      </c>
      <c r="Q33" s="100">
        <v>1</v>
      </c>
      <c r="R33" s="24">
        <v>56815</v>
      </c>
      <c r="S33" s="100">
        <v>1</v>
      </c>
      <c r="T33" s="169">
        <v>-0.10039602217724197</v>
      </c>
      <c r="U33" s="101"/>
    </row>
    <row r="34" spans="1:14" ht="14.25" customHeight="1">
      <c r="A34" t="s">
        <v>85</v>
      </c>
      <c r="N34" t="s">
        <v>85</v>
      </c>
    </row>
    <row r="35" spans="1:14" ht="14.25">
      <c r="A35" s="9" t="s">
        <v>87</v>
      </c>
      <c r="N35" s="9" t="s">
        <v>87</v>
      </c>
    </row>
    <row r="37" ht="14.25">
      <c r="V37" s="51">
        <v>43894</v>
      </c>
    </row>
    <row r="39" spans="1:21" ht="14.25">
      <c r="A39" s="150" t="s">
        <v>131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4"/>
      <c r="M39" s="21"/>
      <c r="N39" s="150" t="s">
        <v>129</v>
      </c>
      <c r="O39" s="150"/>
      <c r="P39" s="150"/>
      <c r="Q39" s="150"/>
      <c r="R39" s="150"/>
      <c r="S39" s="150"/>
      <c r="T39" s="150"/>
      <c r="U39" s="150"/>
    </row>
    <row r="40" spans="1:21" ht="14.25">
      <c r="A40" s="151" t="s">
        <v>132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"/>
      <c r="M40" s="21"/>
      <c r="N40" s="151" t="s">
        <v>130</v>
      </c>
      <c r="O40" s="151"/>
      <c r="P40" s="151"/>
      <c r="Q40" s="151"/>
      <c r="R40" s="151"/>
      <c r="S40" s="151"/>
      <c r="T40" s="151"/>
      <c r="U40" s="151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8"/>
      <c r="K41" s="79" t="s">
        <v>4</v>
      </c>
      <c r="L41" s="14"/>
      <c r="M41" s="14"/>
      <c r="N41" s="15"/>
      <c r="O41" s="15"/>
      <c r="P41" s="15"/>
      <c r="Q41" s="15"/>
      <c r="R41" s="15"/>
      <c r="S41" s="15"/>
      <c r="T41" s="78"/>
      <c r="U41" s="79" t="s">
        <v>4</v>
      </c>
    </row>
    <row r="42" spans="1:21" ht="14.25">
      <c r="A42" s="140" t="s">
        <v>0</v>
      </c>
      <c r="B42" s="140" t="s">
        <v>49</v>
      </c>
      <c r="C42" s="137" t="s">
        <v>108</v>
      </c>
      <c r="D42" s="138"/>
      <c r="E42" s="138"/>
      <c r="F42" s="138"/>
      <c r="G42" s="138"/>
      <c r="H42" s="139"/>
      <c r="I42" s="137" t="s">
        <v>96</v>
      </c>
      <c r="J42" s="138"/>
      <c r="K42" s="139"/>
      <c r="L42" s="14"/>
      <c r="M42" s="14"/>
      <c r="N42" s="140" t="s">
        <v>0</v>
      </c>
      <c r="O42" s="140" t="s">
        <v>49</v>
      </c>
      <c r="P42" s="137" t="s">
        <v>109</v>
      </c>
      <c r="Q42" s="138"/>
      <c r="R42" s="138"/>
      <c r="S42" s="138"/>
      <c r="T42" s="138"/>
      <c r="U42" s="139"/>
    </row>
    <row r="43" spans="1:21" ht="14.25">
      <c r="A43" s="141"/>
      <c r="B43" s="141"/>
      <c r="C43" s="160" t="s">
        <v>110</v>
      </c>
      <c r="D43" s="161"/>
      <c r="E43" s="161"/>
      <c r="F43" s="161"/>
      <c r="G43" s="161"/>
      <c r="H43" s="162"/>
      <c r="I43" s="118" t="s">
        <v>97</v>
      </c>
      <c r="J43" s="119"/>
      <c r="K43" s="120"/>
      <c r="L43" s="14"/>
      <c r="M43" s="14"/>
      <c r="N43" s="141"/>
      <c r="O43" s="141"/>
      <c r="P43" s="118" t="s">
        <v>111</v>
      </c>
      <c r="Q43" s="119"/>
      <c r="R43" s="119"/>
      <c r="S43" s="119"/>
      <c r="T43" s="119"/>
      <c r="U43" s="120"/>
    </row>
    <row r="44" spans="1:21" ht="15" customHeight="1">
      <c r="A44" s="141"/>
      <c r="B44" s="141"/>
      <c r="C44" s="121">
        <v>2020</v>
      </c>
      <c r="D44" s="122"/>
      <c r="E44" s="125">
        <v>2019</v>
      </c>
      <c r="F44" s="122"/>
      <c r="G44" s="135" t="s">
        <v>5</v>
      </c>
      <c r="H44" s="144" t="s">
        <v>57</v>
      </c>
      <c r="I44" s="149">
        <v>2020</v>
      </c>
      <c r="J44" s="143" t="s">
        <v>112</v>
      </c>
      <c r="K44" s="144" t="s">
        <v>116</v>
      </c>
      <c r="L44" s="14"/>
      <c r="M44" s="14"/>
      <c r="N44" s="141"/>
      <c r="O44" s="141"/>
      <c r="P44" s="121">
        <v>2020</v>
      </c>
      <c r="Q44" s="122"/>
      <c r="R44" s="121">
        <v>2019</v>
      </c>
      <c r="S44" s="122"/>
      <c r="T44" s="135" t="s">
        <v>5</v>
      </c>
      <c r="U44" s="163" t="s">
        <v>120</v>
      </c>
    </row>
    <row r="45" spans="1:21" ht="15" customHeight="1">
      <c r="A45" s="127" t="s">
        <v>6</v>
      </c>
      <c r="B45" s="127" t="s">
        <v>49</v>
      </c>
      <c r="C45" s="123"/>
      <c r="D45" s="124"/>
      <c r="E45" s="126"/>
      <c r="F45" s="124"/>
      <c r="G45" s="136"/>
      <c r="H45" s="143"/>
      <c r="I45" s="149"/>
      <c r="J45" s="143"/>
      <c r="K45" s="143"/>
      <c r="L45" s="14"/>
      <c r="M45" s="14"/>
      <c r="N45" s="127" t="s">
        <v>6</v>
      </c>
      <c r="O45" s="127" t="s">
        <v>49</v>
      </c>
      <c r="P45" s="123"/>
      <c r="Q45" s="124"/>
      <c r="R45" s="123"/>
      <c r="S45" s="124"/>
      <c r="T45" s="136"/>
      <c r="U45" s="164"/>
    </row>
    <row r="46" spans="1:21" ht="15" customHeight="1">
      <c r="A46" s="127"/>
      <c r="B46" s="127"/>
      <c r="C46" s="108" t="s">
        <v>8</v>
      </c>
      <c r="D46" s="80" t="s">
        <v>2</v>
      </c>
      <c r="E46" s="108" t="s">
        <v>8</v>
      </c>
      <c r="F46" s="80" t="s">
        <v>2</v>
      </c>
      <c r="G46" s="129" t="s">
        <v>9</v>
      </c>
      <c r="H46" s="129" t="s">
        <v>58</v>
      </c>
      <c r="I46" s="81" t="s">
        <v>8</v>
      </c>
      <c r="J46" s="145" t="s">
        <v>113</v>
      </c>
      <c r="K46" s="145" t="s">
        <v>117</v>
      </c>
      <c r="L46" s="14"/>
      <c r="M46" s="14"/>
      <c r="N46" s="127"/>
      <c r="O46" s="127"/>
      <c r="P46" s="108" t="s">
        <v>8</v>
      </c>
      <c r="Q46" s="80" t="s">
        <v>2</v>
      </c>
      <c r="R46" s="108" t="s">
        <v>8</v>
      </c>
      <c r="S46" s="80" t="s">
        <v>2</v>
      </c>
      <c r="T46" s="129" t="s">
        <v>9</v>
      </c>
      <c r="U46" s="165" t="s">
        <v>121</v>
      </c>
    </row>
    <row r="47" spans="1:21" ht="15" customHeight="1">
      <c r="A47" s="128"/>
      <c r="B47" s="128"/>
      <c r="C47" s="112" t="s">
        <v>10</v>
      </c>
      <c r="D47" s="43" t="s">
        <v>11</v>
      </c>
      <c r="E47" s="112" t="s">
        <v>10</v>
      </c>
      <c r="F47" s="43" t="s">
        <v>11</v>
      </c>
      <c r="G47" s="142"/>
      <c r="H47" s="142"/>
      <c r="I47" s="112" t="s">
        <v>10</v>
      </c>
      <c r="J47" s="146"/>
      <c r="K47" s="146"/>
      <c r="L47" s="14"/>
      <c r="M47" s="14"/>
      <c r="N47" s="128"/>
      <c r="O47" s="128"/>
      <c r="P47" s="112" t="s">
        <v>10</v>
      </c>
      <c r="Q47" s="43" t="s">
        <v>11</v>
      </c>
      <c r="R47" s="112" t="s">
        <v>10</v>
      </c>
      <c r="S47" s="43" t="s">
        <v>11</v>
      </c>
      <c r="T47" s="130"/>
      <c r="U47" s="166"/>
    </row>
    <row r="48" spans="1:21" ht="14.25">
      <c r="A48" s="52">
        <v>1</v>
      </c>
      <c r="B48" s="82" t="s">
        <v>39</v>
      </c>
      <c r="C48" s="54">
        <v>1240</v>
      </c>
      <c r="D48" s="59">
        <v>0.04796348586237574</v>
      </c>
      <c r="E48" s="54">
        <v>1127</v>
      </c>
      <c r="F48" s="59">
        <v>0.040194015478440745</v>
      </c>
      <c r="G48" s="83">
        <v>0.10026619343389531</v>
      </c>
      <c r="H48" s="84">
        <v>1</v>
      </c>
      <c r="I48" s="54">
        <v>1250</v>
      </c>
      <c r="J48" s="85">
        <v>-0.008000000000000007</v>
      </c>
      <c r="K48" s="86">
        <v>1</v>
      </c>
      <c r="L48" s="14"/>
      <c r="M48" s="14"/>
      <c r="N48" s="52">
        <v>1</v>
      </c>
      <c r="O48" s="82" t="s">
        <v>60</v>
      </c>
      <c r="P48" s="54">
        <v>2522</v>
      </c>
      <c r="Q48" s="59">
        <v>0.04934358552953376</v>
      </c>
      <c r="R48" s="54">
        <v>704</v>
      </c>
      <c r="S48" s="59">
        <v>0.012391093901258471</v>
      </c>
      <c r="T48" s="57">
        <v>2.5823863636363638</v>
      </c>
      <c r="U48" s="86">
        <v>15</v>
      </c>
    </row>
    <row r="49" spans="1:21" ht="14.25">
      <c r="A49" s="87">
        <v>2</v>
      </c>
      <c r="B49" s="88" t="s">
        <v>60</v>
      </c>
      <c r="C49" s="62">
        <v>1124</v>
      </c>
      <c r="D49" s="67">
        <v>0.04347657912041156</v>
      </c>
      <c r="E49" s="62">
        <v>385</v>
      </c>
      <c r="F49" s="67">
        <v>0.013730874852883483</v>
      </c>
      <c r="G49" s="89">
        <v>1.9194805194805196</v>
      </c>
      <c r="H49" s="90">
        <v>13</v>
      </c>
      <c r="I49" s="62">
        <v>1398</v>
      </c>
      <c r="J49" s="91">
        <v>-0.19599427753934195</v>
      </c>
      <c r="K49" s="92">
        <v>-1</v>
      </c>
      <c r="L49" s="14"/>
      <c r="M49" s="14"/>
      <c r="N49" s="87">
        <v>2</v>
      </c>
      <c r="O49" s="88" t="s">
        <v>39</v>
      </c>
      <c r="P49" s="62">
        <v>2490</v>
      </c>
      <c r="Q49" s="67">
        <v>0.04871749721195046</v>
      </c>
      <c r="R49" s="62">
        <v>2738</v>
      </c>
      <c r="S49" s="67">
        <v>0.04819149872392854</v>
      </c>
      <c r="T49" s="65">
        <v>-0.09057706355003647</v>
      </c>
      <c r="U49" s="92">
        <v>-1</v>
      </c>
    </row>
    <row r="50" spans="1:21" ht="14.25">
      <c r="A50" s="87">
        <v>3</v>
      </c>
      <c r="B50" s="88" t="s">
        <v>41</v>
      </c>
      <c r="C50" s="62">
        <v>894</v>
      </c>
      <c r="D50" s="67">
        <v>0.03458012609755154</v>
      </c>
      <c r="E50" s="62">
        <v>1189</v>
      </c>
      <c r="F50" s="67">
        <v>0.042405221298905095</v>
      </c>
      <c r="G50" s="89">
        <v>-0.24810765349032804</v>
      </c>
      <c r="H50" s="90">
        <v>-2</v>
      </c>
      <c r="I50" s="62">
        <v>676</v>
      </c>
      <c r="J50" s="91">
        <v>0.3224852071005917</v>
      </c>
      <c r="K50" s="92">
        <v>1</v>
      </c>
      <c r="L50" s="14"/>
      <c r="M50" s="14"/>
      <c r="N50" s="87">
        <v>3</v>
      </c>
      <c r="O50" s="88" t="s">
        <v>41</v>
      </c>
      <c r="P50" s="62">
        <v>1570</v>
      </c>
      <c r="Q50" s="67">
        <v>0.030717458081430612</v>
      </c>
      <c r="R50" s="62">
        <v>1944</v>
      </c>
      <c r="S50" s="67">
        <v>0.03421631611370237</v>
      </c>
      <c r="T50" s="65">
        <v>-0.1923868312757202</v>
      </c>
      <c r="U50" s="92">
        <v>-1</v>
      </c>
    </row>
    <row r="51" spans="1:21" ht="14.25">
      <c r="A51" s="87">
        <v>4</v>
      </c>
      <c r="B51" s="88" t="s">
        <v>40</v>
      </c>
      <c r="C51" s="62">
        <v>604</v>
      </c>
      <c r="D51" s="67">
        <v>0.023362859242641087</v>
      </c>
      <c r="E51" s="62">
        <v>1009</v>
      </c>
      <c r="F51" s="67">
        <v>0.03598559149755697</v>
      </c>
      <c r="G51" s="89">
        <v>-0.40138751238850345</v>
      </c>
      <c r="H51" s="90">
        <v>-1</v>
      </c>
      <c r="I51" s="62">
        <v>478</v>
      </c>
      <c r="J51" s="91">
        <v>0.2635983263598327</v>
      </c>
      <c r="K51" s="92">
        <v>6</v>
      </c>
      <c r="L51" s="14"/>
      <c r="M51" s="14"/>
      <c r="N51" s="87">
        <v>4</v>
      </c>
      <c r="O51" s="88" t="s">
        <v>45</v>
      </c>
      <c r="P51" s="62">
        <v>1273</v>
      </c>
      <c r="Q51" s="67">
        <v>0.024906575883860617</v>
      </c>
      <c r="R51" s="62">
        <v>1233</v>
      </c>
      <c r="S51" s="67">
        <v>0.02170201531285752</v>
      </c>
      <c r="T51" s="65">
        <v>0.03244120032441211</v>
      </c>
      <c r="U51" s="92">
        <v>3</v>
      </c>
    </row>
    <row r="52" spans="1:21" ht="14.25">
      <c r="A52" s="87">
        <v>5</v>
      </c>
      <c r="B52" s="93" t="s">
        <v>46</v>
      </c>
      <c r="C52" s="70">
        <v>600</v>
      </c>
      <c r="D52" s="75">
        <v>0.02320813832050439</v>
      </c>
      <c r="E52" s="70">
        <v>662</v>
      </c>
      <c r="F52" s="75">
        <v>0.023609971824958095</v>
      </c>
      <c r="G52" s="94">
        <v>-0.09365558912386707</v>
      </c>
      <c r="H52" s="95">
        <v>1</v>
      </c>
      <c r="I52" s="70">
        <v>281</v>
      </c>
      <c r="J52" s="96">
        <v>1.1352313167259784</v>
      </c>
      <c r="K52" s="97">
        <v>14</v>
      </c>
      <c r="L52" s="14"/>
      <c r="M52" s="14"/>
      <c r="N52" s="87">
        <v>5</v>
      </c>
      <c r="O52" s="93" t="s">
        <v>43</v>
      </c>
      <c r="P52" s="70">
        <v>1143</v>
      </c>
      <c r="Q52" s="75">
        <v>0.022363092093678465</v>
      </c>
      <c r="R52" s="70">
        <v>1820</v>
      </c>
      <c r="S52" s="75">
        <v>0.03203379389245798</v>
      </c>
      <c r="T52" s="73">
        <v>-0.371978021978022</v>
      </c>
      <c r="U52" s="97">
        <v>-1</v>
      </c>
    </row>
    <row r="53" spans="1:21" ht="14.25">
      <c r="A53" s="98">
        <v>6</v>
      </c>
      <c r="B53" s="82" t="s">
        <v>43</v>
      </c>
      <c r="C53" s="54">
        <v>532</v>
      </c>
      <c r="D53" s="59">
        <v>0.02057788264418056</v>
      </c>
      <c r="E53" s="54">
        <v>809</v>
      </c>
      <c r="F53" s="59">
        <v>0.02885266949605906</v>
      </c>
      <c r="G53" s="83">
        <v>-0.34239802224969096</v>
      </c>
      <c r="H53" s="84">
        <v>-2</v>
      </c>
      <c r="I53" s="54">
        <v>611</v>
      </c>
      <c r="J53" s="85">
        <v>-0.12929623567921444</v>
      </c>
      <c r="K53" s="86">
        <v>1</v>
      </c>
      <c r="L53" s="14"/>
      <c r="M53" s="14"/>
      <c r="N53" s="98">
        <v>6</v>
      </c>
      <c r="O53" s="82" t="s">
        <v>40</v>
      </c>
      <c r="P53" s="54">
        <v>1082</v>
      </c>
      <c r="Q53" s="59">
        <v>0.0211696112382853</v>
      </c>
      <c r="R53" s="54">
        <v>1841</v>
      </c>
      <c r="S53" s="59">
        <v>0.03240341459121711</v>
      </c>
      <c r="T53" s="57">
        <v>-0.4122759369907659</v>
      </c>
      <c r="U53" s="86">
        <v>-3</v>
      </c>
    </row>
    <row r="54" spans="1:21" ht="14.25">
      <c r="A54" s="87">
        <v>7</v>
      </c>
      <c r="B54" s="88" t="s">
        <v>73</v>
      </c>
      <c r="C54" s="62">
        <v>499</v>
      </c>
      <c r="D54" s="67">
        <v>0.01930143503655282</v>
      </c>
      <c r="E54" s="62">
        <v>380</v>
      </c>
      <c r="F54" s="67">
        <v>0.013552551802846036</v>
      </c>
      <c r="G54" s="89">
        <v>0.3131578947368421</v>
      </c>
      <c r="H54" s="90">
        <v>9</v>
      </c>
      <c r="I54" s="62">
        <v>419</v>
      </c>
      <c r="J54" s="91">
        <v>0.19093078758949877</v>
      </c>
      <c r="K54" s="92">
        <v>5</v>
      </c>
      <c r="L54" s="14"/>
      <c r="M54" s="14"/>
      <c r="N54" s="87">
        <v>7</v>
      </c>
      <c r="O54" s="88" t="s">
        <v>42</v>
      </c>
      <c r="P54" s="62">
        <v>1042</v>
      </c>
      <c r="Q54" s="67">
        <v>0.020387000841306176</v>
      </c>
      <c r="R54" s="62">
        <v>1071</v>
      </c>
      <c r="S54" s="67">
        <v>0.018850655636715657</v>
      </c>
      <c r="T54" s="65">
        <v>-0.027077497665732975</v>
      </c>
      <c r="U54" s="92">
        <v>3</v>
      </c>
    </row>
    <row r="55" spans="1:21" ht="14.25">
      <c r="A55" s="87">
        <v>8</v>
      </c>
      <c r="B55" s="88" t="s">
        <v>45</v>
      </c>
      <c r="C55" s="62">
        <v>498</v>
      </c>
      <c r="D55" s="67">
        <v>0.019262754806018644</v>
      </c>
      <c r="E55" s="62">
        <v>556</v>
      </c>
      <c r="F55" s="67">
        <v>0.0198295231641642</v>
      </c>
      <c r="G55" s="89">
        <v>-0.10431654676258995</v>
      </c>
      <c r="H55" s="90">
        <v>0</v>
      </c>
      <c r="I55" s="62">
        <v>775</v>
      </c>
      <c r="J55" s="91">
        <v>-0.3574193548387097</v>
      </c>
      <c r="K55" s="92">
        <v>-5</v>
      </c>
      <c r="L55" s="14"/>
      <c r="M55" s="14"/>
      <c r="N55" s="87">
        <v>8</v>
      </c>
      <c r="O55" s="88" t="s">
        <v>89</v>
      </c>
      <c r="P55" s="62">
        <v>1038</v>
      </c>
      <c r="Q55" s="67">
        <v>0.020308739801608265</v>
      </c>
      <c r="R55" s="62">
        <v>391</v>
      </c>
      <c r="S55" s="67">
        <v>0.0068819853911819065</v>
      </c>
      <c r="T55" s="65">
        <v>1.6547314578005117</v>
      </c>
      <c r="U55" s="92">
        <v>34</v>
      </c>
    </row>
    <row r="56" spans="1:21" ht="14.25">
      <c r="A56" s="87">
        <v>9</v>
      </c>
      <c r="B56" s="88" t="s">
        <v>119</v>
      </c>
      <c r="C56" s="62">
        <v>446</v>
      </c>
      <c r="D56" s="67">
        <v>0.017251382818241595</v>
      </c>
      <c r="E56" s="62">
        <v>408</v>
      </c>
      <c r="F56" s="67">
        <v>0.014551160883055744</v>
      </c>
      <c r="G56" s="89">
        <v>0.09313725490196068</v>
      </c>
      <c r="H56" s="90">
        <v>5</v>
      </c>
      <c r="I56" s="62">
        <v>228</v>
      </c>
      <c r="J56" s="91">
        <v>0.9561403508771931</v>
      </c>
      <c r="K56" s="92">
        <v>19</v>
      </c>
      <c r="L56" s="14"/>
      <c r="M56" s="14"/>
      <c r="N56" s="87">
        <v>9</v>
      </c>
      <c r="O56" s="88" t="s">
        <v>51</v>
      </c>
      <c r="P56" s="62">
        <v>967</v>
      </c>
      <c r="Q56" s="67">
        <v>0.01891960634697032</v>
      </c>
      <c r="R56" s="62">
        <v>1129</v>
      </c>
      <c r="S56" s="67">
        <v>0.019871512804717065</v>
      </c>
      <c r="T56" s="65">
        <v>-0.14348981399468552</v>
      </c>
      <c r="U56" s="92">
        <v>0</v>
      </c>
    </row>
    <row r="57" spans="1:21" ht="14.25">
      <c r="A57" s="99">
        <v>10</v>
      </c>
      <c r="B57" s="93" t="s">
        <v>89</v>
      </c>
      <c r="C57" s="70">
        <v>427</v>
      </c>
      <c r="D57" s="75">
        <v>0.01651645843809229</v>
      </c>
      <c r="E57" s="70">
        <v>149</v>
      </c>
      <c r="F57" s="75">
        <v>0.005314026891115945</v>
      </c>
      <c r="G57" s="94">
        <v>1.865771812080537</v>
      </c>
      <c r="H57" s="95">
        <v>41</v>
      </c>
      <c r="I57" s="70">
        <v>611</v>
      </c>
      <c r="J57" s="96">
        <v>-0.30114566284779054</v>
      </c>
      <c r="K57" s="97">
        <v>-3</v>
      </c>
      <c r="L57" s="14"/>
      <c r="M57" s="14"/>
      <c r="N57" s="99">
        <v>10</v>
      </c>
      <c r="O57" s="93" t="s">
        <v>73</v>
      </c>
      <c r="P57" s="70">
        <v>918</v>
      </c>
      <c r="Q57" s="75">
        <v>0.017960908610670893</v>
      </c>
      <c r="R57" s="70">
        <v>812</v>
      </c>
      <c r="S57" s="75">
        <v>0.014292000352019713</v>
      </c>
      <c r="T57" s="73">
        <v>0.13054187192118216</v>
      </c>
      <c r="U57" s="97">
        <v>3</v>
      </c>
    </row>
    <row r="58" spans="1:21" ht="14.25">
      <c r="A58" s="98">
        <v>11</v>
      </c>
      <c r="B58" s="82" t="s">
        <v>42</v>
      </c>
      <c r="C58" s="54">
        <v>424</v>
      </c>
      <c r="D58" s="59">
        <v>0.01640041774648977</v>
      </c>
      <c r="E58" s="54">
        <v>524</v>
      </c>
      <c r="F58" s="59">
        <v>0.018688255643924533</v>
      </c>
      <c r="G58" s="83">
        <v>-0.19083969465648853</v>
      </c>
      <c r="H58" s="84">
        <v>-1</v>
      </c>
      <c r="I58" s="54">
        <v>618</v>
      </c>
      <c r="J58" s="85">
        <v>-0.31391585760517804</v>
      </c>
      <c r="K58" s="86">
        <v>-5</v>
      </c>
      <c r="L58" s="14"/>
      <c r="M58" s="14"/>
      <c r="N58" s="98">
        <v>11</v>
      </c>
      <c r="O58" s="82" t="s">
        <v>46</v>
      </c>
      <c r="P58" s="54">
        <v>881</v>
      </c>
      <c r="Q58" s="59">
        <v>0.0172369939934652</v>
      </c>
      <c r="R58" s="54">
        <v>1067</v>
      </c>
      <c r="S58" s="59">
        <v>0.01878025169409487</v>
      </c>
      <c r="T58" s="57">
        <v>-0.1743205248359887</v>
      </c>
      <c r="U58" s="86">
        <v>0</v>
      </c>
    </row>
    <row r="59" spans="1:21" ht="14.25">
      <c r="A59" s="87">
        <v>12</v>
      </c>
      <c r="B59" s="88" t="s">
        <v>118</v>
      </c>
      <c r="C59" s="62">
        <v>419</v>
      </c>
      <c r="D59" s="67">
        <v>0.016207016593818898</v>
      </c>
      <c r="E59" s="62">
        <v>300</v>
      </c>
      <c r="F59" s="67">
        <v>0.010699383002246871</v>
      </c>
      <c r="G59" s="89">
        <v>0.3966666666666667</v>
      </c>
      <c r="H59" s="90">
        <v>9</v>
      </c>
      <c r="I59" s="62">
        <v>277</v>
      </c>
      <c r="J59" s="91">
        <v>0.5126353790613718</v>
      </c>
      <c r="K59" s="92">
        <v>9</v>
      </c>
      <c r="L59" s="14"/>
      <c r="M59" s="14"/>
      <c r="N59" s="87">
        <v>12</v>
      </c>
      <c r="O59" s="88" t="s">
        <v>92</v>
      </c>
      <c r="P59" s="62">
        <v>852</v>
      </c>
      <c r="Q59" s="67">
        <v>0.01666960145565534</v>
      </c>
      <c r="R59" s="62">
        <v>0</v>
      </c>
      <c r="S59" s="67">
        <v>0</v>
      </c>
      <c r="T59" s="65"/>
      <c r="U59" s="92"/>
    </row>
    <row r="60" spans="1:21" ht="14.25">
      <c r="A60" s="87">
        <v>13</v>
      </c>
      <c r="B60" s="88" t="s">
        <v>92</v>
      </c>
      <c r="C60" s="62">
        <v>370</v>
      </c>
      <c r="D60" s="67">
        <v>0.014311685297644374</v>
      </c>
      <c r="E60" s="62">
        <v>0</v>
      </c>
      <c r="F60" s="67">
        <v>0</v>
      </c>
      <c r="G60" s="89"/>
      <c r="H60" s="90"/>
      <c r="I60" s="62">
        <v>482</v>
      </c>
      <c r="J60" s="91">
        <v>-0.23236514522821572</v>
      </c>
      <c r="K60" s="92">
        <v>-4</v>
      </c>
      <c r="L60" s="14"/>
      <c r="M60" s="14"/>
      <c r="N60" s="87">
        <v>13</v>
      </c>
      <c r="O60" s="88" t="s">
        <v>78</v>
      </c>
      <c r="P60" s="62">
        <v>763</v>
      </c>
      <c r="Q60" s="67">
        <v>0.014928293322376787</v>
      </c>
      <c r="R60" s="62">
        <v>1188</v>
      </c>
      <c r="S60" s="67">
        <v>0.02090997095837367</v>
      </c>
      <c r="T60" s="65">
        <v>-0.3577441077441077</v>
      </c>
      <c r="U60" s="92">
        <v>-5</v>
      </c>
    </row>
    <row r="61" spans="1:21" ht="14.25">
      <c r="A61" s="87">
        <v>14</v>
      </c>
      <c r="B61" s="88" t="s">
        <v>90</v>
      </c>
      <c r="C61" s="62">
        <v>361</v>
      </c>
      <c r="D61" s="67">
        <v>0.013963563222836808</v>
      </c>
      <c r="E61" s="62">
        <v>249</v>
      </c>
      <c r="F61" s="67">
        <v>0.008880487891864903</v>
      </c>
      <c r="G61" s="89">
        <v>0.44979919678714864</v>
      </c>
      <c r="H61" s="90">
        <v>17</v>
      </c>
      <c r="I61" s="62">
        <v>288</v>
      </c>
      <c r="J61" s="91">
        <v>0.2534722222222223</v>
      </c>
      <c r="K61" s="92">
        <v>3</v>
      </c>
      <c r="L61" s="14"/>
      <c r="M61" s="14"/>
      <c r="N61" s="87">
        <v>14</v>
      </c>
      <c r="O61" s="88" t="s">
        <v>63</v>
      </c>
      <c r="P61" s="62">
        <v>712</v>
      </c>
      <c r="Q61" s="67">
        <v>0.013930465066228404</v>
      </c>
      <c r="R61" s="62">
        <v>713</v>
      </c>
      <c r="S61" s="67">
        <v>0.012549502772155241</v>
      </c>
      <c r="T61" s="65">
        <v>-0.0014025245441795509</v>
      </c>
      <c r="U61" s="92">
        <v>1</v>
      </c>
    </row>
    <row r="62" spans="1:21" ht="14.25">
      <c r="A62" s="99">
        <v>15</v>
      </c>
      <c r="B62" s="93" t="s">
        <v>53</v>
      </c>
      <c r="C62" s="70">
        <v>354</v>
      </c>
      <c r="D62" s="75">
        <v>0.013692801609097591</v>
      </c>
      <c r="E62" s="70">
        <v>351</v>
      </c>
      <c r="F62" s="75">
        <v>0.012518278112628838</v>
      </c>
      <c r="G62" s="94">
        <v>0.008547008547008517</v>
      </c>
      <c r="H62" s="95">
        <v>2</v>
      </c>
      <c r="I62" s="70">
        <v>339</v>
      </c>
      <c r="J62" s="96">
        <v>0.04424778761061954</v>
      </c>
      <c r="K62" s="97">
        <v>-1</v>
      </c>
      <c r="L62" s="14"/>
      <c r="M62" s="14"/>
      <c r="N62" s="99">
        <v>15</v>
      </c>
      <c r="O62" s="93" t="s">
        <v>118</v>
      </c>
      <c r="P62" s="70">
        <v>696</v>
      </c>
      <c r="Q62" s="75">
        <v>0.013617420907436756</v>
      </c>
      <c r="R62" s="70">
        <v>666</v>
      </c>
      <c r="S62" s="75">
        <v>0.011722256446360995</v>
      </c>
      <c r="T62" s="73">
        <v>0.04504504504504503</v>
      </c>
      <c r="U62" s="97">
        <v>5</v>
      </c>
    </row>
    <row r="63" spans="1:21" ht="14.25">
      <c r="A63" s="98">
        <v>16</v>
      </c>
      <c r="B63" s="82" t="s">
        <v>44</v>
      </c>
      <c r="C63" s="54">
        <v>350</v>
      </c>
      <c r="D63" s="59">
        <v>0.013538080686960894</v>
      </c>
      <c r="E63" s="54">
        <v>449</v>
      </c>
      <c r="F63" s="59">
        <v>0.016013409893362817</v>
      </c>
      <c r="G63" s="83">
        <v>-0.22048997772828505</v>
      </c>
      <c r="H63" s="84">
        <v>-4</v>
      </c>
      <c r="I63" s="54">
        <v>261</v>
      </c>
      <c r="J63" s="85">
        <v>0.34099616858237547</v>
      </c>
      <c r="K63" s="86">
        <v>9</v>
      </c>
      <c r="L63" s="14"/>
      <c r="M63" s="14"/>
      <c r="N63" s="98">
        <v>16</v>
      </c>
      <c r="O63" s="82" t="s">
        <v>53</v>
      </c>
      <c r="P63" s="54">
        <v>693</v>
      </c>
      <c r="Q63" s="59">
        <v>0.013558725127663322</v>
      </c>
      <c r="R63" s="54">
        <v>691</v>
      </c>
      <c r="S63" s="59">
        <v>0.012162281087740914</v>
      </c>
      <c r="T63" s="57">
        <v>0.0028943560057888007</v>
      </c>
      <c r="U63" s="86">
        <v>2</v>
      </c>
    </row>
    <row r="64" spans="1:21" ht="14.25">
      <c r="A64" s="87">
        <v>17</v>
      </c>
      <c r="B64" s="88" t="s">
        <v>51</v>
      </c>
      <c r="C64" s="62">
        <v>327</v>
      </c>
      <c r="D64" s="67">
        <v>0.012648435384674892</v>
      </c>
      <c r="E64" s="62">
        <v>525</v>
      </c>
      <c r="F64" s="67">
        <v>0.018723920253932023</v>
      </c>
      <c r="G64" s="89">
        <v>-0.3771428571428571</v>
      </c>
      <c r="H64" s="90">
        <v>-8</v>
      </c>
      <c r="I64" s="62">
        <v>640</v>
      </c>
      <c r="J64" s="91">
        <v>-0.48906249999999996</v>
      </c>
      <c r="K64" s="92">
        <v>-12</v>
      </c>
      <c r="L64" s="14"/>
      <c r="M64" s="14"/>
      <c r="N64" s="87">
        <v>17</v>
      </c>
      <c r="O64" s="88" t="s">
        <v>119</v>
      </c>
      <c r="P64" s="62">
        <v>674</v>
      </c>
      <c r="Q64" s="67">
        <v>0.013186985189098237</v>
      </c>
      <c r="R64" s="62">
        <v>585</v>
      </c>
      <c r="S64" s="67">
        <v>0.010296576608290064</v>
      </c>
      <c r="T64" s="65">
        <v>0.15213675213675204</v>
      </c>
      <c r="U64" s="92">
        <v>5</v>
      </c>
    </row>
    <row r="65" spans="1:21" ht="14.25">
      <c r="A65" s="87">
        <v>18</v>
      </c>
      <c r="B65" s="88" t="s">
        <v>63</v>
      </c>
      <c r="C65" s="62">
        <v>320</v>
      </c>
      <c r="D65" s="67">
        <v>0.012377673770935675</v>
      </c>
      <c r="E65" s="62">
        <v>347</v>
      </c>
      <c r="F65" s="67">
        <v>0.01237561967259888</v>
      </c>
      <c r="G65" s="89">
        <v>-0.0778097982708934</v>
      </c>
      <c r="H65" s="90">
        <v>0</v>
      </c>
      <c r="I65" s="62">
        <v>392</v>
      </c>
      <c r="J65" s="91">
        <v>-0.18367346938775508</v>
      </c>
      <c r="K65" s="92">
        <v>-5</v>
      </c>
      <c r="L65" s="14"/>
      <c r="M65" s="14"/>
      <c r="N65" s="87">
        <v>18</v>
      </c>
      <c r="O65" s="88" t="s">
        <v>90</v>
      </c>
      <c r="P65" s="62">
        <v>649</v>
      </c>
      <c r="Q65" s="67">
        <v>0.012697853690986284</v>
      </c>
      <c r="R65" s="62">
        <v>608</v>
      </c>
      <c r="S65" s="67">
        <v>0.010701399278359587</v>
      </c>
      <c r="T65" s="65">
        <v>0.06743421052631571</v>
      </c>
      <c r="U65" s="92">
        <v>3</v>
      </c>
    </row>
    <row r="66" spans="1:21" ht="14.25">
      <c r="A66" s="87">
        <v>19</v>
      </c>
      <c r="B66" s="88" t="s">
        <v>78</v>
      </c>
      <c r="C66" s="62">
        <v>316</v>
      </c>
      <c r="D66" s="67">
        <v>0.01222295284879898</v>
      </c>
      <c r="E66" s="62">
        <v>491</v>
      </c>
      <c r="F66" s="67">
        <v>0.017511323513677377</v>
      </c>
      <c r="G66" s="89">
        <v>-0.3564154786150713</v>
      </c>
      <c r="H66" s="90">
        <v>-8</v>
      </c>
      <c r="I66" s="62">
        <v>447</v>
      </c>
      <c r="J66" s="91">
        <v>-0.2930648769574944</v>
      </c>
      <c r="K66" s="92">
        <v>-8</v>
      </c>
      <c r="N66" s="87">
        <v>19</v>
      </c>
      <c r="O66" s="88" t="s">
        <v>62</v>
      </c>
      <c r="P66" s="62">
        <v>618</v>
      </c>
      <c r="Q66" s="67">
        <v>0.012091330633327464</v>
      </c>
      <c r="R66" s="62">
        <v>798</v>
      </c>
      <c r="S66" s="67">
        <v>0.01404558655284696</v>
      </c>
      <c r="T66" s="65">
        <v>-0.22556390977443608</v>
      </c>
      <c r="U66" s="92">
        <v>-5</v>
      </c>
    </row>
    <row r="67" spans="1:21" ht="14.25">
      <c r="A67" s="99">
        <v>20</v>
      </c>
      <c r="B67" s="93" t="s">
        <v>62</v>
      </c>
      <c r="C67" s="70">
        <v>307</v>
      </c>
      <c r="D67" s="75">
        <v>0.011874830773991414</v>
      </c>
      <c r="E67" s="70">
        <v>323</v>
      </c>
      <c r="F67" s="75">
        <v>0.011519669032419131</v>
      </c>
      <c r="G67" s="94">
        <v>-0.049535603715170295</v>
      </c>
      <c r="H67" s="95">
        <v>-1</v>
      </c>
      <c r="I67" s="70">
        <v>311</v>
      </c>
      <c r="J67" s="96">
        <v>-0.012861736334405127</v>
      </c>
      <c r="K67" s="97">
        <v>-5</v>
      </c>
      <c r="N67" s="99">
        <v>20</v>
      </c>
      <c r="O67" s="93" t="s">
        <v>126</v>
      </c>
      <c r="P67" s="70">
        <v>4458</v>
      </c>
      <c r="Q67" s="75">
        <v>0.01135162800883074</v>
      </c>
      <c r="R67" s="70">
        <v>4809</v>
      </c>
      <c r="S67" s="75">
        <v>0.012508681165187942</v>
      </c>
      <c r="T67" s="73">
        <v>-0.07298814722395508</v>
      </c>
      <c r="U67" s="97">
        <v>-4</v>
      </c>
    </row>
    <row r="68" spans="1:21" ht="14.25">
      <c r="A68" s="155" t="s">
        <v>50</v>
      </c>
      <c r="B68" s="156"/>
      <c r="C68" s="3">
        <f>SUM(C48:C67)</f>
        <v>10412</v>
      </c>
      <c r="D68" s="6">
        <f>C68/C70</f>
        <v>0.40273856032181954</v>
      </c>
      <c r="E68" s="3">
        <f>SUM(E48:E67)</f>
        <v>10233</v>
      </c>
      <c r="F68" s="6">
        <f>E68/E70</f>
        <v>0.36495595420664073</v>
      </c>
      <c r="G68" s="17">
        <f>C68/E68-1</f>
        <v>0.017492426463402655</v>
      </c>
      <c r="H68" s="17"/>
      <c r="I68" s="3">
        <f>SUM(I48:I67)</f>
        <v>10782</v>
      </c>
      <c r="J68" s="18">
        <f>C68/I68-1</f>
        <v>-0.034316453348172904</v>
      </c>
      <c r="K68" s="19"/>
      <c r="N68" s="155" t="s">
        <v>50</v>
      </c>
      <c r="O68" s="156"/>
      <c r="P68" s="3">
        <f>SUM(P48:P67)</f>
        <v>25041</v>
      </c>
      <c r="Q68" s="6">
        <f>P68/P70</f>
        <v>0.489933673768856</v>
      </c>
      <c r="R68" s="3">
        <f>SUM(R48:R67)</f>
        <v>24808</v>
      </c>
      <c r="S68" s="6">
        <f>R68/R70</f>
        <v>0.43664525213411953</v>
      </c>
      <c r="T68" s="17">
        <f>P68/R68-1</f>
        <v>0.009392131570461038</v>
      </c>
      <c r="U68" s="167"/>
    </row>
    <row r="69" spans="1:21" ht="14.25">
      <c r="A69" s="155" t="s">
        <v>12</v>
      </c>
      <c r="B69" s="156"/>
      <c r="C69" s="26">
        <f>C70-SUM(C48:C67)</f>
        <v>15441</v>
      </c>
      <c r="D69" s="6">
        <f>C69/C70</f>
        <v>0.5972614396781805</v>
      </c>
      <c r="E69" s="26">
        <f>E70-SUM(E48:E67)</f>
        <v>17806</v>
      </c>
      <c r="F69" s="6">
        <f>E69/E70</f>
        <v>0.6350440457933593</v>
      </c>
      <c r="G69" s="17">
        <f>C69/E69-1</f>
        <v>-0.13282039761878017</v>
      </c>
      <c r="H69" s="17"/>
      <c r="I69" s="26">
        <f>I70-SUM(I48:I67)</f>
        <v>14476</v>
      </c>
      <c r="J69" s="18">
        <f>C69/I69-1</f>
        <v>0.0666620613429123</v>
      </c>
      <c r="K69" s="19"/>
      <c r="N69" s="155" t="s">
        <v>12</v>
      </c>
      <c r="O69" s="156"/>
      <c r="P69" s="3">
        <f>P70-SUM(P48:P67)</f>
        <v>26070</v>
      </c>
      <c r="Q69" s="6">
        <f>P69/P70</f>
        <v>0.510066326231144</v>
      </c>
      <c r="R69" s="3">
        <f>R70-SUM(R48:R67)</f>
        <v>32007</v>
      </c>
      <c r="S69" s="6">
        <f>R69/R70</f>
        <v>0.5633547478658805</v>
      </c>
      <c r="T69" s="17">
        <f>P69/R69-1</f>
        <v>-0.18549067391508112</v>
      </c>
      <c r="U69" s="168"/>
    </row>
    <row r="70" spans="1:21" ht="14.25">
      <c r="A70" s="147" t="s">
        <v>38</v>
      </c>
      <c r="B70" s="148"/>
      <c r="C70" s="24">
        <v>25853</v>
      </c>
      <c r="D70" s="100">
        <v>1</v>
      </c>
      <c r="E70" s="24">
        <v>28039</v>
      </c>
      <c r="F70" s="100">
        <v>1</v>
      </c>
      <c r="G70" s="20">
        <v>-0.07796283747637223</v>
      </c>
      <c r="H70" s="20"/>
      <c r="I70" s="24">
        <v>25258</v>
      </c>
      <c r="J70" s="46">
        <v>0.023556892865626677</v>
      </c>
      <c r="K70" s="101"/>
      <c r="L70" s="14"/>
      <c r="N70" s="147" t="s">
        <v>38</v>
      </c>
      <c r="O70" s="148"/>
      <c r="P70" s="24">
        <v>51111</v>
      </c>
      <c r="Q70" s="100">
        <v>1</v>
      </c>
      <c r="R70" s="24">
        <v>56815</v>
      </c>
      <c r="S70" s="100">
        <v>1</v>
      </c>
      <c r="T70" s="169">
        <v>-0.10039602217724197</v>
      </c>
      <c r="U70" s="101"/>
    </row>
    <row r="71" spans="1:14" ht="14.25">
      <c r="A71" t="s">
        <v>85</v>
      </c>
      <c r="N71" t="s">
        <v>85</v>
      </c>
    </row>
    <row r="72" spans="1:14" ht="15" customHeight="1">
      <c r="A72" s="9" t="s">
        <v>87</v>
      </c>
      <c r="N72" s="9" t="s">
        <v>87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231" operator="lessThan">
      <formula>0</formula>
    </cfRule>
  </conditionalFormatting>
  <conditionalFormatting sqref="K31">
    <cfRule type="cellIs" priority="1009" dxfId="231" operator="lessThan">
      <formula>0</formula>
    </cfRule>
  </conditionalFormatting>
  <conditionalFormatting sqref="K32">
    <cfRule type="cellIs" priority="1011" dxfId="231" operator="lessThan">
      <formula>0</formula>
    </cfRule>
  </conditionalFormatting>
  <conditionalFormatting sqref="G32:H32 J32">
    <cfRule type="cellIs" priority="1012" dxfId="231" operator="lessThan">
      <formula>0</formula>
    </cfRule>
  </conditionalFormatting>
  <conditionalFormatting sqref="K68">
    <cfRule type="cellIs" priority="1005" dxfId="231" operator="lessThan">
      <formula>0</formula>
    </cfRule>
  </conditionalFormatting>
  <conditionalFormatting sqref="K69">
    <cfRule type="cellIs" priority="1007" dxfId="231" operator="lessThan">
      <formula>0</formula>
    </cfRule>
  </conditionalFormatting>
  <conditionalFormatting sqref="G69:H69 J69">
    <cfRule type="cellIs" priority="1008" dxfId="231" operator="lessThan">
      <formula>0</formula>
    </cfRule>
  </conditionalFormatting>
  <conditionalFormatting sqref="G68:H68 J68">
    <cfRule type="cellIs" priority="1006" dxfId="231" operator="lessThan">
      <formula>0</formula>
    </cfRule>
  </conditionalFormatting>
  <conditionalFormatting sqref="G11:G30 J11:J30">
    <cfRule type="cellIs" priority="92" dxfId="231" operator="lessThan">
      <formula>0</formula>
    </cfRule>
  </conditionalFormatting>
  <conditionalFormatting sqref="K11:K30">
    <cfRule type="cellIs" priority="89" dxfId="231" operator="lessThan">
      <formula>0</formula>
    </cfRule>
    <cfRule type="cellIs" priority="90" dxfId="233" operator="equal">
      <formula>0</formula>
    </cfRule>
    <cfRule type="cellIs" priority="91" dxfId="234" operator="greaterThan">
      <formula>0</formula>
    </cfRule>
  </conditionalFormatting>
  <conditionalFormatting sqref="H11:H30">
    <cfRule type="cellIs" priority="86" dxfId="231" operator="lessThan">
      <formula>0</formula>
    </cfRule>
    <cfRule type="cellIs" priority="87" dxfId="233" operator="equal">
      <formula>0</formula>
    </cfRule>
    <cfRule type="cellIs" priority="88" dxfId="234" operator="greaterThan">
      <formula>0</formula>
    </cfRule>
  </conditionalFormatting>
  <conditionalFormatting sqref="G33 J33">
    <cfRule type="cellIs" priority="85" dxfId="231" operator="lessThan">
      <formula>0</formula>
    </cfRule>
  </conditionalFormatting>
  <conditionalFormatting sqref="K33">
    <cfRule type="cellIs" priority="84" dxfId="231" operator="lessThan">
      <formula>0</formula>
    </cfRule>
  </conditionalFormatting>
  <conditionalFormatting sqref="H33">
    <cfRule type="cellIs" priority="83" dxfId="231" operator="lessThan">
      <formula>0</formula>
    </cfRule>
  </conditionalFormatting>
  <conditionalFormatting sqref="G48:G67 J48:J67">
    <cfRule type="cellIs" priority="76" dxfId="231" operator="lessThan">
      <formula>0</formula>
    </cfRule>
  </conditionalFormatting>
  <conditionalFormatting sqref="K48:K67">
    <cfRule type="cellIs" priority="73" dxfId="231" operator="lessThan">
      <formula>0</formula>
    </cfRule>
    <cfRule type="cellIs" priority="74" dxfId="233" operator="equal">
      <formula>0</formula>
    </cfRule>
    <cfRule type="cellIs" priority="75" dxfId="234" operator="greaterThan">
      <formula>0</formula>
    </cfRule>
  </conditionalFormatting>
  <conditionalFormatting sqref="H48:H67">
    <cfRule type="cellIs" priority="70" dxfId="231" operator="lessThan">
      <formula>0</formula>
    </cfRule>
    <cfRule type="cellIs" priority="71" dxfId="233" operator="equal">
      <formula>0</formula>
    </cfRule>
    <cfRule type="cellIs" priority="72" dxfId="234" operator="greaterThan">
      <formula>0</formula>
    </cfRule>
  </conditionalFormatting>
  <conditionalFormatting sqref="G70 J70">
    <cfRule type="cellIs" priority="69" dxfId="231" operator="lessThan">
      <formula>0</formula>
    </cfRule>
  </conditionalFormatting>
  <conditionalFormatting sqref="K70">
    <cfRule type="cellIs" priority="68" dxfId="231" operator="lessThan">
      <formula>0</formula>
    </cfRule>
  </conditionalFormatting>
  <conditionalFormatting sqref="H70">
    <cfRule type="cellIs" priority="67" dxfId="231" operator="lessThan">
      <formula>0</formula>
    </cfRule>
  </conditionalFormatting>
  <conditionalFormatting sqref="T68">
    <cfRule type="cellIs" priority="49" dxfId="231" operator="lessThan">
      <formula>0</formula>
    </cfRule>
  </conditionalFormatting>
  <conditionalFormatting sqref="U69">
    <cfRule type="cellIs" priority="51" dxfId="231" operator="lessThan">
      <formula>0</formula>
    </cfRule>
  </conditionalFormatting>
  <conditionalFormatting sqref="U68">
    <cfRule type="cellIs" priority="52" dxfId="231" operator="lessThan">
      <formula>0</formula>
    </cfRule>
    <cfRule type="cellIs" priority="53" dxfId="233" operator="equal">
      <formula>0</formula>
    </cfRule>
    <cfRule type="cellIs" priority="54" dxfId="234" operator="greaterThan">
      <formula>0</formula>
    </cfRule>
  </conditionalFormatting>
  <conditionalFormatting sqref="T69">
    <cfRule type="cellIs" priority="50" dxfId="231" operator="lessThan">
      <formula>0</formula>
    </cfRule>
  </conditionalFormatting>
  <conditionalFormatting sqref="T48:T67">
    <cfRule type="cellIs" priority="42" dxfId="231" operator="lessThan">
      <formula>0</formula>
    </cfRule>
  </conditionalFormatting>
  <conditionalFormatting sqref="U48:U67">
    <cfRule type="cellIs" priority="39" dxfId="231" operator="lessThan">
      <formula>0</formula>
    </cfRule>
    <cfRule type="cellIs" priority="40" dxfId="233" operator="equal">
      <formula>0</formula>
    </cfRule>
    <cfRule type="cellIs" priority="41" dxfId="234" operator="greaterThan">
      <formula>0</formula>
    </cfRule>
  </conditionalFormatting>
  <conditionalFormatting sqref="T70">
    <cfRule type="cellIs" priority="38" dxfId="231" operator="lessThan">
      <formula>0</formula>
    </cfRule>
  </conditionalFormatting>
  <conditionalFormatting sqref="U70">
    <cfRule type="cellIs" priority="37" dxfId="231" operator="lessThan">
      <formula>0</formula>
    </cfRule>
  </conditionalFormatting>
  <conditionalFormatting sqref="U32">
    <cfRule type="cellIs" priority="9" dxfId="231" operator="lessThan">
      <formula>0</formula>
    </cfRule>
  </conditionalFormatting>
  <conditionalFormatting sqref="T32">
    <cfRule type="cellIs" priority="8" dxfId="231" operator="lessThan">
      <formula>0</formula>
    </cfRule>
  </conditionalFormatting>
  <conditionalFormatting sqref="T31">
    <cfRule type="cellIs" priority="7" dxfId="231" operator="lessThan">
      <formula>0</formula>
    </cfRule>
  </conditionalFormatting>
  <conditionalFormatting sqref="U31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T11:T30">
    <cfRule type="cellIs" priority="6" dxfId="231" operator="lessThan">
      <formula>0</formula>
    </cfRule>
  </conditionalFormatting>
  <conditionalFormatting sqref="U11:U30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T33">
    <cfRule type="cellIs" priority="2" dxfId="231" operator="lessThan">
      <formula>0</formula>
    </cfRule>
  </conditionalFormatting>
  <conditionalFormatting sqref="U3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4.25">
      <c r="A1" t="s">
        <v>3</v>
      </c>
      <c r="C1" s="50"/>
      <c r="K1" s="51"/>
      <c r="O1" s="50"/>
      <c r="U1" s="51">
        <v>43894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135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76" t="s">
        <v>133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77" t="s">
        <v>134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4"/>
      <c r="M4" s="21"/>
      <c r="N4" s="151" t="s">
        <v>136</v>
      </c>
      <c r="O4" s="151"/>
      <c r="P4" s="151"/>
      <c r="Q4" s="151"/>
      <c r="R4" s="151"/>
      <c r="S4" s="151"/>
      <c r="T4" s="151"/>
      <c r="U4" s="151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8"/>
      <c r="K5" s="79" t="s">
        <v>4</v>
      </c>
      <c r="L5" s="14"/>
      <c r="M5" s="14"/>
      <c r="N5" s="15"/>
      <c r="O5" s="15"/>
      <c r="P5" s="15"/>
      <c r="Q5" s="15"/>
      <c r="R5" s="15"/>
      <c r="S5" s="15"/>
      <c r="T5" s="78"/>
      <c r="U5" s="79" t="s">
        <v>4</v>
      </c>
    </row>
    <row r="6" spans="1:21" ht="14.25" customHeight="1">
      <c r="A6" s="140" t="s">
        <v>0</v>
      </c>
      <c r="B6" s="140" t="s">
        <v>1</v>
      </c>
      <c r="C6" s="137" t="s">
        <v>108</v>
      </c>
      <c r="D6" s="138"/>
      <c r="E6" s="138"/>
      <c r="F6" s="138"/>
      <c r="G6" s="138"/>
      <c r="H6" s="139"/>
      <c r="I6" s="137" t="s">
        <v>96</v>
      </c>
      <c r="J6" s="138"/>
      <c r="K6" s="139"/>
      <c r="L6" s="14"/>
      <c r="M6" s="14"/>
      <c r="N6" s="140" t="s">
        <v>0</v>
      </c>
      <c r="O6" s="140" t="s">
        <v>1</v>
      </c>
      <c r="P6" s="137" t="s">
        <v>109</v>
      </c>
      <c r="Q6" s="138"/>
      <c r="R6" s="138"/>
      <c r="S6" s="138"/>
      <c r="T6" s="138"/>
      <c r="U6" s="139"/>
    </row>
    <row r="7" spans="1:21" ht="14.25" customHeight="1">
      <c r="A7" s="141"/>
      <c r="B7" s="141"/>
      <c r="C7" s="160" t="s">
        <v>110</v>
      </c>
      <c r="D7" s="161"/>
      <c r="E7" s="161"/>
      <c r="F7" s="161"/>
      <c r="G7" s="161"/>
      <c r="H7" s="162"/>
      <c r="I7" s="118" t="s">
        <v>97</v>
      </c>
      <c r="J7" s="119"/>
      <c r="K7" s="120"/>
      <c r="L7" s="14"/>
      <c r="M7" s="14"/>
      <c r="N7" s="141"/>
      <c r="O7" s="141"/>
      <c r="P7" s="118" t="s">
        <v>111</v>
      </c>
      <c r="Q7" s="119"/>
      <c r="R7" s="119"/>
      <c r="S7" s="119"/>
      <c r="T7" s="119"/>
      <c r="U7" s="120"/>
    </row>
    <row r="8" spans="1:21" ht="14.25" customHeight="1">
      <c r="A8" s="141"/>
      <c r="B8" s="141"/>
      <c r="C8" s="121">
        <v>2020</v>
      </c>
      <c r="D8" s="122"/>
      <c r="E8" s="125">
        <v>2019</v>
      </c>
      <c r="F8" s="122"/>
      <c r="G8" s="135" t="s">
        <v>5</v>
      </c>
      <c r="H8" s="144" t="s">
        <v>57</v>
      </c>
      <c r="I8" s="149">
        <v>2020</v>
      </c>
      <c r="J8" s="143" t="s">
        <v>112</v>
      </c>
      <c r="K8" s="144" t="s">
        <v>116</v>
      </c>
      <c r="L8" s="14"/>
      <c r="M8" s="14"/>
      <c r="N8" s="141"/>
      <c r="O8" s="141"/>
      <c r="P8" s="159">
        <v>2020</v>
      </c>
      <c r="Q8" s="170"/>
      <c r="R8" s="171">
        <v>2019</v>
      </c>
      <c r="S8" s="170"/>
      <c r="T8" s="136" t="s">
        <v>5</v>
      </c>
      <c r="U8" s="163" t="s">
        <v>120</v>
      </c>
    </row>
    <row r="9" spans="1:21" ht="14.25" customHeight="1">
      <c r="A9" s="127" t="s">
        <v>6</v>
      </c>
      <c r="B9" s="127" t="s">
        <v>7</v>
      </c>
      <c r="C9" s="123"/>
      <c r="D9" s="124"/>
      <c r="E9" s="126"/>
      <c r="F9" s="124"/>
      <c r="G9" s="136"/>
      <c r="H9" s="143"/>
      <c r="I9" s="149"/>
      <c r="J9" s="143"/>
      <c r="K9" s="143"/>
      <c r="L9" s="14"/>
      <c r="M9" s="14"/>
      <c r="N9" s="127" t="s">
        <v>6</v>
      </c>
      <c r="O9" s="127" t="s">
        <v>7</v>
      </c>
      <c r="P9" s="123"/>
      <c r="Q9" s="124"/>
      <c r="R9" s="126"/>
      <c r="S9" s="124"/>
      <c r="T9" s="136"/>
      <c r="U9" s="164"/>
    </row>
    <row r="10" spans="1:21" ht="14.25" customHeight="1">
      <c r="A10" s="127"/>
      <c r="B10" s="127"/>
      <c r="C10" s="108" t="s">
        <v>8</v>
      </c>
      <c r="D10" s="80" t="s">
        <v>2</v>
      </c>
      <c r="E10" s="108" t="s">
        <v>8</v>
      </c>
      <c r="F10" s="80" t="s">
        <v>2</v>
      </c>
      <c r="G10" s="129" t="s">
        <v>9</v>
      </c>
      <c r="H10" s="129" t="s">
        <v>58</v>
      </c>
      <c r="I10" s="81" t="s">
        <v>8</v>
      </c>
      <c r="J10" s="145" t="s">
        <v>113</v>
      </c>
      <c r="K10" s="145" t="s">
        <v>117</v>
      </c>
      <c r="L10" s="14"/>
      <c r="M10" s="14"/>
      <c r="N10" s="127"/>
      <c r="O10" s="127"/>
      <c r="P10" s="108" t="s">
        <v>8</v>
      </c>
      <c r="Q10" s="80" t="s">
        <v>2</v>
      </c>
      <c r="R10" s="108" t="s">
        <v>8</v>
      </c>
      <c r="S10" s="80" t="s">
        <v>2</v>
      </c>
      <c r="T10" s="129" t="s">
        <v>9</v>
      </c>
      <c r="U10" s="165" t="s">
        <v>121</v>
      </c>
    </row>
    <row r="11" spans="1:21" ht="14.25" customHeight="1">
      <c r="A11" s="128"/>
      <c r="B11" s="128"/>
      <c r="C11" s="112" t="s">
        <v>10</v>
      </c>
      <c r="D11" s="43" t="s">
        <v>11</v>
      </c>
      <c r="E11" s="112" t="s">
        <v>10</v>
      </c>
      <c r="F11" s="43" t="s">
        <v>11</v>
      </c>
      <c r="G11" s="142"/>
      <c r="H11" s="142"/>
      <c r="I11" s="112" t="s">
        <v>10</v>
      </c>
      <c r="J11" s="146"/>
      <c r="K11" s="146"/>
      <c r="L11" s="14"/>
      <c r="M11" s="14"/>
      <c r="N11" s="128"/>
      <c r="O11" s="128"/>
      <c r="P11" s="112" t="s">
        <v>10</v>
      </c>
      <c r="Q11" s="43" t="s">
        <v>11</v>
      </c>
      <c r="R11" s="112" t="s">
        <v>10</v>
      </c>
      <c r="S11" s="43" t="s">
        <v>11</v>
      </c>
      <c r="T11" s="130"/>
      <c r="U11" s="166"/>
    </row>
    <row r="12" spans="1:21" ht="14.25" customHeight="1">
      <c r="A12" s="52">
        <v>1</v>
      </c>
      <c r="B12" s="82" t="s">
        <v>21</v>
      </c>
      <c r="C12" s="54">
        <v>2275</v>
      </c>
      <c r="D12" s="56">
        <v>0.17977084156459897</v>
      </c>
      <c r="E12" s="54">
        <v>2182</v>
      </c>
      <c r="F12" s="56">
        <v>0.13875993640699524</v>
      </c>
      <c r="G12" s="102">
        <v>0.042621448212649016</v>
      </c>
      <c r="H12" s="84">
        <v>0</v>
      </c>
      <c r="I12" s="54">
        <v>3029</v>
      </c>
      <c r="J12" s="55">
        <v>-0.24892703862660948</v>
      </c>
      <c r="K12" s="86">
        <v>0</v>
      </c>
      <c r="L12" s="14"/>
      <c r="M12" s="14"/>
      <c r="N12" s="52">
        <v>1</v>
      </c>
      <c r="O12" s="82" t="s">
        <v>21</v>
      </c>
      <c r="P12" s="54">
        <v>5304</v>
      </c>
      <c r="Q12" s="56">
        <v>0.19740955783832068</v>
      </c>
      <c r="R12" s="54">
        <v>4355</v>
      </c>
      <c r="S12" s="56">
        <v>0.13246745346149166</v>
      </c>
      <c r="T12" s="172">
        <v>0.21791044776119395</v>
      </c>
      <c r="U12" s="86">
        <v>0</v>
      </c>
    </row>
    <row r="13" spans="1:21" ht="14.25" customHeight="1">
      <c r="A13" s="87">
        <v>2</v>
      </c>
      <c r="B13" s="88" t="s">
        <v>19</v>
      </c>
      <c r="C13" s="62">
        <v>1587</v>
      </c>
      <c r="D13" s="64">
        <v>0.1254049782694587</v>
      </c>
      <c r="E13" s="62">
        <v>1706</v>
      </c>
      <c r="F13" s="64">
        <v>0.10848966613672496</v>
      </c>
      <c r="G13" s="103">
        <v>-0.06975381008206327</v>
      </c>
      <c r="H13" s="90">
        <v>0</v>
      </c>
      <c r="I13" s="62">
        <v>1785</v>
      </c>
      <c r="J13" s="63">
        <v>-0.11092436974789921</v>
      </c>
      <c r="K13" s="92">
        <v>0</v>
      </c>
      <c r="L13" s="14"/>
      <c r="M13" s="14"/>
      <c r="N13" s="87">
        <v>2</v>
      </c>
      <c r="O13" s="88" t="s">
        <v>19</v>
      </c>
      <c r="P13" s="62">
        <v>3372</v>
      </c>
      <c r="Q13" s="64">
        <v>0.125502456453774</v>
      </c>
      <c r="R13" s="62">
        <v>4131</v>
      </c>
      <c r="S13" s="64">
        <v>0.12565397250273755</v>
      </c>
      <c r="T13" s="173">
        <v>-0.18373275236020337</v>
      </c>
      <c r="U13" s="92">
        <v>0</v>
      </c>
    </row>
    <row r="14" spans="1:21" ht="14.25" customHeight="1">
      <c r="A14" s="60">
        <v>3</v>
      </c>
      <c r="B14" s="88" t="s">
        <v>24</v>
      </c>
      <c r="C14" s="62">
        <v>1268</v>
      </c>
      <c r="D14" s="64">
        <v>0.10019755037534571</v>
      </c>
      <c r="E14" s="62">
        <v>1203</v>
      </c>
      <c r="F14" s="64">
        <v>0.07650238473767886</v>
      </c>
      <c r="G14" s="103">
        <v>0.05403158769742311</v>
      </c>
      <c r="H14" s="90">
        <v>2</v>
      </c>
      <c r="I14" s="62">
        <v>1068</v>
      </c>
      <c r="J14" s="63">
        <v>0.18726591760299627</v>
      </c>
      <c r="K14" s="92">
        <v>1</v>
      </c>
      <c r="L14" s="14"/>
      <c r="M14" s="14"/>
      <c r="N14" s="60">
        <v>3</v>
      </c>
      <c r="O14" s="88" t="s">
        <v>25</v>
      </c>
      <c r="P14" s="62">
        <v>2583</v>
      </c>
      <c r="Q14" s="64">
        <v>0.09613666815542653</v>
      </c>
      <c r="R14" s="62">
        <v>2457</v>
      </c>
      <c r="S14" s="64">
        <v>0.0747353692663341</v>
      </c>
      <c r="T14" s="173">
        <v>0.05128205128205132</v>
      </c>
      <c r="U14" s="92">
        <v>3</v>
      </c>
    </row>
    <row r="15" spans="1:21" ht="14.25" customHeight="1">
      <c r="A15" s="60">
        <v>4</v>
      </c>
      <c r="B15" s="88" t="s">
        <v>25</v>
      </c>
      <c r="C15" s="62">
        <v>1244</v>
      </c>
      <c r="D15" s="64">
        <v>0.09830106677202687</v>
      </c>
      <c r="E15" s="62">
        <v>1164</v>
      </c>
      <c r="F15" s="64">
        <v>0.07402225755166932</v>
      </c>
      <c r="G15" s="103">
        <v>0.06872852233676974</v>
      </c>
      <c r="H15" s="90">
        <v>2</v>
      </c>
      <c r="I15" s="62">
        <v>1339</v>
      </c>
      <c r="J15" s="63">
        <v>-0.07094846900672147</v>
      </c>
      <c r="K15" s="92">
        <v>-1</v>
      </c>
      <c r="L15" s="14"/>
      <c r="M15" s="14"/>
      <c r="N15" s="60">
        <v>4</v>
      </c>
      <c r="O15" s="88" t="s">
        <v>24</v>
      </c>
      <c r="P15" s="62">
        <v>2336</v>
      </c>
      <c r="Q15" s="64">
        <v>0.08694357600119101</v>
      </c>
      <c r="R15" s="62">
        <v>2542</v>
      </c>
      <c r="S15" s="64">
        <v>0.07732084195157561</v>
      </c>
      <c r="T15" s="173">
        <v>-0.0810385523210071</v>
      </c>
      <c r="U15" s="92">
        <v>0</v>
      </c>
    </row>
    <row r="16" spans="1:21" ht="14.25" customHeight="1">
      <c r="A16" s="68">
        <v>5</v>
      </c>
      <c r="B16" s="93" t="s">
        <v>31</v>
      </c>
      <c r="C16" s="70">
        <v>747</v>
      </c>
      <c r="D16" s="72">
        <v>0.05902805215329909</v>
      </c>
      <c r="E16" s="70">
        <v>1306</v>
      </c>
      <c r="F16" s="72">
        <v>0.08305246422893482</v>
      </c>
      <c r="G16" s="104">
        <v>-0.4280245022970903</v>
      </c>
      <c r="H16" s="95">
        <v>-2</v>
      </c>
      <c r="I16" s="70">
        <v>718</v>
      </c>
      <c r="J16" s="71">
        <v>0.04038997214484685</v>
      </c>
      <c r="K16" s="97">
        <v>1</v>
      </c>
      <c r="L16" s="14"/>
      <c r="M16" s="14"/>
      <c r="N16" s="68">
        <v>5</v>
      </c>
      <c r="O16" s="93" t="s">
        <v>20</v>
      </c>
      <c r="P16" s="70">
        <v>1548</v>
      </c>
      <c r="Q16" s="72">
        <v>0.05761500669941939</v>
      </c>
      <c r="R16" s="70">
        <v>2417</v>
      </c>
      <c r="S16" s="72">
        <v>0.07351867623798515</v>
      </c>
      <c r="T16" s="174">
        <v>-0.3595366156392221</v>
      </c>
      <c r="U16" s="97">
        <v>2</v>
      </c>
    </row>
    <row r="17" spans="1:21" ht="14.25" customHeight="1">
      <c r="A17" s="52">
        <v>6</v>
      </c>
      <c r="B17" s="82" t="s">
        <v>20</v>
      </c>
      <c r="C17" s="54">
        <v>616</v>
      </c>
      <c r="D17" s="56">
        <v>0.04867641248518372</v>
      </c>
      <c r="E17" s="54">
        <v>966</v>
      </c>
      <c r="F17" s="56">
        <v>0.06143084260731319</v>
      </c>
      <c r="G17" s="102">
        <v>-0.3623188405797102</v>
      </c>
      <c r="H17" s="84">
        <v>1</v>
      </c>
      <c r="I17" s="54">
        <v>932</v>
      </c>
      <c r="J17" s="55">
        <v>-0.3390557939914163</v>
      </c>
      <c r="K17" s="86">
        <v>-1</v>
      </c>
      <c r="L17" s="14"/>
      <c r="M17" s="14"/>
      <c r="N17" s="52">
        <v>6</v>
      </c>
      <c r="O17" s="82" t="s">
        <v>31</v>
      </c>
      <c r="P17" s="54">
        <v>1465</v>
      </c>
      <c r="Q17" s="56">
        <v>0.05452582998362364</v>
      </c>
      <c r="R17" s="54">
        <v>2460</v>
      </c>
      <c r="S17" s="56">
        <v>0.07482662124346028</v>
      </c>
      <c r="T17" s="172">
        <v>-0.4044715447154471</v>
      </c>
      <c r="U17" s="86">
        <v>-1</v>
      </c>
    </row>
    <row r="18" spans="1:21" ht="14.25" customHeight="1">
      <c r="A18" s="60">
        <v>7</v>
      </c>
      <c r="B18" s="88" t="s">
        <v>26</v>
      </c>
      <c r="C18" s="62">
        <v>590</v>
      </c>
      <c r="D18" s="64">
        <v>0.046621888581588306</v>
      </c>
      <c r="E18" s="62">
        <v>626</v>
      </c>
      <c r="F18" s="64">
        <v>0.039809220985691576</v>
      </c>
      <c r="G18" s="103">
        <v>-0.057507987220447254</v>
      </c>
      <c r="H18" s="90">
        <v>2</v>
      </c>
      <c r="I18" s="62">
        <v>625</v>
      </c>
      <c r="J18" s="63">
        <v>-0.05600000000000005</v>
      </c>
      <c r="K18" s="92">
        <v>1</v>
      </c>
      <c r="L18" s="14"/>
      <c r="M18" s="14"/>
      <c r="N18" s="60">
        <v>7</v>
      </c>
      <c r="O18" s="88" t="s">
        <v>26</v>
      </c>
      <c r="P18" s="62">
        <v>1215</v>
      </c>
      <c r="Q18" s="64">
        <v>0.04522108083966056</v>
      </c>
      <c r="R18" s="62">
        <v>1394</v>
      </c>
      <c r="S18" s="64">
        <v>0.04240175203796082</v>
      </c>
      <c r="T18" s="173">
        <v>-0.1284074605451937</v>
      </c>
      <c r="U18" s="92">
        <v>2</v>
      </c>
    </row>
    <row r="19" spans="1:21" ht="14.25" customHeight="1">
      <c r="A19" s="60">
        <v>8</v>
      </c>
      <c r="B19" s="88" t="s">
        <v>28</v>
      </c>
      <c r="C19" s="62">
        <v>489</v>
      </c>
      <c r="D19" s="64">
        <v>0.038640853417621496</v>
      </c>
      <c r="E19" s="62">
        <v>755</v>
      </c>
      <c r="F19" s="64">
        <v>0.048012718600953894</v>
      </c>
      <c r="G19" s="103">
        <v>-0.35231788079470194</v>
      </c>
      <c r="H19" s="90">
        <v>0</v>
      </c>
      <c r="I19" s="62">
        <v>660</v>
      </c>
      <c r="J19" s="63">
        <v>-0.25909090909090904</v>
      </c>
      <c r="K19" s="92">
        <v>-1</v>
      </c>
      <c r="L19" s="14"/>
      <c r="M19" s="14"/>
      <c r="N19" s="60">
        <v>8</v>
      </c>
      <c r="O19" s="88" t="s">
        <v>28</v>
      </c>
      <c r="P19" s="62">
        <v>1149</v>
      </c>
      <c r="Q19" s="64">
        <v>0.04276462706565431</v>
      </c>
      <c r="R19" s="62">
        <v>1627</v>
      </c>
      <c r="S19" s="64">
        <v>0.04948898892809344</v>
      </c>
      <c r="T19" s="173">
        <v>-0.2937922556853104</v>
      </c>
      <c r="U19" s="92">
        <v>0</v>
      </c>
    </row>
    <row r="20" spans="1:21" ht="14.25" customHeight="1">
      <c r="A20" s="60">
        <v>9</v>
      </c>
      <c r="B20" s="88" t="s">
        <v>22</v>
      </c>
      <c r="C20" s="62">
        <v>411</v>
      </c>
      <c r="D20" s="64">
        <v>0.03247728170683524</v>
      </c>
      <c r="E20" s="62">
        <v>1216</v>
      </c>
      <c r="F20" s="64">
        <v>0.07732909379968203</v>
      </c>
      <c r="G20" s="103">
        <v>-0.6620065789473684</v>
      </c>
      <c r="H20" s="90">
        <v>-5</v>
      </c>
      <c r="I20" s="62">
        <v>438</v>
      </c>
      <c r="J20" s="63">
        <v>-0.06164383561643838</v>
      </c>
      <c r="K20" s="92">
        <v>0</v>
      </c>
      <c r="L20" s="14"/>
      <c r="M20" s="14"/>
      <c r="N20" s="60">
        <v>9</v>
      </c>
      <c r="O20" s="88" t="s">
        <v>22</v>
      </c>
      <c r="P20" s="62">
        <v>849</v>
      </c>
      <c r="Q20" s="64">
        <v>0.03159892809289862</v>
      </c>
      <c r="R20" s="62">
        <v>2715</v>
      </c>
      <c r="S20" s="64">
        <v>0.08258303929918481</v>
      </c>
      <c r="T20" s="173">
        <v>-0.6872928176795581</v>
      </c>
      <c r="U20" s="92">
        <v>-6</v>
      </c>
    </row>
    <row r="21" spans="1:21" ht="14.25" customHeight="1">
      <c r="A21" s="68">
        <v>10</v>
      </c>
      <c r="B21" s="93" t="s">
        <v>37</v>
      </c>
      <c r="C21" s="70">
        <v>358</v>
      </c>
      <c r="D21" s="72">
        <v>0.028289213749506124</v>
      </c>
      <c r="E21" s="70">
        <v>310</v>
      </c>
      <c r="F21" s="72">
        <v>0.01971383147853736</v>
      </c>
      <c r="G21" s="104">
        <v>0.1548387096774193</v>
      </c>
      <c r="H21" s="95">
        <v>8</v>
      </c>
      <c r="I21" s="70">
        <v>367</v>
      </c>
      <c r="J21" s="71">
        <v>-0.02452316076294281</v>
      </c>
      <c r="K21" s="97">
        <v>3</v>
      </c>
      <c r="L21" s="14"/>
      <c r="M21" s="14"/>
      <c r="N21" s="68">
        <v>10</v>
      </c>
      <c r="O21" s="93" t="s">
        <v>27</v>
      </c>
      <c r="P21" s="70">
        <v>748</v>
      </c>
      <c r="Q21" s="72">
        <v>0.027839809438737532</v>
      </c>
      <c r="R21" s="70">
        <v>701</v>
      </c>
      <c r="S21" s="72">
        <v>0.021322545321815305</v>
      </c>
      <c r="T21" s="174">
        <v>0.06704707560627665</v>
      </c>
      <c r="U21" s="97">
        <v>6</v>
      </c>
    </row>
    <row r="22" spans="1:21" ht="14.25" customHeight="1">
      <c r="A22" s="52">
        <v>11</v>
      </c>
      <c r="B22" s="82" t="s">
        <v>27</v>
      </c>
      <c r="C22" s="54">
        <v>342</v>
      </c>
      <c r="D22" s="56">
        <v>0.02702489134729356</v>
      </c>
      <c r="E22" s="54">
        <v>356</v>
      </c>
      <c r="F22" s="56">
        <v>0.022639109697933226</v>
      </c>
      <c r="G22" s="102">
        <v>-0.0393258426966292</v>
      </c>
      <c r="H22" s="84">
        <v>3</v>
      </c>
      <c r="I22" s="54">
        <v>406</v>
      </c>
      <c r="J22" s="55">
        <v>-0.1576354679802956</v>
      </c>
      <c r="K22" s="86">
        <v>-1</v>
      </c>
      <c r="L22" s="14"/>
      <c r="M22" s="14"/>
      <c r="N22" s="52">
        <v>11</v>
      </c>
      <c r="O22" s="82" t="s">
        <v>37</v>
      </c>
      <c r="P22" s="54">
        <v>725</v>
      </c>
      <c r="Q22" s="56">
        <v>0.02698377251749293</v>
      </c>
      <c r="R22" s="54">
        <v>652</v>
      </c>
      <c r="S22" s="56">
        <v>0.019832096362087846</v>
      </c>
      <c r="T22" s="172">
        <v>0.11196319018404899</v>
      </c>
      <c r="U22" s="86">
        <v>7</v>
      </c>
    </row>
    <row r="23" spans="1:21" ht="14.25" customHeight="1">
      <c r="A23" s="60">
        <v>12</v>
      </c>
      <c r="B23" s="88" t="s">
        <v>32</v>
      </c>
      <c r="C23" s="62">
        <v>316</v>
      </c>
      <c r="D23" s="64">
        <v>0.024970367443698144</v>
      </c>
      <c r="E23" s="62">
        <v>467</v>
      </c>
      <c r="F23" s="64">
        <v>0.029697933227344993</v>
      </c>
      <c r="G23" s="103">
        <v>-0.3233404710920771</v>
      </c>
      <c r="H23" s="90">
        <v>0</v>
      </c>
      <c r="I23" s="62">
        <v>402</v>
      </c>
      <c r="J23" s="63">
        <v>-0.2139303482587065</v>
      </c>
      <c r="K23" s="92">
        <v>-1</v>
      </c>
      <c r="L23" s="14"/>
      <c r="M23" s="14"/>
      <c r="N23" s="60">
        <v>12</v>
      </c>
      <c r="O23" s="88" t="s">
        <v>32</v>
      </c>
      <c r="P23" s="62">
        <v>718</v>
      </c>
      <c r="Q23" s="64">
        <v>0.02672323954146196</v>
      </c>
      <c r="R23" s="62">
        <v>956</v>
      </c>
      <c r="S23" s="64">
        <v>0.029078963377539846</v>
      </c>
      <c r="T23" s="173">
        <v>-0.2489539748953975</v>
      </c>
      <c r="U23" s="92">
        <v>0</v>
      </c>
    </row>
    <row r="24" spans="1:21" ht="14.25" customHeight="1">
      <c r="A24" s="60">
        <v>13</v>
      </c>
      <c r="B24" s="88" t="s">
        <v>52</v>
      </c>
      <c r="C24" s="62">
        <v>297</v>
      </c>
      <c r="D24" s="64">
        <v>0.023468984591070722</v>
      </c>
      <c r="E24" s="62">
        <v>376</v>
      </c>
      <c r="F24" s="64">
        <v>0.023910969793322735</v>
      </c>
      <c r="G24" s="103">
        <v>-0.21010638297872342</v>
      </c>
      <c r="H24" s="90">
        <v>0</v>
      </c>
      <c r="I24" s="62">
        <v>372</v>
      </c>
      <c r="J24" s="63">
        <v>-0.2016129032258065</v>
      </c>
      <c r="K24" s="92">
        <v>-1</v>
      </c>
      <c r="L24" s="14"/>
      <c r="M24" s="14"/>
      <c r="N24" s="60">
        <v>13</v>
      </c>
      <c r="O24" s="88" t="s">
        <v>52</v>
      </c>
      <c r="P24" s="62">
        <v>669</v>
      </c>
      <c r="Q24" s="64">
        <v>0.024899508709245198</v>
      </c>
      <c r="R24" s="62">
        <v>709</v>
      </c>
      <c r="S24" s="64">
        <v>0.021565883927485097</v>
      </c>
      <c r="T24" s="173">
        <v>-0.05641748942172076</v>
      </c>
      <c r="U24" s="92">
        <v>2</v>
      </c>
    </row>
    <row r="25" spans="1:21" ht="14.25" customHeight="1">
      <c r="A25" s="60">
        <v>14</v>
      </c>
      <c r="B25" s="88" t="s">
        <v>33</v>
      </c>
      <c r="C25" s="62">
        <v>231</v>
      </c>
      <c r="D25" s="64">
        <v>0.018253654681943895</v>
      </c>
      <c r="E25" s="62">
        <v>619</v>
      </c>
      <c r="F25" s="64">
        <v>0.03936406995230524</v>
      </c>
      <c r="G25" s="103">
        <v>-0.6268174474959612</v>
      </c>
      <c r="H25" s="90">
        <v>-4</v>
      </c>
      <c r="I25" s="62">
        <v>246</v>
      </c>
      <c r="J25" s="63">
        <v>-0.060975609756097615</v>
      </c>
      <c r="K25" s="92">
        <v>1</v>
      </c>
      <c r="L25" s="14"/>
      <c r="M25" s="14"/>
      <c r="N25" s="60">
        <v>14</v>
      </c>
      <c r="O25" s="88" t="s">
        <v>23</v>
      </c>
      <c r="P25" s="62">
        <v>478</v>
      </c>
      <c r="Q25" s="64">
        <v>0.017790680363257406</v>
      </c>
      <c r="R25" s="62">
        <v>1118</v>
      </c>
      <c r="S25" s="64">
        <v>0.03400657014235309</v>
      </c>
      <c r="T25" s="173">
        <v>-0.5724508050089445</v>
      </c>
      <c r="U25" s="92">
        <v>-4</v>
      </c>
    </row>
    <row r="26" spans="1:21" ht="14.25" customHeight="1">
      <c r="A26" s="68">
        <v>15</v>
      </c>
      <c r="B26" s="93" t="s">
        <v>30</v>
      </c>
      <c r="C26" s="70">
        <v>221</v>
      </c>
      <c r="D26" s="72">
        <v>0.017463453180561042</v>
      </c>
      <c r="E26" s="70">
        <v>349</v>
      </c>
      <c r="F26" s="72">
        <v>0.0221939586645469</v>
      </c>
      <c r="G26" s="104">
        <v>-0.36676217765042984</v>
      </c>
      <c r="H26" s="95">
        <v>1</v>
      </c>
      <c r="I26" s="70">
        <v>226</v>
      </c>
      <c r="J26" s="71">
        <v>-0.02212389380530977</v>
      </c>
      <c r="K26" s="97">
        <v>1</v>
      </c>
      <c r="L26" s="14"/>
      <c r="M26" s="14"/>
      <c r="N26" s="68">
        <v>15</v>
      </c>
      <c r="O26" s="93" t="s">
        <v>33</v>
      </c>
      <c r="P26" s="70">
        <v>477</v>
      </c>
      <c r="Q26" s="72">
        <v>0.017753461366681555</v>
      </c>
      <c r="R26" s="70">
        <v>1022</v>
      </c>
      <c r="S26" s="72">
        <v>0.03108650687431561</v>
      </c>
      <c r="T26" s="174">
        <v>-0.5332681017612524</v>
      </c>
      <c r="U26" s="97">
        <v>-4</v>
      </c>
    </row>
    <row r="27" spans="1:21" ht="14.25" customHeight="1">
      <c r="A27" s="52"/>
      <c r="B27" s="82" t="s">
        <v>23</v>
      </c>
      <c r="C27" s="54">
        <v>221</v>
      </c>
      <c r="D27" s="56">
        <v>0.017463453180561042</v>
      </c>
      <c r="E27" s="54">
        <v>619</v>
      </c>
      <c r="F27" s="56">
        <v>0.03936406995230524</v>
      </c>
      <c r="G27" s="102">
        <v>-0.6429725363489499</v>
      </c>
      <c r="H27" s="84">
        <v>-5</v>
      </c>
      <c r="I27" s="54">
        <v>257</v>
      </c>
      <c r="J27" s="55">
        <v>-0.1400778210116731</v>
      </c>
      <c r="K27" s="86">
        <v>-1</v>
      </c>
      <c r="L27" s="14"/>
      <c r="M27" s="14"/>
      <c r="N27" s="52">
        <v>16</v>
      </c>
      <c r="O27" s="82" t="s">
        <v>30</v>
      </c>
      <c r="P27" s="54">
        <v>447</v>
      </c>
      <c r="Q27" s="56">
        <v>0.016636891469405984</v>
      </c>
      <c r="R27" s="54">
        <v>726</v>
      </c>
      <c r="S27" s="56">
        <v>0.022082978464533397</v>
      </c>
      <c r="T27" s="172">
        <v>-0.3842975206611571</v>
      </c>
      <c r="U27" s="86">
        <v>-2</v>
      </c>
    </row>
    <row r="28" spans="1:21" ht="14.25" customHeight="1">
      <c r="A28" s="60">
        <v>17</v>
      </c>
      <c r="B28" s="88" t="s">
        <v>29</v>
      </c>
      <c r="C28" s="62">
        <v>217</v>
      </c>
      <c r="D28" s="64">
        <v>0.0171473725800079</v>
      </c>
      <c r="E28" s="62">
        <v>355</v>
      </c>
      <c r="F28" s="64">
        <v>0.022575516693163752</v>
      </c>
      <c r="G28" s="103">
        <v>-0.3887323943661972</v>
      </c>
      <c r="H28" s="90">
        <v>-2</v>
      </c>
      <c r="I28" s="62">
        <v>204</v>
      </c>
      <c r="J28" s="63">
        <v>0.06372549019607843</v>
      </c>
      <c r="K28" s="92">
        <v>3</v>
      </c>
      <c r="L28" s="14"/>
      <c r="M28" s="14"/>
      <c r="N28" s="60">
        <v>17</v>
      </c>
      <c r="O28" s="88" t="s">
        <v>29</v>
      </c>
      <c r="P28" s="62">
        <v>421</v>
      </c>
      <c r="Q28" s="64">
        <v>0.015669197558433826</v>
      </c>
      <c r="R28" s="62">
        <v>698</v>
      </c>
      <c r="S28" s="64">
        <v>0.021231293344689137</v>
      </c>
      <c r="T28" s="173">
        <v>-0.3968481375358166</v>
      </c>
      <c r="U28" s="92">
        <v>0</v>
      </c>
    </row>
    <row r="29" spans="1:21" ht="14.25" customHeight="1">
      <c r="A29" s="60">
        <v>18</v>
      </c>
      <c r="B29" s="88" t="s">
        <v>36</v>
      </c>
      <c r="C29" s="62">
        <v>210</v>
      </c>
      <c r="D29" s="64">
        <v>0.016594231529039907</v>
      </c>
      <c r="E29" s="62">
        <v>112</v>
      </c>
      <c r="F29" s="64">
        <v>0.00712241653418124</v>
      </c>
      <c r="G29" s="103">
        <v>0.875</v>
      </c>
      <c r="H29" s="90">
        <v>3</v>
      </c>
      <c r="I29" s="62">
        <v>67</v>
      </c>
      <c r="J29" s="63">
        <v>2.1343283582089554</v>
      </c>
      <c r="K29" s="92">
        <v>6</v>
      </c>
      <c r="L29" s="14"/>
      <c r="M29" s="14"/>
      <c r="N29" s="60">
        <v>18</v>
      </c>
      <c r="O29" s="88" t="s">
        <v>35</v>
      </c>
      <c r="P29" s="62">
        <v>408</v>
      </c>
      <c r="Q29" s="64">
        <v>0.015185350602947744</v>
      </c>
      <c r="R29" s="62">
        <v>175</v>
      </c>
      <c r="S29" s="64">
        <v>0.005323031999026646</v>
      </c>
      <c r="T29" s="173">
        <v>1.3314285714285714</v>
      </c>
      <c r="U29" s="92">
        <v>3</v>
      </c>
    </row>
    <row r="30" spans="1:21" ht="14.25" customHeight="1">
      <c r="A30" s="60">
        <v>19</v>
      </c>
      <c r="B30" s="88" t="s">
        <v>35</v>
      </c>
      <c r="C30" s="62">
        <v>195</v>
      </c>
      <c r="D30" s="64">
        <v>0.015408929276965626</v>
      </c>
      <c r="E30" s="62">
        <v>111</v>
      </c>
      <c r="F30" s="64">
        <v>0.007058823529411765</v>
      </c>
      <c r="G30" s="103">
        <v>0.7567567567567568</v>
      </c>
      <c r="H30" s="90">
        <v>3</v>
      </c>
      <c r="I30" s="62">
        <v>213</v>
      </c>
      <c r="J30" s="63">
        <v>-0.08450704225352113</v>
      </c>
      <c r="K30" s="92">
        <v>-1</v>
      </c>
      <c r="N30" s="60">
        <v>19</v>
      </c>
      <c r="O30" s="88" t="s">
        <v>34</v>
      </c>
      <c r="P30" s="62">
        <v>405</v>
      </c>
      <c r="Q30" s="64">
        <v>0.015073693613220187</v>
      </c>
      <c r="R30" s="62">
        <v>347</v>
      </c>
      <c r="S30" s="64">
        <v>0.01055481202092712</v>
      </c>
      <c r="T30" s="173">
        <v>0.16714697406340062</v>
      </c>
      <c r="U30" s="92">
        <v>0</v>
      </c>
    </row>
    <row r="31" spans="1:21" ht="14.25" customHeight="1">
      <c r="A31" s="68">
        <v>20</v>
      </c>
      <c r="B31" s="93" t="s">
        <v>47</v>
      </c>
      <c r="C31" s="70">
        <v>186</v>
      </c>
      <c r="D31" s="72">
        <v>0.01469774792572106</v>
      </c>
      <c r="E31" s="70">
        <v>326</v>
      </c>
      <c r="F31" s="72">
        <v>0.020731319554848967</v>
      </c>
      <c r="G31" s="104">
        <v>-0.42944785276073616</v>
      </c>
      <c r="H31" s="95">
        <v>-3</v>
      </c>
      <c r="I31" s="70">
        <v>208</v>
      </c>
      <c r="J31" s="71">
        <v>-0.10576923076923073</v>
      </c>
      <c r="K31" s="97">
        <v>-1</v>
      </c>
      <c r="N31" s="68">
        <v>20</v>
      </c>
      <c r="O31" s="93" t="s">
        <v>47</v>
      </c>
      <c r="P31" s="70">
        <v>394</v>
      </c>
      <c r="Q31" s="72">
        <v>0.014664284650885812</v>
      </c>
      <c r="R31" s="70">
        <v>782</v>
      </c>
      <c r="S31" s="72">
        <v>0.023786348704221926</v>
      </c>
      <c r="T31" s="174">
        <v>-0.4961636828644501</v>
      </c>
      <c r="U31" s="97">
        <v>-7</v>
      </c>
    </row>
    <row r="32" spans="1:21" ht="14.25" customHeight="1">
      <c r="A32" s="155" t="s">
        <v>50</v>
      </c>
      <c r="B32" s="156"/>
      <c r="C32" s="26">
        <f>SUM(C12:C31)</f>
        <v>12021</v>
      </c>
      <c r="D32" s="6">
        <f>C32/C34</f>
        <v>0.9499012248123272</v>
      </c>
      <c r="E32" s="26">
        <f>SUM(E12:E31)</f>
        <v>15124</v>
      </c>
      <c r="F32" s="6">
        <f>E32/E34</f>
        <v>0.9617806041335453</v>
      </c>
      <c r="G32" s="17">
        <f>C32/E32-1</f>
        <v>-0.20517058979106062</v>
      </c>
      <c r="H32" s="17"/>
      <c r="I32" s="26">
        <f>SUM(I12:I31)</f>
        <v>13562</v>
      </c>
      <c r="J32" s="18">
        <f>C32/I32-1</f>
        <v>-0.11362630880401126</v>
      </c>
      <c r="K32" s="19"/>
      <c r="N32" s="155" t="s">
        <v>50</v>
      </c>
      <c r="O32" s="156"/>
      <c r="P32" s="3">
        <f>SUM(P12:P31)</f>
        <v>25711</v>
      </c>
      <c r="Q32" s="6">
        <f>P32/P34</f>
        <v>0.9569376209617388</v>
      </c>
      <c r="R32" s="3">
        <f>SUM(R12:R31)</f>
        <v>31984</v>
      </c>
      <c r="S32" s="6">
        <f>R32/R34</f>
        <v>0.9728677454678185</v>
      </c>
      <c r="T32" s="17">
        <f>P32/R32-1</f>
        <v>-0.19612931465732864</v>
      </c>
      <c r="U32" s="167"/>
    </row>
    <row r="33" spans="1:21" ht="14.25" customHeight="1">
      <c r="A33" s="155" t="s">
        <v>12</v>
      </c>
      <c r="B33" s="156"/>
      <c r="C33" s="26">
        <f>C34-SUM(C12:C31)</f>
        <v>634</v>
      </c>
      <c r="D33" s="6">
        <f>C33/C34</f>
        <v>0.050098775187672855</v>
      </c>
      <c r="E33" s="26">
        <f>E34-SUM(E12:E31)</f>
        <v>601</v>
      </c>
      <c r="F33" s="6">
        <f>E33/E34</f>
        <v>0.03821939586645469</v>
      </c>
      <c r="G33" s="17">
        <f>C33/E33-1</f>
        <v>0.05490848585690511</v>
      </c>
      <c r="H33" s="17"/>
      <c r="I33" s="26">
        <f>I34-SUM(I12:I31)</f>
        <v>651</v>
      </c>
      <c r="J33" s="18">
        <f>C33/I33-1</f>
        <v>-0.02611367127496156</v>
      </c>
      <c r="K33" s="19"/>
      <c r="N33" s="155" t="s">
        <v>12</v>
      </c>
      <c r="O33" s="156"/>
      <c r="P33" s="3">
        <f>P34-SUM(P12:P31)</f>
        <v>1157</v>
      </c>
      <c r="Q33" s="6">
        <f>P33/P34</f>
        <v>0.04306237903826113</v>
      </c>
      <c r="R33" s="3">
        <f>R34-SUM(R12:R31)</f>
        <v>892</v>
      </c>
      <c r="S33" s="6">
        <f>R33/R34</f>
        <v>0.02713225453218153</v>
      </c>
      <c r="T33" s="17">
        <f>P33/R33-1</f>
        <v>0.297085201793722</v>
      </c>
      <c r="U33" s="168"/>
    </row>
    <row r="34" spans="1:21" ht="14.25" customHeight="1">
      <c r="A34" s="147" t="s">
        <v>38</v>
      </c>
      <c r="B34" s="148"/>
      <c r="C34" s="24">
        <v>12655</v>
      </c>
      <c r="D34" s="100">
        <v>1</v>
      </c>
      <c r="E34" s="24">
        <v>15725</v>
      </c>
      <c r="F34" s="100">
        <v>0.9999364069952307</v>
      </c>
      <c r="G34" s="20">
        <v>-0.1952305246422893</v>
      </c>
      <c r="H34" s="20"/>
      <c r="I34" s="24">
        <v>14213</v>
      </c>
      <c r="J34" s="46">
        <v>-0.10961795539295016</v>
      </c>
      <c r="K34" s="101"/>
      <c r="N34" s="147" t="s">
        <v>38</v>
      </c>
      <c r="O34" s="148"/>
      <c r="P34" s="24">
        <v>26868</v>
      </c>
      <c r="Q34" s="100">
        <v>1</v>
      </c>
      <c r="R34" s="24">
        <v>32876</v>
      </c>
      <c r="S34" s="100">
        <v>1</v>
      </c>
      <c r="T34" s="169">
        <v>-0.18274729285801194</v>
      </c>
      <c r="U34" s="101"/>
    </row>
    <row r="35" spans="1:14" ht="14.25" customHeight="1">
      <c r="A35" t="s">
        <v>85</v>
      </c>
      <c r="C35" s="16"/>
      <c r="D35" s="16"/>
      <c r="E35" s="16"/>
      <c r="F35" s="16"/>
      <c r="G35" s="16"/>
      <c r="H35" s="16"/>
      <c r="I35" s="16"/>
      <c r="J35" s="16"/>
      <c r="N35" t="s">
        <v>85</v>
      </c>
    </row>
    <row r="36" spans="1:14" ht="14.25">
      <c r="A36" s="9" t="s">
        <v>87</v>
      </c>
      <c r="N36" s="9" t="s">
        <v>87</v>
      </c>
    </row>
    <row r="38" spans="1:1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137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50" t="s">
        <v>139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4.25">
      <c r="A41" s="151" t="s">
        <v>140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4"/>
      <c r="M41" s="21"/>
      <c r="N41" s="151" t="s">
        <v>138</v>
      </c>
      <c r="O41" s="151"/>
      <c r="P41" s="151"/>
      <c r="Q41" s="151"/>
      <c r="R41" s="151"/>
      <c r="S41" s="151"/>
      <c r="T41" s="151"/>
      <c r="U41" s="151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8"/>
      <c r="K42" s="79" t="s">
        <v>4</v>
      </c>
      <c r="L42" s="14"/>
      <c r="M42" s="14"/>
      <c r="N42" s="15"/>
      <c r="O42" s="15"/>
      <c r="P42" s="15"/>
      <c r="Q42" s="15"/>
      <c r="R42" s="15"/>
      <c r="S42" s="15"/>
      <c r="T42" s="78"/>
      <c r="U42" s="79" t="s">
        <v>4</v>
      </c>
    </row>
    <row r="43" spans="1:21" ht="15" customHeight="1">
      <c r="A43" s="140" t="s">
        <v>0</v>
      </c>
      <c r="B43" s="140" t="s">
        <v>49</v>
      </c>
      <c r="C43" s="137" t="s">
        <v>108</v>
      </c>
      <c r="D43" s="138"/>
      <c r="E43" s="138"/>
      <c r="F43" s="138"/>
      <c r="G43" s="138"/>
      <c r="H43" s="139"/>
      <c r="I43" s="137" t="s">
        <v>96</v>
      </c>
      <c r="J43" s="138"/>
      <c r="K43" s="139"/>
      <c r="L43" s="14"/>
      <c r="M43" s="14"/>
      <c r="N43" s="140" t="s">
        <v>0</v>
      </c>
      <c r="O43" s="140" t="s">
        <v>49</v>
      </c>
      <c r="P43" s="137" t="s">
        <v>109</v>
      </c>
      <c r="Q43" s="138"/>
      <c r="R43" s="138"/>
      <c r="S43" s="138"/>
      <c r="T43" s="138"/>
      <c r="U43" s="139"/>
    </row>
    <row r="44" spans="1:21" ht="15" customHeight="1">
      <c r="A44" s="141"/>
      <c r="B44" s="141"/>
      <c r="C44" s="118" t="s">
        <v>110</v>
      </c>
      <c r="D44" s="119"/>
      <c r="E44" s="119"/>
      <c r="F44" s="119"/>
      <c r="G44" s="119"/>
      <c r="H44" s="120"/>
      <c r="I44" s="118" t="s">
        <v>97</v>
      </c>
      <c r="J44" s="119"/>
      <c r="K44" s="120"/>
      <c r="L44" s="14"/>
      <c r="M44" s="14"/>
      <c r="N44" s="141"/>
      <c r="O44" s="141"/>
      <c r="P44" s="118" t="s">
        <v>111</v>
      </c>
      <c r="Q44" s="119"/>
      <c r="R44" s="119"/>
      <c r="S44" s="119"/>
      <c r="T44" s="119"/>
      <c r="U44" s="120"/>
    </row>
    <row r="45" spans="1:21" ht="15" customHeight="1">
      <c r="A45" s="141"/>
      <c r="B45" s="141"/>
      <c r="C45" s="121">
        <v>2020</v>
      </c>
      <c r="D45" s="122"/>
      <c r="E45" s="125">
        <v>2019</v>
      </c>
      <c r="F45" s="122"/>
      <c r="G45" s="135" t="s">
        <v>5</v>
      </c>
      <c r="H45" s="144" t="s">
        <v>57</v>
      </c>
      <c r="I45" s="149">
        <v>2020</v>
      </c>
      <c r="J45" s="143" t="s">
        <v>112</v>
      </c>
      <c r="K45" s="144" t="s">
        <v>116</v>
      </c>
      <c r="L45" s="14"/>
      <c r="M45" s="14"/>
      <c r="N45" s="141"/>
      <c r="O45" s="141"/>
      <c r="P45" s="121">
        <v>2020</v>
      </c>
      <c r="Q45" s="122"/>
      <c r="R45" s="121">
        <v>2019</v>
      </c>
      <c r="S45" s="122"/>
      <c r="T45" s="135" t="s">
        <v>5</v>
      </c>
      <c r="U45" s="163" t="s">
        <v>120</v>
      </c>
    </row>
    <row r="46" spans="1:21" ht="15" customHeight="1">
      <c r="A46" s="127" t="s">
        <v>6</v>
      </c>
      <c r="B46" s="127" t="s">
        <v>49</v>
      </c>
      <c r="C46" s="123"/>
      <c r="D46" s="124"/>
      <c r="E46" s="126"/>
      <c r="F46" s="124"/>
      <c r="G46" s="136"/>
      <c r="H46" s="143"/>
      <c r="I46" s="149"/>
      <c r="J46" s="143"/>
      <c r="K46" s="143"/>
      <c r="L46" s="14"/>
      <c r="M46" s="14"/>
      <c r="N46" s="127" t="s">
        <v>6</v>
      </c>
      <c r="O46" s="127" t="s">
        <v>49</v>
      </c>
      <c r="P46" s="123"/>
      <c r="Q46" s="124"/>
      <c r="R46" s="123"/>
      <c r="S46" s="124"/>
      <c r="T46" s="136"/>
      <c r="U46" s="164"/>
    </row>
    <row r="47" spans="1:21" ht="15" customHeight="1">
      <c r="A47" s="127"/>
      <c r="B47" s="127"/>
      <c r="C47" s="108" t="s">
        <v>8</v>
      </c>
      <c r="D47" s="80" t="s">
        <v>2</v>
      </c>
      <c r="E47" s="108" t="s">
        <v>8</v>
      </c>
      <c r="F47" s="80" t="s">
        <v>2</v>
      </c>
      <c r="G47" s="129" t="s">
        <v>9</v>
      </c>
      <c r="H47" s="129" t="s">
        <v>58</v>
      </c>
      <c r="I47" s="81" t="s">
        <v>8</v>
      </c>
      <c r="J47" s="145" t="s">
        <v>113</v>
      </c>
      <c r="K47" s="145" t="s">
        <v>117</v>
      </c>
      <c r="L47" s="14"/>
      <c r="M47" s="14"/>
      <c r="N47" s="127"/>
      <c r="O47" s="127"/>
      <c r="P47" s="108" t="s">
        <v>8</v>
      </c>
      <c r="Q47" s="80" t="s">
        <v>2</v>
      </c>
      <c r="R47" s="108" t="s">
        <v>8</v>
      </c>
      <c r="S47" s="80" t="s">
        <v>2</v>
      </c>
      <c r="T47" s="129" t="s">
        <v>9</v>
      </c>
      <c r="U47" s="165" t="s">
        <v>121</v>
      </c>
    </row>
    <row r="48" spans="1:21" ht="15" customHeight="1">
      <c r="A48" s="128"/>
      <c r="B48" s="128"/>
      <c r="C48" s="112" t="s">
        <v>10</v>
      </c>
      <c r="D48" s="43" t="s">
        <v>11</v>
      </c>
      <c r="E48" s="112" t="s">
        <v>10</v>
      </c>
      <c r="F48" s="43" t="s">
        <v>11</v>
      </c>
      <c r="G48" s="142"/>
      <c r="H48" s="142"/>
      <c r="I48" s="112" t="s">
        <v>10</v>
      </c>
      <c r="J48" s="146"/>
      <c r="K48" s="146"/>
      <c r="L48" s="14"/>
      <c r="M48" s="14"/>
      <c r="N48" s="128"/>
      <c r="O48" s="128"/>
      <c r="P48" s="112" t="s">
        <v>10</v>
      </c>
      <c r="Q48" s="43" t="s">
        <v>11</v>
      </c>
      <c r="R48" s="112" t="s">
        <v>10</v>
      </c>
      <c r="S48" s="43" t="s">
        <v>11</v>
      </c>
      <c r="T48" s="130"/>
      <c r="U48" s="166"/>
    </row>
    <row r="49" spans="1:21" ht="14.25">
      <c r="A49" s="52">
        <v>1</v>
      </c>
      <c r="B49" s="82" t="s">
        <v>45</v>
      </c>
      <c r="C49" s="54">
        <v>739</v>
      </c>
      <c r="D49" s="59">
        <v>0.05839589095219281</v>
      </c>
      <c r="E49" s="54">
        <v>767</v>
      </c>
      <c r="F49" s="59">
        <v>0.0487758346581876</v>
      </c>
      <c r="G49" s="83">
        <v>-0.03650586701434155</v>
      </c>
      <c r="H49" s="84">
        <v>1</v>
      </c>
      <c r="I49" s="54">
        <v>1241</v>
      </c>
      <c r="J49" s="85">
        <v>-0.4045124899274778</v>
      </c>
      <c r="K49" s="86">
        <v>0</v>
      </c>
      <c r="L49" s="14"/>
      <c r="M49" s="14"/>
      <c r="N49" s="52">
        <v>1</v>
      </c>
      <c r="O49" s="82" t="s">
        <v>45</v>
      </c>
      <c r="P49" s="54">
        <v>1980</v>
      </c>
      <c r="Q49" s="59">
        <v>0.07369361322018758</v>
      </c>
      <c r="R49" s="54">
        <v>1746</v>
      </c>
      <c r="S49" s="59">
        <v>0.05310865068743156</v>
      </c>
      <c r="T49" s="57">
        <v>0.134020618556701</v>
      </c>
      <c r="U49" s="86">
        <v>0</v>
      </c>
    </row>
    <row r="50" spans="1:21" ht="14.25">
      <c r="A50" s="87">
        <v>2</v>
      </c>
      <c r="B50" s="88" t="s">
        <v>60</v>
      </c>
      <c r="C50" s="62">
        <v>540</v>
      </c>
      <c r="D50" s="67">
        <v>0.04267088107467404</v>
      </c>
      <c r="E50" s="62">
        <v>350</v>
      </c>
      <c r="F50" s="67">
        <v>0.022257551669316374</v>
      </c>
      <c r="G50" s="89">
        <v>0.5428571428571429</v>
      </c>
      <c r="H50" s="90">
        <v>7</v>
      </c>
      <c r="I50" s="62">
        <v>655</v>
      </c>
      <c r="J50" s="91">
        <v>-0.17557251908396942</v>
      </c>
      <c r="K50" s="92">
        <v>0</v>
      </c>
      <c r="L50" s="14"/>
      <c r="M50" s="14"/>
      <c r="N50" s="87">
        <v>2</v>
      </c>
      <c r="O50" s="88" t="s">
        <v>60</v>
      </c>
      <c r="P50" s="62">
        <v>1195</v>
      </c>
      <c r="Q50" s="67">
        <v>0.04447670090814352</v>
      </c>
      <c r="R50" s="62">
        <v>547</v>
      </c>
      <c r="S50" s="67">
        <v>0.01663827716267186</v>
      </c>
      <c r="T50" s="65">
        <v>1.1846435100548445</v>
      </c>
      <c r="U50" s="92">
        <v>15</v>
      </c>
    </row>
    <row r="51" spans="1:21" ht="14.25">
      <c r="A51" s="87">
        <v>3</v>
      </c>
      <c r="B51" s="88" t="s">
        <v>41</v>
      </c>
      <c r="C51" s="62">
        <v>391</v>
      </c>
      <c r="D51" s="67">
        <v>0.030896878704069538</v>
      </c>
      <c r="E51" s="62">
        <v>562</v>
      </c>
      <c r="F51" s="67">
        <v>0.03573926868044515</v>
      </c>
      <c r="G51" s="89">
        <v>-0.3042704626334519</v>
      </c>
      <c r="H51" s="90">
        <v>0</v>
      </c>
      <c r="I51" s="62">
        <v>429</v>
      </c>
      <c r="J51" s="91">
        <v>-0.08857808857808858</v>
      </c>
      <c r="K51" s="92">
        <v>3</v>
      </c>
      <c r="L51" s="14"/>
      <c r="M51" s="14"/>
      <c r="N51" s="87">
        <v>3</v>
      </c>
      <c r="O51" s="88" t="s">
        <v>63</v>
      </c>
      <c r="P51" s="62">
        <v>870</v>
      </c>
      <c r="Q51" s="67">
        <v>0.03238052702099151</v>
      </c>
      <c r="R51" s="62">
        <v>1166</v>
      </c>
      <c r="S51" s="67">
        <v>0.03546660177637182</v>
      </c>
      <c r="T51" s="65">
        <v>-0.2538593481989708</v>
      </c>
      <c r="U51" s="92">
        <v>1</v>
      </c>
    </row>
    <row r="52" spans="1:21" ht="14.25">
      <c r="A52" s="87">
        <v>4</v>
      </c>
      <c r="B52" s="88" t="s">
        <v>44</v>
      </c>
      <c r="C52" s="62">
        <v>368</v>
      </c>
      <c r="D52" s="67">
        <v>0.029079415250888977</v>
      </c>
      <c r="E52" s="62">
        <v>814</v>
      </c>
      <c r="F52" s="67">
        <v>0.05176470588235294</v>
      </c>
      <c r="G52" s="89">
        <v>-0.547911547911548</v>
      </c>
      <c r="H52" s="90">
        <v>-3</v>
      </c>
      <c r="I52" s="62">
        <v>388</v>
      </c>
      <c r="J52" s="91">
        <v>-0.05154639175257736</v>
      </c>
      <c r="K52" s="92">
        <v>4</v>
      </c>
      <c r="L52" s="14"/>
      <c r="M52" s="14"/>
      <c r="N52" s="87">
        <v>4</v>
      </c>
      <c r="O52" s="88" t="s">
        <v>41</v>
      </c>
      <c r="P52" s="62">
        <v>820</v>
      </c>
      <c r="Q52" s="67">
        <v>0.0305195771921989</v>
      </c>
      <c r="R52" s="62">
        <v>1333</v>
      </c>
      <c r="S52" s="67">
        <v>0.04054629516972868</v>
      </c>
      <c r="T52" s="65">
        <v>-0.38484621155288823</v>
      </c>
      <c r="U52" s="92">
        <v>-2</v>
      </c>
    </row>
    <row r="53" spans="1:21" ht="14.25">
      <c r="A53" s="87">
        <v>5</v>
      </c>
      <c r="B53" s="93" t="s">
        <v>63</v>
      </c>
      <c r="C53" s="70">
        <v>359</v>
      </c>
      <c r="D53" s="75">
        <v>0.02836823389964441</v>
      </c>
      <c r="E53" s="70">
        <v>540</v>
      </c>
      <c r="F53" s="75">
        <v>0.03434022257551669</v>
      </c>
      <c r="G53" s="94">
        <v>-0.33518518518518514</v>
      </c>
      <c r="H53" s="95">
        <v>-1</v>
      </c>
      <c r="I53" s="70">
        <v>511</v>
      </c>
      <c r="J53" s="96">
        <v>-0.2974559686888454</v>
      </c>
      <c r="K53" s="97">
        <v>-2</v>
      </c>
      <c r="L53" s="14"/>
      <c r="M53" s="14"/>
      <c r="N53" s="87">
        <v>5</v>
      </c>
      <c r="O53" s="93" t="s">
        <v>62</v>
      </c>
      <c r="P53" s="70">
        <v>809</v>
      </c>
      <c r="Q53" s="75">
        <v>0.030110168229864523</v>
      </c>
      <c r="R53" s="70">
        <v>927</v>
      </c>
      <c r="S53" s="75">
        <v>0.02819686093198686</v>
      </c>
      <c r="T53" s="73">
        <v>-0.12729234088457386</v>
      </c>
      <c r="U53" s="97">
        <v>1</v>
      </c>
    </row>
    <row r="54" spans="1:21" ht="14.25">
      <c r="A54" s="98">
        <v>6</v>
      </c>
      <c r="B54" s="82" t="s">
        <v>39</v>
      </c>
      <c r="C54" s="54">
        <v>343</v>
      </c>
      <c r="D54" s="59">
        <v>0.027103911497431844</v>
      </c>
      <c r="E54" s="54">
        <v>325</v>
      </c>
      <c r="F54" s="59">
        <v>0.02066772655007949</v>
      </c>
      <c r="G54" s="83">
        <v>0.055384615384615365</v>
      </c>
      <c r="H54" s="84">
        <v>4</v>
      </c>
      <c r="I54" s="54">
        <v>440</v>
      </c>
      <c r="J54" s="85">
        <v>-0.22045454545454546</v>
      </c>
      <c r="K54" s="86">
        <v>-1</v>
      </c>
      <c r="L54" s="14"/>
      <c r="M54" s="14"/>
      <c r="N54" s="98">
        <v>6</v>
      </c>
      <c r="O54" s="82" t="s">
        <v>39</v>
      </c>
      <c r="P54" s="54">
        <v>783</v>
      </c>
      <c r="Q54" s="59">
        <v>0.029142474318892362</v>
      </c>
      <c r="R54" s="54">
        <v>824</v>
      </c>
      <c r="S54" s="59">
        <v>0.02506387638398832</v>
      </c>
      <c r="T54" s="57">
        <v>-0.04975728155339809</v>
      </c>
      <c r="U54" s="86">
        <v>2</v>
      </c>
    </row>
    <row r="55" spans="1:21" ht="14.25">
      <c r="A55" s="87">
        <v>7</v>
      </c>
      <c r="B55" s="88" t="s">
        <v>73</v>
      </c>
      <c r="C55" s="62">
        <v>341</v>
      </c>
      <c r="D55" s="67">
        <v>0.026945871197155274</v>
      </c>
      <c r="E55" s="62">
        <v>291</v>
      </c>
      <c r="F55" s="67">
        <v>0.01850556438791733</v>
      </c>
      <c r="G55" s="89">
        <v>0.17182130584192445</v>
      </c>
      <c r="H55" s="90">
        <v>7</v>
      </c>
      <c r="I55" s="62">
        <v>286</v>
      </c>
      <c r="J55" s="91">
        <v>0.1923076923076923</v>
      </c>
      <c r="K55" s="92">
        <v>6</v>
      </c>
      <c r="L55" s="14"/>
      <c r="M55" s="14"/>
      <c r="N55" s="87">
        <v>7</v>
      </c>
      <c r="O55" s="88" t="s">
        <v>44</v>
      </c>
      <c r="P55" s="62">
        <v>756</v>
      </c>
      <c r="Q55" s="67">
        <v>0.02813756141134435</v>
      </c>
      <c r="R55" s="62">
        <v>1286</v>
      </c>
      <c r="S55" s="67">
        <v>0.039116680861418666</v>
      </c>
      <c r="T55" s="65">
        <v>-0.4121306376360808</v>
      </c>
      <c r="U55" s="92">
        <v>-4</v>
      </c>
    </row>
    <row r="56" spans="1:21" ht="14.25">
      <c r="A56" s="87">
        <v>8</v>
      </c>
      <c r="B56" s="88" t="s">
        <v>62</v>
      </c>
      <c r="C56" s="62">
        <v>336</v>
      </c>
      <c r="D56" s="67">
        <v>0.02655077044646385</v>
      </c>
      <c r="E56" s="62">
        <v>414</v>
      </c>
      <c r="F56" s="67">
        <v>0.026327503974562797</v>
      </c>
      <c r="G56" s="89">
        <v>-0.18840579710144922</v>
      </c>
      <c r="H56" s="90">
        <v>-2</v>
      </c>
      <c r="I56" s="62">
        <v>473</v>
      </c>
      <c r="J56" s="91">
        <v>-0.2896405919661733</v>
      </c>
      <c r="K56" s="92">
        <v>-4</v>
      </c>
      <c r="L56" s="14"/>
      <c r="M56" s="14"/>
      <c r="N56" s="87">
        <v>8</v>
      </c>
      <c r="O56" s="88" t="s">
        <v>89</v>
      </c>
      <c r="P56" s="62">
        <v>729</v>
      </c>
      <c r="Q56" s="67">
        <v>0.027132648503796337</v>
      </c>
      <c r="R56" s="62">
        <v>132</v>
      </c>
      <c r="S56" s="67">
        <v>0.004015086993551527</v>
      </c>
      <c r="T56" s="65">
        <v>4.5227272727272725</v>
      </c>
      <c r="U56" s="92">
        <v>61</v>
      </c>
    </row>
    <row r="57" spans="1:21" ht="14.25">
      <c r="A57" s="87">
        <v>9</v>
      </c>
      <c r="B57" s="88" t="s">
        <v>94</v>
      </c>
      <c r="C57" s="62">
        <v>324</v>
      </c>
      <c r="D57" s="67">
        <v>0.025602528644804425</v>
      </c>
      <c r="E57" s="62">
        <v>0</v>
      </c>
      <c r="F57" s="67">
        <v>0</v>
      </c>
      <c r="G57" s="89"/>
      <c r="H57" s="90"/>
      <c r="I57" s="62">
        <v>319</v>
      </c>
      <c r="J57" s="91">
        <v>0.01567398119122254</v>
      </c>
      <c r="K57" s="92">
        <v>2</v>
      </c>
      <c r="L57" s="14"/>
      <c r="M57" s="14"/>
      <c r="N57" s="87">
        <v>9</v>
      </c>
      <c r="O57" s="88" t="s">
        <v>72</v>
      </c>
      <c r="P57" s="62">
        <v>674</v>
      </c>
      <c r="Q57" s="67">
        <v>0.02508560369212446</v>
      </c>
      <c r="R57" s="62">
        <v>584</v>
      </c>
      <c r="S57" s="67">
        <v>0.017763718213894636</v>
      </c>
      <c r="T57" s="65">
        <v>0.15410958904109595</v>
      </c>
      <c r="U57" s="92">
        <v>6</v>
      </c>
    </row>
    <row r="58" spans="1:21" ht="14.25">
      <c r="A58" s="99">
        <v>10</v>
      </c>
      <c r="B58" s="93" t="s">
        <v>99</v>
      </c>
      <c r="C58" s="70">
        <v>317</v>
      </c>
      <c r="D58" s="75">
        <v>0.025049387593836427</v>
      </c>
      <c r="E58" s="70">
        <v>177</v>
      </c>
      <c r="F58" s="75">
        <v>0.011255961844197138</v>
      </c>
      <c r="G58" s="94">
        <v>0.7909604519774012</v>
      </c>
      <c r="H58" s="95">
        <v>17</v>
      </c>
      <c r="I58" s="70">
        <v>192</v>
      </c>
      <c r="J58" s="96">
        <v>0.6510416666666667</v>
      </c>
      <c r="K58" s="97">
        <v>8</v>
      </c>
      <c r="L58" s="14"/>
      <c r="M58" s="14"/>
      <c r="N58" s="99">
        <v>10</v>
      </c>
      <c r="O58" s="93" t="s">
        <v>75</v>
      </c>
      <c r="P58" s="70">
        <v>654</v>
      </c>
      <c r="Q58" s="75">
        <v>0.024341223760607412</v>
      </c>
      <c r="R58" s="70">
        <v>628</v>
      </c>
      <c r="S58" s="75">
        <v>0.019102080545078476</v>
      </c>
      <c r="T58" s="73">
        <v>0.04140127388535042</v>
      </c>
      <c r="U58" s="97">
        <v>3</v>
      </c>
    </row>
    <row r="59" spans="1:21" ht="14.25">
      <c r="A59" s="98">
        <v>11</v>
      </c>
      <c r="B59" s="82" t="s">
        <v>89</v>
      </c>
      <c r="C59" s="54">
        <v>309</v>
      </c>
      <c r="D59" s="59">
        <v>0.024417226392730147</v>
      </c>
      <c r="E59" s="54">
        <v>49</v>
      </c>
      <c r="F59" s="59">
        <v>0.0031160572337042927</v>
      </c>
      <c r="G59" s="83">
        <v>5.3061224489795915</v>
      </c>
      <c r="H59" s="84">
        <v>66</v>
      </c>
      <c r="I59" s="54">
        <v>420</v>
      </c>
      <c r="J59" s="85">
        <v>-0.26428571428571423</v>
      </c>
      <c r="K59" s="86">
        <v>-4</v>
      </c>
      <c r="L59" s="14"/>
      <c r="M59" s="14"/>
      <c r="N59" s="98">
        <v>11</v>
      </c>
      <c r="O59" s="82" t="s">
        <v>94</v>
      </c>
      <c r="P59" s="54">
        <v>643</v>
      </c>
      <c r="Q59" s="59">
        <v>0.023931814798273037</v>
      </c>
      <c r="R59" s="54">
        <v>0</v>
      </c>
      <c r="S59" s="59">
        <v>0</v>
      </c>
      <c r="T59" s="57"/>
      <c r="U59" s="86"/>
    </row>
    <row r="60" spans="1:21" ht="14.25">
      <c r="A60" s="87"/>
      <c r="B60" s="88" t="s">
        <v>72</v>
      </c>
      <c r="C60" s="62">
        <v>309</v>
      </c>
      <c r="D60" s="67">
        <v>0.024417226392730147</v>
      </c>
      <c r="E60" s="62">
        <v>313</v>
      </c>
      <c r="F60" s="67">
        <v>0.019904610492845788</v>
      </c>
      <c r="G60" s="89">
        <v>-0.012779552715655007</v>
      </c>
      <c r="H60" s="90">
        <v>1</v>
      </c>
      <c r="I60" s="62">
        <v>365</v>
      </c>
      <c r="J60" s="91">
        <v>-0.1534246575342466</v>
      </c>
      <c r="K60" s="92">
        <v>-2</v>
      </c>
      <c r="L60" s="14"/>
      <c r="M60" s="14"/>
      <c r="N60" s="87">
        <v>12</v>
      </c>
      <c r="O60" s="88" t="s">
        <v>73</v>
      </c>
      <c r="P60" s="62">
        <v>627</v>
      </c>
      <c r="Q60" s="67">
        <v>0.0233363108530594</v>
      </c>
      <c r="R60" s="62">
        <v>560</v>
      </c>
      <c r="S60" s="67">
        <v>0.017033702396885265</v>
      </c>
      <c r="T60" s="65">
        <v>0.11964285714285716</v>
      </c>
      <c r="U60" s="92">
        <v>4</v>
      </c>
    </row>
    <row r="61" spans="1:21" ht="14.25">
      <c r="A61" s="87">
        <v>13</v>
      </c>
      <c r="B61" s="88" t="s">
        <v>75</v>
      </c>
      <c r="C61" s="62">
        <v>298</v>
      </c>
      <c r="D61" s="67">
        <v>0.023548004741209008</v>
      </c>
      <c r="E61" s="62">
        <v>291</v>
      </c>
      <c r="F61" s="67">
        <v>0.01850556438791733</v>
      </c>
      <c r="G61" s="89">
        <v>0.02405498281786933</v>
      </c>
      <c r="H61" s="90">
        <v>1</v>
      </c>
      <c r="I61" s="62">
        <v>356</v>
      </c>
      <c r="J61" s="91">
        <v>-0.1629213483146067</v>
      </c>
      <c r="K61" s="92">
        <v>-3</v>
      </c>
      <c r="L61" s="14"/>
      <c r="M61" s="14"/>
      <c r="N61" s="87">
        <v>13</v>
      </c>
      <c r="O61" s="88" t="s">
        <v>48</v>
      </c>
      <c r="P61" s="62">
        <v>565</v>
      </c>
      <c r="Q61" s="67">
        <v>0.021028733065356558</v>
      </c>
      <c r="R61" s="62">
        <v>729</v>
      </c>
      <c r="S61" s="67">
        <v>0.02217423044165957</v>
      </c>
      <c r="T61" s="65">
        <v>-0.22496570644718794</v>
      </c>
      <c r="U61" s="92">
        <v>-3</v>
      </c>
    </row>
    <row r="62" spans="1:21" ht="14.25">
      <c r="A62" s="87">
        <v>14</v>
      </c>
      <c r="B62" s="88" t="s">
        <v>48</v>
      </c>
      <c r="C62" s="62">
        <v>272</v>
      </c>
      <c r="D62" s="67">
        <v>0.021493480837613592</v>
      </c>
      <c r="E62" s="62">
        <v>292</v>
      </c>
      <c r="F62" s="67">
        <v>0.018569157392686806</v>
      </c>
      <c r="G62" s="89">
        <v>-0.06849315068493156</v>
      </c>
      <c r="H62" s="90">
        <v>-1</v>
      </c>
      <c r="I62" s="62">
        <v>293</v>
      </c>
      <c r="J62" s="91">
        <v>-0.07167235494880542</v>
      </c>
      <c r="K62" s="92">
        <v>-2</v>
      </c>
      <c r="L62" s="14"/>
      <c r="M62" s="14"/>
      <c r="N62" s="87">
        <v>14</v>
      </c>
      <c r="O62" s="88" t="s">
        <v>99</v>
      </c>
      <c r="P62" s="62">
        <v>509</v>
      </c>
      <c r="Q62" s="67">
        <v>0.01894446925710883</v>
      </c>
      <c r="R62" s="62">
        <v>344</v>
      </c>
      <c r="S62" s="67">
        <v>0.01046356004380095</v>
      </c>
      <c r="T62" s="65">
        <v>0.47965116279069764</v>
      </c>
      <c r="U62" s="92">
        <v>14</v>
      </c>
    </row>
    <row r="63" spans="1:21" ht="14.25">
      <c r="A63" s="99">
        <v>15</v>
      </c>
      <c r="B63" s="93" t="s">
        <v>74</v>
      </c>
      <c r="C63" s="70">
        <v>250</v>
      </c>
      <c r="D63" s="75">
        <v>0.019755037534571317</v>
      </c>
      <c r="E63" s="70">
        <v>281</v>
      </c>
      <c r="F63" s="75">
        <v>0.017869634340222575</v>
      </c>
      <c r="G63" s="94">
        <v>-0.11032028469750887</v>
      </c>
      <c r="H63" s="95">
        <v>1</v>
      </c>
      <c r="I63" s="70">
        <v>203</v>
      </c>
      <c r="J63" s="96">
        <v>0.23152709359605916</v>
      </c>
      <c r="K63" s="97">
        <v>1</v>
      </c>
      <c r="L63" s="14"/>
      <c r="M63" s="14"/>
      <c r="N63" s="99">
        <v>15</v>
      </c>
      <c r="O63" s="93" t="s">
        <v>46</v>
      </c>
      <c r="P63" s="70">
        <v>464</v>
      </c>
      <c r="Q63" s="75">
        <v>0.017269614411195473</v>
      </c>
      <c r="R63" s="70">
        <v>489</v>
      </c>
      <c r="S63" s="75">
        <v>0.014874072271565885</v>
      </c>
      <c r="T63" s="73">
        <v>-0.05112474437627812</v>
      </c>
      <c r="U63" s="97">
        <v>4</v>
      </c>
    </row>
    <row r="64" spans="1:21" ht="14.25">
      <c r="A64" s="98">
        <v>16</v>
      </c>
      <c r="B64" s="82" t="s">
        <v>46</v>
      </c>
      <c r="C64" s="54">
        <v>238</v>
      </c>
      <c r="D64" s="59">
        <v>0.018806795732911892</v>
      </c>
      <c r="E64" s="54">
        <v>205</v>
      </c>
      <c r="F64" s="59">
        <v>0.013036565977742448</v>
      </c>
      <c r="G64" s="83">
        <v>0.16097560975609748</v>
      </c>
      <c r="H64" s="84">
        <v>4</v>
      </c>
      <c r="I64" s="54">
        <v>226</v>
      </c>
      <c r="J64" s="85">
        <v>0.053097345132743445</v>
      </c>
      <c r="K64" s="86">
        <v>-1</v>
      </c>
      <c r="L64" s="14"/>
      <c r="M64" s="14"/>
      <c r="N64" s="98">
        <v>16</v>
      </c>
      <c r="O64" s="82" t="s">
        <v>74</v>
      </c>
      <c r="P64" s="54">
        <v>453</v>
      </c>
      <c r="Q64" s="59">
        <v>0.016860205448861097</v>
      </c>
      <c r="R64" s="54">
        <v>702</v>
      </c>
      <c r="S64" s="59">
        <v>0.02135296264752403</v>
      </c>
      <c r="T64" s="57">
        <v>-0.35470085470085466</v>
      </c>
      <c r="U64" s="86">
        <v>-5</v>
      </c>
    </row>
    <row r="65" spans="1:21" ht="14.25">
      <c r="A65" s="87">
        <v>17</v>
      </c>
      <c r="B65" s="88" t="s">
        <v>100</v>
      </c>
      <c r="C65" s="62">
        <v>228</v>
      </c>
      <c r="D65" s="67">
        <v>0.01801659423152904</v>
      </c>
      <c r="E65" s="62">
        <v>205</v>
      </c>
      <c r="F65" s="67">
        <v>0.013036565977742448</v>
      </c>
      <c r="G65" s="89">
        <v>0.11219512195121961</v>
      </c>
      <c r="H65" s="90">
        <v>3</v>
      </c>
      <c r="I65" s="62">
        <v>183</v>
      </c>
      <c r="J65" s="91">
        <v>0.24590163934426235</v>
      </c>
      <c r="K65" s="92">
        <v>3</v>
      </c>
      <c r="L65" s="14"/>
      <c r="M65" s="14"/>
      <c r="N65" s="87">
        <v>17</v>
      </c>
      <c r="O65" s="88" t="s">
        <v>53</v>
      </c>
      <c r="P65" s="62">
        <v>420</v>
      </c>
      <c r="Q65" s="67">
        <v>0.01563197856185797</v>
      </c>
      <c r="R65" s="62">
        <v>398</v>
      </c>
      <c r="S65" s="67">
        <v>0.012106095632072027</v>
      </c>
      <c r="T65" s="65">
        <v>0.055276381909547645</v>
      </c>
      <c r="U65" s="92">
        <v>5</v>
      </c>
    </row>
    <row r="66" spans="1:21" ht="14.25">
      <c r="A66" s="87">
        <v>18</v>
      </c>
      <c r="B66" s="88" t="s">
        <v>93</v>
      </c>
      <c r="C66" s="62">
        <v>200</v>
      </c>
      <c r="D66" s="67">
        <v>0.015804030027657054</v>
      </c>
      <c r="E66" s="62">
        <v>186</v>
      </c>
      <c r="F66" s="67">
        <v>0.011828298887122416</v>
      </c>
      <c r="G66" s="89">
        <v>0.07526881720430101</v>
      </c>
      <c r="H66" s="90">
        <v>7</v>
      </c>
      <c r="I66" s="62">
        <v>203</v>
      </c>
      <c r="J66" s="91">
        <v>-0.014778325123152691</v>
      </c>
      <c r="K66" s="92">
        <v>-2</v>
      </c>
      <c r="L66" s="14"/>
      <c r="M66" s="14"/>
      <c r="N66" s="87">
        <v>18</v>
      </c>
      <c r="O66" s="88" t="s">
        <v>100</v>
      </c>
      <c r="P66" s="62">
        <v>411</v>
      </c>
      <c r="Q66" s="67">
        <v>0.0152970075926753</v>
      </c>
      <c r="R66" s="62">
        <v>366</v>
      </c>
      <c r="S66" s="67">
        <v>0.011132741209392871</v>
      </c>
      <c r="T66" s="65">
        <v>0.12295081967213117</v>
      </c>
      <c r="U66" s="92">
        <v>8</v>
      </c>
    </row>
    <row r="67" spans="1:21" ht="14.25">
      <c r="A67" s="87">
        <v>19</v>
      </c>
      <c r="B67" s="88" t="s">
        <v>141</v>
      </c>
      <c r="C67" s="62">
        <v>185</v>
      </c>
      <c r="D67" s="67">
        <v>0.014618727775582773</v>
      </c>
      <c r="E67" s="62">
        <v>138</v>
      </c>
      <c r="F67" s="67">
        <v>0.0087758346581876</v>
      </c>
      <c r="G67" s="89">
        <v>0.3405797101449275</v>
      </c>
      <c r="H67" s="90">
        <v>17</v>
      </c>
      <c r="I67" s="62">
        <v>144</v>
      </c>
      <c r="J67" s="91">
        <v>0.2847222222222223</v>
      </c>
      <c r="K67" s="92">
        <v>12</v>
      </c>
      <c r="N67" s="87">
        <v>19</v>
      </c>
      <c r="O67" s="88" t="s">
        <v>93</v>
      </c>
      <c r="P67" s="62">
        <v>403</v>
      </c>
      <c r="Q67" s="67">
        <v>0.014999255620068482</v>
      </c>
      <c r="R67" s="62">
        <v>384</v>
      </c>
      <c r="S67" s="67">
        <v>0.011680253072149897</v>
      </c>
      <c r="T67" s="65">
        <v>0.04947916666666674</v>
      </c>
      <c r="U67" s="92">
        <v>6</v>
      </c>
    </row>
    <row r="68" spans="1:21" ht="14.25">
      <c r="A68" s="99">
        <v>20</v>
      </c>
      <c r="B68" s="93" t="s">
        <v>53</v>
      </c>
      <c r="C68" s="70">
        <v>184</v>
      </c>
      <c r="D68" s="75">
        <v>0.014539707625444489</v>
      </c>
      <c r="E68" s="70">
        <v>202</v>
      </c>
      <c r="F68" s="75">
        <v>0.012845786963434021</v>
      </c>
      <c r="G68" s="94">
        <v>-0.08910891089108908</v>
      </c>
      <c r="H68" s="95">
        <v>2</v>
      </c>
      <c r="I68" s="70">
        <v>236</v>
      </c>
      <c r="J68" s="96">
        <v>-0.22033898305084743</v>
      </c>
      <c r="K68" s="97">
        <v>-6</v>
      </c>
      <c r="N68" s="99">
        <v>20</v>
      </c>
      <c r="O68" s="93" t="s">
        <v>92</v>
      </c>
      <c r="P68" s="70">
        <v>370</v>
      </c>
      <c r="Q68" s="75">
        <v>0.013771028733065356</v>
      </c>
      <c r="R68" s="70">
        <v>0</v>
      </c>
      <c r="S68" s="75">
        <v>0</v>
      </c>
      <c r="T68" s="73"/>
      <c r="U68" s="97"/>
    </row>
    <row r="69" spans="1:21" ht="14.25">
      <c r="A69" s="155" t="s">
        <v>50</v>
      </c>
      <c r="B69" s="156"/>
      <c r="C69" s="26">
        <f>SUM(C49:C68)</f>
        <v>6531</v>
      </c>
      <c r="D69" s="6">
        <f>C69/C71</f>
        <v>0.5160806005531411</v>
      </c>
      <c r="E69" s="26">
        <f>SUM(E49:E68)</f>
        <v>6402</v>
      </c>
      <c r="F69" s="6">
        <f>E69/E71</f>
        <v>0.40712241653418124</v>
      </c>
      <c r="G69" s="17">
        <f>C69/E69-1</f>
        <v>0.02014995313964385</v>
      </c>
      <c r="H69" s="17"/>
      <c r="I69" s="26">
        <f>SUM(I49:I68)</f>
        <v>7563</v>
      </c>
      <c r="J69" s="18">
        <f>C69/I69-1</f>
        <v>-0.13645378817929388</v>
      </c>
      <c r="K69" s="19"/>
      <c r="N69" s="155" t="s">
        <v>50</v>
      </c>
      <c r="O69" s="156"/>
      <c r="P69" s="3">
        <f>SUM(P49:P68)</f>
        <v>14135</v>
      </c>
      <c r="Q69" s="6">
        <f>P69/P71</f>
        <v>0.5260905165996724</v>
      </c>
      <c r="R69" s="3">
        <f>SUM(R49:R68)</f>
        <v>13145</v>
      </c>
      <c r="S69" s="6">
        <f>R69/R71</f>
        <v>0.39983574644117287</v>
      </c>
      <c r="T69" s="17">
        <f>P69/R69-1</f>
        <v>0.07531380753138084</v>
      </c>
      <c r="U69" s="167"/>
    </row>
    <row r="70" spans="1:21" ht="14.25">
      <c r="A70" s="155" t="s">
        <v>12</v>
      </c>
      <c r="B70" s="156"/>
      <c r="C70" s="26">
        <f>C71-SUM(C49:C68)</f>
        <v>6124</v>
      </c>
      <c r="D70" s="6">
        <f>C70/C71</f>
        <v>0.48391939944685897</v>
      </c>
      <c r="E70" s="26">
        <f>E71-SUM(E49:E68)</f>
        <v>9323</v>
      </c>
      <c r="F70" s="6">
        <f>E70/E71</f>
        <v>0.5928775834658188</v>
      </c>
      <c r="G70" s="17">
        <f>C70/E70-1</f>
        <v>-0.343129893811005</v>
      </c>
      <c r="H70" s="17"/>
      <c r="I70" s="26">
        <f>I71-SUM(I49:I68)</f>
        <v>6650</v>
      </c>
      <c r="J70" s="18">
        <f>C70/I70-1</f>
        <v>-0.07909774436090222</v>
      </c>
      <c r="K70" s="19"/>
      <c r="N70" s="155" t="s">
        <v>12</v>
      </c>
      <c r="O70" s="156"/>
      <c r="P70" s="3">
        <f>P71-SUM(P49:P68)</f>
        <v>12733</v>
      </c>
      <c r="Q70" s="6">
        <f>P70/P71</f>
        <v>0.4739094834003275</v>
      </c>
      <c r="R70" s="3">
        <f>R71-SUM(R49:R68)</f>
        <v>19731</v>
      </c>
      <c r="S70" s="6">
        <f>R70/R71</f>
        <v>0.6001642535588271</v>
      </c>
      <c r="T70" s="17">
        <f>P70/R70-1</f>
        <v>-0.3546703157467944</v>
      </c>
      <c r="U70" s="168"/>
    </row>
    <row r="71" spans="1:21" ht="14.25">
      <c r="A71" s="147" t="s">
        <v>38</v>
      </c>
      <c r="B71" s="148"/>
      <c r="C71" s="24">
        <v>12655</v>
      </c>
      <c r="D71" s="100">
        <v>1</v>
      </c>
      <c r="E71" s="24">
        <v>15725</v>
      </c>
      <c r="F71" s="100">
        <v>1</v>
      </c>
      <c r="G71" s="20">
        <v>-0.1952305246422893</v>
      </c>
      <c r="H71" s="20"/>
      <c r="I71" s="24">
        <v>14213</v>
      </c>
      <c r="J71" s="46">
        <v>-0.10961795539295016</v>
      </c>
      <c r="K71" s="101"/>
      <c r="N71" s="147" t="s">
        <v>38</v>
      </c>
      <c r="O71" s="148"/>
      <c r="P71" s="24">
        <v>26868</v>
      </c>
      <c r="Q71" s="100">
        <v>1</v>
      </c>
      <c r="R71" s="24">
        <v>32876</v>
      </c>
      <c r="S71" s="100">
        <v>1</v>
      </c>
      <c r="T71" s="169">
        <v>-0.18274729285801194</v>
      </c>
      <c r="U71" s="101"/>
    </row>
    <row r="72" spans="1:14" ht="14.25">
      <c r="A72" t="s">
        <v>85</v>
      </c>
      <c r="N72" t="s">
        <v>85</v>
      </c>
    </row>
    <row r="73" spans="1:14" ht="14.25">
      <c r="A73" s="9" t="s">
        <v>87</v>
      </c>
      <c r="N73" s="9" t="s">
        <v>87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231" operator="lessThan">
      <formula>0</formula>
    </cfRule>
  </conditionalFormatting>
  <conditionalFormatting sqref="K33">
    <cfRule type="cellIs" priority="959" dxfId="231" operator="lessThan">
      <formula>0</formula>
    </cfRule>
  </conditionalFormatting>
  <conditionalFormatting sqref="G32:H32 J32">
    <cfRule type="cellIs" priority="958" dxfId="231" operator="lessThan">
      <formula>0</formula>
    </cfRule>
  </conditionalFormatting>
  <conditionalFormatting sqref="G33:H33 J33">
    <cfRule type="cellIs" priority="960" dxfId="231" operator="lessThan">
      <formula>0</formula>
    </cfRule>
  </conditionalFormatting>
  <conditionalFormatting sqref="K69">
    <cfRule type="cellIs" priority="953" dxfId="231" operator="lessThan">
      <formula>0</formula>
    </cfRule>
  </conditionalFormatting>
  <conditionalFormatting sqref="K70">
    <cfRule type="cellIs" priority="955" dxfId="231" operator="lessThan">
      <formula>0</formula>
    </cfRule>
  </conditionalFormatting>
  <conditionalFormatting sqref="G69:H69 J69">
    <cfRule type="cellIs" priority="954" dxfId="231" operator="lessThan">
      <formula>0</formula>
    </cfRule>
  </conditionalFormatting>
  <conditionalFormatting sqref="G70:H70 J70">
    <cfRule type="cellIs" priority="956" dxfId="231" operator="lessThan">
      <formula>0</formula>
    </cfRule>
  </conditionalFormatting>
  <conditionalFormatting sqref="G12:G31 J12:J31">
    <cfRule type="cellIs" priority="55" dxfId="231" operator="lessThan">
      <formula>0</formula>
    </cfRule>
  </conditionalFormatting>
  <conditionalFormatting sqref="K12:K31">
    <cfRule type="cellIs" priority="52" dxfId="231" operator="lessThan">
      <formula>0</formula>
    </cfRule>
    <cfRule type="cellIs" priority="53" dxfId="233" operator="equal">
      <formula>0</formula>
    </cfRule>
    <cfRule type="cellIs" priority="54" dxfId="234" operator="greaterThan">
      <formula>0</formula>
    </cfRule>
  </conditionalFormatting>
  <conditionalFormatting sqref="H12:H31">
    <cfRule type="cellIs" priority="49" dxfId="231" operator="lessThan">
      <formula>0</formula>
    </cfRule>
    <cfRule type="cellIs" priority="50" dxfId="233" operator="equal">
      <formula>0</formula>
    </cfRule>
    <cfRule type="cellIs" priority="51" dxfId="234" operator="greaterThan">
      <formula>0</formula>
    </cfRule>
  </conditionalFormatting>
  <conditionalFormatting sqref="G34 J34">
    <cfRule type="cellIs" priority="48" dxfId="231" operator="lessThan">
      <formula>0</formula>
    </cfRule>
  </conditionalFormatting>
  <conditionalFormatting sqref="K34">
    <cfRule type="cellIs" priority="47" dxfId="231" operator="lessThan">
      <formula>0</formula>
    </cfRule>
  </conditionalFormatting>
  <conditionalFormatting sqref="H34">
    <cfRule type="cellIs" priority="46" dxfId="231" operator="lessThan">
      <formula>0</formula>
    </cfRule>
  </conditionalFormatting>
  <conditionalFormatting sqref="G49:G68 J49:J68">
    <cfRule type="cellIs" priority="39" dxfId="231" operator="lessThan">
      <formula>0</formula>
    </cfRule>
  </conditionalFormatting>
  <conditionalFormatting sqref="K49:K68">
    <cfRule type="cellIs" priority="36" dxfId="231" operator="lessThan">
      <formula>0</formula>
    </cfRule>
    <cfRule type="cellIs" priority="37" dxfId="233" operator="equal">
      <formula>0</formula>
    </cfRule>
    <cfRule type="cellIs" priority="38" dxfId="234" operator="greaterThan">
      <formula>0</formula>
    </cfRule>
  </conditionalFormatting>
  <conditionalFormatting sqref="H49:H68">
    <cfRule type="cellIs" priority="33" dxfId="231" operator="lessThan">
      <formula>0</formula>
    </cfRule>
    <cfRule type="cellIs" priority="34" dxfId="233" operator="equal">
      <formula>0</formula>
    </cfRule>
    <cfRule type="cellIs" priority="35" dxfId="234" operator="greaterThan">
      <formula>0</formula>
    </cfRule>
  </conditionalFormatting>
  <conditionalFormatting sqref="G71 J71">
    <cfRule type="cellIs" priority="32" dxfId="231" operator="lessThan">
      <formula>0</formula>
    </cfRule>
  </conditionalFormatting>
  <conditionalFormatting sqref="K71">
    <cfRule type="cellIs" priority="31" dxfId="231" operator="lessThan">
      <formula>0</formula>
    </cfRule>
  </conditionalFormatting>
  <conditionalFormatting sqref="H71">
    <cfRule type="cellIs" priority="30" dxfId="231" operator="lessThan">
      <formula>0</formula>
    </cfRule>
  </conditionalFormatting>
  <conditionalFormatting sqref="U33">
    <cfRule type="cellIs" priority="21" dxfId="231" operator="lessThan">
      <formula>0</formula>
    </cfRule>
  </conditionalFormatting>
  <conditionalFormatting sqref="T33">
    <cfRule type="cellIs" priority="20" dxfId="231" operator="lessThan">
      <formula>0</formula>
    </cfRule>
  </conditionalFormatting>
  <conditionalFormatting sqref="T32">
    <cfRule type="cellIs" priority="19" dxfId="231" operator="lessThan">
      <formula>0</formula>
    </cfRule>
  </conditionalFormatting>
  <conditionalFormatting sqref="U32">
    <cfRule type="cellIs" priority="22" dxfId="231" operator="lessThan">
      <formula>0</formula>
    </cfRule>
    <cfRule type="cellIs" priority="23" dxfId="233" operator="equal">
      <formula>0</formula>
    </cfRule>
    <cfRule type="cellIs" priority="24" dxfId="234" operator="greaterThan">
      <formula>0</formula>
    </cfRule>
  </conditionalFormatting>
  <conditionalFormatting sqref="T69">
    <cfRule type="cellIs" priority="13" dxfId="231" operator="lessThan">
      <formula>0</formula>
    </cfRule>
  </conditionalFormatting>
  <conditionalFormatting sqref="U70">
    <cfRule type="cellIs" priority="15" dxfId="231" operator="lessThan">
      <formula>0</formula>
    </cfRule>
  </conditionalFormatting>
  <conditionalFormatting sqref="U69">
    <cfRule type="cellIs" priority="16" dxfId="231" operator="lessThan">
      <formula>0</formula>
    </cfRule>
    <cfRule type="cellIs" priority="17" dxfId="233" operator="equal">
      <formula>0</formula>
    </cfRule>
    <cfRule type="cellIs" priority="18" dxfId="234" operator="greaterThan">
      <formula>0</formula>
    </cfRule>
  </conditionalFormatting>
  <conditionalFormatting sqref="T70">
    <cfRule type="cellIs" priority="14" dxfId="231" operator="lessThan">
      <formula>0</formula>
    </cfRule>
  </conditionalFormatting>
  <conditionalFormatting sqref="U71">
    <cfRule type="cellIs" priority="12" dxfId="231" operator="lessThan">
      <formula>0</formula>
    </cfRule>
  </conditionalFormatting>
  <conditionalFormatting sqref="T12:T31">
    <cfRule type="cellIs" priority="11" dxfId="231" operator="lessThan">
      <formula>0</formula>
    </cfRule>
  </conditionalFormatting>
  <conditionalFormatting sqref="U12:U31">
    <cfRule type="cellIs" priority="8" dxfId="231" operator="lessThan">
      <formula>0</formula>
    </cfRule>
    <cfRule type="cellIs" priority="9" dxfId="233" operator="equal">
      <formula>0</formula>
    </cfRule>
    <cfRule type="cellIs" priority="10" dxfId="234" operator="greaterThan">
      <formula>0</formula>
    </cfRule>
  </conditionalFormatting>
  <conditionalFormatting sqref="T34">
    <cfRule type="cellIs" priority="7" dxfId="231" operator="lessThan">
      <formula>0</formula>
    </cfRule>
  </conditionalFormatting>
  <conditionalFormatting sqref="U34">
    <cfRule type="cellIs" priority="6" dxfId="231" operator="lessThan">
      <formula>0</formula>
    </cfRule>
  </conditionalFormatting>
  <conditionalFormatting sqref="T49:T68">
    <cfRule type="cellIs" priority="5" dxfId="231" operator="lessThan">
      <formula>0</formula>
    </cfRule>
  </conditionalFormatting>
  <conditionalFormatting sqref="U49:U68">
    <cfRule type="cellIs" priority="2" dxfId="231" operator="lessThan">
      <formula>0</formula>
    </cfRule>
    <cfRule type="cellIs" priority="3" dxfId="233" operator="equal">
      <formula>0</formula>
    </cfRule>
    <cfRule type="cellIs" priority="4" dxfId="234" operator="greaterThan">
      <formula>0</formula>
    </cfRule>
  </conditionalFormatting>
  <conditionalFormatting sqref="T71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4.25">
      <c r="B1" t="s">
        <v>3</v>
      </c>
      <c r="D1" s="50"/>
      <c r="O1" s="51">
        <v>43894</v>
      </c>
    </row>
    <row r="2" spans="2:15" ht="14.25" customHeight="1">
      <c r="B2" s="116" t="s">
        <v>14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4.25" customHeight="1">
      <c r="B3" s="117" t="s">
        <v>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3" t="s">
        <v>1</v>
      </c>
      <c r="D5" s="137" t="s">
        <v>108</v>
      </c>
      <c r="E5" s="138"/>
      <c r="F5" s="138"/>
      <c r="G5" s="138"/>
      <c r="H5" s="139"/>
      <c r="I5" s="138" t="s">
        <v>96</v>
      </c>
      <c r="J5" s="138"/>
      <c r="K5" s="137" t="s">
        <v>109</v>
      </c>
      <c r="L5" s="138"/>
      <c r="M5" s="138"/>
      <c r="N5" s="138"/>
      <c r="O5" s="139"/>
    </row>
    <row r="6" spans="2:15" ht="14.25" customHeight="1">
      <c r="B6" s="141"/>
      <c r="C6" s="154"/>
      <c r="D6" s="118" t="s">
        <v>110</v>
      </c>
      <c r="E6" s="119"/>
      <c r="F6" s="119"/>
      <c r="G6" s="119"/>
      <c r="H6" s="120"/>
      <c r="I6" s="119" t="s">
        <v>97</v>
      </c>
      <c r="J6" s="119"/>
      <c r="K6" s="118" t="s">
        <v>111</v>
      </c>
      <c r="L6" s="119"/>
      <c r="M6" s="119"/>
      <c r="N6" s="119"/>
      <c r="O6" s="120"/>
    </row>
    <row r="7" spans="2:15" ht="14.25" customHeight="1">
      <c r="B7" s="141"/>
      <c r="C7" s="141"/>
      <c r="D7" s="121">
        <v>2020</v>
      </c>
      <c r="E7" s="122"/>
      <c r="F7" s="125">
        <v>2019</v>
      </c>
      <c r="G7" s="125"/>
      <c r="H7" s="135" t="s">
        <v>5</v>
      </c>
      <c r="I7" s="157">
        <v>2020</v>
      </c>
      <c r="J7" s="121" t="s">
        <v>112</v>
      </c>
      <c r="K7" s="121">
        <v>2020</v>
      </c>
      <c r="L7" s="122"/>
      <c r="M7" s="125">
        <v>2019</v>
      </c>
      <c r="N7" s="122"/>
      <c r="O7" s="152" t="s">
        <v>5</v>
      </c>
    </row>
    <row r="8" spans="2:15" ht="14.25" customHeight="1">
      <c r="B8" s="127" t="s">
        <v>6</v>
      </c>
      <c r="C8" s="127" t="s">
        <v>7</v>
      </c>
      <c r="D8" s="123"/>
      <c r="E8" s="124"/>
      <c r="F8" s="126"/>
      <c r="G8" s="126"/>
      <c r="H8" s="136"/>
      <c r="I8" s="158"/>
      <c r="J8" s="159"/>
      <c r="K8" s="123"/>
      <c r="L8" s="124"/>
      <c r="M8" s="126"/>
      <c r="N8" s="124"/>
      <c r="O8" s="152"/>
    </row>
    <row r="9" spans="2:15" ht="14.25" customHeight="1">
      <c r="B9" s="127"/>
      <c r="C9" s="127"/>
      <c r="D9" s="108" t="s">
        <v>8</v>
      </c>
      <c r="E9" s="110" t="s">
        <v>2</v>
      </c>
      <c r="F9" s="109" t="s">
        <v>8</v>
      </c>
      <c r="G9" s="40" t="s">
        <v>2</v>
      </c>
      <c r="H9" s="129" t="s">
        <v>9</v>
      </c>
      <c r="I9" s="41" t="s">
        <v>8</v>
      </c>
      <c r="J9" s="133" t="s">
        <v>113</v>
      </c>
      <c r="K9" s="108" t="s">
        <v>8</v>
      </c>
      <c r="L9" s="39" t="s">
        <v>2</v>
      </c>
      <c r="M9" s="109" t="s">
        <v>8</v>
      </c>
      <c r="N9" s="39" t="s">
        <v>2</v>
      </c>
      <c r="O9" s="131" t="s">
        <v>9</v>
      </c>
    </row>
    <row r="10" spans="2:15" ht="14.25" customHeight="1">
      <c r="B10" s="128"/>
      <c r="C10" s="128"/>
      <c r="D10" s="112" t="s">
        <v>10</v>
      </c>
      <c r="E10" s="111" t="s">
        <v>11</v>
      </c>
      <c r="F10" s="38" t="s">
        <v>10</v>
      </c>
      <c r="G10" s="43" t="s">
        <v>11</v>
      </c>
      <c r="H10" s="130"/>
      <c r="I10" s="42" t="s">
        <v>10</v>
      </c>
      <c r="J10" s="134"/>
      <c r="K10" s="112" t="s">
        <v>10</v>
      </c>
      <c r="L10" s="111" t="s">
        <v>11</v>
      </c>
      <c r="M10" s="38" t="s">
        <v>10</v>
      </c>
      <c r="N10" s="111" t="s">
        <v>11</v>
      </c>
      <c r="O10" s="132"/>
    </row>
    <row r="11" spans="2:15" ht="14.25" customHeight="1">
      <c r="B11" s="52">
        <v>1</v>
      </c>
      <c r="C11" s="53" t="s">
        <v>26</v>
      </c>
      <c r="D11" s="54">
        <v>710</v>
      </c>
      <c r="E11" s="55">
        <v>0.152885443583118</v>
      </c>
      <c r="F11" s="54">
        <v>824</v>
      </c>
      <c r="G11" s="56">
        <v>0.1587362743209401</v>
      </c>
      <c r="H11" s="57">
        <v>-0.13834951456310685</v>
      </c>
      <c r="I11" s="58">
        <v>640</v>
      </c>
      <c r="J11" s="59">
        <v>0.109375</v>
      </c>
      <c r="K11" s="54">
        <v>1350</v>
      </c>
      <c r="L11" s="55">
        <v>0.14899017768458228</v>
      </c>
      <c r="M11" s="54">
        <v>1514</v>
      </c>
      <c r="N11" s="56">
        <v>0.14285714285714285</v>
      </c>
      <c r="O11" s="57">
        <v>-0.10832232496697491</v>
      </c>
    </row>
    <row r="12" spans="2:15" ht="14.25" customHeight="1">
      <c r="B12" s="60">
        <v>2</v>
      </c>
      <c r="C12" s="61" t="s">
        <v>23</v>
      </c>
      <c r="D12" s="62">
        <v>698</v>
      </c>
      <c r="E12" s="63">
        <v>0.15030146425495264</v>
      </c>
      <c r="F12" s="62">
        <v>596</v>
      </c>
      <c r="G12" s="64">
        <v>0.11481410132922365</v>
      </c>
      <c r="H12" s="65">
        <v>0.17114093959731536</v>
      </c>
      <c r="I12" s="66">
        <v>572</v>
      </c>
      <c r="J12" s="67">
        <v>0.2202797202797202</v>
      </c>
      <c r="K12" s="62">
        <v>1270</v>
      </c>
      <c r="L12" s="63">
        <v>0.1401611301180885</v>
      </c>
      <c r="M12" s="62">
        <v>1321</v>
      </c>
      <c r="N12" s="64">
        <v>0.12464615965276467</v>
      </c>
      <c r="O12" s="65">
        <v>-0.03860711582134746</v>
      </c>
    </row>
    <row r="13" spans="2:15" ht="14.25" customHeight="1">
      <c r="B13" s="60">
        <v>3</v>
      </c>
      <c r="C13" s="61" t="s">
        <v>34</v>
      </c>
      <c r="D13" s="62">
        <v>550</v>
      </c>
      <c r="E13" s="63">
        <v>0.11843238587424634</v>
      </c>
      <c r="F13" s="62">
        <v>523</v>
      </c>
      <c r="G13" s="64">
        <v>0.10075130032748988</v>
      </c>
      <c r="H13" s="65">
        <v>0.05162523900573612</v>
      </c>
      <c r="I13" s="66">
        <v>618</v>
      </c>
      <c r="J13" s="67">
        <v>-0.11003236245954695</v>
      </c>
      <c r="K13" s="62">
        <v>1168</v>
      </c>
      <c r="L13" s="63">
        <v>0.12890409447080897</v>
      </c>
      <c r="M13" s="62">
        <v>1005</v>
      </c>
      <c r="N13" s="64">
        <v>0.09482921305906775</v>
      </c>
      <c r="O13" s="65">
        <v>0.16218905472636824</v>
      </c>
    </row>
    <row r="14" spans="2:15" ht="14.25" customHeight="1">
      <c r="B14" s="60">
        <v>4</v>
      </c>
      <c r="C14" s="61" t="s">
        <v>28</v>
      </c>
      <c r="D14" s="62">
        <v>612</v>
      </c>
      <c r="E14" s="63">
        <v>0.13178294573643412</v>
      </c>
      <c r="F14" s="62">
        <v>831</v>
      </c>
      <c r="G14" s="64">
        <v>0.16008476208822964</v>
      </c>
      <c r="H14" s="65">
        <v>-0.2635379061371841</v>
      </c>
      <c r="I14" s="66">
        <v>498</v>
      </c>
      <c r="J14" s="67">
        <v>0.22891566265060237</v>
      </c>
      <c r="K14" s="62">
        <v>1110</v>
      </c>
      <c r="L14" s="63">
        <v>0.12250303498510098</v>
      </c>
      <c r="M14" s="62">
        <v>1652</v>
      </c>
      <c r="N14" s="64">
        <v>0.15587846763540292</v>
      </c>
      <c r="O14" s="65">
        <v>-0.3280871670702179</v>
      </c>
    </row>
    <row r="15" spans="2:15" ht="14.25" customHeight="1">
      <c r="B15" s="68">
        <v>5</v>
      </c>
      <c r="C15" s="69" t="s">
        <v>29</v>
      </c>
      <c r="D15" s="70">
        <v>432</v>
      </c>
      <c r="E15" s="71">
        <v>0.09302325581395349</v>
      </c>
      <c r="F15" s="70">
        <v>498</v>
      </c>
      <c r="G15" s="72">
        <v>0.0959352725871701</v>
      </c>
      <c r="H15" s="73">
        <v>-0.1325301204819277</v>
      </c>
      <c r="I15" s="74">
        <v>451</v>
      </c>
      <c r="J15" s="75">
        <v>-0.04212860310421285</v>
      </c>
      <c r="K15" s="70">
        <v>883</v>
      </c>
      <c r="L15" s="71">
        <v>0.09745061251517492</v>
      </c>
      <c r="M15" s="70">
        <v>951</v>
      </c>
      <c r="N15" s="72">
        <v>0.08973391205887904</v>
      </c>
      <c r="O15" s="73">
        <v>-0.07150368033648791</v>
      </c>
    </row>
    <row r="16" spans="2:15" ht="14.25" customHeight="1">
      <c r="B16" s="52">
        <v>6</v>
      </c>
      <c r="C16" s="53" t="s">
        <v>20</v>
      </c>
      <c r="D16" s="54">
        <v>339</v>
      </c>
      <c r="E16" s="55">
        <v>0.07299741602067183</v>
      </c>
      <c r="F16" s="54">
        <v>512</v>
      </c>
      <c r="G16" s="56">
        <v>0.09863224812174919</v>
      </c>
      <c r="H16" s="57">
        <v>-0.337890625</v>
      </c>
      <c r="I16" s="58">
        <v>342</v>
      </c>
      <c r="J16" s="59">
        <v>-0.00877192982456143</v>
      </c>
      <c r="K16" s="54">
        <v>681</v>
      </c>
      <c r="L16" s="55">
        <v>0.07515726740977817</v>
      </c>
      <c r="M16" s="54">
        <v>1147</v>
      </c>
      <c r="N16" s="56">
        <v>0.10822796754104548</v>
      </c>
      <c r="O16" s="57">
        <v>-0.4062772449869224</v>
      </c>
    </row>
    <row r="17" spans="2:15" ht="14.25" customHeight="1">
      <c r="B17" s="60">
        <v>7</v>
      </c>
      <c r="C17" s="61" t="s">
        <v>22</v>
      </c>
      <c r="D17" s="62">
        <v>287</v>
      </c>
      <c r="E17" s="63">
        <v>0.06180017226528854</v>
      </c>
      <c r="F17" s="62">
        <v>286</v>
      </c>
      <c r="G17" s="64">
        <v>0.055095357349258335</v>
      </c>
      <c r="H17" s="65">
        <v>0.0034965034965035446</v>
      </c>
      <c r="I17" s="66">
        <v>276</v>
      </c>
      <c r="J17" s="67">
        <v>0.03985507246376807</v>
      </c>
      <c r="K17" s="62">
        <v>563</v>
      </c>
      <c r="L17" s="63">
        <v>0.06213442224919987</v>
      </c>
      <c r="M17" s="62">
        <v>616</v>
      </c>
      <c r="N17" s="64">
        <v>0.05812417437252312</v>
      </c>
      <c r="O17" s="65">
        <v>-0.08603896103896103</v>
      </c>
    </row>
    <row r="18" spans="2:15" ht="14.25" customHeight="1">
      <c r="B18" s="60">
        <v>8</v>
      </c>
      <c r="C18" s="61" t="s">
        <v>30</v>
      </c>
      <c r="D18" s="62">
        <v>293</v>
      </c>
      <c r="E18" s="63">
        <v>0.06309216192937123</v>
      </c>
      <c r="F18" s="62">
        <v>311</v>
      </c>
      <c r="G18" s="64">
        <v>0.05991138508957811</v>
      </c>
      <c r="H18" s="65">
        <v>-0.05787781350482313</v>
      </c>
      <c r="I18" s="66">
        <v>263</v>
      </c>
      <c r="J18" s="67">
        <v>0.11406844106463887</v>
      </c>
      <c r="K18" s="62">
        <v>556</v>
      </c>
      <c r="L18" s="63">
        <v>0.06136188058713166</v>
      </c>
      <c r="M18" s="62">
        <v>635</v>
      </c>
      <c r="N18" s="64">
        <v>0.05991696546518211</v>
      </c>
      <c r="O18" s="65">
        <v>-0.1244094488188976</v>
      </c>
    </row>
    <row r="19" spans="2:15" ht="14.25" customHeight="1">
      <c r="B19" s="60">
        <v>9</v>
      </c>
      <c r="C19" s="61" t="s">
        <v>59</v>
      </c>
      <c r="D19" s="62">
        <v>294</v>
      </c>
      <c r="E19" s="63">
        <v>0.06330749354005168</v>
      </c>
      <c r="F19" s="62">
        <v>382</v>
      </c>
      <c r="G19" s="64">
        <v>0.0735889038720863</v>
      </c>
      <c r="H19" s="65">
        <v>-0.23036649214659688</v>
      </c>
      <c r="I19" s="66">
        <v>259</v>
      </c>
      <c r="J19" s="67">
        <v>0.1351351351351351</v>
      </c>
      <c r="K19" s="62">
        <v>553</v>
      </c>
      <c r="L19" s="63">
        <v>0.06103079130338815</v>
      </c>
      <c r="M19" s="62">
        <v>680</v>
      </c>
      <c r="N19" s="64">
        <v>0.06416304963200604</v>
      </c>
      <c r="O19" s="65">
        <v>-0.18676470588235294</v>
      </c>
    </row>
    <row r="20" spans="2:15" ht="14.25" customHeight="1">
      <c r="B20" s="68">
        <v>10</v>
      </c>
      <c r="C20" s="69" t="s">
        <v>21</v>
      </c>
      <c r="D20" s="70">
        <v>179</v>
      </c>
      <c r="E20" s="71">
        <v>0.03854435831180017</v>
      </c>
      <c r="F20" s="70">
        <v>120</v>
      </c>
      <c r="G20" s="72">
        <v>0.023116933153534965</v>
      </c>
      <c r="H20" s="73">
        <v>0.4916666666666667</v>
      </c>
      <c r="I20" s="74">
        <v>234</v>
      </c>
      <c r="J20" s="75">
        <v>-0.2350427350427351</v>
      </c>
      <c r="K20" s="70">
        <v>413</v>
      </c>
      <c r="L20" s="71">
        <v>0.045579958062024056</v>
      </c>
      <c r="M20" s="70">
        <v>311</v>
      </c>
      <c r="N20" s="72">
        <v>0.029345159464049822</v>
      </c>
      <c r="O20" s="73">
        <v>0.32797427652733124</v>
      </c>
    </row>
    <row r="21" spans="2:15" ht="14.25" customHeight="1">
      <c r="B21" s="52">
        <v>11</v>
      </c>
      <c r="C21" s="53" t="s">
        <v>31</v>
      </c>
      <c r="D21" s="54">
        <v>101</v>
      </c>
      <c r="E21" s="55">
        <v>0.021748492678725237</v>
      </c>
      <c r="F21" s="54">
        <v>68</v>
      </c>
      <c r="G21" s="56">
        <v>0.013099595453669814</v>
      </c>
      <c r="H21" s="57">
        <v>0.4852941176470589</v>
      </c>
      <c r="I21" s="58">
        <v>84</v>
      </c>
      <c r="J21" s="59">
        <v>0.20238095238095233</v>
      </c>
      <c r="K21" s="54">
        <v>185</v>
      </c>
      <c r="L21" s="55">
        <v>0.02041717249751683</v>
      </c>
      <c r="M21" s="54">
        <v>247</v>
      </c>
      <c r="N21" s="56">
        <v>0.023306284204566898</v>
      </c>
      <c r="O21" s="57">
        <v>-0.2510121457489879</v>
      </c>
    </row>
    <row r="22" spans="2:15" ht="14.25" customHeight="1">
      <c r="B22" s="60">
        <v>12</v>
      </c>
      <c r="C22" s="61" t="s">
        <v>77</v>
      </c>
      <c r="D22" s="62">
        <v>38</v>
      </c>
      <c r="E22" s="63">
        <v>0.00818260120585702</v>
      </c>
      <c r="F22" s="62">
        <v>78</v>
      </c>
      <c r="G22" s="64">
        <v>0.015026006549797726</v>
      </c>
      <c r="H22" s="65">
        <v>-0.5128205128205128</v>
      </c>
      <c r="I22" s="66">
        <v>39</v>
      </c>
      <c r="J22" s="67">
        <v>-0.02564102564102566</v>
      </c>
      <c r="K22" s="62">
        <v>77</v>
      </c>
      <c r="L22" s="63">
        <v>0.008497958282750248</v>
      </c>
      <c r="M22" s="62">
        <v>121</v>
      </c>
      <c r="N22" s="64">
        <v>0.011417248537459897</v>
      </c>
      <c r="O22" s="65">
        <v>-0.36363636363636365</v>
      </c>
    </row>
    <row r="23" spans="2:15" ht="14.25" customHeight="1">
      <c r="B23" s="60">
        <v>13</v>
      </c>
      <c r="C23" s="61" t="s">
        <v>19</v>
      </c>
      <c r="D23" s="62">
        <v>24</v>
      </c>
      <c r="E23" s="63">
        <v>0.00516795865633075</v>
      </c>
      <c r="F23" s="62">
        <v>19</v>
      </c>
      <c r="G23" s="64">
        <v>0.003660181082643036</v>
      </c>
      <c r="H23" s="65">
        <v>0.26315789473684204</v>
      </c>
      <c r="I23" s="66">
        <v>31</v>
      </c>
      <c r="J23" s="67">
        <v>-0.22580645161290325</v>
      </c>
      <c r="K23" s="62">
        <v>55</v>
      </c>
      <c r="L23" s="63">
        <v>0.0060699702019644634</v>
      </c>
      <c r="M23" s="62">
        <v>90</v>
      </c>
      <c r="N23" s="64">
        <v>0.008492168333647859</v>
      </c>
      <c r="O23" s="65">
        <v>-0.38888888888888884</v>
      </c>
    </row>
    <row r="24" spans="2:15" ht="14.25" customHeight="1">
      <c r="B24" s="60">
        <v>14</v>
      </c>
      <c r="C24" s="61" t="s">
        <v>27</v>
      </c>
      <c r="D24" s="62">
        <v>32</v>
      </c>
      <c r="E24" s="63">
        <v>0.0068906115417743325</v>
      </c>
      <c r="F24" s="62">
        <v>26</v>
      </c>
      <c r="G24" s="64">
        <v>0.005008668849932576</v>
      </c>
      <c r="H24" s="65">
        <v>0.23076923076923084</v>
      </c>
      <c r="I24" s="66">
        <v>18</v>
      </c>
      <c r="J24" s="67">
        <v>0.7777777777777777</v>
      </c>
      <c r="K24" s="62">
        <v>50</v>
      </c>
      <c r="L24" s="63">
        <v>0.0055181547290586025</v>
      </c>
      <c r="M24" s="62">
        <v>65</v>
      </c>
      <c r="N24" s="64">
        <v>0.006133232685412342</v>
      </c>
      <c r="O24" s="65">
        <v>-0.23076923076923073</v>
      </c>
    </row>
    <row r="25" spans="2:15" ht="14.25">
      <c r="B25" s="68">
        <v>15</v>
      </c>
      <c r="C25" s="69" t="s">
        <v>88</v>
      </c>
      <c r="D25" s="70">
        <v>12</v>
      </c>
      <c r="E25" s="71">
        <v>0.002583979328165375</v>
      </c>
      <c r="F25" s="70">
        <v>34</v>
      </c>
      <c r="G25" s="72">
        <v>0.006549797726834907</v>
      </c>
      <c r="H25" s="73">
        <v>-0.6470588235294117</v>
      </c>
      <c r="I25" s="74">
        <v>28</v>
      </c>
      <c r="J25" s="75">
        <v>-0.5714285714285714</v>
      </c>
      <c r="K25" s="70">
        <v>40</v>
      </c>
      <c r="L25" s="71">
        <v>0.004414523783246882</v>
      </c>
      <c r="M25" s="70">
        <v>54</v>
      </c>
      <c r="N25" s="72">
        <v>0.0050953010001887145</v>
      </c>
      <c r="O25" s="73">
        <v>-0.2592592592592593</v>
      </c>
    </row>
    <row r="26" spans="2:15" ht="14.25">
      <c r="B26" s="155" t="s">
        <v>56</v>
      </c>
      <c r="C26" s="156"/>
      <c r="D26" s="26">
        <f>SUM(D11:D25)</f>
        <v>4601</v>
      </c>
      <c r="E26" s="4">
        <f>D26/D28</f>
        <v>0.9907407407407407</v>
      </c>
      <c r="F26" s="26">
        <f>SUM(F11:F25)</f>
        <v>5108</v>
      </c>
      <c r="G26" s="4">
        <f>F26/F28</f>
        <v>0.9840107879021384</v>
      </c>
      <c r="H26" s="7">
        <f>D26/F26-1</f>
        <v>-0.0992560689115114</v>
      </c>
      <c r="I26" s="26">
        <f>SUM(I11:I25)</f>
        <v>4353</v>
      </c>
      <c r="J26" s="4">
        <f>D26/I26-1</f>
        <v>0.056972203078336836</v>
      </c>
      <c r="K26" s="26">
        <f>SUM(K11:K25)</f>
        <v>8954</v>
      </c>
      <c r="L26" s="4">
        <f>K26/K28</f>
        <v>0.9881911488798146</v>
      </c>
      <c r="M26" s="26">
        <f>SUM(M11:M25)</f>
        <v>10409</v>
      </c>
      <c r="N26" s="4">
        <f>M26/M28</f>
        <v>0.9821664464993395</v>
      </c>
      <c r="O26" s="7">
        <f>K26/M26-1</f>
        <v>-0.1397828801998271</v>
      </c>
    </row>
    <row r="27" spans="2:15" ht="14.25">
      <c r="B27" s="155" t="s">
        <v>12</v>
      </c>
      <c r="C27" s="156"/>
      <c r="D27" s="3">
        <f>D28-SUM(D11:D25)</f>
        <v>43</v>
      </c>
      <c r="E27" s="4">
        <f>D27/D28</f>
        <v>0.009259259259259259</v>
      </c>
      <c r="F27" s="3">
        <f>F28-SUM(F11:F25)</f>
        <v>83</v>
      </c>
      <c r="G27" s="6">
        <f>F27/F28</f>
        <v>0.015989212097861683</v>
      </c>
      <c r="H27" s="7">
        <f>D27/F27-1</f>
        <v>-0.4819277108433735</v>
      </c>
      <c r="I27" s="3">
        <f>I28-SUM(I11:I25)</f>
        <v>64</v>
      </c>
      <c r="J27" s="8">
        <f>D27/I27-1</f>
        <v>-0.328125</v>
      </c>
      <c r="K27" s="3">
        <f>K28-SUM(K11:K25)</f>
        <v>107</v>
      </c>
      <c r="L27" s="4">
        <f>K27/K28</f>
        <v>0.01180885112018541</v>
      </c>
      <c r="M27" s="3">
        <f>M28-SUM(M11:M25)</f>
        <v>189</v>
      </c>
      <c r="N27" s="4">
        <f>M27/M28</f>
        <v>0.0178335535006605</v>
      </c>
      <c r="O27" s="7">
        <f>K27/M27-1</f>
        <v>-0.43386243386243384</v>
      </c>
    </row>
    <row r="28" spans="2:15" ht="14.25">
      <c r="B28" s="147" t="s">
        <v>13</v>
      </c>
      <c r="C28" s="148"/>
      <c r="D28" s="47">
        <v>4644</v>
      </c>
      <c r="E28" s="76">
        <v>1</v>
      </c>
      <c r="F28" s="47">
        <v>5191</v>
      </c>
      <c r="G28" s="77">
        <v>1.0000000000000002</v>
      </c>
      <c r="H28" s="44">
        <v>-0.10537468695819685</v>
      </c>
      <c r="I28" s="48">
        <v>4417</v>
      </c>
      <c r="J28" s="45">
        <v>0.05139234774733992</v>
      </c>
      <c r="K28" s="47">
        <v>9061</v>
      </c>
      <c r="L28" s="76">
        <v>1</v>
      </c>
      <c r="M28" s="47">
        <v>10598</v>
      </c>
      <c r="N28" s="77">
        <v>1.0000000000000004</v>
      </c>
      <c r="O28" s="44">
        <v>-0.14502736365351954</v>
      </c>
    </row>
    <row r="29" spans="2:3" ht="14.25">
      <c r="B29" t="s">
        <v>85</v>
      </c>
      <c r="C29" s="21"/>
    </row>
    <row r="30" ht="14.25">
      <c r="B30" s="9" t="s">
        <v>87</v>
      </c>
    </row>
    <row r="31" ht="14.25">
      <c r="B31" s="22"/>
    </row>
    <row r="32" spans="2:21" ht="14.25">
      <c r="B32" s="150" t="s">
        <v>142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21"/>
      <c r="N32" s="150" t="s">
        <v>145</v>
      </c>
      <c r="O32" s="150"/>
      <c r="P32" s="150"/>
      <c r="Q32" s="150"/>
      <c r="R32" s="150"/>
      <c r="S32" s="150"/>
      <c r="T32" s="150"/>
      <c r="U32" s="150"/>
    </row>
    <row r="33" spans="2:21" ht="14.25">
      <c r="B33" s="151" t="s">
        <v>143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21"/>
      <c r="N33" s="151" t="s">
        <v>146</v>
      </c>
      <c r="O33" s="151"/>
      <c r="P33" s="151"/>
      <c r="Q33" s="151"/>
      <c r="R33" s="151"/>
      <c r="S33" s="151"/>
      <c r="T33" s="151"/>
      <c r="U33" s="151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8"/>
      <c r="L34" s="79" t="s">
        <v>4</v>
      </c>
      <c r="N34" s="15"/>
      <c r="O34" s="15"/>
      <c r="P34" s="15"/>
      <c r="Q34" s="15"/>
      <c r="R34" s="15"/>
      <c r="S34" s="15"/>
      <c r="T34" s="78"/>
      <c r="U34" s="79" t="s">
        <v>4</v>
      </c>
    </row>
    <row r="35" spans="2:21" ht="14.25">
      <c r="B35" s="140" t="s">
        <v>0</v>
      </c>
      <c r="C35" s="140" t="s">
        <v>49</v>
      </c>
      <c r="D35" s="137" t="s">
        <v>108</v>
      </c>
      <c r="E35" s="138"/>
      <c r="F35" s="138"/>
      <c r="G35" s="138"/>
      <c r="H35" s="138"/>
      <c r="I35" s="139"/>
      <c r="J35" s="137" t="s">
        <v>96</v>
      </c>
      <c r="K35" s="138"/>
      <c r="L35" s="139"/>
      <c r="N35" s="140" t="s">
        <v>0</v>
      </c>
      <c r="O35" s="140" t="s">
        <v>49</v>
      </c>
      <c r="P35" s="137" t="s">
        <v>109</v>
      </c>
      <c r="Q35" s="138"/>
      <c r="R35" s="138"/>
      <c r="S35" s="138"/>
      <c r="T35" s="138"/>
      <c r="U35" s="139"/>
    </row>
    <row r="36" spans="2:21" ht="15" customHeight="1">
      <c r="B36" s="141"/>
      <c r="C36" s="141"/>
      <c r="D36" s="118" t="s">
        <v>110</v>
      </c>
      <c r="E36" s="119"/>
      <c r="F36" s="119"/>
      <c r="G36" s="119"/>
      <c r="H36" s="119"/>
      <c r="I36" s="120"/>
      <c r="J36" s="118" t="s">
        <v>97</v>
      </c>
      <c r="K36" s="119"/>
      <c r="L36" s="120"/>
      <c r="N36" s="141"/>
      <c r="O36" s="141"/>
      <c r="P36" s="118" t="s">
        <v>111</v>
      </c>
      <c r="Q36" s="119"/>
      <c r="R36" s="119"/>
      <c r="S36" s="119"/>
      <c r="T36" s="119"/>
      <c r="U36" s="120"/>
    </row>
    <row r="37" spans="2:21" ht="15" customHeight="1">
      <c r="B37" s="141"/>
      <c r="C37" s="141"/>
      <c r="D37" s="121">
        <v>2020</v>
      </c>
      <c r="E37" s="122"/>
      <c r="F37" s="125">
        <v>2019</v>
      </c>
      <c r="G37" s="122"/>
      <c r="H37" s="135" t="s">
        <v>5</v>
      </c>
      <c r="I37" s="144" t="s">
        <v>57</v>
      </c>
      <c r="J37" s="149">
        <v>2020</v>
      </c>
      <c r="K37" s="143" t="s">
        <v>112</v>
      </c>
      <c r="L37" s="144" t="s">
        <v>116</v>
      </c>
      <c r="N37" s="141"/>
      <c r="O37" s="141"/>
      <c r="P37" s="121">
        <v>2020</v>
      </c>
      <c r="Q37" s="122"/>
      <c r="R37" s="121">
        <v>2019</v>
      </c>
      <c r="S37" s="122"/>
      <c r="T37" s="135" t="s">
        <v>5</v>
      </c>
      <c r="U37" s="163" t="s">
        <v>120</v>
      </c>
    </row>
    <row r="38" spans="2:21" ht="14.25">
      <c r="B38" s="127" t="s">
        <v>6</v>
      </c>
      <c r="C38" s="127" t="s">
        <v>49</v>
      </c>
      <c r="D38" s="123"/>
      <c r="E38" s="124"/>
      <c r="F38" s="126"/>
      <c r="G38" s="124"/>
      <c r="H38" s="136"/>
      <c r="I38" s="143"/>
      <c r="J38" s="149"/>
      <c r="K38" s="143"/>
      <c r="L38" s="143"/>
      <c r="N38" s="127" t="s">
        <v>6</v>
      </c>
      <c r="O38" s="127" t="s">
        <v>49</v>
      </c>
      <c r="P38" s="123"/>
      <c r="Q38" s="124"/>
      <c r="R38" s="123"/>
      <c r="S38" s="124"/>
      <c r="T38" s="136"/>
      <c r="U38" s="164"/>
    </row>
    <row r="39" spans="2:21" ht="15" customHeight="1">
      <c r="B39" s="127"/>
      <c r="C39" s="127"/>
      <c r="D39" s="108" t="s">
        <v>8</v>
      </c>
      <c r="E39" s="80" t="s">
        <v>2</v>
      </c>
      <c r="F39" s="108" t="s">
        <v>8</v>
      </c>
      <c r="G39" s="80" t="s">
        <v>2</v>
      </c>
      <c r="H39" s="129" t="s">
        <v>9</v>
      </c>
      <c r="I39" s="129" t="s">
        <v>58</v>
      </c>
      <c r="J39" s="81" t="s">
        <v>8</v>
      </c>
      <c r="K39" s="145" t="s">
        <v>113</v>
      </c>
      <c r="L39" s="145" t="s">
        <v>117</v>
      </c>
      <c r="N39" s="127"/>
      <c r="O39" s="127"/>
      <c r="P39" s="108" t="s">
        <v>8</v>
      </c>
      <c r="Q39" s="80" t="s">
        <v>2</v>
      </c>
      <c r="R39" s="108" t="s">
        <v>8</v>
      </c>
      <c r="S39" s="80" t="s">
        <v>2</v>
      </c>
      <c r="T39" s="129" t="s">
        <v>9</v>
      </c>
      <c r="U39" s="165" t="s">
        <v>121</v>
      </c>
    </row>
    <row r="40" spans="2:21" ht="14.25" customHeight="1">
      <c r="B40" s="128"/>
      <c r="C40" s="128"/>
      <c r="D40" s="112" t="s">
        <v>10</v>
      </c>
      <c r="E40" s="43" t="s">
        <v>11</v>
      </c>
      <c r="F40" s="112" t="s">
        <v>10</v>
      </c>
      <c r="G40" s="43" t="s">
        <v>11</v>
      </c>
      <c r="H40" s="142"/>
      <c r="I40" s="142"/>
      <c r="J40" s="112" t="s">
        <v>10</v>
      </c>
      <c r="K40" s="146"/>
      <c r="L40" s="146"/>
      <c r="N40" s="128"/>
      <c r="O40" s="128"/>
      <c r="P40" s="112" t="s">
        <v>10</v>
      </c>
      <c r="Q40" s="43" t="s">
        <v>11</v>
      </c>
      <c r="R40" s="112" t="s">
        <v>10</v>
      </c>
      <c r="S40" s="43" t="s">
        <v>11</v>
      </c>
      <c r="T40" s="130"/>
      <c r="U40" s="166"/>
    </row>
    <row r="41" spans="2:21" ht="14.25">
      <c r="B41" s="52">
        <v>1</v>
      </c>
      <c r="C41" s="82" t="s">
        <v>79</v>
      </c>
      <c r="D41" s="54">
        <v>604</v>
      </c>
      <c r="E41" s="59">
        <v>0.13006029285099052</v>
      </c>
      <c r="F41" s="54">
        <v>676</v>
      </c>
      <c r="G41" s="59">
        <v>0.13022539009824696</v>
      </c>
      <c r="H41" s="83">
        <v>-0.10650887573964496</v>
      </c>
      <c r="I41" s="84">
        <v>0</v>
      </c>
      <c r="J41" s="54">
        <v>542</v>
      </c>
      <c r="K41" s="85">
        <v>0.11439114391143912</v>
      </c>
      <c r="L41" s="86">
        <v>0</v>
      </c>
      <c r="N41" s="52">
        <v>1</v>
      </c>
      <c r="O41" s="82" t="s">
        <v>79</v>
      </c>
      <c r="P41" s="54">
        <v>1146</v>
      </c>
      <c r="Q41" s="59">
        <v>0.12647610639002319</v>
      </c>
      <c r="R41" s="54">
        <v>1258</v>
      </c>
      <c r="S41" s="59">
        <v>0.11870164181921117</v>
      </c>
      <c r="T41" s="57">
        <v>-0.08903020667726547</v>
      </c>
      <c r="U41" s="86">
        <v>0</v>
      </c>
    </row>
    <row r="42" spans="2:21" ht="14.25">
      <c r="B42" s="87">
        <v>2</v>
      </c>
      <c r="C42" s="88" t="s">
        <v>80</v>
      </c>
      <c r="D42" s="62">
        <v>489</v>
      </c>
      <c r="E42" s="67">
        <v>0.10529715762273902</v>
      </c>
      <c r="F42" s="62">
        <v>468</v>
      </c>
      <c r="G42" s="67">
        <v>0.09015603929878636</v>
      </c>
      <c r="H42" s="89">
        <v>0.044871794871794934</v>
      </c>
      <c r="I42" s="90">
        <v>0</v>
      </c>
      <c r="J42" s="62">
        <v>392</v>
      </c>
      <c r="K42" s="91">
        <v>0.24744897959183665</v>
      </c>
      <c r="L42" s="92">
        <v>1</v>
      </c>
      <c r="N42" s="87">
        <v>2</v>
      </c>
      <c r="O42" s="88" t="s">
        <v>91</v>
      </c>
      <c r="P42" s="62">
        <v>972</v>
      </c>
      <c r="Q42" s="67">
        <v>0.10727292793289923</v>
      </c>
      <c r="R42" s="62">
        <v>778</v>
      </c>
      <c r="S42" s="67">
        <v>0.07341007737308926</v>
      </c>
      <c r="T42" s="65">
        <v>0.249357326478149</v>
      </c>
      <c r="U42" s="92">
        <v>1</v>
      </c>
    </row>
    <row r="43" spans="2:21" ht="14.25">
      <c r="B43" s="87">
        <v>3</v>
      </c>
      <c r="C43" s="88" t="s">
        <v>91</v>
      </c>
      <c r="D43" s="62">
        <v>437</v>
      </c>
      <c r="E43" s="67">
        <v>0.09409991386735572</v>
      </c>
      <c r="F43" s="62">
        <v>399</v>
      </c>
      <c r="G43" s="67">
        <v>0.07686380273550375</v>
      </c>
      <c r="H43" s="89">
        <v>0.09523809523809534</v>
      </c>
      <c r="I43" s="90">
        <v>0</v>
      </c>
      <c r="J43" s="62">
        <v>535</v>
      </c>
      <c r="K43" s="91">
        <v>-0.18317757009345792</v>
      </c>
      <c r="L43" s="92">
        <v>-1</v>
      </c>
      <c r="N43" s="87">
        <v>3</v>
      </c>
      <c r="O43" s="88" t="s">
        <v>80</v>
      </c>
      <c r="P43" s="62">
        <v>881</v>
      </c>
      <c r="Q43" s="67">
        <v>0.09722988632601258</v>
      </c>
      <c r="R43" s="62">
        <v>912</v>
      </c>
      <c r="S43" s="67">
        <v>0.08605397244763163</v>
      </c>
      <c r="T43" s="65">
        <v>-0.033991228070175405</v>
      </c>
      <c r="U43" s="92">
        <v>-1</v>
      </c>
    </row>
    <row r="44" spans="2:21" ht="14.25">
      <c r="B44" s="87">
        <v>4</v>
      </c>
      <c r="C44" s="88" t="s">
        <v>81</v>
      </c>
      <c r="D44" s="62">
        <v>294</v>
      </c>
      <c r="E44" s="67">
        <v>0.06330749354005168</v>
      </c>
      <c r="F44" s="62">
        <v>382</v>
      </c>
      <c r="G44" s="67">
        <v>0.0735889038720863</v>
      </c>
      <c r="H44" s="89">
        <v>-0.23036649214659688</v>
      </c>
      <c r="I44" s="90">
        <v>0</v>
      </c>
      <c r="J44" s="62">
        <v>259</v>
      </c>
      <c r="K44" s="91">
        <v>0.1351351351351351</v>
      </c>
      <c r="L44" s="92">
        <v>1</v>
      </c>
      <c r="N44" s="87">
        <v>4</v>
      </c>
      <c r="O44" s="88" t="s">
        <v>81</v>
      </c>
      <c r="P44" s="62">
        <v>553</v>
      </c>
      <c r="Q44" s="67">
        <v>0.06103079130338815</v>
      </c>
      <c r="R44" s="62">
        <v>680</v>
      </c>
      <c r="S44" s="67">
        <v>0.06416304963200604</v>
      </c>
      <c r="T44" s="65">
        <v>-0.18676470588235294</v>
      </c>
      <c r="U44" s="92">
        <v>0</v>
      </c>
    </row>
    <row r="45" spans="2:21" ht="14.25">
      <c r="B45" s="87">
        <v>5</v>
      </c>
      <c r="C45" s="93" t="s">
        <v>82</v>
      </c>
      <c r="D45" s="70">
        <v>272</v>
      </c>
      <c r="E45" s="75">
        <v>0.05857019810508183</v>
      </c>
      <c r="F45" s="70">
        <v>240</v>
      </c>
      <c r="G45" s="75">
        <v>0.04623386630706993</v>
      </c>
      <c r="H45" s="94">
        <v>0.1333333333333333</v>
      </c>
      <c r="I45" s="95">
        <v>0</v>
      </c>
      <c r="J45" s="70">
        <v>280</v>
      </c>
      <c r="K45" s="96">
        <v>-0.02857142857142858</v>
      </c>
      <c r="L45" s="97">
        <v>-1</v>
      </c>
      <c r="N45" s="87">
        <v>5</v>
      </c>
      <c r="O45" s="93" t="s">
        <v>82</v>
      </c>
      <c r="P45" s="70">
        <v>552</v>
      </c>
      <c r="Q45" s="75">
        <v>0.06092042820880698</v>
      </c>
      <c r="R45" s="70">
        <v>480</v>
      </c>
      <c r="S45" s="75">
        <v>0.04529156444612191</v>
      </c>
      <c r="T45" s="73">
        <v>0.1499999999999999</v>
      </c>
      <c r="U45" s="97">
        <v>2</v>
      </c>
    </row>
    <row r="46" spans="2:21" ht="14.25">
      <c r="B46" s="98">
        <v>6</v>
      </c>
      <c r="C46" s="82" t="s">
        <v>83</v>
      </c>
      <c r="D46" s="54">
        <v>265</v>
      </c>
      <c r="E46" s="59">
        <v>0.057062876830318694</v>
      </c>
      <c r="F46" s="54">
        <v>236</v>
      </c>
      <c r="G46" s="59">
        <v>0.045463301868618765</v>
      </c>
      <c r="H46" s="83">
        <v>0.12288135593220328</v>
      </c>
      <c r="I46" s="84">
        <v>0</v>
      </c>
      <c r="J46" s="54">
        <v>224</v>
      </c>
      <c r="K46" s="85">
        <v>0.1830357142857142</v>
      </c>
      <c r="L46" s="86">
        <v>0</v>
      </c>
      <c r="N46" s="98">
        <v>6</v>
      </c>
      <c r="O46" s="82" t="s">
        <v>83</v>
      </c>
      <c r="P46" s="54">
        <v>489</v>
      </c>
      <c r="Q46" s="59">
        <v>0.05396755325019314</v>
      </c>
      <c r="R46" s="54">
        <v>547</v>
      </c>
      <c r="S46" s="59">
        <v>0.05161351198339309</v>
      </c>
      <c r="T46" s="57">
        <v>-0.10603290676416821</v>
      </c>
      <c r="U46" s="86">
        <v>-1</v>
      </c>
    </row>
    <row r="47" spans="2:21" ht="14.25">
      <c r="B47" s="87">
        <v>7</v>
      </c>
      <c r="C47" s="88" t="s">
        <v>102</v>
      </c>
      <c r="D47" s="62">
        <v>156</v>
      </c>
      <c r="E47" s="67">
        <v>0.03359173126614987</v>
      </c>
      <c r="F47" s="62">
        <v>140</v>
      </c>
      <c r="G47" s="67">
        <v>0.026969755345790793</v>
      </c>
      <c r="H47" s="89">
        <v>0.11428571428571432</v>
      </c>
      <c r="I47" s="90">
        <v>6</v>
      </c>
      <c r="J47" s="62">
        <v>148</v>
      </c>
      <c r="K47" s="91">
        <v>0.054054054054053946</v>
      </c>
      <c r="L47" s="92">
        <v>1</v>
      </c>
      <c r="N47" s="87">
        <v>7</v>
      </c>
      <c r="O47" s="88" t="s">
        <v>101</v>
      </c>
      <c r="P47" s="62">
        <v>310</v>
      </c>
      <c r="Q47" s="67">
        <v>0.03421255932016334</v>
      </c>
      <c r="R47" s="62">
        <v>322</v>
      </c>
      <c r="S47" s="67">
        <v>0.03038309114927345</v>
      </c>
      <c r="T47" s="65">
        <v>-0.037267080745341574</v>
      </c>
      <c r="U47" s="92">
        <v>6</v>
      </c>
    </row>
    <row r="48" spans="2:21" ht="14.25">
      <c r="B48" s="87">
        <v>8</v>
      </c>
      <c r="C48" s="88" t="s">
        <v>101</v>
      </c>
      <c r="D48" s="62">
        <v>145</v>
      </c>
      <c r="E48" s="67">
        <v>0.031223083548664946</v>
      </c>
      <c r="F48" s="62">
        <v>174</v>
      </c>
      <c r="G48" s="67">
        <v>0.0335195530726257</v>
      </c>
      <c r="H48" s="89">
        <v>-0.16666666666666663</v>
      </c>
      <c r="I48" s="90">
        <v>3</v>
      </c>
      <c r="J48" s="62">
        <v>165</v>
      </c>
      <c r="K48" s="91">
        <v>-0.12121212121212122</v>
      </c>
      <c r="L48" s="92">
        <v>-1</v>
      </c>
      <c r="N48" s="87">
        <v>8</v>
      </c>
      <c r="O48" s="88" t="s">
        <v>102</v>
      </c>
      <c r="P48" s="62">
        <v>304</v>
      </c>
      <c r="Q48" s="67">
        <v>0.03355038075267631</v>
      </c>
      <c r="R48" s="62">
        <v>295</v>
      </c>
      <c r="S48" s="67">
        <v>0.027835440649179092</v>
      </c>
      <c r="T48" s="65">
        <v>0.03050847457627115</v>
      </c>
      <c r="U48" s="92">
        <v>6</v>
      </c>
    </row>
    <row r="49" spans="2:21" ht="14.25">
      <c r="B49" s="87">
        <v>9</v>
      </c>
      <c r="C49" s="88" t="s">
        <v>95</v>
      </c>
      <c r="D49" s="62">
        <v>131</v>
      </c>
      <c r="E49" s="67">
        <v>0.028208440999138672</v>
      </c>
      <c r="F49" s="62">
        <v>177</v>
      </c>
      <c r="G49" s="67">
        <v>0.03409747640146407</v>
      </c>
      <c r="H49" s="89">
        <v>-0.25988700564971756</v>
      </c>
      <c r="I49" s="90">
        <v>1</v>
      </c>
      <c r="J49" s="62">
        <v>129</v>
      </c>
      <c r="K49" s="91">
        <v>0.015503875968992276</v>
      </c>
      <c r="L49" s="92">
        <v>1</v>
      </c>
      <c r="N49" s="87">
        <v>9</v>
      </c>
      <c r="O49" s="88" t="s">
        <v>95</v>
      </c>
      <c r="P49" s="62">
        <v>260</v>
      </c>
      <c r="Q49" s="67">
        <v>0.028694404591104734</v>
      </c>
      <c r="R49" s="62">
        <v>338</v>
      </c>
      <c r="S49" s="67">
        <v>0.031892809964144175</v>
      </c>
      <c r="T49" s="65">
        <v>-0.23076923076923073</v>
      </c>
      <c r="U49" s="92">
        <v>2</v>
      </c>
    </row>
    <row r="50" spans="2:21" ht="14.25">
      <c r="B50" s="99">
        <v>10</v>
      </c>
      <c r="C50" s="93" t="s">
        <v>144</v>
      </c>
      <c r="D50" s="70">
        <v>123</v>
      </c>
      <c r="E50" s="75">
        <v>0.02648578811369509</v>
      </c>
      <c r="F50" s="70">
        <v>222</v>
      </c>
      <c r="G50" s="75">
        <v>0.042766326334039685</v>
      </c>
      <c r="H50" s="94">
        <v>-0.44594594594594594</v>
      </c>
      <c r="I50" s="95">
        <v>-3</v>
      </c>
      <c r="J50" s="70">
        <v>128</v>
      </c>
      <c r="K50" s="96">
        <v>-0.0390625</v>
      </c>
      <c r="L50" s="97">
        <v>1</v>
      </c>
      <c r="N50" s="99">
        <v>10</v>
      </c>
      <c r="O50" s="93" t="s">
        <v>103</v>
      </c>
      <c r="P50" s="70">
        <v>257</v>
      </c>
      <c r="Q50" s="75">
        <v>0.02836331530736122</v>
      </c>
      <c r="R50" s="70">
        <v>370</v>
      </c>
      <c r="S50" s="75">
        <v>0.034912247593885636</v>
      </c>
      <c r="T50" s="73">
        <v>-0.3054054054054054</v>
      </c>
      <c r="U50" s="97">
        <v>-1</v>
      </c>
    </row>
    <row r="51" spans="2:21" ht="14.25">
      <c r="B51" s="155" t="s">
        <v>84</v>
      </c>
      <c r="C51" s="156"/>
      <c r="D51" s="26">
        <f>SUM(D41:D50)</f>
        <v>2916</v>
      </c>
      <c r="E51" s="6">
        <f>D51/D53</f>
        <v>0.627906976744186</v>
      </c>
      <c r="F51" s="26">
        <f>SUM(F41:F50)</f>
        <v>3114</v>
      </c>
      <c r="G51" s="6">
        <f>F51/F53</f>
        <v>0.5998844153342323</v>
      </c>
      <c r="H51" s="17">
        <f>D51/F51-1</f>
        <v>-0.06358381502890176</v>
      </c>
      <c r="I51" s="25"/>
      <c r="J51" s="26">
        <f>SUM(J41:J50)</f>
        <v>2802</v>
      </c>
      <c r="K51" s="18">
        <f>E51/J51-1</f>
        <v>-0.999775907574324</v>
      </c>
      <c r="L51" s="19"/>
      <c r="N51" s="155" t="s">
        <v>84</v>
      </c>
      <c r="O51" s="156"/>
      <c r="P51" s="26">
        <f>SUM(P41:P50)</f>
        <v>5724</v>
      </c>
      <c r="Q51" s="6">
        <f>P51/P53</f>
        <v>0.6317183533826288</v>
      </c>
      <c r="R51" s="26">
        <f>SUM(R41:R50)</f>
        <v>5980</v>
      </c>
      <c r="S51" s="6">
        <f>R51/R53</f>
        <v>0.5642574070579355</v>
      </c>
      <c r="T51" s="17">
        <f>P51/R51-1</f>
        <v>-0.04280936454849493</v>
      </c>
      <c r="U51" s="167"/>
    </row>
    <row r="52" spans="2:21" ht="14.25">
      <c r="B52" s="155" t="s">
        <v>12</v>
      </c>
      <c r="C52" s="156"/>
      <c r="D52" s="26">
        <f>D53-D51</f>
        <v>1728</v>
      </c>
      <c r="E52" s="6">
        <f>D52/D53</f>
        <v>0.37209302325581395</v>
      </c>
      <c r="F52" s="26">
        <f>F53-F51</f>
        <v>2077</v>
      </c>
      <c r="G52" s="6">
        <f>F52/F53</f>
        <v>0.4001155846657677</v>
      </c>
      <c r="H52" s="17">
        <f>D52/F52-1</f>
        <v>-0.16803081367356765</v>
      </c>
      <c r="I52" s="3"/>
      <c r="J52" s="26">
        <f>J53-SUM(J41:J50)</f>
        <v>1615</v>
      </c>
      <c r="K52" s="18">
        <f>E52/J52-1</f>
        <v>-0.9997696018431853</v>
      </c>
      <c r="L52" s="19"/>
      <c r="N52" s="155" t="s">
        <v>12</v>
      </c>
      <c r="O52" s="156"/>
      <c r="P52" s="26">
        <f>P53-P51</f>
        <v>3337</v>
      </c>
      <c r="Q52" s="6">
        <f>P52/P53</f>
        <v>0.3682816466173712</v>
      </c>
      <c r="R52" s="26">
        <f>R53-R51</f>
        <v>4618</v>
      </c>
      <c r="S52" s="6">
        <f>R52/R53</f>
        <v>0.4357425929420645</v>
      </c>
      <c r="T52" s="17">
        <f>P52/R52-1</f>
        <v>-0.2773928107405803</v>
      </c>
      <c r="U52" s="168"/>
    </row>
    <row r="53" spans="2:21" ht="14.25">
      <c r="B53" s="147" t="s">
        <v>38</v>
      </c>
      <c r="C53" s="148"/>
      <c r="D53" s="24">
        <v>4644</v>
      </c>
      <c r="E53" s="100">
        <v>1</v>
      </c>
      <c r="F53" s="24">
        <v>5191</v>
      </c>
      <c r="G53" s="100">
        <v>1</v>
      </c>
      <c r="H53" s="20">
        <v>-0.10537468695819685</v>
      </c>
      <c r="I53" s="20"/>
      <c r="J53" s="24">
        <v>4417</v>
      </c>
      <c r="K53" s="46">
        <v>0.05139234774733992</v>
      </c>
      <c r="L53" s="101"/>
      <c r="N53" s="147" t="s">
        <v>38</v>
      </c>
      <c r="O53" s="148"/>
      <c r="P53" s="24">
        <v>9061</v>
      </c>
      <c r="Q53" s="100">
        <v>1</v>
      </c>
      <c r="R53" s="24">
        <v>10598</v>
      </c>
      <c r="S53" s="100">
        <v>1</v>
      </c>
      <c r="T53" s="169">
        <v>-0.14502736365351954</v>
      </c>
      <c r="U53" s="101"/>
    </row>
  </sheetData>
  <sheetProtection/>
  <mergeCells count="67">
    <mergeCell ref="N53:O53"/>
    <mergeCell ref="N38:N40"/>
    <mergeCell ref="O38:O40"/>
    <mergeCell ref="T39:T40"/>
    <mergeCell ref="U39:U40"/>
    <mergeCell ref="N51:O51"/>
    <mergeCell ref="N52:O52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B26:C26"/>
    <mergeCell ref="B27:C27"/>
    <mergeCell ref="B28:C28"/>
    <mergeCell ref="B5:B7"/>
    <mergeCell ref="C5:C7"/>
    <mergeCell ref="D5:H5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H37:H38"/>
    <mergeCell ref="I37:I38"/>
    <mergeCell ref="J37:J38"/>
    <mergeCell ref="K37:K38"/>
    <mergeCell ref="B52:C52"/>
    <mergeCell ref="B53:C53"/>
    <mergeCell ref="I39:I40"/>
    <mergeCell ref="K39:K40"/>
    <mergeCell ref="L39:L40"/>
    <mergeCell ref="C38:C40"/>
    <mergeCell ref="B51:C51"/>
    <mergeCell ref="L37:L38"/>
    <mergeCell ref="B38:B40"/>
    <mergeCell ref="H39:H40"/>
  </mergeCells>
  <conditionalFormatting sqref="H27 J27 O27">
    <cfRule type="cellIs" priority="658" dxfId="231" operator="lessThan">
      <formula>0</formula>
    </cfRule>
  </conditionalFormatting>
  <conditionalFormatting sqref="H26 O26">
    <cfRule type="cellIs" priority="458" dxfId="231" operator="lessThan">
      <formula>0</formula>
    </cfRule>
  </conditionalFormatting>
  <conditionalFormatting sqref="K52">
    <cfRule type="cellIs" priority="375" dxfId="231" operator="lessThan">
      <formula>0</formula>
    </cfRule>
  </conditionalFormatting>
  <conditionalFormatting sqref="H52 J52">
    <cfRule type="cellIs" priority="376" dxfId="231" operator="lessThan">
      <formula>0</formula>
    </cfRule>
  </conditionalFormatting>
  <conditionalFormatting sqref="K51">
    <cfRule type="cellIs" priority="373" dxfId="231" operator="lessThan">
      <formula>0</formula>
    </cfRule>
  </conditionalFormatting>
  <conditionalFormatting sqref="H51">
    <cfRule type="cellIs" priority="374" dxfId="231" operator="lessThan">
      <formula>0</formula>
    </cfRule>
  </conditionalFormatting>
  <conditionalFormatting sqref="L52">
    <cfRule type="cellIs" priority="371" dxfId="231" operator="lessThan">
      <formula>0</formula>
    </cfRule>
  </conditionalFormatting>
  <conditionalFormatting sqref="K52">
    <cfRule type="cellIs" priority="372" dxfId="231" operator="lessThan">
      <formula>0</formula>
    </cfRule>
  </conditionalFormatting>
  <conditionalFormatting sqref="L51">
    <cfRule type="cellIs" priority="369" dxfId="231" operator="lessThan">
      <formula>0</formula>
    </cfRule>
  </conditionalFormatting>
  <conditionalFormatting sqref="K51">
    <cfRule type="cellIs" priority="370" dxfId="231" operator="lessThan">
      <formula>0</formula>
    </cfRule>
  </conditionalFormatting>
  <conditionalFormatting sqref="H11:H15 J11:J15 O11:O15">
    <cfRule type="cellIs" priority="34" dxfId="231" operator="lessThan">
      <formula>0</formula>
    </cfRule>
  </conditionalFormatting>
  <conditionalFormatting sqref="H16:H25 J16:J25 O16:O25">
    <cfRule type="cellIs" priority="33" dxfId="231" operator="lessThan">
      <formula>0</formula>
    </cfRule>
  </conditionalFormatting>
  <conditionalFormatting sqref="D11:E25 G11:J25 L11:L25 N11:O25">
    <cfRule type="cellIs" priority="32" dxfId="232" operator="equal">
      <formula>0</formula>
    </cfRule>
  </conditionalFormatting>
  <conditionalFormatting sqref="F11:F25">
    <cfRule type="cellIs" priority="31" dxfId="232" operator="equal">
      <formula>0</formula>
    </cfRule>
  </conditionalFormatting>
  <conditionalFormatting sqref="K11:K25">
    <cfRule type="cellIs" priority="30" dxfId="232" operator="equal">
      <formula>0</formula>
    </cfRule>
  </conditionalFormatting>
  <conditionalFormatting sqref="M11:M25">
    <cfRule type="cellIs" priority="29" dxfId="232" operator="equal">
      <formula>0</formula>
    </cfRule>
  </conditionalFormatting>
  <conditionalFormatting sqref="O28 J28 H28">
    <cfRule type="cellIs" priority="28" dxfId="231" operator="lessThan">
      <formula>0</formula>
    </cfRule>
  </conditionalFormatting>
  <conditionalFormatting sqref="K41:K50 H41:H50">
    <cfRule type="cellIs" priority="27" dxfId="231" operator="lessThan">
      <formula>0</formula>
    </cfRule>
  </conditionalFormatting>
  <conditionalFormatting sqref="L41:L50">
    <cfRule type="cellIs" priority="24" dxfId="231" operator="lessThan">
      <formula>0</formula>
    </cfRule>
    <cfRule type="cellIs" priority="25" dxfId="233" operator="equal">
      <formula>0</formula>
    </cfRule>
    <cfRule type="cellIs" priority="26" dxfId="234" operator="greaterThan">
      <formula>0</formula>
    </cfRule>
  </conditionalFormatting>
  <conditionalFormatting sqref="I41:I50">
    <cfRule type="cellIs" priority="21" dxfId="231" operator="lessThan">
      <formula>0</formula>
    </cfRule>
    <cfRule type="cellIs" priority="22" dxfId="233" operator="equal">
      <formula>0</formula>
    </cfRule>
    <cfRule type="cellIs" priority="23" dxfId="234" operator="greaterThan">
      <formula>0</formula>
    </cfRule>
  </conditionalFormatting>
  <conditionalFormatting sqref="H53:I53 K53">
    <cfRule type="cellIs" priority="20" dxfId="231" operator="lessThan">
      <formula>0</formula>
    </cfRule>
  </conditionalFormatting>
  <conditionalFormatting sqref="L53">
    <cfRule type="cellIs" priority="19" dxfId="231" operator="lessThan">
      <formula>0</formula>
    </cfRule>
  </conditionalFormatting>
  <conditionalFormatting sqref="T51">
    <cfRule type="cellIs" priority="7" dxfId="231" operator="lessThan">
      <formula>0</formula>
    </cfRule>
  </conditionalFormatting>
  <conditionalFormatting sqref="U51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U52">
    <cfRule type="cellIs" priority="9" dxfId="231" operator="lessThan">
      <formula>0</formula>
    </cfRule>
  </conditionalFormatting>
  <conditionalFormatting sqref="T52">
    <cfRule type="cellIs" priority="8" dxfId="231" operator="lessThan">
      <formula>0</formula>
    </cfRule>
  </conditionalFormatting>
  <conditionalFormatting sqref="T41:T50">
    <cfRule type="cellIs" priority="6" dxfId="231" operator="lessThan">
      <formula>0</formula>
    </cfRule>
  </conditionalFormatting>
  <conditionalFormatting sqref="U41:U50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T53">
    <cfRule type="cellIs" priority="2" dxfId="231" operator="lessThan">
      <formula>0</formula>
    </cfRule>
  </conditionalFormatting>
  <conditionalFormatting sqref="U5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50"/>
      <c r="O1" s="51">
        <v>43894</v>
      </c>
    </row>
    <row r="2" spans="2:15" ht="14.25" customHeight="1">
      <c r="B2" s="116" t="s">
        <v>16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4.25" customHeight="1">
      <c r="B3" s="117" t="s">
        <v>17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3" t="s">
        <v>1</v>
      </c>
      <c r="D5" s="137" t="s">
        <v>108</v>
      </c>
      <c r="E5" s="138"/>
      <c r="F5" s="138"/>
      <c r="G5" s="138"/>
      <c r="H5" s="139"/>
      <c r="I5" s="138" t="s">
        <v>96</v>
      </c>
      <c r="J5" s="138"/>
      <c r="K5" s="137" t="s">
        <v>109</v>
      </c>
      <c r="L5" s="138"/>
      <c r="M5" s="138"/>
      <c r="N5" s="138"/>
      <c r="O5" s="139"/>
    </row>
    <row r="6" spans="2:15" ht="14.25" customHeight="1">
      <c r="B6" s="141"/>
      <c r="C6" s="154"/>
      <c r="D6" s="118" t="s">
        <v>110</v>
      </c>
      <c r="E6" s="119"/>
      <c r="F6" s="119"/>
      <c r="G6" s="119"/>
      <c r="H6" s="120"/>
      <c r="I6" s="119" t="s">
        <v>97</v>
      </c>
      <c r="J6" s="119"/>
      <c r="K6" s="118" t="s">
        <v>111</v>
      </c>
      <c r="L6" s="119"/>
      <c r="M6" s="119"/>
      <c r="N6" s="119"/>
      <c r="O6" s="120"/>
    </row>
    <row r="7" spans="2:15" ht="14.25" customHeight="1">
      <c r="B7" s="141"/>
      <c r="C7" s="141"/>
      <c r="D7" s="121">
        <v>2020</v>
      </c>
      <c r="E7" s="122"/>
      <c r="F7" s="125">
        <v>2019</v>
      </c>
      <c r="G7" s="125"/>
      <c r="H7" s="135" t="s">
        <v>5</v>
      </c>
      <c r="I7" s="157">
        <v>2020</v>
      </c>
      <c r="J7" s="121" t="s">
        <v>112</v>
      </c>
      <c r="K7" s="121">
        <v>2020</v>
      </c>
      <c r="L7" s="122"/>
      <c r="M7" s="125">
        <v>2019</v>
      </c>
      <c r="N7" s="122"/>
      <c r="O7" s="152" t="s">
        <v>5</v>
      </c>
    </row>
    <row r="8" spans="2:15" ht="14.25" customHeight="1">
      <c r="B8" s="127" t="s">
        <v>6</v>
      </c>
      <c r="C8" s="127" t="s">
        <v>7</v>
      </c>
      <c r="D8" s="123"/>
      <c r="E8" s="124"/>
      <c r="F8" s="126"/>
      <c r="G8" s="126"/>
      <c r="H8" s="136"/>
      <c r="I8" s="158"/>
      <c r="J8" s="159"/>
      <c r="K8" s="123"/>
      <c r="L8" s="124"/>
      <c r="M8" s="126"/>
      <c r="N8" s="124"/>
      <c r="O8" s="152"/>
    </row>
    <row r="9" spans="2:15" ht="14.25" customHeight="1">
      <c r="B9" s="127"/>
      <c r="C9" s="127"/>
      <c r="D9" s="108" t="s">
        <v>8</v>
      </c>
      <c r="E9" s="110" t="s">
        <v>2</v>
      </c>
      <c r="F9" s="109" t="s">
        <v>8</v>
      </c>
      <c r="G9" s="40" t="s">
        <v>2</v>
      </c>
      <c r="H9" s="129" t="s">
        <v>9</v>
      </c>
      <c r="I9" s="41" t="s">
        <v>8</v>
      </c>
      <c r="J9" s="133" t="s">
        <v>113</v>
      </c>
      <c r="K9" s="108" t="s">
        <v>8</v>
      </c>
      <c r="L9" s="39" t="s">
        <v>2</v>
      </c>
      <c r="M9" s="109" t="s">
        <v>8</v>
      </c>
      <c r="N9" s="39" t="s">
        <v>2</v>
      </c>
      <c r="O9" s="131" t="s">
        <v>9</v>
      </c>
    </row>
    <row r="10" spans="2:15" ht="14.25" customHeight="1">
      <c r="B10" s="128"/>
      <c r="C10" s="128"/>
      <c r="D10" s="112" t="s">
        <v>10</v>
      </c>
      <c r="E10" s="111" t="s">
        <v>11</v>
      </c>
      <c r="F10" s="38" t="s">
        <v>10</v>
      </c>
      <c r="G10" s="43" t="s">
        <v>11</v>
      </c>
      <c r="H10" s="130"/>
      <c r="I10" s="42" t="s">
        <v>10</v>
      </c>
      <c r="J10" s="134"/>
      <c r="K10" s="112" t="s">
        <v>10</v>
      </c>
      <c r="L10" s="111" t="s">
        <v>11</v>
      </c>
      <c r="M10" s="38" t="s">
        <v>10</v>
      </c>
      <c r="N10" s="111" t="s">
        <v>11</v>
      </c>
      <c r="O10" s="132"/>
    </row>
    <row r="11" spans="2:15" ht="14.25" customHeight="1">
      <c r="B11" s="52">
        <v>1</v>
      </c>
      <c r="C11" s="53" t="s">
        <v>21</v>
      </c>
      <c r="D11" s="54">
        <v>5358</v>
      </c>
      <c r="E11" s="55">
        <v>0.12416573971078977</v>
      </c>
      <c r="F11" s="54">
        <v>4860</v>
      </c>
      <c r="G11" s="56">
        <v>0.09927484424471453</v>
      </c>
      <c r="H11" s="57">
        <v>0.10246913580246919</v>
      </c>
      <c r="I11" s="58">
        <v>6934</v>
      </c>
      <c r="J11" s="59">
        <v>-0.22728583790020196</v>
      </c>
      <c r="K11" s="54">
        <v>12292</v>
      </c>
      <c r="L11" s="55">
        <v>0.14122242647058825</v>
      </c>
      <c r="M11" s="54">
        <v>9997</v>
      </c>
      <c r="N11" s="56">
        <v>0.0996819192533578</v>
      </c>
      <c r="O11" s="57">
        <v>0.22956887066119847</v>
      </c>
    </row>
    <row r="12" spans="2:15" ht="14.25" customHeight="1">
      <c r="B12" s="60">
        <v>2</v>
      </c>
      <c r="C12" s="61" t="s">
        <v>19</v>
      </c>
      <c r="D12" s="62">
        <v>5162</v>
      </c>
      <c r="E12" s="63">
        <v>0.1196236559139785</v>
      </c>
      <c r="F12" s="62">
        <v>5680</v>
      </c>
      <c r="G12" s="64">
        <v>0.1160249208456746</v>
      </c>
      <c r="H12" s="65">
        <v>-0.0911971830985916</v>
      </c>
      <c r="I12" s="66">
        <v>5662</v>
      </c>
      <c r="J12" s="67">
        <v>-0.08830801836806779</v>
      </c>
      <c r="K12" s="62">
        <v>10824</v>
      </c>
      <c r="L12" s="63">
        <v>0.12435661764705883</v>
      </c>
      <c r="M12" s="62">
        <v>12076</v>
      </c>
      <c r="N12" s="64">
        <v>0.12041200929314282</v>
      </c>
      <c r="O12" s="65">
        <v>-0.10367671414375623</v>
      </c>
    </row>
    <row r="13" spans="2:15" ht="14.25" customHeight="1">
      <c r="B13" s="60">
        <v>3</v>
      </c>
      <c r="C13" s="61" t="s">
        <v>20</v>
      </c>
      <c r="D13" s="62">
        <v>3314</v>
      </c>
      <c r="E13" s="63">
        <v>0.0767982944011865</v>
      </c>
      <c r="F13" s="62">
        <v>4866</v>
      </c>
      <c r="G13" s="64">
        <v>0.09939740578081913</v>
      </c>
      <c r="H13" s="65">
        <v>-0.3189478010686395</v>
      </c>
      <c r="I13" s="66">
        <v>4297</v>
      </c>
      <c r="J13" s="67">
        <v>-0.22876425413078894</v>
      </c>
      <c r="K13" s="62">
        <v>7611</v>
      </c>
      <c r="L13" s="63">
        <v>0.08744255514705883</v>
      </c>
      <c r="M13" s="62">
        <v>10827</v>
      </c>
      <c r="N13" s="64">
        <v>0.1079580013760233</v>
      </c>
      <c r="O13" s="65">
        <v>-0.2970351898032696</v>
      </c>
    </row>
    <row r="14" spans="2:15" ht="14.25" customHeight="1">
      <c r="B14" s="60">
        <v>4</v>
      </c>
      <c r="C14" s="61" t="s">
        <v>24</v>
      </c>
      <c r="D14" s="62">
        <v>2585</v>
      </c>
      <c r="E14" s="63">
        <v>0.059904523544679275</v>
      </c>
      <c r="F14" s="62">
        <v>2296</v>
      </c>
      <c r="G14" s="64">
        <v>0.046900214482688184</v>
      </c>
      <c r="H14" s="65">
        <v>0.12587108013937276</v>
      </c>
      <c r="I14" s="66">
        <v>2206</v>
      </c>
      <c r="J14" s="67">
        <v>0.171804170444243</v>
      </c>
      <c r="K14" s="62">
        <v>4791</v>
      </c>
      <c r="L14" s="63">
        <v>0.055043658088235296</v>
      </c>
      <c r="M14" s="62">
        <v>5010</v>
      </c>
      <c r="N14" s="64">
        <v>0.049955628234402576</v>
      </c>
      <c r="O14" s="65">
        <v>-0.043712574850299446</v>
      </c>
    </row>
    <row r="15" spans="2:15" ht="14.25" customHeight="1">
      <c r="B15" s="68">
        <v>5</v>
      </c>
      <c r="C15" s="69" t="s">
        <v>26</v>
      </c>
      <c r="D15" s="70">
        <v>2562</v>
      </c>
      <c r="E15" s="71">
        <v>0.059371523915461626</v>
      </c>
      <c r="F15" s="70">
        <v>2882</v>
      </c>
      <c r="G15" s="72">
        <v>0.0588703911755694</v>
      </c>
      <c r="H15" s="73">
        <v>-0.11103400416377518</v>
      </c>
      <c r="I15" s="74">
        <v>2170</v>
      </c>
      <c r="J15" s="75">
        <v>0.1806451612903226</v>
      </c>
      <c r="K15" s="70">
        <v>4732</v>
      </c>
      <c r="L15" s="71">
        <v>0.05436580882352941</v>
      </c>
      <c r="M15" s="70">
        <v>5468</v>
      </c>
      <c r="N15" s="72">
        <v>0.05452243017678908</v>
      </c>
      <c r="O15" s="73">
        <v>-0.1346013167520117</v>
      </c>
    </row>
    <row r="16" spans="2:15" ht="14.25" customHeight="1">
      <c r="B16" s="52">
        <v>6</v>
      </c>
      <c r="C16" s="53" t="s">
        <v>34</v>
      </c>
      <c r="D16" s="54">
        <v>2336</v>
      </c>
      <c r="E16" s="55">
        <v>0.054134223210975156</v>
      </c>
      <c r="F16" s="54">
        <v>1944</v>
      </c>
      <c r="G16" s="56">
        <v>0.03970993769788581</v>
      </c>
      <c r="H16" s="57">
        <v>0.2016460905349795</v>
      </c>
      <c r="I16" s="58">
        <v>2268</v>
      </c>
      <c r="J16" s="59">
        <v>0.029982363315696592</v>
      </c>
      <c r="K16" s="54">
        <v>4604</v>
      </c>
      <c r="L16" s="55">
        <v>0.052895220588235294</v>
      </c>
      <c r="M16" s="54">
        <v>3997</v>
      </c>
      <c r="N16" s="56">
        <v>0.03985481957143854</v>
      </c>
      <c r="O16" s="57">
        <v>0.15186389792344257</v>
      </c>
    </row>
    <row r="17" spans="2:15" ht="14.25" customHeight="1">
      <c r="B17" s="60">
        <v>7</v>
      </c>
      <c r="C17" s="61" t="s">
        <v>23</v>
      </c>
      <c r="D17" s="62">
        <v>2261</v>
      </c>
      <c r="E17" s="63">
        <v>0.05239618094178717</v>
      </c>
      <c r="F17" s="62">
        <v>3433</v>
      </c>
      <c r="G17" s="64">
        <v>0.0701256255745072</v>
      </c>
      <c r="H17" s="65">
        <v>-0.34139236819108654</v>
      </c>
      <c r="I17" s="66">
        <v>2063</v>
      </c>
      <c r="J17" s="67">
        <v>0.09597673291323305</v>
      </c>
      <c r="K17" s="62">
        <v>4324</v>
      </c>
      <c r="L17" s="63">
        <v>0.04967830882352941</v>
      </c>
      <c r="M17" s="62">
        <v>6572</v>
      </c>
      <c r="N17" s="64">
        <v>0.06553061651826222</v>
      </c>
      <c r="O17" s="65">
        <v>-0.3420572124163116</v>
      </c>
    </row>
    <row r="18" spans="2:15" ht="14.25" customHeight="1">
      <c r="B18" s="60">
        <v>8</v>
      </c>
      <c r="C18" s="61" t="s">
        <v>25</v>
      </c>
      <c r="D18" s="62">
        <v>2076</v>
      </c>
      <c r="E18" s="63">
        <v>0.04810901001112347</v>
      </c>
      <c r="F18" s="62">
        <v>2064</v>
      </c>
      <c r="G18" s="64">
        <v>0.04216116841997753</v>
      </c>
      <c r="H18" s="65">
        <v>0.005813953488372103</v>
      </c>
      <c r="I18" s="66">
        <v>2051</v>
      </c>
      <c r="J18" s="67">
        <v>0.012189176011701663</v>
      </c>
      <c r="K18" s="62">
        <v>4127</v>
      </c>
      <c r="L18" s="63">
        <v>0.04741498161764706</v>
      </c>
      <c r="M18" s="62">
        <v>4396</v>
      </c>
      <c r="N18" s="64">
        <v>0.04383332170028617</v>
      </c>
      <c r="O18" s="65">
        <v>-0.06119199272065512</v>
      </c>
    </row>
    <row r="19" spans="2:15" ht="14.25" customHeight="1">
      <c r="B19" s="60">
        <v>9</v>
      </c>
      <c r="C19" s="61" t="s">
        <v>31</v>
      </c>
      <c r="D19" s="62">
        <v>1713</v>
      </c>
      <c r="E19" s="63">
        <v>0.039696885428253614</v>
      </c>
      <c r="F19" s="62">
        <v>2786</v>
      </c>
      <c r="G19" s="64">
        <v>0.05690940659789603</v>
      </c>
      <c r="H19" s="65">
        <v>-0.3851399856424982</v>
      </c>
      <c r="I19" s="66">
        <v>1550</v>
      </c>
      <c r="J19" s="67">
        <v>0.1051612903225807</v>
      </c>
      <c r="K19" s="62">
        <v>3263</v>
      </c>
      <c r="L19" s="63">
        <v>0.03748851102941177</v>
      </c>
      <c r="M19" s="62">
        <v>5546</v>
      </c>
      <c r="N19" s="64">
        <v>0.05530018247265403</v>
      </c>
      <c r="O19" s="65">
        <v>-0.4116480346195456</v>
      </c>
    </row>
    <row r="20" spans="2:15" ht="14.25" customHeight="1">
      <c r="B20" s="68">
        <v>10</v>
      </c>
      <c r="C20" s="69" t="s">
        <v>28</v>
      </c>
      <c r="D20" s="70">
        <v>1575</v>
      </c>
      <c r="E20" s="71">
        <v>0.03649888765294772</v>
      </c>
      <c r="F20" s="70">
        <v>2113</v>
      </c>
      <c r="G20" s="72">
        <v>0.043162087631498314</v>
      </c>
      <c r="H20" s="73">
        <v>-0.25461429247515377</v>
      </c>
      <c r="I20" s="74">
        <v>1659</v>
      </c>
      <c r="J20" s="75">
        <v>-0.05063291139240511</v>
      </c>
      <c r="K20" s="70">
        <v>3234</v>
      </c>
      <c r="L20" s="71">
        <v>0.03715533088235294</v>
      </c>
      <c r="M20" s="70">
        <v>4358</v>
      </c>
      <c r="N20" s="72">
        <v>0.043454416735634015</v>
      </c>
      <c r="O20" s="73">
        <v>-0.257916475447453</v>
      </c>
    </row>
    <row r="21" spans="2:15" ht="14.25" customHeight="1">
      <c r="B21" s="52">
        <v>11</v>
      </c>
      <c r="C21" s="53" t="s">
        <v>22</v>
      </c>
      <c r="D21" s="54">
        <v>1692</v>
      </c>
      <c r="E21" s="55">
        <v>0.03921023359288098</v>
      </c>
      <c r="F21" s="54">
        <v>3076</v>
      </c>
      <c r="G21" s="56">
        <v>0.06283321417628435</v>
      </c>
      <c r="H21" s="57">
        <v>-0.44993498049414826</v>
      </c>
      <c r="I21" s="58">
        <v>1376</v>
      </c>
      <c r="J21" s="59">
        <v>0.22965116279069764</v>
      </c>
      <c r="K21" s="54">
        <v>3068</v>
      </c>
      <c r="L21" s="55">
        <v>0.03524816176470588</v>
      </c>
      <c r="M21" s="54">
        <v>6709</v>
      </c>
      <c r="N21" s="56">
        <v>0.06689666862766605</v>
      </c>
      <c r="O21" s="57">
        <v>-0.5427038306752123</v>
      </c>
    </row>
    <row r="22" spans="2:15" ht="14.25" customHeight="1">
      <c r="B22" s="60">
        <v>12</v>
      </c>
      <c r="C22" s="61" t="s">
        <v>29</v>
      </c>
      <c r="D22" s="62">
        <v>1428</v>
      </c>
      <c r="E22" s="63">
        <v>0.03309232480533927</v>
      </c>
      <c r="F22" s="62">
        <v>1729</v>
      </c>
      <c r="G22" s="64">
        <v>0.03531814932080482</v>
      </c>
      <c r="H22" s="65">
        <v>-0.1740890688259109</v>
      </c>
      <c r="I22" s="66">
        <v>1413</v>
      </c>
      <c r="J22" s="67">
        <v>0.010615711252653925</v>
      </c>
      <c r="K22" s="62">
        <v>2841</v>
      </c>
      <c r="L22" s="63">
        <v>0.03264016544117647</v>
      </c>
      <c r="M22" s="62">
        <v>3483</v>
      </c>
      <c r="N22" s="64">
        <v>0.034729631365354126</v>
      </c>
      <c r="O22" s="65">
        <v>-0.18432385874246338</v>
      </c>
    </row>
    <row r="23" spans="2:15" ht="14.25" customHeight="1">
      <c r="B23" s="60">
        <v>13</v>
      </c>
      <c r="C23" s="61" t="s">
        <v>18</v>
      </c>
      <c r="D23" s="62">
        <v>1416</v>
      </c>
      <c r="E23" s="63">
        <v>0.03281423804226919</v>
      </c>
      <c r="F23" s="62">
        <v>1339</v>
      </c>
      <c r="G23" s="64">
        <v>0.027351649474006742</v>
      </c>
      <c r="H23" s="65">
        <v>0.05750560119492154</v>
      </c>
      <c r="I23" s="66">
        <v>1385</v>
      </c>
      <c r="J23" s="67">
        <v>0.0223826714801445</v>
      </c>
      <c r="K23" s="62">
        <v>2801</v>
      </c>
      <c r="L23" s="63">
        <v>0.03218060661764706</v>
      </c>
      <c r="M23" s="62">
        <v>2509</v>
      </c>
      <c r="N23" s="64">
        <v>0.025017698850322567</v>
      </c>
      <c r="O23" s="65">
        <v>0.1163810282981268</v>
      </c>
    </row>
    <row r="24" spans="2:15" ht="14.25" customHeight="1">
      <c r="B24" s="60">
        <v>14</v>
      </c>
      <c r="C24" s="61" t="s">
        <v>35</v>
      </c>
      <c r="D24" s="62">
        <v>1364</v>
      </c>
      <c r="E24" s="63">
        <v>0.031609195402298854</v>
      </c>
      <c r="F24" s="62">
        <v>1130</v>
      </c>
      <c r="G24" s="64">
        <v>0.023082422633030335</v>
      </c>
      <c r="H24" s="65">
        <v>0.20707964601769913</v>
      </c>
      <c r="I24" s="66">
        <v>1353</v>
      </c>
      <c r="J24" s="67">
        <v>0.008130081300812941</v>
      </c>
      <c r="K24" s="62">
        <v>2717</v>
      </c>
      <c r="L24" s="63">
        <v>0.031215533088235294</v>
      </c>
      <c r="M24" s="62">
        <v>1927</v>
      </c>
      <c r="N24" s="64">
        <v>0.0192144701811764</v>
      </c>
      <c r="O24" s="65">
        <v>0.40996367410482626</v>
      </c>
    </row>
    <row r="25" spans="2:15" ht="14.25" customHeight="1">
      <c r="B25" s="68">
        <v>15</v>
      </c>
      <c r="C25" s="69" t="s">
        <v>30</v>
      </c>
      <c r="D25" s="70">
        <v>1289</v>
      </c>
      <c r="E25" s="71">
        <v>0.029871153133110864</v>
      </c>
      <c r="F25" s="70">
        <v>1196</v>
      </c>
      <c r="G25" s="72">
        <v>0.02443059953018078</v>
      </c>
      <c r="H25" s="73">
        <v>0.07775919732441472</v>
      </c>
      <c r="I25" s="74">
        <v>1038</v>
      </c>
      <c r="J25" s="75">
        <v>0.241811175337187</v>
      </c>
      <c r="K25" s="70">
        <v>2327</v>
      </c>
      <c r="L25" s="71">
        <v>0.026734834558823528</v>
      </c>
      <c r="M25" s="70">
        <v>2447</v>
      </c>
      <c r="N25" s="72">
        <v>0.024399485486942735</v>
      </c>
      <c r="O25" s="73">
        <v>-0.04903964037597053</v>
      </c>
    </row>
    <row r="26" spans="2:15" ht="14.25" customHeight="1">
      <c r="B26" s="52">
        <v>16</v>
      </c>
      <c r="C26" s="53" t="s">
        <v>36</v>
      </c>
      <c r="D26" s="54">
        <v>1363</v>
      </c>
      <c r="E26" s="55">
        <v>0.031586021505376344</v>
      </c>
      <c r="F26" s="54">
        <v>1055</v>
      </c>
      <c r="G26" s="56">
        <v>0.02155040343172301</v>
      </c>
      <c r="H26" s="57">
        <v>0.2919431279620852</v>
      </c>
      <c r="I26" s="58">
        <v>701</v>
      </c>
      <c r="J26" s="59">
        <v>0.9443651925820258</v>
      </c>
      <c r="K26" s="54">
        <v>2064</v>
      </c>
      <c r="L26" s="55">
        <v>0.023713235294117646</v>
      </c>
      <c r="M26" s="54">
        <v>1754</v>
      </c>
      <c r="N26" s="56">
        <v>0.01748945547368106</v>
      </c>
      <c r="O26" s="57">
        <v>0.1767388825541618</v>
      </c>
    </row>
    <row r="27" spans="2:15" ht="14.25" customHeight="1">
      <c r="B27" s="60">
        <v>17</v>
      </c>
      <c r="C27" s="61" t="s">
        <v>27</v>
      </c>
      <c r="D27" s="62">
        <v>913</v>
      </c>
      <c r="E27" s="63">
        <v>0.021157767890248425</v>
      </c>
      <c r="F27" s="62">
        <v>917</v>
      </c>
      <c r="G27" s="64">
        <v>0.018731488101317535</v>
      </c>
      <c r="H27" s="65">
        <v>-0.004362050163576936</v>
      </c>
      <c r="I27" s="66">
        <v>956</v>
      </c>
      <c r="J27" s="67">
        <v>-0.044979079497907914</v>
      </c>
      <c r="K27" s="62">
        <v>1869</v>
      </c>
      <c r="L27" s="63">
        <v>0.021472886029411765</v>
      </c>
      <c r="M27" s="62">
        <v>1840</v>
      </c>
      <c r="N27" s="64">
        <v>0.01834697723578857</v>
      </c>
      <c r="O27" s="65">
        <v>0.015760869565217384</v>
      </c>
    </row>
    <row r="28" spans="2:15" ht="14.25" customHeight="1">
      <c r="B28" s="60">
        <v>18</v>
      </c>
      <c r="C28" s="61" t="s">
        <v>52</v>
      </c>
      <c r="D28" s="62">
        <v>889</v>
      </c>
      <c r="E28" s="63">
        <v>0.02060159436410827</v>
      </c>
      <c r="F28" s="62">
        <v>907</v>
      </c>
      <c r="G28" s="64">
        <v>0.01852721887447656</v>
      </c>
      <c r="H28" s="65">
        <v>-0.019845644983461974</v>
      </c>
      <c r="I28" s="66">
        <v>906</v>
      </c>
      <c r="J28" s="67">
        <v>-0.01876379690949226</v>
      </c>
      <c r="K28" s="62">
        <v>1795</v>
      </c>
      <c r="L28" s="63">
        <v>0.020622702205882353</v>
      </c>
      <c r="M28" s="62">
        <v>1654</v>
      </c>
      <c r="N28" s="64">
        <v>0.016492337145649075</v>
      </c>
      <c r="O28" s="65">
        <v>0.08524788391777505</v>
      </c>
    </row>
    <row r="29" spans="2:15" ht="14.25" customHeight="1">
      <c r="B29" s="60">
        <v>19</v>
      </c>
      <c r="C29" s="61" t="s">
        <v>32</v>
      </c>
      <c r="D29" s="62">
        <v>575</v>
      </c>
      <c r="E29" s="63">
        <v>0.01332499073044123</v>
      </c>
      <c r="F29" s="62">
        <v>745</v>
      </c>
      <c r="G29" s="64">
        <v>0.015218057399652742</v>
      </c>
      <c r="H29" s="65">
        <v>-0.22818791946308725</v>
      </c>
      <c r="I29" s="66">
        <v>641</v>
      </c>
      <c r="J29" s="67">
        <v>-0.10296411856474263</v>
      </c>
      <c r="K29" s="62">
        <v>1216</v>
      </c>
      <c r="L29" s="63">
        <v>0.013970588235294118</v>
      </c>
      <c r="M29" s="62">
        <v>1566</v>
      </c>
      <c r="N29" s="64">
        <v>0.015614873016980925</v>
      </c>
      <c r="O29" s="65">
        <v>-0.22349936143039595</v>
      </c>
    </row>
    <row r="30" spans="2:15" ht="14.25" customHeight="1">
      <c r="B30" s="68">
        <v>20</v>
      </c>
      <c r="C30" s="69" t="s">
        <v>37</v>
      </c>
      <c r="D30" s="70">
        <v>527</v>
      </c>
      <c r="E30" s="71">
        <v>0.01221264367816092</v>
      </c>
      <c r="F30" s="70">
        <v>508</v>
      </c>
      <c r="G30" s="72">
        <v>0.010376876723521602</v>
      </c>
      <c r="H30" s="73">
        <v>0.03740157480314954</v>
      </c>
      <c r="I30" s="74">
        <v>563</v>
      </c>
      <c r="J30" s="75">
        <v>-0.06394316163410307</v>
      </c>
      <c r="K30" s="70">
        <v>1090</v>
      </c>
      <c r="L30" s="71">
        <v>0.012522977941176471</v>
      </c>
      <c r="M30" s="70">
        <v>1134</v>
      </c>
      <c r="N30" s="72">
        <v>0.011307321839882738</v>
      </c>
      <c r="O30" s="73">
        <v>-0.03880070546737213</v>
      </c>
    </row>
    <row r="31" spans="2:15" ht="14.25" customHeight="1">
      <c r="B31" s="155" t="s">
        <v>50</v>
      </c>
      <c r="C31" s="156"/>
      <c r="D31" s="26">
        <f>SUM(D11:D30)</f>
        <v>40398</v>
      </c>
      <c r="E31" s="4">
        <f>D31/D33</f>
        <v>0.9361790878754171</v>
      </c>
      <c r="F31" s="26">
        <f>SUM(F11:F30)</f>
        <v>45526</v>
      </c>
      <c r="G31" s="4">
        <f>F31/F33</f>
        <v>0.9299560821162292</v>
      </c>
      <c r="H31" s="7">
        <f>D31/F31-1</f>
        <v>-0.11263893159952554</v>
      </c>
      <c r="I31" s="26">
        <f>SUM(I11:I30)</f>
        <v>41192</v>
      </c>
      <c r="J31" s="4">
        <f>D31/I31-1</f>
        <v>-0.019275587492717072</v>
      </c>
      <c r="K31" s="26">
        <f>SUM(K11:K30)</f>
        <v>81590</v>
      </c>
      <c r="L31" s="4">
        <f>K31/K33</f>
        <v>0.9373851102941176</v>
      </c>
      <c r="M31" s="26">
        <f>SUM(M11:M30)</f>
        <v>93270</v>
      </c>
      <c r="N31" s="4">
        <f>M31/M33</f>
        <v>0.9300122645554348</v>
      </c>
      <c r="O31" s="7">
        <f>K31/M31-1</f>
        <v>-0.12522783317250996</v>
      </c>
    </row>
    <row r="32" spans="2:15" ht="14.25" customHeight="1">
      <c r="B32" s="155" t="s">
        <v>12</v>
      </c>
      <c r="C32" s="156"/>
      <c r="D32" s="3">
        <f>D33-SUM(D11:D30)</f>
        <v>2754</v>
      </c>
      <c r="E32" s="4">
        <f>D32/D33</f>
        <v>0.06382091212458287</v>
      </c>
      <c r="F32" s="5">
        <f>F33-SUM(F11:F30)</f>
        <v>3429</v>
      </c>
      <c r="G32" s="6">
        <f>F32/F33</f>
        <v>0.0700439178837708</v>
      </c>
      <c r="H32" s="7">
        <f>D32/F32-1</f>
        <v>-0.19685039370078738</v>
      </c>
      <c r="I32" s="5">
        <f>I33-SUM(I11:I30)</f>
        <v>2696</v>
      </c>
      <c r="J32" s="8">
        <f>D32/I32-1</f>
        <v>0.021513353115726996</v>
      </c>
      <c r="K32" s="3">
        <f>K33-SUM(K11:K30)</f>
        <v>5450</v>
      </c>
      <c r="L32" s="4">
        <f>K32/K33</f>
        <v>0.06261488970588236</v>
      </c>
      <c r="M32" s="3">
        <f>M33-SUM(M11:M30)</f>
        <v>7019</v>
      </c>
      <c r="N32" s="4">
        <f>M32/M33</f>
        <v>0.06998773544456521</v>
      </c>
      <c r="O32" s="7">
        <f>K32/M32-1</f>
        <v>-0.22353611625587688</v>
      </c>
    </row>
    <row r="33" spans="2:16" ht="14.25" customHeight="1">
      <c r="B33" s="147" t="s">
        <v>13</v>
      </c>
      <c r="C33" s="148"/>
      <c r="D33" s="47">
        <v>43152</v>
      </c>
      <c r="E33" s="76">
        <v>1</v>
      </c>
      <c r="F33" s="47">
        <v>48955</v>
      </c>
      <c r="G33" s="77">
        <v>1.0000000000000002</v>
      </c>
      <c r="H33" s="44">
        <v>-0.1185374323358186</v>
      </c>
      <c r="I33" s="48">
        <v>43888</v>
      </c>
      <c r="J33" s="45">
        <v>-0.01676995989792196</v>
      </c>
      <c r="K33" s="47">
        <v>87040</v>
      </c>
      <c r="L33" s="76">
        <v>1</v>
      </c>
      <c r="M33" s="47">
        <v>100289</v>
      </c>
      <c r="N33" s="77">
        <v>0.9999999999999996</v>
      </c>
      <c r="O33" s="44">
        <v>-0.13210820728095807</v>
      </c>
      <c r="P33" s="14"/>
    </row>
    <row r="34" ht="14.25" customHeight="1">
      <c r="B34" t="s">
        <v>85</v>
      </c>
    </row>
    <row r="35" ht="14.25">
      <c r="B35" s="9" t="s">
        <v>87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231" operator="lessThan">
      <formula>0</formula>
    </cfRule>
  </conditionalFormatting>
  <conditionalFormatting sqref="H31 O31">
    <cfRule type="cellIs" priority="189" dxfId="231" operator="lessThan">
      <formula>0</formula>
    </cfRule>
  </conditionalFormatting>
  <conditionalFormatting sqref="H11:H15 J11:J15 O11:O15">
    <cfRule type="cellIs" priority="7" dxfId="231" operator="lessThan">
      <formula>0</formula>
    </cfRule>
  </conditionalFormatting>
  <conditionalFormatting sqref="H16:H30 J16:J30 O16:O30">
    <cfRule type="cellIs" priority="6" dxfId="231" operator="lessThan">
      <formula>0</formula>
    </cfRule>
  </conditionalFormatting>
  <conditionalFormatting sqref="D11:E30 G11:J30 L11:L30 N11:O30">
    <cfRule type="cellIs" priority="5" dxfId="232" operator="equal">
      <formula>0</formula>
    </cfRule>
  </conditionalFormatting>
  <conditionalFormatting sqref="F11:F30">
    <cfRule type="cellIs" priority="4" dxfId="232" operator="equal">
      <formula>0</formula>
    </cfRule>
  </conditionalFormatting>
  <conditionalFormatting sqref="K11:K30">
    <cfRule type="cellIs" priority="3" dxfId="232" operator="equal">
      <formula>0</formula>
    </cfRule>
  </conditionalFormatting>
  <conditionalFormatting sqref="M11:M30">
    <cfRule type="cellIs" priority="2" dxfId="232" operator="equal">
      <formula>0</formula>
    </cfRule>
  </conditionalFormatting>
  <conditionalFormatting sqref="O33 J33 H3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2020-03-04T12:43:11Z</dcterms:modified>
  <cp:category/>
  <cp:version/>
  <cp:contentType/>
  <cp:contentStatus/>
</cp:coreProperties>
</file>