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-120" yWindow="-120" windowWidth="29040" windowHeight="1584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2" i="4" l="1"/>
  <c r="S51" i="4"/>
  <c r="T51" i="4" s="1"/>
  <c r="Q51" i="4"/>
  <c r="Q52" i="4" s="1"/>
  <c r="J51" i="4"/>
  <c r="F51" i="4"/>
  <c r="F52" i="4" s="1"/>
  <c r="G52" i="4" s="1"/>
  <c r="D51" i="4"/>
  <c r="E51" i="4" s="1"/>
  <c r="K51" i="4" s="1"/>
  <c r="U51" i="4" l="1"/>
  <c r="R51" i="4"/>
  <c r="R52" i="4"/>
  <c r="G51" i="4"/>
  <c r="H51" i="4"/>
  <c r="D52" i="4"/>
  <c r="S52" i="4"/>
  <c r="T52" i="4" s="1"/>
  <c r="M26" i="4"/>
  <c r="N26" i="4" s="1"/>
  <c r="K26" i="4"/>
  <c r="L26" i="4" s="1"/>
  <c r="I26" i="4"/>
  <c r="F26" i="4"/>
  <c r="G26" i="4" s="1"/>
  <c r="D26" i="4"/>
  <c r="J26" i="4" l="1"/>
  <c r="H52" i="4"/>
  <c r="E52" i="4"/>
  <c r="K52" i="4" s="1"/>
  <c r="U52" i="4"/>
  <c r="O26" i="4"/>
  <c r="E26" i="4"/>
  <c r="H26" i="4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25" i="4"/>
  <c r="K25" i="4"/>
  <c r="L25" i="4" s="1"/>
  <c r="I25" i="4"/>
  <c r="F25" i="4"/>
  <c r="G25" i="4" s="1"/>
  <c r="D25" i="4"/>
  <c r="J25" i="4" s="1"/>
  <c r="M18" i="1"/>
  <c r="K18" i="1"/>
  <c r="K19" i="1" s="1"/>
  <c r="I18" i="1"/>
  <c r="I19" i="1" s="1"/>
  <c r="F18" i="1"/>
  <c r="G18" i="1" s="1"/>
  <c r="D18" i="1"/>
  <c r="E18" i="1" s="1"/>
  <c r="O25" i="4" l="1"/>
  <c r="L18" i="1"/>
  <c r="H15" i="5"/>
  <c r="O18" i="1"/>
  <c r="J16" i="5"/>
  <c r="L19" i="1"/>
  <c r="M19" i="1"/>
  <c r="N19" i="1" s="1"/>
  <c r="N18" i="1"/>
  <c r="O15" i="5"/>
  <c r="D19" i="1"/>
  <c r="E16" i="5"/>
  <c r="N25" i="4"/>
  <c r="E15" i="5"/>
  <c r="F19" i="1"/>
  <c r="G19" i="1" s="1"/>
  <c r="H18" i="1"/>
  <c r="H25" i="4"/>
  <c r="H16" i="5"/>
  <c r="O16" i="5"/>
  <c r="E25" i="4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<sst xmlns="http://schemas.openxmlformats.org/spreadsheetml/2006/main" count="626" uniqueCount="110">
  <si>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</si>
  <si>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</si>
  <si>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</si>
  <si>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</si>
  <si>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</si>
  <si>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</si>
  <si>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</si>
  <si>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</si>
  <si>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</si>
  <si>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</si>
  <si>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</si>
  <si>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</si>
  <si>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</si>
  <si>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</si>
  <si>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</si>
  <si>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</si>
  <si>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</si>
  <si>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</si>
  <si>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</si>
  <si>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</si>
  <si>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</si>
  <si>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</si>
  <si>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</si>
  <si>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</si>
  <si>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</si>
  <si>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</si>
  <si>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</si>
  <si>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</si>
  <si>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</si>
  <si>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</si>
  <si>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</si>
  <si>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</si>
  <si>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</si>
  <si>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</si>
  <si>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</si>
  <si>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</si>
  <si>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</si>
  <si>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</si>
  <si>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</si>
  <si>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</si>
  <si>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</si>
  <si>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</si>
  <si>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</si>
  <si>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</si>
  <si>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</si>
  <si>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</si>
  <si>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</si>
  <si>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</si>
  <si>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</si>
  <si>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</si>
  <si>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</si>
  <si>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</si>
  <si>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</si>
  <si>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</si>
  <si>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</si>
  <si>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</si>
  <si>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</si>
  <si>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</si>
  <si>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</si>
  <si>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</si>
  <si>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</si>
  <si>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</si>
  <si>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</si>
  <si>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</si>
  <si>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</si>
  <si>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</si>
  <si>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</si>
  <si>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</si>
  <si>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</si>
  <si>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</si>
  <si>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</si>
  <si>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</si>
  <si>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</si>
  <si>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</si>
  <si>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</si>
  <si>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</si>
  <si>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</si>
  <si>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</si>
  <si>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</si>
  <si>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</si>
  <si>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</si>
  <si>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</si>
  <si>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</si>
  <si>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</si>
  <si>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</si>
  <si>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</si>
  <si>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</si>
  <si>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</si>
  <si>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</si>
  <si>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AUTOSAN</t>
  </si>
  <si>
    <t>Mercedes-Benz Sprinter</t>
  </si>
  <si>
    <t>Wrzesień</t>
  </si>
  <si>
    <t>September</t>
  </si>
  <si>
    <t>Fiat Fiorino</t>
  </si>
  <si>
    <t>2019
Paź</t>
  </si>
  <si>
    <t>2018
Paź</t>
  </si>
  <si>
    <t>2019
Sty - Paź</t>
  </si>
  <si>
    <t>2018
Sty - Paź</t>
  </si>
  <si>
    <t>Październik</t>
  </si>
  <si>
    <t>Rok narastająco Styczeń - Październik</t>
  </si>
  <si>
    <t>October</t>
  </si>
  <si>
    <t>YTD January - October</t>
  </si>
  <si>
    <t>Paź/Wrz
Zmiana %</t>
  </si>
  <si>
    <t>Oct/Sep Ch %</t>
  </si>
  <si>
    <t>FORD TRUCKS</t>
  </si>
  <si>
    <t>Citroen Jumper</t>
  </si>
  <si>
    <t>Paź/Wrz
Zmiana poz</t>
  </si>
  <si>
    <t>Oct/Sep Ch position</t>
  </si>
  <si>
    <t>Rejestracje nowych samochodów dostawczych do 3,5T, ranking modeli - Październik 2019</t>
  </si>
  <si>
    <t>Registrations of new LCV up to 3.5T, Top Models - 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</si>
</sst>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13" fillId="0" borderId="0" xfId="0" applyFont="1" applyAlignment="1">
      <alignment horizontal="left" vertical="top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3" fillId="0" borderId="9" xfId="4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44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6</xdr:col>
      <xdr:colOff>465667</xdr:colOff>
      <xdr:row>31</xdr:row>
      <xdr:rowOff>172567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541889"/>
          <a:ext cx="5799667" cy="365801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6</xdr:col>
      <xdr:colOff>381000</xdr:colOff>
      <xdr:row>53</xdr:row>
      <xdr:rowOff>41487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7210778"/>
          <a:ext cx="5715000" cy="38938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174076</xdr:rowOff>
    </xdr:from>
    <xdr:to>
      <xdr:col>6</xdr:col>
      <xdr:colOff>416278</xdr:colOff>
      <xdr:row>73</xdr:row>
      <xdr:rowOff>88336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1053743"/>
          <a:ext cx="5750278" cy="37665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H17" sqref="H17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67">
        <v>43777</v>
      </c>
    </row>
    <row r="2" spans="2:8">
      <c r="H2" s="2" t="s">
        <v>29</v>
      </c>
    </row>
    <row r="3" spans="2:8" ht="26.25" customHeight="1">
      <c r="B3" s="162" t="s">
        <v>27</v>
      </c>
      <c r="C3" s="163"/>
      <c r="D3" s="163"/>
      <c r="E3" s="163"/>
      <c r="F3" s="163"/>
      <c r="G3" s="163"/>
      <c r="H3" s="164"/>
    </row>
    <row r="4" spans="2:8" ht="26.25" customHeight="1">
      <c r="B4" s="6"/>
      <c r="C4" s="142" t="s">
        <v>94</v>
      </c>
      <c r="D4" s="142" t="s">
        <v>95</v>
      </c>
      <c r="E4" s="7" t="s">
        <v>8</v>
      </c>
      <c r="F4" s="142" t="s">
        <v>96</v>
      </c>
      <c r="G4" s="142" t="s">
        <v>97</v>
      </c>
      <c r="H4" s="7" t="s">
        <v>8</v>
      </c>
    </row>
    <row r="5" spans="2:8" ht="26.25" customHeight="1">
      <c r="B5" s="3" t="s">
        <v>9</v>
      </c>
      <c r="C5" s="143">
        <v>2624</v>
      </c>
      <c r="D5" s="143">
        <v>3395</v>
      </c>
      <c r="E5" s="63">
        <v>-0.2270986745213549</v>
      </c>
      <c r="F5" s="143">
        <v>24712</v>
      </c>
      <c r="G5" s="143">
        <v>25450</v>
      </c>
      <c r="H5" s="63">
        <v>-2.8998035363457797E-2</v>
      </c>
    </row>
    <row r="6" spans="2:8" ht="26.25" customHeight="1">
      <c r="B6" s="4" t="s">
        <v>24</v>
      </c>
      <c r="C6" s="144">
        <v>664</v>
      </c>
      <c r="D6" s="144">
        <v>702</v>
      </c>
      <c r="E6" s="64">
        <v>-5.4131054131054124E-2</v>
      </c>
      <c r="F6" s="144">
        <v>5808</v>
      </c>
      <c r="G6" s="144">
        <v>5714</v>
      </c>
      <c r="H6" s="64">
        <v>1.6450822541127064E-2</v>
      </c>
    </row>
    <row r="7" spans="2:8" ht="26.25" customHeight="1">
      <c r="B7" s="4" t="s">
        <v>25</v>
      </c>
      <c r="C7" s="144">
        <v>186</v>
      </c>
      <c r="D7" s="144">
        <v>131</v>
      </c>
      <c r="E7" s="64">
        <v>0.41984732824427473</v>
      </c>
      <c r="F7" s="144">
        <v>826</v>
      </c>
      <c r="G7" s="144">
        <v>657</v>
      </c>
      <c r="H7" s="64">
        <v>0.25722983257229837</v>
      </c>
    </row>
    <row r="8" spans="2:8" ht="26.25" customHeight="1">
      <c r="B8" s="5" t="s">
        <v>26</v>
      </c>
      <c r="C8" s="144">
        <v>1774</v>
      </c>
      <c r="D8" s="144">
        <v>2562</v>
      </c>
      <c r="E8" s="65">
        <v>-0.30757220921155348</v>
      </c>
      <c r="F8" s="144">
        <v>18078</v>
      </c>
      <c r="G8" s="144">
        <v>19079</v>
      </c>
      <c r="H8" s="65">
        <v>-5.246606216258709E-2</v>
      </c>
    </row>
    <row r="9" spans="2:8" ht="26.25" customHeight="1">
      <c r="B9" s="3" t="s">
        <v>10</v>
      </c>
      <c r="C9" s="143">
        <v>225</v>
      </c>
      <c r="D9" s="143">
        <v>280</v>
      </c>
      <c r="E9" s="63">
        <v>-0.1964285714285714</v>
      </c>
      <c r="F9" s="143">
        <v>2196</v>
      </c>
      <c r="G9" s="143">
        <v>2348</v>
      </c>
      <c r="H9" s="63">
        <v>-6.4735945485519641E-2</v>
      </c>
    </row>
    <row r="10" spans="2:8" ht="26.25" customHeight="1">
      <c r="B10" s="5" t="s">
        <v>11</v>
      </c>
      <c r="C10" s="144">
        <v>225</v>
      </c>
      <c r="D10" s="144">
        <v>280</v>
      </c>
      <c r="E10" s="65">
        <v>-0.1964285714285714</v>
      </c>
      <c r="F10" s="144">
        <v>2196</v>
      </c>
      <c r="G10" s="144">
        <v>2348</v>
      </c>
      <c r="H10" s="65">
        <v>-6.4735945485519641E-2</v>
      </c>
    </row>
    <row r="11" spans="2:8" ht="26.25" customHeight="1">
      <c r="B11" s="8" t="s">
        <v>28</v>
      </c>
      <c r="C11" s="145">
        <v>2849</v>
      </c>
      <c r="D11" s="145">
        <v>3675</v>
      </c>
      <c r="E11" s="66">
        <v>-0.22476190476190472</v>
      </c>
      <c r="F11" s="145">
        <v>26908</v>
      </c>
      <c r="G11" s="145">
        <v>27798</v>
      </c>
      <c r="H11" s="66">
        <v>-3.2016691848334444E-2</v>
      </c>
    </row>
    <row r="12" spans="2:8" ht="15" customHeight="1">
      <c r="B12" s="150" t="s">
        <v>55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43" priority="2" operator="lessThan">
      <formula>0</formula>
    </cfRule>
  </conditionalFormatting>
  <conditionalFormatting sqref="E5:E7 H5:H7 H11 E11">
    <cfRule type="cellIs" dxfId="142" priority="3" operator="lessThan">
      <formula>0</formula>
    </cfRule>
  </conditionalFormatting>
  <conditionalFormatting sqref="E8 H8">
    <cfRule type="cellIs" dxfId="14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D34" sqref="D34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43777</v>
      </c>
    </row>
    <row r="2" spans="2:15" ht="14.45" customHeight="1">
      <c r="B2" s="196" t="s">
        <v>30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2:15" ht="14.45" customHeight="1">
      <c r="B3" s="197" t="s">
        <v>31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48</v>
      </c>
    </row>
    <row r="5" spans="2:15" ht="14.25" customHeight="1">
      <c r="B5" s="182" t="s">
        <v>0</v>
      </c>
      <c r="C5" s="184" t="s">
        <v>1</v>
      </c>
      <c r="D5" s="186" t="s">
        <v>98</v>
      </c>
      <c r="E5" s="187"/>
      <c r="F5" s="187"/>
      <c r="G5" s="187"/>
      <c r="H5" s="188"/>
      <c r="I5" s="187" t="s">
        <v>91</v>
      </c>
      <c r="J5" s="187"/>
      <c r="K5" s="186" t="s">
        <v>99</v>
      </c>
      <c r="L5" s="187"/>
      <c r="M5" s="187"/>
      <c r="N5" s="187"/>
      <c r="O5" s="188"/>
    </row>
    <row r="6" spans="2:15" ht="14.45" customHeight="1">
      <c r="B6" s="183"/>
      <c r="C6" s="185"/>
      <c r="D6" s="198" t="s">
        <v>100</v>
      </c>
      <c r="E6" s="199"/>
      <c r="F6" s="199"/>
      <c r="G6" s="199"/>
      <c r="H6" s="200"/>
      <c r="I6" s="199" t="s">
        <v>92</v>
      </c>
      <c r="J6" s="199"/>
      <c r="K6" s="198" t="s">
        <v>101</v>
      </c>
      <c r="L6" s="199"/>
      <c r="M6" s="199"/>
      <c r="N6" s="199"/>
      <c r="O6" s="200"/>
    </row>
    <row r="7" spans="2:15" ht="14.45" customHeight="1">
      <c r="B7" s="183"/>
      <c r="C7" s="183"/>
      <c r="D7" s="178">
        <v>2019</v>
      </c>
      <c r="E7" s="179"/>
      <c r="F7" s="189">
        <v>2018</v>
      </c>
      <c r="G7" s="189"/>
      <c r="H7" s="191" t="s">
        <v>33</v>
      </c>
      <c r="I7" s="193">
        <v>2019</v>
      </c>
      <c r="J7" s="178" t="s">
        <v>102</v>
      </c>
      <c r="K7" s="178">
        <v>2019</v>
      </c>
      <c r="L7" s="179"/>
      <c r="M7" s="189">
        <v>2018</v>
      </c>
      <c r="N7" s="179"/>
      <c r="O7" s="169" t="s">
        <v>33</v>
      </c>
    </row>
    <row r="8" spans="2:15" ht="14.45" customHeight="1">
      <c r="B8" s="170" t="s">
        <v>34</v>
      </c>
      <c r="C8" s="170" t="s">
        <v>35</v>
      </c>
      <c r="D8" s="180"/>
      <c r="E8" s="181"/>
      <c r="F8" s="190"/>
      <c r="G8" s="190"/>
      <c r="H8" s="192"/>
      <c r="I8" s="194"/>
      <c r="J8" s="195"/>
      <c r="K8" s="180"/>
      <c r="L8" s="181"/>
      <c r="M8" s="190"/>
      <c r="N8" s="181"/>
      <c r="O8" s="169"/>
    </row>
    <row r="9" spans="2:15" ht="14.25" customHeight="1">
      <c r="B9" s="170"/>
      <c r="C9" s="170"/>
      <c r="D9" s="160" t="s">
        <v>36</v>
      </c>
      <c r="E9" s="157" t="s">
        <v>2</v>
      </c>
      <c r="F9" s="156" t="s">
        <v>36</v>
      </c>
      <c r="G9" s="58" t="s">
        <v>2</v>
      </c>
      <c r="H9" s="172" t="s">
        <v>37</v>
      </c>
      <c r="I9" s="59" t="s">
        <v>36</v>
      </c>
      <c r="J9" s="174" t="s">
        <v>103</v>
      </c>
      <c r="K9" s="160" t="s">
        <v>36</v>
      </c>
      <c r="L9" s="57" t="s">
        <v>2</v>
      </c>
      <c r="M9" s="156" t="s">
        <v>36</v>
      </c>
      <c r="N9" s="57" t="s">
        <v>2</v>
      </c>
      <c r="O9" s="176" t="s">
        <v>37</v>
      </c>
    </row>
    <row r="10" spans="2:15" ht="14.45" customHeight="1">
      <c r="B10" s="171"/>
      <c r="C10" s="171"/>
      <c r="D10" s="158" t="s">
        <v>38</v>
      </c>
      <c r="E10" s="159" t="s">
        <v>39</v>
      </c>
      <c r="F10" s="55" t="s">
        <v>38</v>
      </c>
      <c r="G10" s="56" t="s">
        <v>39</v>
      </c>
      <c r="H10" s="173"/>
      <c r="I10" s="60" t="s">
        <v>38</v>
      </c>
      <c r="J10" s="175"/>
      <c r="K10" s="158" t="s">
        <v>38</v>
      </c>
      <c r="L10" s="159" t="s">
        <v>39</v>
      </c>
      <c r="M10" s="55" t="s">
        <v>38</v>
      </c>
      <c r="N10" s="159" t="s">
        <v>39</v>
      </c>
      <c r="O10" s="177"/>
    </row>
    <row r="11" spans="2:15" ht="14.45" customHeight="1">
      <c r="B11" s="68">
        <v>1</v>
      </c>
      <c r="C11" s="69" t="s">
        <v>3</v>
      </c>
      <c r="D11" s="70">
        <v>509</v>
      </c>
      <c r="E11" s="71">
        <v>0.19397865853658536</v>
      </c>
      <c r="F11" s="70">
        <v>730</v>
      </c>
      <c r="G11" s="72">
        <v>0.21502209131075112</v>
      </c>
      <c r="H11" s="73">
        <v>-0.30273972602739729</v>
      </c>
      <c r="I11" s="74">
        <v>499</v>
      </c>
      <c r="J11" s="75">
        <v>2.0040080160320661E-2</v>
      </c>
      <c r="K11" s="70">
        <v>5207</v>
      </c>
      <c r="L11" s="71">
        <v>0.21070734865652316</v>
      </c>
      <c r="M11" s="70">
        <v>5792</v>
      </c>
      <c r="N11" s="72">
        <v>0.22758349705304518</v>
      </c>
      <c r="O11" s="73">
        <v>-0.10100138121546964</v>
      </c>
    </row>
    <row r="12" spans="2:15" ht="14.45" customHeight="1">
      <c r="B12" s="76">
        <v>2</v>
      </c>
      <c r="C12" s="77" t="s">
        <v>14</v>
      </c>
      <c r="D12" s="78">
        <v>401</v>
      </c>
      <c r="E12" s="79">
        <v>0.15282012195121952</v>
      </c>
      <c r="F12" s="78">
        <v>567</v>
      </c>
      <c r="G12" s="90">
        <v>0.1670103092783505</v>
      </c>
      <c r="H12" s="81">
        <v>-0.29276895943562609</v>
      </c>
      <c r="I12" s="102">
        <v>313</v>
      </c>
      <c r="J12" s="91">
        <v>0.28115015974440905</v>
      </c>
      <c r="K12" s="78">
        <v>4805</v>
      </c>
      <c r="L12" s="79">
        <v>0.19443994820330204</v>
      </c>
      <c r="M12" s="78">
        <v>4235</v>
      </c>
      <c r="N12" s="90">
        <v>0.16640471512770139</v>
      </c>
      <c r="O12" s="81">
        <v>0.13459268004722547</v>
      </c>
    </row>
    <row r="13" spans="2:15" ht="14.45" customHeight="1">
      <c r="B13" s="76">
        <v>3</v>
      </c>
      <c r="C13" s="77" t="s">
        <v>4</v>
      </c>
      <c r="D13" s="78">
        <v>497</v>
      </c>
      <c r="E13" s="79">
        <v>0.18940548780487804</v>
      </c>
      <c r="F13" s="78">
        <v>615</v>
      </c>
      <c r="G13" s="90">
        <v>0.18114874815905743</v>
      </c>
      <c r="H13" s="81">
        <v>-0.19186991869918701</v>
      </c>
      <c r="I13" s="102">
        <v>465</v>
      </c>
      <c r="J13" s="91">
        <v>6.8817204301075297E-2</v>
      </c>
      <c r="K13" s="78">
        <v>4500</v>
      </c>
      <c r="L13" s="79">
        <v>0.18209776626740046</v>
      </c>
      <c r="M13" s="78">
        <v>5020</v>
      </c>
      <c r="N13" s="90">
        <v>0.19724950884086445</v>
      </c>
      <c r="O13" s="81">
        <v>-0.10358565737051795</v>
      </c>
    </row>
    <row r="14" spans="2:15" ht="14.45" customHeight="1">
      <c r="B14" s="76">
        <v>4</v>
      </c>
      <c r="C14" s="77" t="s">
        <v>13</v>
      </c>
      <c r="D14" s="78">
        <v>476</v>
      </c>
      <c r="E14" s="79">
        <v>0.18140243902439024</v>
      </c>
      <c r="F14" s="78">
        <v>569</v>
      </c>
      <c r="G14" s="90">
        <v>0.16759941089837996</v>
      </c>
      <c r="H14" s="81">
        <v>-0.16344463971880496</v>
      </c>
      <c r="I14" s="102">
        <v>420</v>
      </c>
      <c r="J14" s="91">
        <v>0.1333333333333333</v>
      </c>
      <c r="K14" s="78">
        <v>3893</v>
      </c>
      <c r="L14" s="79">
        <v>0.1575348009064422</v>
      </c>
      <c r="M14" s="78">
        <v>3637</v>
      </c>
      <c r="N14" s="90">
        <v>0.14290766208251474</v>
      </c>
      <c r="O14" s="81">
        <v>7.0387682155622855E-2</v>
      </c>
    </row>
    <row r="15" spans="2:15" ht="14.45" customHeight="1">
      <c r="B15" s="76">
        <v>5</v>
      </c>
      <c r="C15" s="77" t="s">
        <v>12</v>
      </c>
      <c r="D15" s="78">
        <v>346</v>
      </c>
      <c r="E15" s="79">
        <v>0.13185975609756098</v>
      </c>
      <c r="F15" s="78">
        <v>487</v>
      </c>
      <c r="G15" s="80">
        <v>0.1434462444771723</v>
      </c>
      <c r="H15" s="81">
        <v>-0.28952772073921973</v>
      </c>
      <c r="I15" s="82">
        <v>331</v>
      </c>
      <c r="J15" s="83">
        <v>4.5317220543806602E-2</v>
      </c>
      <c r="K15" s="78">
        <v>3511</v>
      </c>
      <c r="L15" s="79">
        <v>0.142076723858854</v>
      </c>
      <c r="M15" s="78">
        <v>3616</v>
      </c>
      <c r="N15" s="80">
        <v>0.14208251473477407</v>
      </c>
      <c r="O15" s="81">
        <v>-2.9037610619469079E-2</v>
      </c>
    </row>
    <row r="16" spans="2:15" ht="14.45" customHeight="1">
      <c r="B16" s="76">
        <v>6</v>
      </c>
      <c r="C16" s="77" t="s">
        <v>15</v>
      </c>
      <c r="D16" s="78">
        <v>126</v>
      </c>
      <c r="E16" s="79">
        <v>4.801829268292683E-2</v>
      </c>
      <c r="F16" s="78">
        <v>202</v>
      </c>
      <c r="G16" s="80">
        <v>5.949926362297496E-2</v>
      </c>
      <c r="H16" s="81">
        <v>-0.37623762376237624</v>
      </c>
      <c r="I16" s="82">
        <v>176</v>
      </c>
      <c r="J16" s="83">
        <v>-0.28409090909090906</v>
      </c>
      <c r="K16" s="78">
        <v>1298</v>
      </c>
      <c r="L16" s="79">
        <v>5.2525089025574623E-2</v>
      </c>
      <c r="M16" s="78">
        <v>1475</v>
      </c>
      <c r="N16" s="80">
        <v>5.7956777996070727E-2</v>
      </c>
      <c r="O16" s="81">
        <v>-0.12</v>
      </c>
    </row>
    <row r="17" spans="2:15" ht="14.45" customHeight="1">
      <c r="B17" s="76">
        <v>7</v>
      </c>
      <c r="C17" s="77" t="s">
        <v>16</v>
      </c>
      <c r="D17" s="78">
        <v>229</v>
      </c>
      <c r="E17" s="79">
        <v>8.7271341463414628E-2</v>
      </c>
      <c r="F17" s="78">
        <v>171</v>
      </c>
      <c r="G17" s="90">
        <v>5.0368188512518411E-2</v>
      </c>
      <c r="H17" s="81">
        <v>0.33918128654970769</v>
      </c>
      <c r="I17" s="102">
        <v>63</v>
      </c>
      <c r="J17" s="91">
        <v>2.6349206349206349</v>
      </c>
      <c r="K17" s="78">
        <v>1253</v>
      </c>
      <c r="L17" s="79">
        <v>5.0704111362900615E-2</v>
      </c>
      <c r="M17" s="78">
        <v>1458</v>
      </c>
      <c r="N17" s="90">
        <v>5.7288801571709236E-2</v>
      </c>
      <c r="O17" s="81">
        <v>-0.14060356652949246</v>
      </c>
    </row>
    <row r="18" spans="2:15">
      <c r="B18" s="167" t="s">
        <v>83</v>
      </c>
      <c r="C18" s="168"/>
      <c r="D18" s="51">
        <f>SUM(D11:D17)</f>
        <v>2584</v>
      </c>
      <c r="E18" s="50">
        <f>D18/D20</f>
        <v>0.9847560975609756</v>
      </c>
      <c r="F18" s="30">
        <f>SUM(F11:F17)</f>
        <v>3341</v>
      </c>
      <c r="G18" s="50">
        <f>F18/F20</f>
        <v>0.98409425625920466</v>
      </c>
      <c r="H18" s="49">
        <f>D18/F18-1</f>
        <v>-0.22657886860221488</v>
      </c>
      <c r="I18" s="30">
        <f>SUM(I11:I17)</f>
        <v>2267</v>
      </c>
      <c r="J18" s="32">
        <f>D18/I18-1</f>
        <v>0.13983237759153067</v>
      </c>
      <c r="K18" s="30">
        <f>SUM(K11:K17)</f>
        <v>24467</v>
      </c>
      <c r="L18" s="50">
        <f>K18/K20</f>
        <v>0.99008578828099714</v>
      </c>
      <c r="M18" s="30">
        <f>SUM(M11:M17)</f>
        <v>25233</v>
      </c>
      <c r="N18" s="50">
        <f>M18/M20</f>
        <v>0.99147347740667979</v>
      </c>
      <c r="O18" s="49">
        <f>K18/M18-1</f>
        <v>-3.0357072088138537E-2</v>
      </c>
    </row>
    <row r="19" spans="2:15">
      <c r="B19" s="167" t="s">
        <v>40</v>
      </c>
      <c r="C19" s="168"/>
      <c r="D19" s="30">
        <f>D20-D18</f>
        <v>40</v>
      </c>
      <c r="E19" s="50">
        <f>D19/D20</f>
        <v>1.524390243902439E-2</v>
      </c>
      <c r="F19" s="30">
        <f>F20-F18</f>
        <v>54</v>
      </c>
      <c r="G19" s="50">
        <f>F19/F20</f>
        <v>1.5905743740795286E-2</v>
      </c>
      <c r="H19" s="49">
        <f>D19/F19-1</f>
        <v>-0.2592592592592593</v>
      </c>
      <c r="I19" s="30">
        <f>I20-I18</f>
        <v>10</v>
      </c>
      <c r="J19" s="32">
        <f>D19/I19-1</f>
        <v>3</v>
      </c>
      <c r="K19" s="30">
        <f>K20-K18</f>
        <v>245</v>
      </c>
      <c r="L19" s="50">
        <f>K19/K20</f>
        <v>9.9142117190029137E-3</v>
      </c>
      <c r="M19" s="30">
        <f>M20-M18</f>
        <v>217</v>
      </c>
      <c r="N19" s="50">
        <f>M19/M20</f>
        <v>8.5265225933202366E-3</v>
      </c>
      <c r="O19" s="49">
        <f>K19/M19-1</f>
        <v>0.12903225806451624</v>
      </c>
    </row>
    <row r="20" spans="2:15">
      <c r="B20" s="165" t="s">
        <v>41</v>
      </c>
      <c r="C20" s="166"/>
      <c r="D20" s="52">
        <v>2624</v>
      </c>
      <c r="E20" s="84">
        <v>1</v>
      </c>
      <c r="F20" s="52">
        <v>3395</v>
      </c>
      <c r="G20" s="85">
        <v>1</v>
      </c>
      <c r="H20" s="47">
        <v>-0.2270986745213549</v>
      </c>
      <c r="I20" s="53">
        <v>2277</v>
      </c>
      <c r="J20" s="48">
        <v>0.15239350021958709</v>
      </c>
      <c r="K20" s="52">
        <v>24712</v>
      </c>
      <c r="L20" s="84">
        <v>1</v>
      </c>
      <c r="M20" s="52">
        <v>25450</v>
      </c>
      <c r="N20" s="85">
        <v>1</v>
      </c>
      <c r="O20" s="47">
        <v>-2.8998035363457797E-2</v>
      </c>
    </row>
    <row r="21" spans="2:15">
      <c r="B21" s="54" t="s">
        <v>55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40" priority="74" operator="lessThan">
      <formula>0</formula>
    </cfRule>
  </conditionalFormatting>
  <conditionalFormatting sqref="H19">
    <cfRule type="cellIs" dxfId="139" priority="75" operator="lessThan">
      <formula>0</formula>
    </cfRule>
  </conditionalFormatting>
  <conditionalFormatting sqref="J18:J19">
    <cfRule type="cellIs" dxfId="138" priority="73" operator="lessThan">
      <formula>0</formula>
    </cfRule>
  </conditionalFormatting>
  <conditionalFormatting sqref="O19">
    <cfRule type="cellIs" dxfId="137" priority="72" operator="lessThan">
      <formula>0</formula>
    </cfRule>
  </conditionalFormatting>
  <conditionalFormatting sqref="O18">
    <cfRule type="cellIs" dxfId="136" priority="71" operator="lessThan">
      <formula>0</formula>
    </cfRule>
  </conditionalFormatting>
  <conditionalFormatting sqref="H11:H15 J11:J15 O11:O15">
    <cfRule type="cellIs" dxfId="135" priority="7" operator="lessThan">
      <formula>0</formula>
    </cfRule>
  </conditionalFormatting>
  <conditionalFormatting sqref="H16:H17 J16:J17 O16:O17">
    <cfRule type="cellIs" dxfId="134" priority="6" operator="lessThan">
      <formula>0</formula>
    </cfRule>
  </conditionalFormatting>
  <conditionalFormatting sqref="D11:E17 G11:J17 L11:L17 N11:O17">
    <cfRule type="cellIs" dxfId="133" priority="5" operator="equal">
      <formula>0</formula>
    </cfRule>
  </conditionalFormatting>
  <conditionalFormatting sqref="F11:F17">
    <cfRule type="cellIs" dxfId="132" priority="4" operator="equal">
      <formula>0</formula>
    </cfRule>
  </conditionalFormatting>
  <conditionalFormatting sqref="K11:K17">
    <cfRule type="cellIs" dxfId="131" priority="3" operator="equal">
      <formula>0</formula>
    </cfRule>
  </conditionalFormatting>
  <conditionalFormatting sqref="M11:M17">
    <cfRule type="cellIs" dxfId="130" priority="2" operator="equal">
      <formula>0</formula>
    </cfRule>
  </conditionalFormatting>
  <conditionalFormatting sqref="O20 J20 H20">
    <cfRule type="cellIs" dxfId="12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43777</v>
      </c>
    </row>
    <row r="2" spans="2:15" ht="14.45" customHeight="1">
      <c r="B2" s="196" t="s">
        <v>30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4"/>
    </row>
    <row r="3" spans="2:15" ht="14.45" customHeight="1">
      <c r="B3" s="197" t="s">
        <v>31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9" t="s">
        <v>48</v>
      </c>
    </row>
    <row r="4" spans="2:15" ht="14.45" customHeight="1">
      <c r="B4" s="184" t="s">
        <v>32</v>
      </c>
      <c r="C4" s="184" t="s">
        <v>1</v>
      </c>
      <c r="D4" s="186" t="s">
        <v>98</v>
      </c>
      <c r="E4" s="187"/>
      <c r="F4" s="187"/>
      <c r="G4" s="187"/>
      <c r="H4" s="188"/>
      <c r="I4" s="187" t="s">
        <v>91</v>
      </c>
      <c r="J4" s="187"/>
      <c r="K4" s="186" t="s">
        <v>99</v>
      </c>
      <c r="L4" s="187"/>
      <c r="M4" s="187"/>
      <c r="N4" s="187"/>
      <c r="O4" s="188"/>
    </row>
    <row r="5" spans="2:15" ht="14.45" customHeight="1">
      <c r="B5" s="185"/>
      <c r="C5" s="185"/>
      <c r="D5" s="198" t="s">
        <v>100</v>
      </c>
      <c r="E5" s="199"/>
      <c r="F5" s="199"/>
      <c r="G5" s="199"/>
      <c r="H5" s="200"/>
      <c r="I5" s="199" t="s">
        <v>92</v>
      </c>
      <c r="J5" s="199"/>
      <c r="K5" s="198" t="s">
        <v>101</v>
      </c>
      <c r="L5" s="199"/>
      <c r="M5" s="199"/>
      <c r="N5" s="199"/>
      <c r="O5" s="200"/>
    </row>
    <row r="6" spans="2:15" ht="14.45" customHeight="1">
      <c r="B6" s="185"/>
      <c r="C6" s="183"/>
      <c r="D6" s="178">
        <v>2019</v>
      </c>
      <c r="E6" s="179"/>
      <c r="F6" s="189">
        <v>2018</v>
      </c>
      <c r="G6" s="189"/>
      <c r="H6" s="191" t="s">
        <v>33</v>
      </c>
      <c r="I6" s="193">
        <v>2019</v>
      </c>
      <c r="J6" s="178" t="s">
        <v>102</v>
      </c>
      <c r="K6" s="178">
        <v>2019</v>
      </c>
      <c r="L6" s="179"/>
      <c r="M6" s="189">
        <v>2018</v>
      </c>
      <c r="N6" s="179"/>
      <c r="O6" s="169" t="s">
        <v>33</v>
      </c>
    </row>
    <row r="7" spans="2:15" ht="14.45" customHeight="1">
      <c r="B7" s="201" t="s">
        <v>32</v>
      </c>
      <c r="C7" s="170" t="s">
        <v>35</v>
      </c>
      <c r="D7" s="180"/>
      <c r="E7" s="181"/>
      <c r="F7" s="190"/>
      <c r="G7" s="190"/>
      <c r="H7" s="192"/>
      <c r="I7" s="194"/>
      <c r="J7" s="195"/>
      <c r="K7" s="180"/>
      <c r="L7" s="181"/>
      <c r="M7" s="190"/>
      <c r="N7" s="181"/>
      <c r="O7" s="169"/>
    </row>
    <row r="8" spans="2:15" ht="14.45" customHeight="1">
      <c r="B8" s="201"/>
      <c r="C8" s="170"/>
      <c r="D8" s="160" t="s">
        <v>36</v>
      </c>
      <c r="E8" s="157" t="s">
        <v>2</v>
      </c>
      <c r="F8" s="156" t="s">
        <v>36</v>
      </c>
      <c r="G8" s="58" t="s">
        <v>2</v>
      </c>
      <c r="H8" s="172" t="s">
        <v>37</v>
      </c>
      <c r="I8" s="59" t="s">
        <v>36</v>
      </c>
      <c r="J8" s="174" t="s">
        <v>103</v>
      </c>
      <c r="K8" s="160" t="s">
        <v>36</v>
      </c>
      <c r="L8" s="57" t="s">
        <v>2</v>
      </c>
      <c r="M8" s="156" t="s">
        <v>36</v>
      </c>
      <c r="N8" s="57" t="s">
        <v>2</v>
      </c>
      <c r="O8" s="176" t="s">
        <v>37</v>
      </c>
    </row>
    <row r="9" spans="2:15" ht="14.45" customHeight="1">
      <c r="B9" s="202"/>
      <c r="C9" s="171"/>
      <c r="D9" s="158" t="s">
        <v>38</v>
      </c>
      <c r="E9" s="159" t="s">
        <v>39</v>
      </c>
      <c r="F9" s="55" t="s">
        <v>38</v>
      </c>
      <c r="G9" s="56" t="s">
        <v>39</v>
      </c>
      <c r="H9" s="173"/>
      <c r="I9" s="60" t="s">
        <v>38</v>
      </c>
      <c r="J9" s="175"/>
      <c r="K9" s="158" t="s">
        <v>38</v>
      </c>
      <c r="L9" s="159" t="s">
        <v>39</v>
      </c>
      <c r="M9" s="55" t="s">
        <v>38</v>
      </c>
      <c r="N9" s="159" t="s">
        <v>39</v>
      </c>
      <c r="O9" s="177"/>
    </row>
    <row r="10" spans="2:15" ht="14.45" customHeight="1">
      <c r="B10" s="76"/>
      <c r="C10" s="69" t="s">
        <v>16</v>
      </c>
      <c r="D10" s="86">
        <v>174</v>
      </c>
      <c r="E10" s="71">
        <v>0.47154471544715448</v>
      </c>
      <c r="F10" s="87">
        <v>114</v>
      </c>
      <c r="G10" s="72">
        <v>0.46341463414634149</v>
      </c>
      <c r="H10" s="73">
        <v>0.52631578947368429</v>
      </c>
      <c r="I10" s="87">
        <v>51</v>
      </c>
      <c r="J10" s="75">
        <v>2.4117647058823528</v>
      </c>
      <c r="K10" s="86">
        <v>937</v>
      </c>
      <c r="L10" s="71">
        <v>0.40668402777777779</v>
      </c>
      <c r="M10" s="87">
        <v>818</v>
      </c>
      <c r="N10" s="72">
        <v>0.41607324516785349</v>
      </c>
      <c r="O10" s="73">
        <v>0.14547677261613701</v>
      </c>
    </row>
    <row r="11" spans="2:15" ht="14.45" customHeight="1">
      <c r="B11" s="76"/>
      <c r="C11" s="77" t="s">
        <v>4</v>
      </c>
      <c r="D11" s="88">
        <v>110</v>
      </c>
      <c r="E11" s="79">
        <v>0.29810298102981031</v>
      </c>
      <c r="F11" s="89">
        <v>43</v>
      </c>
      <c r="G11" s="90">
        <v>0.17479674796747968</v>
      </c>
      <c r="H11" s="81">
        <v>1.558139534883721</v>
      </c>
      <c r="I11" s="89">
        <v>68</v>
      </c>
      <c r="J11" s="91">
        <v>0.61764705882352944</v>
      </c>
      <c r="K11" s="88">
        <v>604</v>
      </c>
      <c r="L11" s="79">
        <v>0.26215277777777779</v>
      </c>
      <c r="M11" s="89">
        <v>496</v>
      </c>
      <c r="N11" s="90">
        <v>0.25228891149542215</v>
      </c>
      <c r="O11" s="81">
        <v>0.217741935483871</v>
      </c>
    </row>
    <row r="12" spans="2:15" ht="14.45" customHeight="1">
      <c r="B12" s="76"/>
      <c r="C12" s="77" t="s">
        <v>13</v>
      </c>
      <c r="D12" s="88">
        <v>42</v>
      </c>
      <c r="E12" s="79">
        <v>0.11382113821138211</v>
      </c>
      <c r="F12" s="89">
        <v>38</v>
      </c>
      <c r="G12" s="90">
        <v>0.15447154471544716</v>
      </c>
      <c r="H12" s="81">
        <v>0.10526315789473695</v>
      </c>
      <c r="I12" s="89">
        <v>56</v>
      </c>
      <c r="J12" s="91">
        <v>-0.25</v>
      </c>
      <c r="K12" s="88">
        <v>410</v>
      </c>
      <c r="L12" s="79">
        <v>0.1779513888888889</v>
      </c>
      <c r="M12" s="89">
        <v>329</v>
      </c>
      <c r="N12" s="90">
        <v>0.16734486266531026</v>
      </c>
      <c r="O12" s="81">
        <v>0.24620060790273546</v>
      </c>
    </row>
    <row r="13" spans="2:15" ht="14.45" customHeight="1">
      <c r="B13" s="76"/>
      <c r="C13" s="77" t="s">
        <v>53</v>
      </c>
      <c r="D13" s="88">
        <v>18</v>
      </c>
      <c r="E13" s="79">
        <v>4.878048780487805E-2</v>
      </c>
      <c r="F13" s="89">
        <v>16</v>
      </c>
      <c r="G13" s="90">
        <v>6.5040650406504072E-2</v>
      </c>
      <c r="H13" s="81">
        <v>0.125</v>
      </c>
      <c r="I13" s="89">
        <v>2</v>
      </c>
      <c r="J13" s="91">
        <v>8</v>
      </c>
      <c r="K13" s="88">
        <v>111</v>
      </c>
      <c r="L13" s="79">
        <v>4.8177083333333336E-2</v>
      </c>
      <c r="M13" s="89">
        <v>88</v>
      </c>
      <c r="N13" s="90">
        <v>4.4760935910478125E-2</v>
      </c>
      <c r="O13" s="81">
        <v>0.26136363636363646</v>
      </c>
    </row>
    <row r="14" spans="2:15" ht="14.45" customHeight="1">
      <c r="B14" s="119"/>
      <c r="C14" s="77" t="s">
        <v>3</v>
      </c>
      <c r="D14" s="88">
        <v>5</v>
      </c>
      <c r="E14" s="79">
        <v>1.3550135501355014E-2</v>
      </c>
      <c r="F14" s="89">
        <v>6</v>
      </c>
      <c r="G14" s="90">
        <v>2.4390243902439025E-2</v>
      </c>
      <c r="H14" s="81">
        <v>-0.16666666666666663</v>
      </c>
      <c r="I14" s="89">
        <v>10</v>
      </c>
      <c r="J14" s="91">
        <v>-0.5</v>
      </c>
      <c r="K14" s="88">
        <v>95</v>
      </c>
      <c r="L14" s="79">
        <v>4.1232638888888888E-2</v>
      </c>
      <c r="M14" s="89">
        <v>103</v>
      </c>
      <c r="N14" s="90">
        <v>5.2390640895218721E-2</v>
      </c>
      <c r="O14" s="81">
        <v>-7.7669902912621325E-2</v>
      </c>
    </row>
    <row r="15" spans="2:15" ht="14.45" customHeight="1">
      <c r="B15" s="76"/>
      <c r="C15" s="77" t="s">
        <v>15</v>
      </c>
      <c r="D15" s="88">
        <v>5</v>
      </c>
      <c r="E15" s="79">
        <v>1.3550135501355014E-2</v>
      </c>
      <c r="F15" s="89">
        <v>8</v>
      </c>
      <c r="G15" s="90">
        <v>3.2520325203252036E-2</v>
      </c>
      <c r="H15" s="81">
        <v>-0.375</v>
      </c>
      <c r="I15" s="89">
        <v>8</v>
      </c>
      <c r="J15" s="91">
        <v>-0.375</v>
      </c>
      <c r="K15" s="88">
        <v>46</v>
      </c>
      <c r="L15" s="79">
        <v>1.9965277777777776E-2</v>
      </c>
      <c r="M15" s="89">
        <v>44</v>
      </c>
      <c r="N15" s="90">
        <v>2.2380467955239063E-2</v>
      </c>
      <c r="O15" s="81">
        <v>4.5454545454545414E-2</v>
      </c>
    </row>
    <row r="16" spans="2:15" ht="14.45" customHeight="1">
      <c r="B16" s="76"/>
      <c r="C16" s="77" t="s">
        <v>21</v>
      </c>
      <c r="D16" s="88">
        <v>5</v>
      </c>
      <c r="E16" s="79">
        <v>1.3550135501355014E-2</v>
      </c>
      <c r="F16" s="89">
        <v>7</v>
      </c>
      <c r="G16" s="90">
        <v>2.8455284552845527E-2</v>
      </c>
      <c r="H16" s="81">
        <v>-0.2857142857142857</v>
      </c>
      <c r="I16" s="89">
        <v>1</v>
      </c>
      <c r="J16" s="91">
        <v>4</v>
      </c>
      <c r="K16" s="88">
        <v>35</v>
      </c>
      <c r="L16" s="79">
        <v>1.5190972222222222E-2</v>
      </c>
      <c r="M16" s="89">
        <v>18</v>
      </c>
      <c r="N16" s="90">
        <v>9.1556459816887082E-3</v>
      </c>
      <c r="O16" s="81">
        <v>0.94444444444444442</v>
      </c>
    </row>
    <row r="17" spans="2:15" ht="14.45" customHeight="1">
      <c r="B17" s="146"/>
      <c r="C17" s="92" t="s">
        <v>40</v>
      </c>
      <c r="D17" s="93">
        <v>10</v>
      </c>
      <c r="E17" s="94">
        <v>2.7100271002710029E-2</v>
      </c>
      <c r="F17" s="93">
        <v>14</v>
      </c>
      <c r="G17" s="94">
        <v>5.6910569105691054E-2</v>
      </c>
      <c r="H17" s="95">
        <v>-0.2857142857142857</v>
      </c>
      <c r="I17" s="93">
        <v>7</v>
      </c>
      <c r="J17" s="94">
        <v>3.4653465346534656E-2</v>
      </c>
      <c r="K17" s="93">
        <v>66</v>
      </c>
      <c r="L17" s="94">
        <v>2.8645833333333332E-2</v>
      </c>
      <c r="M17" s="93">
        <v>70</v>
      </c>
      <c r="N17" s="94">
        <v>3.5605289928789419E-2</v>
      </c>
      <c r="O17" s="96">
        <v>-5.7142857142857162E-2</v>
      </c>
    </row>
    <row r="18" spans="2:15" ht="14.45" customHeight="1">
      <c r="B18" s="26" t="s">
        <v>5</v>
      </c>
      <c r="C18" s="97" t="s">
        <v>41</v>
      </c>
      <c r="D18" s="98">
        <v>369</v>
      </c>
      <c r="E18" s="18">
        <v>0.99999999999999978</v>
      </c>
      <c r="F18" s="98">
        <v>246</v>
      </c>
      <c r="G18" s="18">
        <v>1</v>
      </c>
      <c r="H18" s="19">
        <v>0.5</v>
      </c>
      <c r="I18" s="98">
        <v>202</v>
      </c>
      <c r="J18" s="20">
        <v>0.8267326732673268</v>
      </c>
      <c r="K18" s="98">
        <v>2304</v>
      </c>
      <c r="L18" s="18">
        <v>1</v>
      </c>
      <c r="M18" s="98">
        <v>1966</v>
      </c>
      <c r="N18" s="20">
        <v>0.99999999999999989</v>
      </c>
      <c r="O18" s="22">
        <v>0.17192268565615465</v>
      </c>
    </row>
    <row r="19" spans="2:15" ht="14.45" customHeight="1">
      <c r="B19" s="76"/>
      <c r="C19" s="69" t="s">
        <v>3</v>
      </c>
      <c r="D19" s="86">
        <v>504</v>
      </c>
      <c r="E19" s="71">
        <v>0.2236024844720497</v>
      </c>
      <c r="F19" s="87">
        <v>724</v>
      </c>
      <c r="G19" s="72">
        <v>0.22998729351969505</v>
      </c>
      <c r="H19" s="73">
        <v>-0.30386740331491713</v>
      </c>
      <c r="I19" s="87">
        <v>489</v>
      </c>
      <c r="J19" s="75">
        <v>3.0674846625766916E-2</v>
      </c>
      <c r="K19" s="86">
        <v>5110</v>
      </c>
      <c r="L19" s="71">
        <v>0.22826766729205752</v>
      </c>
      <c r="M19" s="87">
        <v>5688</v>
      </c>
      <c r="N19" s="72">
        <v>0.24239324980823318</v>
      </c>
      <c r="O19" s="73">
        <v>-0.10161744022503516</v>
      </c>
    </row>
    <row r="20" spans="2:15" ht="14.45" customHeight="1">
      <c r="B20" s="76"/>
      <c r="C20" s="77" t="s">
        <v>14</v>
      </c>
      <c r="D20" s="88">
        <v>401</v>
      </c>
      <c r="E20" s="79">
        <v>0.17790594498669032</v>
      </c>
      <c r="F20" s="89">
        <v>567</v>
      </c>
      <c r="G20" s="90">
        <v>0.18011435832274461</v>
      </c>
      <c r="H20" s="81">
        <v>-0.29276895943562609</v>
      </c>
      <c r="I20" s="89">
        <v>313</v>
      </c>
      <c r="J20" s="91">
        <v>0.28115015974440905</v>
      </c>
      <c r="K20" s="88">
        <v>4805</v>
      </c>
      <c r="L20" s="79">
        <v>0.21464308049673902</v>
      </c>
      <c r="M20" s="89">
        <v>4235</v>
      </c>
      <c r="N20" s="90">
        <v>0.18047387709878121</v>
      </c>
      <c r="O20" s="81">
        <v>0.13459268004722547</v>
      </c>
    </row>
    <row r="21" spans="2:15" ht="14.45" customHeight="1">
      <c r="B21" s="76"/>
      <c r="C21" s="77" t="s">
        <v>4</v>
      </c>
      <c r="D21" s="88">
        <v>387</v>
      </c>
      <c r="E21" s="79">
        <v>0.17169476486246674</v>
      </c>
      <c r="F21" s="89">
        <v>572</v>
      </c>
      <c r="G21" s="90">
        <v>0.18170266836086404</v>
      </c>
      <c r="H21" s="81">
        <v>-0.32342657342657344</v>
      </c>
      <c r="I21" s="89">
        <v>396</v>
      </c>
      <c r="J21" s="91">
        <v>-2.2727272727272707E-2</v>
      </c>
      <c r="K21" s="88">
        <v>3895</v>
      </c>
      <c r="L21" s="79">
        <v>0.17399267399267399</v>
      </c>
      <c r="M21" s="89">
        <v>4523</v>
      </c>
      <c r="N21" s="90">
        <v>0.19274695303843858</v>
      </c>
      <c r="O21" s="81">
        <v>-0.13884589873977449</v>
      </c>
    </row>
    <row r="22" spans="2:15" ht="14.45" customHeight="1">
      <c r="B22" s="76"/>
      <c r="C22" s="77" t="s">
        <v>12</v>
      </c>
      <c r="D22" s="88">
        <v>346</v>
      </c>
      <c r="E22" s="79">
        <v>0.15350488021295475</v>
      </c>
      <c r="F22" s="89">
        <v>487</v>
      </c>
      <c r="G22" s="90">
        <v>0.15470139771283353</v>
      </c>
      <c r="H22" s="81">
        <v>-0.28952772073921973</v>
      </c>
      <c r="I22" s="89">
        <v>328</v>
      </c>
      <c r="J22" s="91">
        <v>5.4878048780487854E-2</v>
      </c>
      <c r="K22" s="88">
        <v>3503</v>
      </c>
      <c r="L22" s="79">
        <v>0.15648172965246135</v>
      </c>
      <c r="M22" s="89">
        <v>3606</v>
      </c>
      <c r="N22" s="90">
        <v>0.15366913832779341</v>
      </c>
      <c r="O22" s="81">
        <v>-2.8563505268996092E-2</v>
      </c>
    </row>
    <row r="23" spans="2:15" ht="14.45" customHeight="1">
      <c r="B23" s="119"/>
      <c r="C23" s="77" t="s">
        <v>13</v>
      </c>
      <c r="D23" s="88">
        <v>433</v>
      </c>
      <c r="E23" s="79">
        <v>0.19210292812777285</v>
      </c>
      <c r="F23" s="89">
        <v>530</v>
      </c>
      <c r="G23" s="90">
        <v>0.16836086404066072</v>
      </c>
      <c r="H23" s="81">
        <v>-0.18301886792452826</v>
      </c>
      <c r="I23" s="89">
        <v>364</v>
      </c>
      <c r="J23" s="91">
        <v>0.18956043956043955</v>
      </c>
      <c r="K23" s="88">
        <v>3476</v>
      </c>
      <c r="L23" s="79">
        <v>0.15527561869025283</v>
      </c>
      <c r="M23" s="89">
        <v>3301</v>
      </c>
      <c r="N23" s="90">
        <v>0.14067160998892014</v>
      </c>
      <c r="O23" s="81">
        <v>5.3014238109663658E-2</v>
      </c>
    </row>
    <row r="24" spans="2:15" ht="14.45" customHeight="1">
      <c r="B24" s="76"/>
      <c r="C24" s="77" t="s">
        <v>15</v>
      </c>
      <c r="D24" s="88">
        <v>121</v>
      </c>
      <c r="E24" s="79">
        <v>5.3682342502218282E-2</v>
      </c>
      <c r="F24" s="89">
        <v>194</v>
      </c>
      <c r="G24" s="90">
        <v>6.1626429479034309E-2</v>
      </c>
      <c r="H24" s="81">
        <v>-0.37628865979381443</v>
      </c>
      <c r="I24" s="89">
        <v>168</v>
      </c>
      <c r="J24" s="91">
        <v>-0.27976190476190477</v>
      </c>
      <c r="K24" s="88">
        <v>1244</v>
      </c>
      <c r="L24" s="79">
        <v>5.5570445814348252E-2</v>
      </c>
      <c r="M24" s="89">
        <v>1430</v>
      </c>
      <c r="N24" s="90">
        <v>6.093923122815989E-2</v>
      </c>
      <c r="O24" s="81">
        <v>-0.13006993006993006</v>
      </c>
    </row>
    <row r="25" spans="2:15" ht="14.45" customHeight="1">
      <c r="B25" s="76"/>
      <c r="C25" s="77" t="s">
        <v>16</v>
      </c>
      <c r="D25" s="88">
        <v>55</v>
      </c>
      <c r="E25" s="79">
        <v>2.4401064773735583E-2</v>
      </c>
      <c r="F25" s="89">
        <v>57</v>
      </c>
      <c r="G25" s="90">
        <v>1.8106734434561626E-2</v>
      </c>
      <c r="H25" s="81">
        <v>-3.5087719298245612E-2</v>
      </c>
      <c r="I25" s="89">
        <v>12</v>
      </c>
      <c r="J25" s="91">
        <v>3.583333333333333</v>
      </c>
      <c r="K25" s="88">
        <v>315</v>
      </c>
      <c r="L25" s="79">
        <v>1.4071294559099437E-2</v>
      </c>
      <c r="M25" s="89">
        <v>634</v>
      </c>
      <c r="N25" s="90">
        <v>2.7017813006051307E-2</v>
      </c>
      <c r="O25" s="81">
        <v>-0.50315457413249209</v>
      </c>
    </row>
    <row r="26" spans="2:15" ht="14.45" customHeight="1">
      <c r="B26" s="76"/>
      <c r="C26" s="77" t="s">
        <v>104</v>
      </c>
      <c r="D26" s="88">
        <v>5</v>
      </c>
      <c r="E26" s="79">
        <v>2.2182786157941437E-3</v>
      </c>
      <c r="F26" s="89">
        <v>0</v>
      </c>
      <c r="G26" s="90">
        <v>0</v>
      </c>
      <c r="H26" s="81"/>
      <c r="I26" s="89">
        <v>3</v>
      </c>
      <c r="J26" s="91">
        <v>0.66666666666666674</v>
      </c>
      <c r="K26" s="88">
        <v>14</v>
      </c>
      <c r="L26" s="79">
        <v>6.2539086929330832E-4</v>
      </c>
      <c r="M26" s="89">
        <v>0</v>
      </c>
      <c r="N26" s="90">
        <v>0</v>
      </c>
      <c r="O26" s="81"/>
    </row>
    <row r="27" spans="2:15" ht="14.45" customHeight="1">
      <c r="B27" s="146"/>
      <c r="C27" s="92" t="s">
        <v>40</v>
      </c>
      <c r="D27" s="93">
        <v>2</v>
      </c>
      <c r="E27" s="99">
        <v>8.8731144631765753E-4</v>
      </c>
      <c r="F27" s="93">
        <v>17</v>
      </c>
      <c r="G27" s="99">
        <v>5.4002541296060995E-3</v>
      </c>
      <c r="H27" s="95">
        <v>-0.88235294117647056</v>
      </c>
      <c r="I27" s="93">
        <v>0</v>
      </c>
      <c r="J27" s="100"/>
      <c r="K27" s="93">
        <v>24</v>
      </c>
      <c r="L27" s="99">
        <v>1.0720986330742428E-3</v>
      </c>
      <c r="M27" s="93">
        <v>49</v>
      </c>
      <c r="N27" s="99">
        <v>2.0881275036222623E-3</v>
      </c>
      <c r="O27" s="96">
        <v>-0.51020408163265307</v>
      </c>
    </row>
    <row r="28" spans="2:15" ht="14.45" customHeight="1">
      <c r="B28" s="25" t="s">
        <v>6</v>
      </c>
      <c r="C28" s="97" t="s">
        <v>41</v>
      </c>
      <c r="D28" s="39">
        <v>2254</v>
      </c>
      <c r="E28" s="18">
        <v>1</v>
      </c>
      <c r="F28" s="39">
        <v>3148</v>
      </c>
      <c r="G28" s="18">
        <v>1</v>
      </c>
      <c r="H28" s="19">
        <v>-0.28398983481575601</v>
      </c>
      <c r="I28" s="39">
        <v>2073</v>
      </c>
      <c r="J28" s="20">
        <v>8.7313072841292749E-2</v>
      </c>
      <c r="K28" s="39">
        <v>22386</v>
      </c>
      <c r="L28" s="18">
        <v>0.99999999999999978</v>
      </c>
      <c r="M28" s="39">
        <v>23466</v>
      </c>
      <c r="N28" s="20">
        <v>1</v>
      </c>
      <c r="O28" s="22">
        <v>-4.6024034773715194E-2</v>
      </c>
    </row>
    <row r="29" spans="2:15" ht="14.45" customHeight="1">
      <c r="B29" s="25" t="s">
        <v>70</v>
      </c>
      <c r="C29" s="97" t="s">
        <v>41</v>
      </c>
      <c r="D29" s="98">
        <v>1</v>
      </c>
      <c r="E29" s="18">
        <v>1</v>
      </c>
      <c r="F29" s="98">
        <v>1</v>
      </c>
      <c r="G29" s="18">
        <v>1</v>
      </c>
      <c r="H29" s="19">
        <v>0</v>
      </c>
      <c r="I29" s="98">
        <v>2</v>
      </c>
      <c r="J29" s="20">
        <v>-0.5</v>
      </c>
      <c r="K29" s="98">
        <v>22</v>
      </c>
      <c r="L29" s="18">
        <v>1</v>
      </c>
      <c r="M29" s="98">
        <v>18</v>
      </c>
      <c r="N29" s="20">
        <v>1</v>
      </c>
      <c r="O29" s="22">
        <v>0.22222222222222232</v>
      </c>
    </row>
    <row r="30" spans="2:15" ht="14.45" customHeight="1">
      <c r="B30" s="26"/>
      <c r="C30" s="101" t="s">
        <v>41</v>
      </c>
      <c r="D30" s="40">
        <v>2624</v>
      </c>
      <c r="E30" s="13">
        <v>1</v>
      </c>
      <c r="F30" s="40">
        <v>3395</v>
      </c>
      <c r="G30" s="13">
        <v>1</v>
      </c>
      <c r="H30" s="14">
        <v>-0.2270986745213549</v>
      </c>
      <c r="I30" s="40">
        <v>2277</v>
      </c>
      <c r="J30" s="15">
        <v>0.15239350021958709</v>
      </c>
      <c r="K30" s="40">
        <v>24712</v>
      </c>
      <c r="L30" s="13">
        <v>1</v>
      </c>
      <c r="M30" s="40">
        <v>25450</v>
      </c>
      <c r="N30" s="13">
        <v>1</v>
      </c>
      <c r="O30" s="23">
        <v>-2.8998035363457797E-2</v>
      </c>
    </row>
    <row r="31" spans="2:15" ht="14.45" customHeight="1">
      <c r="B31" t="s">
        <v>65</v>
      </c>
    </row>
    <row r="32" spans="2:15">
      <c r="B32" s="16" t="s">
        <v>66</v>
      </c>
    </row>
    <row r="34" spans="2:15">
      <c r="B34" s="196" t="s">
        <v>51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24"/>
    </row>
    <row r="35" spans="2:15">
      <c r="B35" s="197" t="s">
        <v>52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9" t="s">
        <v>48</v>
      </c>
    </row>
    <row r="36" spans="2:15" ht="14.45" customHeight="1">
      <c r="B36" s="184" t="s">
        <v>32</v>
      </c>
      <c r="C36" s="184" t="s">
        <v>1</v>
      </c>
      <c r="D36" s="186" t="s">
        <v>98</v>
      </c>
      <c r="E36" s="187"/>
      <c r="F36" s="187"/>
      <c r="G36" s="187"/>
      <c r="H36" s="188"/>
      <c r="I36" s="187" t="s">
        <v>91</v>
      </c>
      <c r="J36" s="187"/>
      <c r="K36" s="186" t="s">
        <v>99</v>
      </c>
      <c r="L36" s="187"/>
      <c r="M36" s="187"/>
      <c r="N36" s="187"/>
      <c r="O36" s="188"/>
    </row>
    <row r="37" spans="2:15" ht="14.45" customHeight="1">
      <c r="B37" s="185"/>
      <c r="C37" s="185"/>
      <c r="D37" s="198" t="s">
        <v>100</v>
      </c>
      <c r="E37" s="199"/>
      <c r="F37" s="199"/>
      <c r="G37" s="199"/>
      <c r="H37" s="200"/>
      <c r="I37" s="199" t="s">
        <v>92</v>
      </c>
      <c r="J37" s="199"/>
      <c r="K37" s="198" t="s">
        <v>101</v>
      </c>
      <c r="L37" s="199"/>
      <c r="M37" s="199"/>
      <c r="N37" s="199"/>
      <c r="O37" s="200"/>
    </row>
    <row r="38" spans="2:15" ht="14.45" customHeight="1">
      <c r="B38" s="185"/>
      <c r="C38" s="183"/>
      <c r="D38" s="178">
        <v>2019</v>
      </c>
      <c r="E38" s="179"/>
      <c r="F38" s="189">
        <v>2018</v>
      </c>
      <c r="G38" s="189"/>
      <c r="H38" s="191" t="s">
        <v>33</v>
      </c>
      <c r="I38" s="193">
        <v>2019</v>
      </c>
      <c r="J38" s="178" t="s">
        <v>102</v>
      </c>
      <c r="K38" s="178">
        <v>2019</v>
      </c>
      <c r="L38" s="179"/>
      <c r="M38" s="189">
        <v>2018</v>
      </c>
      <c r="N38" s="179"/>
      <c r="O38" s="169" t="s">
        <v>33</v>
      </c>
    </row>
    <row r="39" spans="2:15" ht="18.75" customHeight="1">
      <c r="B39" s="201" t="s">
        <v>32</v>
      </c>
      <c r="C39" s="170" t="s">
        <v>35</v>
      </c>
      <c r="D39" s="180"/>
      <c r="E39" s="181"/>
      <c r="F39" s="190"/>
      <c r="G39" s="190"/>
      <c r="H39" s="192"/>
      <c r="I39" s="194"/>
      <c r="J39" s="195"/>
      <c r="K39" s="180"/>
      <c r="L39" s="181"/>
      <c r="M39" s="190"/>
      <c r="N39" s="181"/>
      <c r="O39" s="169"/>
    </row>
    <row r="40" spans="2:15" ht="14.45" customHeight="1">
      <c r="B40" s="201"/>
      <c r="C40" s="170"/>
      <c r="D40" s="160" t="s">
        <v>36</v>
      </c>
      <c r="E40" s="157" t="s">
        <v>2</v>
      </c>
      <c r="F40" s="156" t="s">
        <v>36</v>
      </c>
      <c r="G40" s="58" t="s">
        <v>2</v>
      </c>
      <c r="H40" s="172" t="s">
        <v>37</v>
      </c>
      <c r="I40" s="59" t="s">
        <v>36</v>
      </c>
      <c r="J40" s="174" t="s">
        <v>103</v>
      </c>
      <c r="K40" s="160" t="s">
        <v>36</v>
      </c>
      <c r="L40" s="57" t="s">
        <v>2</v>
      </c>
      <c r="M40" s="156" t="s">
        <v>36</v>
      </c>
      <c r="N40" s="57" t="s">
        <v>2</v>
      </c>
      <c r="O40" s="176" t="s">
        <v>37</v>
      </c>
    </row>
    <row r="41" spans="2:15" ht="25.5">
      <c r="B41" s="202"/>
      <c r="C41" s="171"/>
      <c r="D41" s="158" t="s">
        <v>38</v>
      </c>
      <c r="E41" s="159" t="s">
        <v>39</v>
      </c>
      <c r="F41" s="55" t="s">
        <v>38</v>
      </c>
      <c r="G41" s="56" t="s">
        <v>39</v>
      </c>
      <c r="H41" s="173"/>
      <c r="I41" s="60" t="s">
        <v>38</v>
      </c>
      <c r="J41" s="175"/>
      <c r="K41" s="158" t="s">
        <v>38</v>
      </c>
      <c r="L41" s="159" t="s">
        <v>39</v>
      </c>
      <c r="M41" s="55" t="s">
        <v>38</v>
      </c>
      <c r="N41" s="159" t="s">
        <v>39</v>
      </c>
      <c r="O41" s="177"/>
    </row>
    <row r="42" spans="2:15">
      <c r="B42" s="76"/>
      <c r="C42" s="69" t="s">
        <v>16</v>
      </c>
      <c r="D42" s="86"/>
      <c r="E42" s="71"/>
      <c r="F42" s="87"/>
      <c r="G42" s="72"/>
      <c r="H42" s="73"/>
      <c r="I42" s="86"/>
      <c r="J42" s="75"/>
      <c r="K42" s="86"/>
      <c r="L42" s="71"/>
      <c r="M42" s="87">
        <v>3</v>
      </c>
      <c r="N42" s="72">
        <v>0.6</v>
      </c>
      <c r="O42" s="73"/>
    </row>
    <row r="43" spans="2:15">
      <c r="B43" s="76"/>
      <c r="C43" s="77" t="s">
        <v>4</v>
      </c>
      <c r="D43" s="88"/>
      <c r="E43" s="79"/>
      <c r="F43" s="89"/>
      <c r="G43" s="90"/>
      <c r="H43" s="81"/>
      <c r="I43" s="88"/>
      <c r="J43" s="91"/>
      <c r="K43" s="88"/>
      <c r="L43" s="79"/>
      <c r="M43" s="89">
        <v>1</v>
      </c>
      <c r="N43" s="90">
        <v>0.2</v>
      </c>
      <c r="O43" s="81"/>
    </row>
    <row r="44" spans="2:15">
      <c r="B44" s="76"/>
      <c r="C44" s="77" t="s">
        <v>13</v>
      </c>
      <c r="D44" s="88"/>
      <c r="E44" s="79"/>
      <c r="F44" s="89"/>
      <c r="G44" s="90"/>
      <c r="H44" s="81"/>
      <c r="I44" s="89"/>
      <c r="J44" s="91"/>
      <c r="K44" s="88"/>
      <c r="L44" s="79"/>
      <c r="M44" s="89">
        <v>1</v>
      </c>
      <c r="N44" s="90">
        <v>0.2</v>
      </c>
      <c r="O44" s="81"/>
    </row>
    <row r="45" spans="2:15">
      <c r="B45" s="26" t="s">
        <v>5</v>
      </c>
      <c r="C45" s="97" t="s">
        <v>41</v>
      </c>
      <c r="D45" s="98">
        <v>0</v>
      </c>
      <c r="E45" s="18">
        <v>0</v>
      </c>
      <c r="F45" s="98">
        <v>0</v>
      </c>
      <c r="G45" s="18">
        <v>0</v>
      </c>
      <c r="H45" s="21"/>
      <c r="I45" s="98">
        <v>0</v>
      </c>
      <c r="J45" s="18">
        <v>0</v>
      </c>
      <c r="K45" s="98">
        <v>0</v>
      </c>
      <c r="L45" s="18">
        <v>0</v>
      </c>
      <c r="M45" s="98">
        <v>5</v>
      </c>
      <c r="N45" s="18">
        <v>1</v>
      </c>
      <c r="O45" s="21">
        <v>-1</v>
      </c>
    </row>
    <row r="46" spans="2:15">
      <c r="B46" s="76"/>
      <c r="C46" s="69" t="s">
        <v>3</v>
      </c>
      <c r="D46" s="86">
        <v>441</v>
      </c>
      <c r="E46" s="71">
        <v>0.24859075535512964</v>
      </c>
      <c r="F46" s="87">
        <v>618</v>
      </c>
      <c r="G46" s="72">
        <v>0.24121779859484777</v>
      </c>
      <c r="H46" s="73">
        <v>-0.28640776699029125</v>
      </c>
      <c r="I46" s="87">
        <v>429</v>
      </c>
      <c r="J46" s="75">
        <v>2.7972027972027913E-2</v>
      </c>
      <c r="K46" s="86">
        <v>4504</v>
      </c>
      <c r="L46" s="71">
        <v>0.2491426042703839</v>
      </c>
      <c r="M46" s="87">
        <v>4928</v>
      </c>
      <c r="N46" s="72">
        <v>0.25829445987735206</v>
      </c>
      <c r="O46" s="73">
        <v>-8.6038961038961026E-2</v>
      </c>
    </row>
    <row r="47" spans="2:15">
      <c r="B47" s="76"/>
      <c r="C47" s="77" t="s">
        <v>14</v>
      </c>
      <c r="D47" s="88">
        <v>317</v>
      </c>
      <c r="E47" s="79">
        <v>0.17869222096956031</v>
      </c>
      <c r="F47" s="89">
        <v>485</v>
      </c>
      <c r="G47" s="90">
        <v>0.18930523028883683</v>
      </c>
      <c r="H47" s="81">
        <v>-0.34639175257731958</v>
      </c>
      <c r="I47" s="89">
        <v>258</v>
      </c>
      <c r="J47" s="91">
        <v>0.22868217054263562</v>
      </c>
      <c r="K47" s="88">
        <v>3908</v>
      </c>
      <c r="L47" s="79">
        <v>0.21617435557030645</v>
      </c>
      <c r="M47" s="89">
        <v>3484</v>
      </c>
      <c r="N47" s="90">
        <v>0.18260915142303055</v>
      </c>
      <c r="O47" s="81">
        <v>0.12169919632606208</v>
      </c>
    </row>
    <row r="48" spans="2:15">
      <c r="B48" s="76"/>
      <c r="C48" s="77" t="s">
        <v>4</v>
      </c>
      <c r="D48" s="88">
        <v>289</v>
      </c>
      <c r="E48" s="79">
        <v>0.16290868094701241</v>
      </c>
      <c r="F48" s="89">
        <v>433</v>
      </c>
      <c r="G48" s="90">
        <v>0.16900858704137392</v>
      </c>
      <c r="H48" s="81">
        <v>-0.33256351039260967</v>
      </c>
      <c r="I48" s="89">
        <v>323</v>
      </c>
      <c r="J48" s="91">
        <v>-0.10526315789473684</v>
      </c>
      <c r="K48" s="88">
        <v>2928</v>
      </c>
      <c r="L48" s="79">
        <v>0.16196481911715899</v>
      </c>
      <c r="M48" s="89">
        <v>3617</v>
      </c>
      <c r="N48" s="90">
        <v>0.18958016667540228</v>
      </c>
      <c r="O48" s="81">
        <v>-0.19048935581974014</v>
      </c>
    </row>
    <row r="49" spans="2:15">
      <c r="B49" s="76"/>
      <c r="C49" s="77" t="s">
        <v>12</v>
      </c>
      <c r="D49" s="88">
        <v>270</v>
      </c>
      <c r="E49" s="79">
        <v>0.15219842164599776</v>
      </c>
      <c r="F49" s="89">
        <v>402</v>
      </c>
      <c r="G49" s="90">
        <v>0.15690866510538642</v>
      </c>
      <c r="H49" s="81">
        <v>-0.32835820895522383</v>
      </c>
      <c r="I49" s="89">
        <v>244</v>
      </c>
      <c r="J49" s="91">
        <v>0.10655737704918034</v>
      </c>
      <c r="K49" s="88">
        <v>2831</v>
      </c>
      <c r="L49" s="79">
        <v>0.15659918132536785</v>
      </c>
      <c r="M49" s="89">
        <v>2951</v>
      </c>
      <c r="N49" s="90">
        <v>0.1546726767650296</v>
      </c>
      <c r="O49" s="81">
        <v>-4.066418163334462E-2</v>
      </c>
    </row>
    <row r="50" spans="2:15">
      <c r="B50" s="119"/>
      <c r="C50" s="77" t="s">
        <v>13</v>
      </c>
      <c r="D50" s="88">
        <v>334</v>
      </c>
      <c r="E50" s="79">
        <v>0.1882750845546787</v>
      </c>
      <c r="F50" s="89">
        <v>419</v>
      </c>
      <c r="G50" s="90">
        <v>0.16354410616705697</v>
      </c>
      <c r="H50" s="81">
        <v>-0.20286396181384247</v>
      </c>
      <c r="I50" s="89">
        <v>295</v>
      </c>
      <c r="J50" s="91">
        <v>0.13220338983050839</v>
      </c>
      <c r="K50" s="88">
        <v>2740</v>
      </c>
      <c r="L50" s="79">
        <v>0.15156543865471844</v>
      </c>
      <c r="M50" s="89">
        <v>2497</v>
      </c>
      <c r="N50" s="90">
        <v>0.13087688033964046</v>
      </c>
      <c r="O50" s="81">
        <v>9.7316780136163406E-2</v>
      </c>
    </row>
    <row r="51" spans="2:15">
      <c r="B51" s="76"/>
      <c r="C51" s="77" t="s">
        <v>15</v>
      </c>
      <c r="D51" s="88">
        <v>76</v>
      </c>
      <c r="E51" s="79">
        <v>4.2841037204058623E-2</v>
      </c>
      <c r="F51" s="89">
        <v>174</v>
      </c>
      <c r="G51" s="90">
        <v>6.7915690866510545E-2</v>
      </c>
      <c r="H51" s="81">
        <v>-0.56321839080459768</v>
      </c>
      <c r="I51" s="89">
        <v>129</v>
      </c>
      <c r="J51" s="91">
        <v>-0.41085271317829453</v>
      </c>
      <c r="K51" s="88">
        <v>960</v>
      </c>
      <c r="L51" s="79">
        <v>5.3103219382675072E-2</v>
      </c>
      <c r="M51" s="89">
        <v>1218</v>
      </c>
      <c r="N51" s="90">
        <v>6.3839823890140993E-2</v>
      </c>
      <c r="O51" s="81">
        <v>-0.21182266009852213</v>
      </c>
    </row>
    <row r="52" spans="2:15">
      <c r="B52" s="76"/>
      <c r="C52" s="77" t="s">
        <v>16</v>
      </c>
      <c r="D52" s="88">
        <v>41</v>
      </c>
      <c r="E52" s="79">
        <v>2.3111612175873732E-2</v>
      </c>
      <c r="F52" s="89">
        <v>30</v>
      </c>
      <c r="G52" s="90">
        <v>1.1709601873536301E-2</v>
      </c>
      <c r="H52" s="81">
        <v>0.3666666666666667</v>
      </c>
      <c r="I52" s="89">
        <v>8</v>
      </c>
      <c r="J52" s="91">
        <v>4.125</v>
      </c>
      <c r="K52" s="88">
        <v>189</v>
      </c>
      <c r="L52" s="79">
        <v>1.0454696315964155E-2</v>
      </c>
      <c r="M52" s="89">
        <v>371</v>
      </c>
      <c r="N52" s="90">
        <v>1.9445463598721107E-2</v>
      </c>
      <c r="O52" s="81">
        <v>-0.49056603773584906</v>
      </c>
    </row>
    <row r="53" spans="2:15">
      <c r="B53" s="76"/>
      <c r="C53" s="77" t="s">
        <v>104</v>
      </c>
      <c r="D53" s="88">
        <v>5</v>
      </c>
      <c r="E53" s="79">
        <v>2.8184892897406989E-3</v>
      </c>
      <c r="F53" s="89">
        <v>0</v>
      </c>
      <c r="G53" s="90">
        <v>0</v>
      </c>
      <c r="H53" s="81"/>
      <c r="I53" s="89">
        <v>3</v>
      </c>
      <c r="J53" s="91">
        <v>0.66666666666666674</v>
      </c>
      <c r="K53" s="88">
        <v>14</v>
      </c>
      <c r="L53" s="79">
        <v>7.7442194933067816E-4</v>
      </c>
      <c r="M53" s="89">
        <v>0</v>
      </c>
      <c r="N53" s="90">
        <v>0</v>
      </c>
      <c r="O53" s="81"/>
    </row>
    <row r="54" spans="2:15">
      <c r="B54" s="25" t="s">
        <v>6</v>
      </c>
      <c r="C54" s="97" t="s">
        <v>41</v>
      </c>
      <c r="D54" s="39">
        <v>1773</v>
      </c>
      <c r="E54" s="18">
        <v>0.99943630214205181</v>
      </c>
      <c r="F54" s="39">
        <v>2561</v>
      </c>
      <c r="G54" s="18">
        <v>0.99960967993754868</v>
      </c>
      <c r="H54" s="19">
        <v>-0.30769230769230771</v>
      </c>
      <c r="I54" s="39">
        <v>1689</v>
      </c>
      <c r="J54" s="20">
        <v>4.9733570159857798E-2</v>
      </c>
      <c r="K54" s="39">
        <v>18074</v>
      </c>
      <c r="L54" s="18">
        <v>0.99977873658590544</v>
      </c>
      <c r="M54" s="39">
        <v>19066</v>
      </c>
      <c r="N54" s="20">
        <v>0.99931862256931692</v>
      </c>
      <c r="O54" s="22">
        <v>-5.2029791251442359E-2</v>
      </c>
    </row>
    <row r="55" spans="2:15">
      <c r="B55" s="25" t="s">
        <v>70</v>
      </c>
      <c r="C55" s="97" t="s">
        <v>41</v>
      </c>
      <c r="D55" s="98">
        <v>1</v>
      </c>
      <c r="E55" s="18">
        <v>1</v>
      </c>
      <c r="F55" s="98">
        <v>1</v>
      </c>
      <c r="G55" s="18">
        <v>1</v>
      </c>
      <c r="H55" s="19">
        <v>0</v>
      </c>
      <c r="I55" s="98">
        <v>0</v>
      </c>
      <c r="J55" s="20"/>
      <c r="K55" s="98">
        <v>4</v>
      </c>
      <c r="L55" s="18">
        <v>1</v>
      </c>
      <c r="M55" s="98">
        <v>8</v>
      </c>
      <c r="N55" s="18">
        <v>1</v>
      </c>
      <c r="O55" s="22">
        <v>-0.5</v>
      </c>
    </row>
    <row r="56" spans="2:15">
      <c r="B56" s="26"/>
      <c r="C56" s="101" t="s">
        <v>41</v>
      </c>
      <c r="D56" s="40">
        <v>1774</v>
      </c>
      <c r="E56" s="13">
        <v>1</v>
      </c>
      <c r="F56" s="40">
        <v>2562</v>
      </c>
      <c r="G56" s="13">
        <v>1</v>
      </c>
      <c r="H56" s="14">
        <v>-0.30757220921155348</v>
      </c>
      <c r="I56" s="40">
        <v>1689</v>
      </c>
      <c r="J56" s="15">
        <v>5.032563647128474E-2</v>
      </c>
      <c r="K56" s="40">
        <v>18078</v>
      </c>
      <c r="L56" s="13">
        <v>1</v>
      </c>
      <c r="M56" s="40">
        <v>19079</v>
      </c>
      <c r="N56" s="13">
        <v>1</v>
      </c>
      <c r="O56" s="23">
        <v>-5.246606216258709E-2</v>
      </c>
    </row>
    <row r="57" spans="2:15">
      <c r="B57" s="36" t="s">
        <v>55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196" t="s">
        <v>63</v>
      </c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24"/>
    </row>
    <row r="60" spans="2:15">
      <c r="B60" s="197" t="s">
        <v>64</v>
      </c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9" t="s">
        <v>48</v>
      </c>
    </row>
    <row r="61" spans="2:15">
      <c r="B61" s="184" t="s">
        <v>32</v>
      </c>
      <c r="C61" s="184" t="s">
        <v>1</v>
      </c>
      <c r="D61" s="186" t="s">
        <v>98</v>
      </c>
      <c r="E61" s="187"/>
      <c r="F61" s="187"/>
      <c r="G61" s="187"/>
      <c r="H61" s="188"/>
      <c r="I61" s="187" t="s">
        <v>91</v>
      </c>
      <c r="J61" s="187"/>
      <c r="K61" s="186" t="s">
        <v>99</v>
      </c>
      <c r="L61" s="187"/>
      <c r="M61" s="187"/>
      <c r="N61" s="187"/>
      <c r="O61" s="188"/>
    </row>
    <row r="62" spans="2:15">
      <c r="B62" s="185"/>
      <c r="C62" s="185"/>
      <c r="D62" s="198" t="s">
        <v>100</v>
      </c>
      <c r="E62" s="199"/>
      <c r="F62" s="199"/>
      <c r="G62" s="199"/>
      <c r="H62" s="200"/>
      <c r="I62" s="199" t="s">
        <v>92</v>
      </c>
      <c r="J62" s="199"/>
      <c r="K62" s="198" t="s">
        <v>101</v>
      </c>
      <c r="L62" s="199"/>
      <c r="M62" s="199"/>
      <c r="N62" s="199"/>
      <c r="O62" s="200"/>
    </row>
    <row r="63" spans="2:15" ht="15" customHeight="1">
      <c r="B63" s="185"/>
      <c r="C63" s="183"/>
      <c r="D63" s="178">
        <v>2019</v>
      </c>
      <c r="E63" s="179"/>
      <c r="F63" s="189">
        <v>2018</v>
      </c>
      <c r="G63" s="189"/>
      <c r="H63" s="191" t="s">
        <v>33</v>
      </c>
      <c r="I63" s="193">
        <v>2019</v>
      </c>
      <c r="J63" s="178" t="s">
        <v>102</v>
      </c>
      <c r="K63" s="178">
        <v>2019</v>
      </c>
      <c r="L63" s="179"/>
      <c r="M63" s="189">
        <v>2018</v>
      </c>
      <c r="N63" s="179"/>
      <c r="O63" s="169" t="s">
        <v>33</v>
      </c>
    </row>
    <row r="64" spans="2:15" ht="14.45" customHeight="1">
      <c r="B64" s="201" t="s">
        <v>32</v>
      </c>
      <c r="C64" s="170" t="s">
        <v>35</v>
      </c>
      <c r="D64" s="180"/>
      <c r="E64" s="181"/>
      <c r="F64" s="190"/>
      <c r="G64" s="190"/>
      <c r="H64" s="192"/>
      <c r="I64" s="194"/>
      <c r="J64" s="195"/>
      <c r="K64" s="180"/>
      <c r="L64" s="181"/>
      <c r="M64" s="190"/>
      <c r="N64" s="181"/>
      <c r="O64" s="169"/>
    </row>
    <row r="65" spans="2:15" ht="15" customHeight="1">
      <c r="B65" s="201"/>
      <c r="C65" s="170"/>
      <c r="D65" s="160" t="s">
        <v>36</v>
      </c>
      <c r="E65" s="157" t="s">
        <v>2</v>
      </c>
      <c r="F65" s="156" t="s">
        <v>36</v>
      </c>
      <c r="G65" s="58" t="s">
        <v>2</v>
      </c>
      <c r="H65" s="172" t="s">
        <v>37</v>
      </c>
      <c r="I65" s="59" t="s">
        <v>36</v>
      </c>
      <c r="J65" s="174" t="s">
        <v>103</v>
      </c>
      <c r="K65" s="160" t="s">
        <v>36</v>
      </c>
      <c r="L65" s="57" t="s">
        <v>2</v>
      </c>
      <c r="M65" s="156" t="s">
        <v>36</v>
      </c>
      <c r="N65" s="57" t="s">
        <v>2</v>
      </c>
      <c r="O65" s="176" t="s">
        <v>37</v>
      </c>
    </row>
    <row r="66" spans="2:15" ht="14.25" customHeight="1">
      <c r="B66" s="202"/>
      <c r="C66" s="171"/>
      <c r="D66" s="158" t="s">
        <v>38</v>
      </c>
      <c r="E66" s="159" t="s">
        <v>39</v>
      </c>
      <c r="F66" s="55" t="s">
        <v>38</v>
      </c>
      <c r="G66" s="56" t="s">
        <v>39</v>
      </c>
      <c r="H66" s="173"/>
      <c r="I66" s="60" t="s">
        <v>38</v>
      </c>
      <c r="J66" s="175"/>
      <c r="K66" s="158" t="s">
        <v>38</v>
      </c>
      <c r="L66" s="159" t="s">
        <v>39</v>
      </c>
      <c r="M66" s="55" t="s">
        <v>38</v>
      </c>
      <c r="N66" s="159" t="s">
        <v>39</v>
      </c>
      <c r="O66" s="177"/>
    </row>
    <row r="67" spans="2:15">
      <c r="B67" s="76"/>
      <c r="C67" s="69" t="s">
        <v>16</v>
      </c>
      <c r="D67" s="86">
        <v>174</v>
      </c>
      <c r="E67" s="71">
        <v>0.47154471544715448</v>
      </c>
      <c r="F67" s="87">
        <v>114</v>
      </c>
      <c r="G67" s="72">
        <v>0.46341463414634149</v>
      </c>
      <c r="H67" s="73">
        <v>0.52631578947368429</v>
      </c>
      <c r="I67" s="86">
        <v>51</v>
      </c>
      <c r="J67" s="75">
        <v>2.4117647058823528</v>
      </c>
      <c r="K67" s="86">
        <v>937</v>
      </c>
      <c r="L67" s="71">
        <v>0.40668402777777779</v>
      </c>
      <c r="M67" s="87">
        <v>815</v>
      </c>
      <c r="N67" s="72">
        <v>0.41560428352881185</v>
      </c>
      <c r="O67" s="73">
        <v>0.14969325153374236</v>
      </c>
    </row>
    <row r="68" spans="2:15">
      <c r="B68" s="76"/>
      <c r="C68" s="77" t="s">
        <v>4</v>
      </c>
      <c r="D68" s="88">
        <v>110</v>
      </c>
      <c r="E68" s="79">
        <v>0.29810298102981031</v>
      </c>
      <c r="F68" s="89">
        <v>43</v>
      </c>
      <c r="G68" s="90">
        <v>0.17479674796747968</v>
      </c>
      <c r="H68" s="81">
        <v>1.558139534883721</v>
      </c>
      <c r="I68" s="88">
        <v>68</v>
      </c>
      <c r="J68" s="91">
        <v>0.61764705882352944</v>
      </c>
      <c r="K68" s="88">
        <v>604</v>
      </c>
      <c r="L68" s="79">
        <v>0.26215277777777779</v>
      </c>
      <c r="M68" s="89">
        <v>495</v>
      </c>
      <c r="N68" s="90">
        <v>0.25242223355430904</v>
      </c>
      <c r="O68" s="81">
        <v>0.22020202020202029</v>
      </c>
    </row>
    <row r="69" spans="2:15">
      <c r="B69" s="76"/>
      <c r="C69" s="77" t="s">
        <v>13</v>
      </c>
      <c r="D69" s="88">
        <v>42</v>
      </c>
      <c r="E69" s="79">
        <v>0.11382113821138211</v>
      </c>
      <c r="F69" s="89">
        <v>38</v>
      </c>
      <c r="G69" s="90">
        <v>0.15447154471544716</v>
      </c>
      <c r="H69" s="81">
        <v>0.10526315789473695</v>
      </c>
      <c r="I69" s="89"/>
      <c r="J69" s="91"/>
      <c r="K69" s="88">
        <v>410</v>
      </c>
      <c r="L69" s="79">
        <v>0.1779513888888889</v>
      </c>
      <c r="M69" s="89">
        <v>328</v>
      </c>
      <c r="N69" s="90">
        <v>0.16726160122386538</v>
      </c>
      <c r="O69" s="81">
        <v>0.25</v>
      </c>
    </row>
    <row r="70" spans="2:15" ht="14.45" customHeight="1">
      <c r="B70" s="76"/>
      <c r="C70" s="77" t="s">
        <v>53</v>
      </c>
      <c r="D70" s="88">
        <v>18</v>
      </c>
      <c r="E70" s="79">
        <v>4.878048780487805E-2</v>
      </c>
      <c r="F70" s="89">
        <v>16</v>
      </c>
      <c r="G70" s="90">
        <v>6.5040650406504072E-2</v>
      </c>
      <c r="H70" s="81">
        <v>0.125</v>
      </c>
      <c r="I70" s="89"/>
      <c r="J70" s="91"/>
      <c r="K70" s="88">
        <v>111</v>
      </c>
      <c r="L70" s="79">
        <v>4.8177083333333336E-2</v>
      </c>
      <c r="M70" s="89">
        <v>88</v>
      </c>
      <c r="N70" s="90">
        <v>4.4875063742988268E-2</v>
      </c>
      <c r="O70" s="81">
        <v>0.26136363636363646</v>
      </c>
    </row>
    <row r="71" spans="2:15" ht="14.45" customHeight="1">
      <c r="B71" s="119"/>
      <c r="C71" s="77" t="s">
        <v>3</v>
      </c>
      <c r="D71" s="88">
        <v>5</v>
      </c>
      <c r="E71" s="79">
        <v>1.3550135501355014E-2</v>
      </c>
      <c r="F71" s="89">
        <v>6</v>
      </c>
      <c r="G71" s="90">
        <v>2.4390243902439025E-2</v>
      </c>
      <c r="H71" s="81">
        <v>-0.16666666666666663</v>
      </c>
      <c r="I71" s="89">
        <v>10</v>
      </c>
      <c r="J71" s="91">
        <v>-0.5</v>
      </c>
      <c r="K71" s="88">
        <v>95</v>
      </c>
      <c r="L71" s="79">
        <v>4.1232638888888888E-2</v>
      </c>
      <c r="M71" s="89">
        <v>103</v>
      </c>
      <c r="N71" s="90">
        <v>5.2524222335543089E-2</v>
      </c>
      <c r="O71" s="81">
        <v>-7.7669902912621325E-2</v>
      </c>
    </row>
    <row r="72" spans="2:15" ht="14.45" customHeight="1">
      <c r="B72" s="76"/>
      <c r="C72" s="77" t="s">
        <v>15</v>
      </c>
      <c r="D72" s="88">
        <v>5</v>
      </c>
      <c r="E72" s="79">
        <v>1.3550135501355014E-2</v>
      </c>
      <c r="F72" s="89">
        <v>8</v>
      </c>
      <c r="G72" s="90">
        <v>3.2520325203252036E-2</v>
      </c>
      <c r="H72" s="81">
        <v>-0.375</v>
      </c>
      <c r="I72" s="89">
        <v>8</v>
      </c>
      <c r="J72" s="91">
        <v>-0.375</v>
      </c>
      <c r="K72" s="88">
        <v>46</v>
      </c>
      <c r="L72" s="79">
        <v>1.9965277777777776E-2</v>
      </c>
      <c r="M72" s="89">
        <v>44</v>
      </c>
      <c r="N72" s="90">
        <v>2.2437531871494134E-2</v>
      </c>
      <c r="O72" s="81">
        <v>4.5454545454545414E-2</v>
      </c>
    </row>
    <row r="73" spans="2:15" ht="14.45" customHeight="1">
      <c r="B73" s="76"/>
      <c r="C73" s="77" t="s">
        <v>21</v>
      </c>
      <c r="D73" s="88">
        <v>5</v>
      </c>
      <c r="E73" s="79">
        <v>1.3550135501355014E-2</v>
      </c>
      <c r="F73" s="89">
        <v>7</v>
      </c>
      <c r="G73" s="90">
        <v>2.8455284552845527E-2</v>
      </c>
      <c r="H73" s="81">
        <v>-0.2857142857142857</v>
      </c>
      <c r="I73" s="89">
        <v>1</v>
      </c>
      <c r="J73" s="91">
        <v>4</v>
      </c>
      <c r="K73" s="88">
        <v>35</v>
      </c>
      <c r="L73" s="79">
        <v>1.5190972222222222E-2</v>
      </c>
      <c r="M73" s="89">
        <v>18</v>
      </c>
      <c r="N73" s="90">
        <v>9.1789903110657822E-3</v>
      </c>
      <c r="O73" s="81">
        <v>0.94444444444444442</v>
      </c>
    </row>
    <row r="74" spans="2:15">
      <c r="B74" s="76"/>
      <c r="C74" s="92" t="s">
        <v>40</v>
      </c>
      <c r="D74" s="93">
        <v>10</v>
      </c>
      <c r="E74" s="94">
        <v>2.7100271002710029E-2</v>
      </c>
      <c r="F74" s="93">
        <v>14</v>
      </c>
      <c r="G74" s="99">
        <v>5.6910569105691054E-2</v>
      </c>
      <c r="H74" s="95">
        <v>-0.2857142857142857</v>
      </c>
      <c r="I74" s="93">
        <v>6</v>
      </c>
      <c r="J74" s="100">
        <v>0.66666666666666674</v>
      </c>
      <c r="K74" s="93">
        <v>66</v>
      </c>
      <c r="L74" s="99">
        <v>2.8645833333333332E-2</v>
      </c>
      <c r="M74" s="93">
        <v>70</v>
      </c>
      <c r="N74" s="99">
        <v>3.5696073431922479E-2</v>
      </c>
      <c r="O74" s="96">
        <v>-5.7142857142857162E-2</v>
      </c>
    </row>
    <row r="75" spans="2:15" ht="15" customHeight="1">
      <c r="B75" s="26" t="s">
        <v>5</v>
      </c>
      <c r="C75" s="97" t="s">
        <v>41</v>
      </c>
      <c r="D75" s="39">
        <v>369</v>
      </c>
      <c r="E75" s="18">
        <v>0.99999999999999978</v>
      </c>
      <c r="F75" s="39">
        <v>246</v>
      </c>
      <c r="G75" s="18">
        <v>1</v>
      </c>
      <c r="H75" s="19">
        <v>0.5</v>
      </c>
      <c r="I75" s="39">
        <v>144</v>
      </c>
      <c r="J75" s="20">
        <v>5.1544117647058822</v>
      </c>
      <c r="K75" s="39">
        <v>2304</v>
      </c>
      <c r="L75" s="18">
        <v>1</v>
      </c>
      <c r="M75" s="39">
        <v>1961</v>
      </c>
      <c r="N75" s="20">
        <v>0.99999999999999978</v>
      </c>
      <c r="O75" s="22">
        <v>0.17491075981642012</v>
      </c>
    </row>
    <row r="76" spans="2:15">
      <c r="B76" s="76"/>
      <c r="C76" s="69" t="s">
        <v>4</v>
      </c>
      <c r="D76" s="86">
        <v>98</v>
      </c>
      <c r="E76" s="71">
        <v>0.20374220374220375</v>
      </c>
      <c r="F76" s="87">
        <v>139</v>
      </c>
      <c r="G76" s="72">
        <v>0.23679727427597955</v>
      </c>
      <c r="H76" s="73">
        <v>-0.29496402877697847</v>
      </c>
      <c r="I76" s="87">
        <v>73</v>
      </c>
      <c r="J76" s="75">
        <v>0.34246575342465757</v>
      </c>
      <c r="K76" s="86">
        <v>967</v>
      </c>
      <c r="L76" s="71">
        <v>0.2242578849721707</v>
      </c>
      <c r="M76" s="87">
        <v>906</v>
      </c>
      <c r="N76" s="72">
        <v>0.2059090909090909</v>
      </c>
      <c r="O76" s="73">
        <v>6.7328918322295817E-2</v>
      </c>
    </row>
    <row r="77" spans="2:15" ht="15" customHeight="1">
      <c r="B77" s="76"/>
      <c r="C77" s="77" t="s">
        <v>14</v>
      </c>
      <c r="D77" s="88">
        <v>84</v>
      </c>
      <c r="E77" s="79">
        <v>0.17463617463617465</v>
      </c>
      <c r="F77" s="89">
        <v>82</v>
      </c>
      <c r="G77" s="90">
        <v>0.13969335604770017</v>
      </c>
      <c r="H77" s="81">
        <v>2.4390243902439046E-2</v>
      </c>
      <c r="I77" s="89">
        <v>55</v>
      </c>
      <c r="J77" s="91">
        <v>0.52727272727272734</v>
      </c>
      <c r="K77" s="88">
        <v>897</v>
      </c>
      <c r="L77" s="79">
        <v>0.20802411873840446</v>
      </c>
      <c r="M77" s="89">
        <v>751</v>
      </c>
      <c r="N77" s="90">
        <v>0.17068181818181818</v>
      </c>
      <c r="O77" s="81">
        <v>0.19440745672436743</v>
      </c>
    </row>
    <row r="78" spans="2:15">
      <c r="B78" s="76"/>
      <c r="C78" s="77" t="s">
        <v>13</v>
      </c>
      <c r="D78" s="88">
        <v>99</v>
      </c>
      <c r="E78" s="79">
        <v>0.20582120582120583</v>
      </c>
      <c r="F78" s="89">
        <v>111</v>
      </c>
      <c r="G78" s="90">
        <v>0.18909710391822829</v>
      </c>
      <c r="H78" s="81">
        <v>-0.10810810810810811</v>
      </c>
      <c r="I78" s="89">
        <v>69</v>
      </c>
      <c r="J78" s="91">
        <v>0.43478260869565211</v>
      </c>
      <c r="K78" s="88">
        <v>736</v>
      </c>
      <c r="L78" s="79">
        <v>0.17068645640074212</v>
      </c>
      <c r="M78" s="89">
        <v>804</v>
      </c>
      <c r="N78" s="90">
        <v>0.18272727272727274</v>
      </c>
      <c r="O78" s="81">
        <v>-8.4577114427860645E-2</v>
      </c>
    </row>
    <row r="79" spans="2:15" ht="15" customHeight="1">
      <c r="B79" s="76"/>
      <c r="C79" s="77" t="s">
        <v>12</v>
      </c>
      <c r="D79" s="88">
        <v>76</v>
      </c>
      <c r="E79" s="79">
        <v>0.15800415800415801</v>
      </c>
      <c r="F79" s="89">
        <v>85</v>
      </c>
      <c r="G79" s="90">
        <v>0.14480408858603067</v>
      </c>
      <c r="H79" s="81">
        <v>-0.10588235294117643</v>
      </c>
      <c r="I79" s="89">
        <v>84</v>
      </c>
      <c r="J79" s="91">
        <v>-9.5238095238095233E-2</v>
      </c>
      <c r="K79" s="88">
        <v>672</v>
      </c>
      <c r="L79" s="79">
        <v>0.15584415584415584</v>
      </c>
      <c r="M79" s="89">
        <v>655</v>
      </c>
      <c r="N79" s="90">
        <v>0.14886363636363636</v>
      </c>
      <c r="O79" s="81">
        <v>2.5954198473282508E-2</v>
      </c>
    </row>
    <row r="80" spans="2:15">
      <c r="B80" s="119"/>
      <c r="C80" s="77" t="s">
        <v>3</v>
      </c>
      <c r="D80" s="88">
        <v>63</v>
      </c>
      <c r="E80" s="79">
        <v>0.13097713097713098</v>
      </c>
      <c r="F80" s="89">
        <v>106</v>
      </c>
      <c r="G80" s="90">
        <v>0.18057921635434412</v>
      </c>
      <c r="H80" s="81">
        <v>-0.40566037735849059</v>
      </c>
      <c r="I80" s="89">
        <v>60</v>
      </c>
      <c r="J80" s="91">
        <v>5.0000000000000044E-2</v>
      </c>
      <c r="K80" s="88">
        <v>606</v>
      </c>
      <c r="L80" s="79">
        <v>0.14053803339517626</v>
      </c>
      <c r="M80" s="89">
        <v>760</v>
      </c>
      <c r="N80" s="90">
        <v>0.17272727272727273</v>
      </c>
      <c r="O80" s="81">
        <v>-0.20263157894736838</v>
      </c>
    </row>
    <row r="81" spans="2:15" ht="15" customHeight="1">
      <c r="B81" s="76"/>
      <c r="C81" s="77" t="s">
        <v>15</v>
      </c>
      <c r="D81" s="88">
        <v>45</v>
      </c>
      <c r="E81" s="79">
        <v>9.355509355509356E-2</v>
      </c>
      <c r="F81" s="89">
        <v>20</v>
      </c>
      <c r="G81" s="90">
        <v>3.4071550255536626E-2</v>
      </c>
      <c r="H81" s="81">
        <v>1.25</v>
      </c>
      <c r="I81" s="89">
        <v>39</v>
      </c>
      <c r="J81" s="91">
        <v>0.15384615384615374</v>
      </c>
      <c r="K81" s="88">
        <v>284</v>
      </c>
      <c r="L81" s="79">
        <v>6.5862708719851573E-2</v>
      </c>
      <c r="M81" s="89">
        <v>212</v>
      </c>
      <c r="N81" s="90">
        <v>4.818181818181818E-2</v>
      </c>
      <c r="O81" s="81">
        <v>0.33962264150943389</v>
      </c>
    </row>
    <row r="82" spans="2:15" ht="15" customHeight="1">
      <c r="B82" s="76"/>
      <c r="C82" s="77" t="s">
        <v>16</v>
      </c>
      <c r="D82" s="88">
        <v>14</v>
      </c>
      <c r="E82" s="79">
        <v>2.9106029106029108E-2</v>
      </c>
      <c r="F82" s="89">
        <v>27</v>
      </c>
      <c r="G82" s="90">
        <v>4.5996592844974447E-2</v>
      </c>
      <c r="H82" s="81">
        <v>-0.48148148148148151</v>
      </c>
      <c r="I82" s="89">
        <v>4</v>
      </c>
      <c r="J82" s="91">
        <v>2.5</v>
      </c>
      <c r="K82" s="88">
        <v>126</v>
      </c>
      <c r="L82" s="79">
        <v>2.922077922077922E-2</v>
      </c>
      <c r="M82" s="89">
        <v>263</v>
      </c>
      <c r="N82" s="90">
        <v>5.9772727272727276E-2</v>
      </c>
      <c r="O82" s="81">
        <v>-0.52091254752851712</v>
      </c>
    </row>
    <row r="83" spans="2:15" ht="15" customHeight="1">
      <c r="B83" s="146"/>
      <c r="C83" s="92" t="s">
        <v>40</v>
      </c>
      <c r="D83" s="93">
        <v>2</v>
      </c>
      <c r="E83" s="94">
        <v>4.1580041580041582E-3</v>
      </c>
      <c r="F83" s="93">
        <v>17</v>
      </c>
      <c r="G83" s="99">
        <v>2.8960817717206135E-2</v>
      </c>
      <c r="H83" s="95">
        <v>-0.88235294117647056</v>
      </c>
      <c r="I83" s="93">
        <v>0</v>
      </c>
      <c r="J83" s="100"/>
      <c r="K83" s="93">
        <v>24</v>
      </c>
      <c r="L83" s="99">
        <v>5.5658627087198514E-3</v>
      </c>
      <c r="M83" s="93">
        <v>49</v>
      </c>
      <c r="N83" s="99">
        <v>1.1136363636363637E-2</v>
      </c>
      <c r="O83" s="96">
        <v>-0.51020408163265307</v>
      </c>
    </row>
    <row r="84" spans="2:15" ht="15" customHeight="1">
      <c r="B84" s="25" t="s">
        <v>6</v>
      </c>
      <c r="C84" s="97" t="s">
        <v>41</v>
      </c>
      <c r="D84" s="39">
        <v>481</v>
      </c>
      <c r="E84" s="18">
        <v>1</v>
      </c>
      <c r="F84" s="39">
        <v>587</v>
      </c>
      <c r="G84" s="18">
        <v>1</v>
      </c>
      <c r="H84" s="19">
        <v>-0.18057921635434415</v>
      </c>
      <c r="I84" s="39">
        <v>384</v>
      </c>
      <c r="J84" s="20">
        <v>0.25260416666666674</v>
      </c>
      <c r="K84" s="39">
        <v>4312</v>
      </c>
      <c r="L84" s="18">
        <v>1</v>
      </c>
      <c r="M84" s="39">
        <v>4400</v>
      </c>
      <c r="N84" s="20">
        <v>1</v>
      </c>
      <c r="O84" s="22">
        <v>-2.0000000000000018E-2</v>
      </c>
    </row>
    <row r="85" spans="2:15">
      <c r="B85" s="25" t="s">
        <v>70</v>
      </c>
      <c r="C85" s="97" t="s">
        <v>41</v>
      </c>
      <c r="D85" s="98">
        <v>0</v>
      </c>
      <c r="E85" s="18">
        <v>1</v>
      </c>
      <c r="F85" s="98">
        <v>0</v>
      </c>
      <c r="G85" s="18">
        <v>1</v>
      </c>
      <c r="H85" s="19"/>
      <c r="I85" s="98">
        <v>2</v>
      </c>
      <c r="J85" s="20">
        <v>-1</v>
      </c>
      <c r="K85" s="98">
        <v>18</v>
      </c>
      <c r="L85" s="18">
        <v>1</v>
      </c>
      <c r="M85" s="98">
        <v>10</v>
      </c>
      <c r="N85" s="18">
        <v>1</v>
      </c>
      <c r="O85" s="22">
        <v>0.8</v>
      </c>
    </row>
    <row r="86" spans="2:15" ht="15" customHeight="1">
      <c r="B86" s="26"/>
      <c r="C86" s="101" t="s">
        <v>41</v>
      </c>
      <c r="D86" s="40">
        <v>850</v>
      </c>
      <c r="E86" s="13">
        <v>1</v>
      </c>
      <c r="F86" s="40">
        <v>833</v>
      </c>
      <c r="G86" s="13">
        <v>1</v>
      </c>
      <c r="H86" s="14">
        <v>2.0408163265306145E-2</v>
      </c>
      <c r="I86" s="40">
        <v>588</v>
      </c>
      <c r="J86" s="15">
        <v>0.44557823129251695</v>
      </c>
      <c r="K86" s="40">
        <v>6634</v>
      </c>
      <c r="L86" s="13">
        <v>1</v>
      </c>
      <c r="M86" s="40">
        <v>6371</v>
      </c>
      <c r="N86" s="13">
        <v>1</v>
      </c>
      <c r="O86" s="23">
        <v>4.1280803641500441E-2</v>
      </c>
    </row>
    <row r="87" spans="2:15">
      <c r="B87" s="36" t="s">
        <v>55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10:H14 J10:J14 O10:O14">
    <cfRule type="cellIs" dxfId="128" priority="32" operator="lessThan">
      <formula>0</formula>
    </cfRule>
  </conditionalFormatting>
  <conditionalFormatting sqref="H24:H29 J24:J29 O24:O29 H15:H18 O15:O18">
    <cfRule type="cellIs" dxfId="127" priority="33" operator="lessThan">
      <formula>0</formula>
    </cfRule>
  </conditionalFormatting>
  <conditionalFormatting sqref="H19:H23 J19:J23 O19:O23">
    <cfRule type="cellIs" dxfId="126" priority="28" operator="lessThan">
      <formula>0</formula>
    </cfRule>
  </conditionalFormatting>
  <conditionalFormatting sqref="H30 O30">
    <cfRule type="cellIs" dxfId="125" priority="27" operator="lessThan">
      <formula>0</formula>
    </cfRule>
  </conditionalFormatting>
  <conditionalFormatting sqref="H30 O30 J30">
    <cfRule type="cellIs" dxfId="124" priority="26" operator="lessThan">
      <formula>0</formula>
    </cfRule>
  </conditionalFormatting>
  <conditionalFormatting sqref="H51:H53 J51:J53 O51:O53 O45 H45">
    <cfRule type="cellIs" dxfId="123" priority="25" operator="lessThan">
      <formula>0</formula>
    </cfRule>
  </conditionalFormatting>
  <conditionalFormatting sqref="O45 H45">
    <cfRule type="cellIs" dxfId="122" priority="24" operator="lessThan">
      <formula>0</formula>
    </cfRule>
  </conditionalFormatting>
  <conditionalFormatting sqref="J18 J15:J16">
    <cfRule type="cellIs" dxfId="121" priority="31" operator="lessThan">
      <formula>0</formula>
    </cfRule>
  </conditionalFormatting>
  <conditionalFormatting sqref="H27:H28 O27:O28 H17:H18 O17:O18">
    <cfRule type="cellIs" dxfId="120" priority="29" operator="lessThan">
      <formula>0</formula>
    </cfRule>
  </conditionalFormatting>
  <conditionalFormatting sqref="H86 O86 J86">
    <cfRule type="cellIs" dxfId="119" priority="1" operator="lessThan">
      <formula>0</formula>
    </cfRule>
  </conditionalFormatting>
  <conditionalFormatting sqref="D19:O26 D10:O16">
    <cfRule type="cellIs" dxfId="118" priority="30" operator="equal">
      <formula>0</formula>
    </cfRule>
  </conditionalFormatting>
  <conditionalFormatting sqref="H42:H44 J42:J44 O42:O44">
    <cfRule type="cellIs" dxfId="117" priority="23" operator="lessThan">
      <formula>0</formula>
    </cfRule>
  </conditionalFormatting>
  <conditionalFormatting sqref="H46:H50 J46:J50 O46:O50">
    <cfRule type="cellIs" dxfId="116" priority="22" operator="lessThan">
      <formula>0</formula>
    </cfRule>
  </conditionalFormatting>
  <conditionalFormatting sqref="D42:O44 D46:O53">
    <cfRule type="cellIs" dxfId="115" priority="21" operator="equal">
      <formula>0</formula>
    </cfRule>
  </conditionalFormatting>
  <conditionalFormatting sqref="H55 J55 O55">
    <cfRule type="cellIs" dxfId="114" priority="20" operator="lessThan">
      <formula>0</formula>
    </cfRule>
  </conditionalFormatting>
  <conditionalFormatting sqref="H54 J54 O54">
    <cfRule type="cellIs" dxfId="113" priority="19" operator="lessThan">
      <formula>0</formula>
    </cfRule>
  </conditionalFormatting>
  <conditionalFormatting sqref="H54 O54">
    <cfRule type="cellIs" dxfId="112" priority="18" operator="lessThan">
      <formula>0</formula>
    </cfRule>
  </conditionalFormatting>
  <conditionalFormatting sqref="H56 O56">
    <cfRule type="cellIs" dxfId="111" priority="17" operator="lessThan">
      <formula>0</formula>
    </cfRule>
  </conditionalFormatting>
  <conditionalFormatting sqref="H56 O56 J56">
    <cfRule type="cellIs" dxfId="110" priority="16" operator="lessThan">
      <formula>0</formula>
    </cfRule>
  </conditionalFormatting>
  <conditionalFormatting sqref="H67:H71 J67:J71 O67:O71">
    <cfRule type="cellIs" dxfId="109" priority="15" operator="lessThan">
      <formula>0</formula>
    </cfRule>
  </conditionalFormatting>
  <conditionalFormatting sqref="J72:J73 O72:O73 H72:H73">
    <cfRule type="cellIs" dxfId="108" priority="14" operator="lessThan">
      <formula>0</formula>
    </cfRule>
  </conditionalFormatting>
  <conditionalFormatting sqref="D76:O82 D67:O73">
    <cfRule type="cellIs" dxfId="107" priority="13" operator="equal">
      <formula>0</formula>
    </cfRule>
  </conditionalFormatting>
  <conditionalFormatting sqref="H81:H83 J81:J83 O81:O83">
    <cfRule type="cellIs" dxfId="106" priority="12" operator="lessThan">
      <formula>0</formula>
    </cfRule>
  </conditionalFormatting>
  <conditionalFormatting sqref="H76:H80 J76:J80 O76:O80">
    <cfRule type="cellIs" dxfId="105" priority="11" operator="lessThan">
      <formula>0</formula>
    </cfRule>
  </conditionalFormatting>
  <conditionalFormatting sqref="H74 O74">
    <cfRule type="cellIs" dxfId="104" priority="10" operator="lessThan">
      <formula>0</formula>
    </cfRule>
  </conditionalFormatting>
  <conditionalFormatting sqref="H74 J74 O74">
    <cfRule type="cellIs" dxfId="103" priority="9" operator="lessThan">
      <formula>0</formula>
    </cfRule>
  </conditionalFormatting>
  <conditionalFormatting sqref="H75 J75 O75">
    <cfRule type="cellIs" dxfId="102" priority="8" operator="lessThan">
      <formula>0</formula>
    </cfRule>
  </conditionalFormatting>
  <conditionalFormatting sqref="H75 O75">
    <cfRule type="cellIs" dxfId="101" priority="7" operator="lessThan">
      <formula>0</formula>
    </cfRule>
  </conditionalFormatting>
  <conditionalFormatting sqref="H83 O83">
    <cfRule type="cellIs" dxfId="100" priority="6" operator="lessThan">
      <formula>0</formula>
    </cfRule>
  </conditionalFormatting>
  <conditionalFormatting sqref="H85 J85 O85">
    <cfRule type="cellIs" dxfId="99" priority="5" operator="lessThan">
      <formula>0</formula>
    </cfRule>
  </conditionalFormatting>
  <conditionalFormatting sqref="H84 J84 O84">
    <cfRule type="cellIs" dxfId="98" priority="4" operator="lessThan">
      <formula>0</formula>
    </cfRule>
  </conditionalFormatting>
  <conditionalFormatting sqref="H84 O84">
    <cfRule type="cellIs" dxfId="97" priority="3" operator="lessThan">
      <formula>0</formula>
    </cfRule>
  </conditionalFormatting>
  <conditionalFormatting sqref="H86 O86">
    <cfRule type="cellIs" dxfId="96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10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43777</v>
      </c>
    </row>
    <row r="2" spans="2:15">
      <c r="B2" s="196" t="s">
        <v>30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4"/>
    </row>
    <row r="3" spans="2:15">
      <c r="B3" s="197" t="s">
        <v>31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37" t="s">
        <v>48</v>
      </c>
    </row>
    <row r="4" spans="2:15" ht="14.45" customHeight="1">
      <c r="B4" s="184" t="s">
        <v>32</v>
      </c>
      <c r="C4" s="184" t="s">
        <v>1</v>
      </c>
      <c r="D4" s="186" t="s">
        <v>98</v>
      </c>
      <c r="E4" s="187"/>
      <c r="F4" s="187"/>
      <c r="G4" s="187"/>
      <c r="H4" s="188"/>
      <c r="I4" s="187" t="s">
        <v>91</v>
      </c>
      <c r="J4" s="187"/>
      <c r="K4" s="186" t="s">
        <v>99</v>
      </c>
      <c r="L4" s="187"/>
      <c r="M4" s="187"/>
      <c r="N4" s="187"/>
      <c r="O4" s="188"/>
    </row>
    <row r="5" spans="2:15" ht="14.45" customHeight="1">
      <c r="B5" s="185"/>
      <c r="C5" s="185"/>
      <c r="D5" s="198" t="s">
        <v>100</v>
      </c>
      <c r="E5" s="199"/>
      <c r="F5" s="199"/>
      <c r="G5" s="199"/>
      <c r="H5" s="200"/>
      <c r="I5" s="199" t="s">
        <v>92</v>
      </c>
      <c r="J5" s="199"/>
      <c r="K5" s="198" t="s">
        <v>101</v>
      </c>
      <c r="L5" s="199"/>
      <c r="M5" s="199"/>
      <c r="N5" s="199"/>
      <c r="O5" s="200"/>
    </row>
    <row r="6" spans="2:15" ht="14.45" customHeight="1">
      <c r="B6" s="185"/>
      <c r="C6" s="183"/>
      <c r="D6" s="178">
        <v>2019</v>
      </c>
      <c r="E6" s="179"/>
      <c r="F6" s="189">
        <v>2018</v>
      </c>
      <c r="G6" s="189"/>
      <c r="H6" s="191" t="s">
        <v>33</v>
      </c>
      <c r="I6" s="193">
        <v>2019</v>
      </c>
      <c r="J6" s="178" t="s">
        <v>102</v>
      </c>
      <c r="K6" s="178">
        <v>2019</v>
      </c>
      <c r="L6" s="179"/>
      <c r="M6" s="189">
        <v>2018</v>
      </c>
      <c r="N6" s="179"/>
      <c r="O6" s="169" t="s">
        <v>33</v>
      </c>
    </row>
    <row r="7" spans="2:15" ht="15" customHeight="1">
      <c r="B7" s="201" t="s">
        <v>32</v>
      </c>
      <c r="C7" s="170" t="s">
        <v>35</v>
      </c>
      <c r="D7" s="180"/>
      <c r="E7" s="181"/>
      <c r="F7" s="190"/>
      <c r="G7" s="190"/>
      <c r="H7" s="192"/>
      <c r="I7" s="194"/>
      <c r="J7" s="195"/>
      <c r="K7" s="180"/>
      <c r="L7" s="181"/>
      <c r="M7" s="190"/>
      <c r="N7" s="181"/>
      <c r="O7" s="169"/>
    </row>
    <row r="8" spans="2:15" ht="15" customHeight="1">
      <c r="B8" s="201"/>
      <c r="C8" s="170"/>
      <c r="D8" s="160" t="s">
        <v>36</v>
      </c>
      <c r="E8" s="157" t="s">
        <v>2</v>
      </c>
      <c r="F8" s="156" t="s">
        <v>36</v>
      </c>
      <c r="G8" s="58" t="s">
        <v>2</v>
      </c>
      <c r="H8" s="172" t="s">
        <v>37</v>
      </c>
      <c r="I8" s="59" t="s">
        <v>36</v>
      </c>
      <c r="J8" s="174" t="s">
        <v>103</v>
      </c>
      <c r="K8" s="160" t="s">
        <v>36</v>
      </c>
      <c r="L8" s="57" t="s">
        <v>2</v>
      </c>
      <c r="M8" s="156" t="s">
        <v>36</v>
      </c>
      <c r="N8" s="57" t="s">
        <v>2</v>
      </c>
      <c r="O8" s="176" t="s">
        <v>37</v>
      </c>
    </row>
    <row r="9" spans="2:15" ht="15" customHeight="1">
      <c r="B9" s="202"/>
      <c r="C9" s="171"/>
      <c r="D9" s="158" t="s">
        <v>38</v>
      </c>
      <c r="E9" s="159" t="s">
        <v>39</v>
      </c>
      <c r="F9" s="55" t="s">
        <v>38</v>
      </c>
      <c r="G9" s="56" t="s">
        <v>39</v>
      </c>
      <c r="H9" s="173"/>
      <c r="I9" s="60" t="s">
        <v>38</v>
      </c>
      <c r="J9" s="175"/>
      <c r="K9" s="158" t="s">
        <v>38</v>
      </c>
      <c r="L9" s="159" t="s">
        <v>39</v>
      </c>
      <c r="M9" s="55" t="s">
        <v>38</v>
      </c>
      <c r="N9" s="159" t="s">
        <v>39</v>
      </c>
      <c r="O9" s="177"/>
    </row>
    <row r="10" spans="2:15">
      <c r="B10" s="76"/>
      <c r="C10" s="69" t="s">
        <v>13</v>
      </c>
      <c r="D10" s="86">
        <v>24</v>
      </c>
      <c r="E10" s="71">
        <v>0.5</v>
      </c>
      <c r="F10" s="87">
        <v>17</v>
      </c>
      <c r="G10" s="72">
        <v>0.37777777777777777</v>
      </c>
      <c r="H10" s="73">
        <v>0.41176470588235303</v>
      </c>
      <c r="I10" s="87">
        <v>32</v>
      </c>
      <c r="J10" s="75">
        <v>-0.25</v>
      </c>
      <c r="K10" s="86">
        <v>168</v>
      </c>
      <c r="L10" s="71">
        <v>0.50755287009063443</v>
      </c>
      <c r="M10" s="87">
        <v>146</v>
      </c>
      <c r="N10" s="72">
        <v>0.51048951048951052</v>
      </c>
      <c r="O10" s="73">
        <v>0.15068493150684925</v>
      </c>
    </row>
    <row r="11" spans="2:15">
      <c r="B11" s="76"/>
      <c r="C11" s="77" t="s">
        <v>16</v>
      </c>
      <c r="D11" s="88">
        <v>14</v>
      </c>
      <c r="E11" s="79">
        <v>0.29166666666666669</v>
      </c>
      <c r="F11" s="89">
        <v>5</v>
      </c>
      <c r="G11" s="90">
        <v>0.1111111111111111</v>
      </c>
      <c r="H11" s="81">
        <v>1.7999999999999998</v>
      </c>
      <c r="I11" s="89">
        <v>5</v>
      </c>
      <c r="J11" s="91">
        <v>1.7999999999999998</v>
      </c>
      <c r="K11" s="88">
        <v>75</v>
      </c>
      <c r="L11" s="79">
        <v>0.22658610271903323</v>
      </c>
      <c r="M11" s="89">
        <v>60</v>
      </c>
      <c r="N11" s="90">
        <v>0.20979020979020979</v>
      </c>
      <c r="O11" s="81">
        <v>0.25</v>
      </c>
    </row>
    <row r="12" spans="2:15">
      <c r="B12" s="76"/>
      <c r="C12" s="77" t="s">
        <v>21</v>
      </c>
      <c r="D12" s="88">
        <v>5</v>
      </c>
      <c r="E12" s="79">
        <v>0.10416666666666667</v>
      </c>
      <c r="F12" s="89">
        <v>7</v>
      </c>
      <c r="G12" s="90">
        <v>0.15555555555555556</v>
      </c>
      <c r="H12" s="81">
        <v>-0.2857142857142857</v>
      </c>
      <c r="I12" s="89">
        <v>1</v>
      </c>
      <c r="J12" s="91">
        <v>4</v>
      </c>
      <c r="K12" s="88">
        <v>35</v>
      </c>
      <c r="L12" s="79">
        <v>0.10574018126888217</v>
      </c>
      <c r="M12" s="89">
        <v>18</v>
      </c>
      <c r="N12" s="90">
        <v>6.2937062937062943E-2</v>
      </c>
      <c r="O12" s="81">
        <v>0.94444444444444442</v>
      </c>
    </row>
    <row r="13" spans="2:15">
      <c r="B13" s="76"/>
      <c r="C13" s="77" t="s">
        <v>4</v>
      </c>
      <c r="D13" s="88">
        <v>1</v>
      </c>
      <c r="E13" s="79">
        <v>2.0833333333333332E-2</v>
      </c>
      <c r="F13" s="89">
        <v>1</v>
      </c>
      <c r="G13" s="90">
        <v>2.2222222222222223E-2</v>
      </c>
      <c r="H13" s="81">
        <v>0</v>
      </c>
      <c r="I13" s="89">
        <v>1</v>
      </c>
      <c r="J13" s="91">
        <v>0</v>
      </c>
      <c r="K13" s="88">
        <v>14</v>
      </c>
      <c r="L13" s="79">
        <v>4.2296072507552872E-2</v>
      </c>
      <c r="M13" s="89">
        <v>17</v>
      </c>
      <c r="N13" s="90">
        <v>5.944055944055944E-2</v>
      </c>
      <c r="O13" s="81">
        <v>-0.17647058823529416</v>
      </c>
    </row>
    <row r="14" spans="2:15">
      <c r="B14" s="119"/>
      <c r="C14" s="77" t="s">
        <v>20</v>
      </c>
      <c r="D14" s="88">
        <v>0</v>
      </c>
      <c r="E14" s="79">
        <v>0</v>
      </c>
      <c r="F14" s="89">
        <v>5</v>
      </c>
      <c r="G14" s="90">
        <v>0.1111111111111111</v>
      </c>
      <c r="H14" s="81">
        <v>-1</v>
      </c>
      <c r="I14" s="89">
        <v>1</v>
      </c>
      <c r="J14" s="91">
        <v>-1</v>
      </c>
      <c r="K14" s="88">
        <v>10</v>
      </c>
      <c r="L14" s="79">
        <v>3.0211480362537766E-2</v>
      </c>
      <c r="M14" s="89">
        <v>9</v>
      </c>
      <c r="N14" s="90">
        <v>3.1468531468531472E-2</v>
      </c>
      <c r="O14" s="81">
        <v>0.11111111111111116</v>
      </c>
    </row>
    <row r="15" spans="2:15">
      <c r="B15" s="76"/>
      <c r="C15" s="77" t="s">
        <v>15</v>
      </c>
      <c r="D15" s="88">
        <v>0</v>
      </c>
      <c r="E15" s="79">
        <v>0</v>
      </c>
      <c r="F15" s="89">
        <v>4</v>
      </c>
      <c r="G15" s="90">
        <v>8.8888888888888892E-2</v>
      </c>
      <c r="H15" s="81">
        <v>-1</v>
      </c>
      <c r="I15" s="89">
        <v>2</v>
      </c>
      <c r="J15" s="91">
        <v>-1</v>
      </c>
      <c r="K15" s="88">
        <v>10</v>
      </c>
      <c r="L15" s="79">
        <v>3.0211480362537766E-2</v>
      </c>
      <c r="M15" s="89">
        <v>12</v>
      </c>
      <c r="N15" s="90">
        <v>4.195804195804196E-2</v>
      </c>
      <c r="O15" s="81">
        <v>-0.16666666666666663</v>
      </c>
    </row>
    <row r="16" spans="2:15">
      <c r="B16" s="76"/>
      <c r="C16" s="77" t="s">
        <v>22</v>
      </c>
      <c r="D16" s="88">
        <v>4</v>
      </c>
      <c r="E16" s="79">
        <v>8.3333333333333329E-2</v>
      </c>
      <c r="F16" s="89">
        <v>4</v>
      </c>
      <c r="G16" s="90">
        <v>8.8888888888888892E-2</v>
      </c>
      <c r="H16" s="81">
        <v>0</v>
      </c>
      <c r="I16" s="89">
        <v>0</v>
      </c>
      <c r="J16" s="91"/>
      <c r="K16" s="88">
        <v>9</v>
      </c>
      <c r="L16" s="79">
        <v>2.7190332326283987E-2</v>
      </c>
      <c r="M16" s="89">
        <v>14</v>
      </c>
      <c r="N16" s="90">
        <v>4.8951048951048952E-2</v>
      </c>
      <c r="O16" s="81">
        <v>-0.3571428571428571</v>
      </c>
    </row>
    <row r="17" spans="2:16">
      <c r="B17" s="129"/>
      <c r="C17" s="92" t="s">
        <v>40</v>
      </c>
      <c r="D17" s="93">
        <v>0</v>
      </c>
      <c r="E17" s="94">
        <v>0</v>
      </c>
      <c r="F17" s="93">
        <v>2</v>
      </c>
      <c r="G17" s="94">
        <v>4.4444444444444446E-2</v>
      </c>
      <c r="H17" s="95">
        <v>-1</v>
      </c>
      <c r="I17" s="93">
        <v>2</v>
      </c>
      <c r="J17" s="94">
        <v>4.5454545454545456E-2</v>
      </c>
      <c r="K17" s="93">
        <v>10</v>
      </c>
      <c r="L17" s="94">
        <v>3.0211480362537766E-2</v>
      </c>
      <c r="M17" s="93">
        <v>10</v>
      </c>
      <c r="N17" s="94">
        <v>3.4965034965034968E-2</v>
      </c>
      <c r="O17" s="96">
        <v>0</v>
      </c>
    </row>
    <row r="18" spans="2:16">
      <c r="B18" s="25" t="s">
        <v>49</v>
      </c>
      <c r="C18" s="97" t="s">
        <v>41</v>
      </c>
      <c r="D18" s="39">
        <v>48</v>
      </c>
      <c r="E18" s="18">
        <v>1</v>
      </c>
      <c r="F18" s="39">
        <v>45</v>
      </c>
      <c r="G18" s="18">
        <v>1</v>
      </c>
      <c r="H18" s="19">
        <v>6.6666666666666652E-2</v>
      </c>
      <c r="I18" s="39">
        <v>44</v>
      </c>
      <c r="J18" s="20">
        <v>9.0909090909090828E-2</v>
      </c>
      <c r="K18" s="39">
        <v>331</v>
      </c>
      <c r="L18" s="18">
        <v>1</v>
      </c>
      <c r="M18" s="39">
        <v>286</v>
      </c>
      <c r="N18" s="20">
        <v>1</v>
      </c>
      <c r="O18" s="22">
        <v>0.15734265734265729</v>
      </c>
    </row>
    <row r="19" spans="2:16">
      <c r="B19" s="76"/>
      <c r="C19" s="69" t="s">
        <v>3</v>
      </c>
      <c r="D19" s="86">
        <v>509</v>
      </c>
      <c r="E19" s="71">
        <v>0.19766990291262135</v>
      </c>
      <c r="F19" s="87">
        <v>730</v>
      </c>
      <c r="G19" s="72">
        <v>0.2179755150791281</v>
      </c>
      <c r="H19" s="73">
        <v>-0.30273972602739729</v>
      </c>
      <c r="I19" s="87">
        <v>499</v>
      </c>
      <c r="J19" s="75">
        <v>2.0040080160320661E-2</v>
      </c>
      <c r="K19" s="86">
        <v>5205</v>
      </c>
      <c r="L19" s="71">
        <v>0.21367872244345007</v>
      </c>
      <c r="M19" s="87">
        <v>5791</v>
      </c>
      <c r="N19" s="72">
        <v>0.23029507675176966</v>
      </c>
      <c r="O19" s="73">
        <v>-0.10119150405802102</v>
      </c>
    </row>
    <row r="20" spans="2:16">
      <c r="B20" s="76"/>
      <c r="C20" s="77" t="s">
        <v>14</v>
      </c>
      <c r="D20" s="88">
        <v>401</v>
      </c>
      <c r="E20" s="79">
        <v>0.15572815533980583</v>
      </c>
      <c r="F20" s="89">
        <v>567</v>
      </c>
      <c r="G20" s="90">
        <v>0.16930426993132278</v>
      </c>
      <c r="H20" s="81">
        <v>-0.29276895943562609</v>
      </c>
      <c r="I20" s="89">
        <v>313</v>
      </c>
      <c r="J20" s="91">
        <v>0.28115015974440905</v>
      </c>
      <c r="K20" s="88">
        <v>4805</v>
      </c>
      <c r="L20" s="79">
        <v>0.19725768709717148</v>
      </c>
      <c r="M20" s="89">
        <v>4235</v>
      </c>
      <c r="N20" s="90">
        <v>0.16841644794400701</v>
      </c>
      <c r="O20" s="81">
        <v>0.13459268004722547</v>
      </c>
    </row>
    <row r="21" spans="2:16">
      <c r="B21" s="76"/>
      <c r="C21" s="77" t="s">
        <v>4</v>
      </c>
      <c r="D21" s="88">
        <v>496</v>
      </c>
      <c r="E21" s="79">
        <v>0.19262135922330098</v>
      </c>
      <c r="F21" s="89">
        <v>614</v>
      </c>
      <c r="G21" s="90">
        <v>0.18333830994326664</v>
      </c>
      <c r="H21" s="81">
        <v>-0.19218241042345274</v>
      </c>
      <c r="I21" s="89">
        <v>463</v>
      </c>
      <c r="J21" s="91">
        <v>7.1274298056155594E-2</v>
      </c>
      <c r="K21" s="88">
        <v>4485</v>
      </c>
      <c r="L21" s="79">
        <v>0.18412085882014861</v>
      </c>
      <c r="M21" s="89">
        <v>5002</v>
      </c>
      <c r="N21" s="90">
        <v>0.19891831702855325</v>
      </c>
      <c r="O21" s="81">
        <v>-0.10335865653738507</v>
      </c>
    </row>
    <row r="22" spans="2:16">
      <c r="B22" s="76"/>
      <c r="C22" s="77" t="s">
        <v>13</v>
      </c>
      <c r="D22" s="88">
        <v>451</v>
      </c>
      <c r="E22" s="79">
        <v>0.17514563106796116</v>
      </c>
      <c r="F22" s="89">
        <v>551</v>
      </c>
      <c r="G22" s="90">
        <v>0.16452672439534188</v>
      </c>
      <c r="H22" s="81">
        <v>-0.18148820326678761</v>
      </c>
      <c r="I22" s="89">
        <v>388</v>
      </c>
      <c r="J22" s="91">
        <v>0.16237113402061865</v>
      </c>
      <c r="K22" s="88">
        <v>3718</v>
      </c>
      <c r="L22" s="79">
        <v>0.15263352354365942</v>
      </c>
      <c r="M22" s="89">
        <v>3484</v>
      </c>
      <c r="N22" s="90">
        <v>0.13855086296031177</v>
      </c>
      <c r="O22" s="81">
        <v>6.7164179104477695E-2</v>
      </c>
    </row>
    <row r="23" spans="2:16">
      <c r="B23" s="119"/>
      <c r="C23" s="77" t="s">
        <v>12</v>
      </c>
      <c r="D23" s="88">
        <v>346</v>
      </c>
      <c r="E23" s="79">
        <v>0.13436893203883496</v>
      </c>
      <c r="F23" s="89">
        <v>487</v>
      </c>
      <c r="G23" s="90">
        <v>0.14541654225141834</v>
      </c>
      <c r="H23" s="81">
        <v>-0.28952772073921973</v>
      </c>
      <c r="I23" s="89">
        <v>330</v>
      </c>
      <c r="J23" s="91">
        <v>4.8484848484848575E-2</v>
      </c>
      <c r="K23" s="88">
        <v>3509</v>
      </c>
      <c r="L23" s="79">
        <v>0.14405353257522888</v>
      </c>
      <c r="M23" s="89">
        <v>3615</v>
      </c>
      <c r="N23" s="90">
        <v>0.14376043903602959</v>
      </c>
      <c r="O23" s="81">
        <v>-2.9322268326417711E-2</v>
      </c>
    </row>
    <row r="24" spans="2:16">
      <c r="B24" s="76"/>
      <c r="C24" s="77" t="s">
        <v>15</v>
      </c>
      <c r="D24" s="88">
        <v>126</v>
      </c>
      <c r="E24" s="79">
        <v>4.8932038834951459E-2</v>
      </c>
      <c r="F24" s="89">
        <v>198</v>
      </c>
      <c r="G24" s="90">
        <v>5.9122126007763509E-2</v>
      </c>
      <c r="H24" s="81">
        <v>-0.36363636363636365</v>
      </c>
      <c r="I24" s="89">
        <v>174</v>
      </c>
      <c r="J24" s="91">
        <v>-0.27586206896551724</v>
      </c>
      <c r="K24" s="88">
        <v>1280</v>
      </c>
      <c r="L24" s="79">
        <v>5.2547313108091465E-2</v>
      </c>
      <c r="M24" s="89">
        <v>1462</v>
      </c>
      <c r="N24" s="90">
        <v>5.8140459715262868E-2</v>
      </c>
      <c r="O24" s="81">
        <v>-0.12448700410396718</v>
      </c>
    </row>
    <row r="25" spans="2:16">
      <c r="B25" s="76"/>
      <c r="C25" s="77" t="s">
        <v>16</v>
      </c>
      <c r="D25" s="88">
        <v>215</v>
      </c>
      <c r="E25" s="79">
        <v>8.3495145631067955E-2</v>
      </c>
      <c r="F25" s="89">
        <v>166</v>
      </c>
      <c r="G25" s="90">
        <v>4.9567034935801731E-2</v>
      </c>
      <c r="H25" s="81">
        <v>0.29518072289156616</v>
      </c>
      <c r="I25" s="89">
        <v>58</v>
      </c>
      <c r="J25" s="91">
        <v>2.7068965517241379</v>
      </c>
      <c r="K25" s="88">
        <v>1177</v>
      </c>
      <c r="L25" s="79">
        <v>4.8318896506424729E-2</v>
      </c>
      <c r="M25" s="89">
        <v>1392</v>
      </c>
      <c r="N25" s="90">
        <v>5.535671677403961E-2</v>
      </c>
      <c r="O25" s="81">
        <v>-0.15445402298850575</v>
      </c>
    </row>
    <row r="26" spans="2:16">
      <c r="B26" s="76"/>
      <c r="C26" s="77" t="s">
        <v>53</v>
      </c>
      <c r="D26" s="88">
        <v>18</v>
      </c>
      <c r="E26" s="79">
        <v>6.9902912621359224E-3</v>
      </c>
      <c r="F26" s="89">
        <v>16</v>
      </c>
      <c r="G26" s="90">
        <v>4.7775455359808901E-3</v>
      </c>
      <c r="H26" s="81">
        <v>0.125</v>
      </c>
      <c r="I26" s="89">
        <v>2</v>
      </c>
      <c r="J26" s="91">
        <v>8</v>
      </c>
      <c r="K26" s="88">
        <v>110</v>
      </c>
      <c r="L26" s="79">
        <v>4.5157847202266102E-3</v>
      </c>
      <c r="M26" s="89">
        <v>88</v>
      </c>
      <c r="N26" s="90">
        <v>3.499562554680665E-3</v>
      </c>
      <c r="O26" s="81">
        <v>0.25</v>
      </c>
    </row>
    <row r="27" spans="2:16">
      <c r="B27" s="76"/>
      <c r="C27" s="77" t="s">
        <v>68</v>
      </c>
      <c r="D27" s="88">
        <v>4</v>
      </c>
      <c r="E27" s="79">
        <v>1.5533980582524273E-3</v>
      </c>
      <c r="F27" s="89">
        <v>0</v>
      </c>
      <c r="G27" s="90">
        <v>0</v>
      </c>
      <c r="H27" s="81"/>
      <c r="I27" s="89">
        <v>0</v>
      </c>
      <c r="J27" s="91"/>
      <c r="K27" s="88">
        <v>25</v>
      </c>
      <c r="L27" s="79">
        <v>1.0263147091424114E-3</v>
      </c>
      <c r="M27" s="89">
        <v>14</v>
      </c>
      <c r="N27" s="90">
        <v>5.5674858824465126E-4</v>
      </c>
      <c r="O27" s="81">
        <v>0.78571428571428581</v>
      </c>
    </row>
    <row r="28" spans="2:16">
      <c r="B28" s="129"/>
      <c r="C28" s="92" t="s">
        <v>104</v>
      </c>
      <c r="D28" s="93">
        <v>5</v>
      </c>
      <c r="E28" s="105">
        <v>1.9417475728155339E-3</v>
      </c>
      <c r="F28" s="161">
        <v>0</v>
      </c>
      <c r="G28" s="106">
        <v>0</v>
      </c>
      <c r="H28" s="107"/>
      <c r="I28" s="161">
        <v>3</v>
      </c>
      <c r="J28" s="109">
        <v>0.66666666666666674</v>
      </c>
      <c r="K28" s="93">
        <v>14</v>
      </c>
      <c r="L28" s="105">
        <v>5.7473623711975044E-4</v>
      </c>
      <c r="M28" s="161">
        <v>0</v>
      </c>
      <c r="N28" s="106">
        <v>0</v>
      </c>
      <c r="O28" s="107"/>
    </row>
    <row r="29" spans="2:16">
      <c r="B29" s="146"/>
      <c r="C29" s="92" t="s">
        <v>40</v>
      </c>
      <c r="D29" s="93">
        <v>4</v>
      </c>
      <c r="E29" s="94">
        <v>1.5533980582524273E-3</v>
      </c>
      <c r="F29" s="93">
        <v>20</v>
      </c>
      <c r="G29" s="99">
        <v>1.0749477455957002E-2</v>
      </c>
      <c r="H29" s="95">
        <v>-0.8</v>
      </c>
      <c r="I29" s="93">
        <v>1</v>
      </c>
      <c r="J29" s="94">
        <v>3</v>
      </c>
      <c r="K29" s="93">
        <v>31</v>
      </c>
      <c r="L29" s="94">
        <v>1.2726302393365901E-3</v>
      </c>
      <c r="M29" s="93">
        <v>63</v>
      </c>
      <c r="N29" s="99">
        <v>6.5616797900262466E-3</v>
      </c>
      <c r="O29" s="95">
        <v>-0.50793650793650791</v>
      </c>
    </row>
    <row r="30" spans="2:16">
      <c r="B30" s="25" t="s">
        <v>50</v>
      </c>
      <c r="C30" s="97" t="s">
        <v>41</v>
      </c>
      <c r="D30" s="39">
        <v>2575</v>
      </c>
      <c r="E30" s="18">
        <v>1</v>
      </c>
      <c r="F30" s="39">
        <v>3349</v>
      </c>
      <c r="G30" s="18">
        <v>1</v>
      </c>
      <c r="H30" s="19">
        <v>-0.23111376530307559</v>
      </c>
      <c r="I30" s="39">
        <v>2231</v>
      </c>
      <c r="J30" s="20">
        <v>0.1541909457642312</v>
      </c>
      <c r="K30" s="39">
        <v>24359</v>
      </c>
      <c r="L30" s="18">
        <v>1</v>
      </c>
      <c r="M30" s="39">
        <v>25146</v>
      </c>
      <c r="N30" s="20">
        <v>1</v>
      </c>
      <c r="O30" s="22">
        <v>-3.1297224210609986E-2</v>
      </c>
    </row>
    <row r="31" spans="2:16">
      <c r="B31" s="25" t="s">
        <v>70</v>
      </c>
      <c r="C31" s="97" t="s">
        <v>41</v>
      </c>
      <c r="D31" s="98">
        <v>1</v>
      </c>
      <c r="E31" s="18">
        <v>1</v>
      </c>
      <c r="F31" s="98">
        <v>1</v>
      </c>
      <c r="G31" s="18">
        <v>1</v>
      </c>
      <c r="H31" s="19">
        <v>0</v>
      </c>
      <c r="I31" s="98">
        <v>2</v>
      </c>
      <c r="J31" s="18">
        <v>-0.5</v>
      </c>
      <c r="K31" s="98">
        <v>22</v>
      </c>
      <c r="L31" s="18">
        <v>1</v>
      </c>
      <c r="M31" s="98">
        <v>18</v>
      </c>
      <c r="N31" s="18">
        <v>1</v>
      </c>
      <c r="O31" s="22">
        <v>0.22222222222222232</v>
      </c>
      <c r="P31" s="28"/>
    </row>
    <row r="32" spans="2:16">
      <c r="B32" s="26"/>
      <c r="C32" s="101" t="s">
        <v>41</v>
      </c>
      <c r="D32" s="40">
        <v>2624</v>
      </c>
      <c r="E32" s="13">
        <v>1</v>
      </c>
      <c r="F32" s="40">
        <v>3395</v>
      </c>
      <c r="G32" s="13">
        <v>1</v>
      </c>
      <c r="H32" s="14">
        <v>-0.2270986745213549</v>
      </c>
      <c r="I32" s="40">
        <v>2277</v>
      </c>
      <c r="J32" s="15">
        <v>0.15239350021958709</v>
      </c>
      <c r="K32" s="40">
        <v>24712</v>
      </c>
      <c r="L32" s="13">
        <v>1</v>
      </c>
      <c r="M32" s="40">
        <v>25450</v>
      </c>
      <c r="N32" s="13">
        <v>1</v>
      </c>
      <c r="O32" s="23">
        <v>-2.8998035363457797E-2</v>
      </c>
      <c r="P32" s="28"/>
    </row>
    <row r="33" spans="2:15" ht="14.45" customHeight="1">
      <c r="B33" t="s">
        <v>65</v>
      </c>
    </row>
    <row r="34" spans="2:15">
      <c r="B34" s="16" t="s">
        <v>66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96" t="s">
        <v>51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24"/>
    </row>
    <row r="38" spans="2:15">
      <c r="B38" s="197" t="s">
        <v>52</v>
      </c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9" t="s">
        <v>48</v>
      </c>
    </row>
    <row r="39" spans="2:15" ht="14.45" customHeight="1">
      <c r="B39" s="184" t="s">
        <v>32</v>
      </c>
      <c r="C39" s="184" t="s">
        <v>1</v>
      </c>
      <c r="D39" s="186" t="s">
        <v>98</v>
      </c>
      <c r="E39" s="187"/>
      <c r="F39" s="187"/>
      <c r="G39" s="187"/>
      <c r="H39" s="188"/>
      <c r="I39" s="187" t="s">
        <v>91</v>
      </c>
      <c r="J39" s="187"/>
      <c r="K39" s="186" t="s">
        <v>99</v>
      </c>
      <c r="L39" s="187"/>
      <c r="M39" s="187"/>
      <c r="N39" s="187"/>
      <c r="O39" s="188"/>
    </row>
    <row r="40" spans="2:15" ht="14.45" customHeight="1">
      <c r="B40" s="185"/>
      <c r="C40" s="185"/>
      <c r="D40" s="198" t="s">
        <v>100</v>
      </c>
      <c r="E40" s="199"/>
      <c r="F40" s="199"/>
      <c r="G40" s="199"/>
      <c r="H40" s="200"/>
      <c r="I40" s="199" t="s">
        <v>92</v>
      </c>
      <c r="J40" s="199"/>
      <c r="K40" s="198" t="s">
        <v>101</v>
      </c>
      <c r="L40" s="199"/>
      <c r="M40" s="199"/>
      <c r="N40" s="199"/>
      <c r="O40" s="200"/>
    </row>
    <row r="41" spans="2:15" ht="14.45" customHeight="1">
      <c r="B41" s="185"/>
      <c r="C41" s="183"/>
      <c r="D41" s="178">
        <v>2019</v>
      </c>
      <c r="E41" s="179"/>
      <c r="F41" s="189">
        <v>2018</v>
      </c>
      <c r="G41" s="189"/>
      <c r="H41" s="191" t="s">
        <v>33</v>
      </c>
      <c r="I41" s="193">
        <v>2019</v>
      </c>
      <c r="J41" s="178" t="s">
        <v>102</v>
      </c>
      <c r="K41" s="178">
        <v>2019</v>
      </c>
      <c r="L41" s="179"/>
      <c r="M41" s="189">
        <v>2018</v>
      </c>
      <c r="N41" s="179"/>
      <c r="O41" s="169" t="s">
        <v>33</v>
      </c>
    </row>
    <row r="42" spans="2:15" ht="14.45" customHeight="1">
      <c r="B42" s="201" t="s">
        <v>32</v>
      </c>
      <c r="C42" s="170" t="s">
        <v>35</v>
      </c>
      <c r="D42" s="180"/>
      <c r="E42" s="181"/>
      <c r="F42" s="190"/>
      <c r="G42" s="190"/>
      <c r="H42" s="192"/>
      <c r="I42" s="194"/>
      <c r="J42" s="195"/>
      <c r="K42" s="180"/>
      <c r="L42" s="181"/>
      <c r="M42" s="190"/>
      <c r="N42" s="181"/>
      <c r="O42" s="169"/>
    </row>
    <row r="43" spans="2:15" ht="14.45" customHeight="1">
      <c r="B43" s="201"/>
      <c r="C43" s="170"/>
      <c r="D43" s="160" t="s">
        <v>36</v>
      </c>
      <c r="E43" s="157" t="s">
        <v>2</v>
      </c>
      <c r="F43" s="156" t="s">
        <v>36</v>
      </c>
      <c r="G43" s="58" t="s">
        <v>2</v>
      </c>
      <c r="H43" s="172" t="s">
        <v>37</v>
      </c>
      <c r="I43" s="59" t="s">
        <v>36</v>
      </c>
      <c r="J43" s="174" t="s">
        <v>103</v>
      </c>
      <c r="K43" s="160" t="s">
        <v>36</v>
      </c>
      <c r="L43" s="57" t="s">
        <v>2</v>
      </c>
      <c r="M43" s="156" t="s">
        <v>36</v>
      </c>
      <c r="N43" s="57" t="s">
        <v>2</v>
      </c>
      <c r="O43" s="176" t="s">
        <v>37</v>
      </c>
    </row>
    <row r="44" spans="2:15" ht="14.45" customHeight="1">
      <c r="B44" s="202"/>
      <c r="C44" s="171"/>
      <c r="D44" s="158" t="s">
        <v>38</v>
      </c>
      <c r="E44" s="159" t="s">
        <v>39</v>
      </c>
      <c r="F44" s="55" t="s">
        <v>38</v>
      </c>
      <c r="G44" s="56" t="s">
        <v>39</v>
      </c>
      <c r="H44" s="173"/>
      <c r="I44" s="60" t="s">
        <v>38</v>
      </c>
      <c r="J44" s="175"/>
      <c r="K44" s="158" t="s">
        <v>38</v>
      </c>
      <c r="L44" s="159" t="s">
        <v>39</v>
      </c>
      <c r="M44" s="55" t="s">
        <v>38</v>
      </c>
      <c r="N44" s="159" t="s">
        <v>39</v>
      </c>
      <c r="O44" s="177"/>
    </row>
    <row r="45" spans="2:15" ht="14.45" customHeight="1">
      <c r="B45" s="76"/>
      <c r="C45" s="69" t="s">
        <v>16</v>
      </c>
      <c r="D45" s="86"/>
      <c r="E45" s="71"/>
      <c r="F45" s="87"/>
      <c r="G45" s="72"/>
      <c r="H45" s="73"/>
      <c r="I45" s="87"/>
      <c r="J45" s="75"/>
      <c r="K45" s="86"/>
      <c r="L45" s="71"/>
      <c r="M45" s="87">
        <v>1</v>
      </c>
      <c r="N45" s="72">
        <v>1</v>
      </c>
      <c r="O45" s="73"/>
    </row>
    <row r="46" spans="2:15">
      <c r="B46" s="25" t="s">
        <v>49</v>
      </c>
      <c r="C46" s="97" t="s">
        <v>41</v>
      </c>
      <c r="D46" s="98"/>
      <c r="E46" s="18"/>
      <c r="F46" s="98"/>
      <c r="G46" s="18"/>
      <c r="H46" s="19"/>
      <c r="I46" s="98"/>
      <c r="J46" s="18"/>
      <c r="K46" s="98"/>
      <c r="L46" s="18"/>
      <c r="M46" s="98">
        <v>1</v>
      </c>
      <c r="N46" s="18">
        <v>1</v>
      </c>
      <c r="O46" s="21"/>
    </row>
    <row r="47" spans="2:15">
      <c r="B47" s="76"/>
      <c r="C47" s="69" t="s">
        <v>3</v>
      </c>
      <c r="D47" s="86">
        <v>441</v>
      </c>
      <c r="E47" s="71">
        <v>0.24873096446700507</v>
      </c>
      <c r="F47" s="87">
        <v>618</v>
      </c>
      <c r="G47" s="72">
        <v>0.24131198750488089</v>
      </c>
      <c r="H47" s="73">
        <v>-0.28640776699029125</v>
      </c>
      <c r="I47" s="87">
        <v>429</v>
      </c>
      <c r="J47" s="75">
        <v>2.7972027972027913E-2</v>
      </c>
      <c r="K47" s="86">
        <v>4504</v>
      </c>
      <c r="L47" s="71">
        <v>0.24919774261369923</v>
      </c>
      <c r="M47" s="87">
        <v>4928</v>
      </c>
      <c r="N47" s="72">
        <v>0.25841636077608809</v>
      </c>
      <c r="O47" s="73">
        <v>-8.6038961038961026E-2</v>
      </c>
    </row>
    <row r="48" spans="2:15">
      <c r="B48" s="76"/>
      <c r="C48" s="77" t="s">
        <v>14</v>
      </c>
      <c r="D48" s="88">
        <v>317</v>
      </c>
      <c r="E48" s="79">
        <v>0.17879300620417371</v>
      </c>
      <c r="F48" s="89">
        <v>485</v>
      </c>
      <c r="G48" s="90">
        <v>0.18937914877001172</v>
      </c>
      <c r="H48" s="81">
        <v>-0.34639175257731958</v>
      </c>
      <c r="I48" s="89">
        <v>258</v>
      </c>
      <c r="J48" s="91">
        <v>0.22868217054263562</v>
      </c>
      <c r="K48" s="88">
        <v>3908</v>
      </c>
      <c r="L48" s="79">
        <v>0.21622219763195752</v>
      </c>
      <c r="M48" s="89">
        <v>3484</v>
      </c>
      <c r="N48" s="90">
        <v>0.1826953329837441</v>
      </c>
      <c r="O48" s="81">
        <v>0.12169919632606208</v>
      </c>
    </row>
    <row r="49" spans="2:15" ht="15" customHeight="1">
      <c r="B49" s="76"/>
      <c r="C49" s="77" t="s">
        <v>4</v>
      </c>
      <c r="D49" s="88">
        <v>289</v>
      </c>
      <c r="E49" s="79">
        <v>0.16300056401579244</v>
      </c>
      <c r="F49" s="89">
        <v>433</v>
      </c>
      <c r="G49" s="90">
        <v>0.16907458024209293</v>
      </c>
      <c r="H49" s="81">
        <v>-0.33256351039260967</v>
      </c>
      <c r="I49" s="89">
        <v>323</v>
      </c>
      <c r="J49" s="91">
        <v>-0.10526315789473684</v>
      </c>
      <c r="K49" s="88">
        <v>2928</v>
      </c>
      <c r="L49" s="79">
        <v>0.16200066393714729</v>
      </c>
      <c r="M49" s="89">
        <v>3618</v>
      </c>
      <c r="N49" s="90">
        <v>0.18972207656004195</v>
      </c>
      <c r="O49" s="81">
        <v>-0.19071310116086237</v>
      </c>
    </row>
    <row r="50" spans="2:15">
      <c r="B50" s="76"/>
      <c r="C50" s="77" t="s">
        <v>12</v>
      </c>
      <c r="D50" s="88">
        <v>270</v>
      </c>
      <c r="E50" s="79">
        <v>0.15228426395939088</v>
      </c>
      <c r="F50" s="89">
        <v>402</v>
      </c>
      <c r="G50" s="90">
        <v>0.15696993361967981</v>
      </c>
      <c r="H50" s="81">
        <v>-0.32835820895522383</v>
      </c>
      <c r="I50" s="89">
        <v>244</v>
      </c>
      <c r="J50" s="91">
        <v>0.10655737704918034</v>
      </c>
      <c r="K50" s="88">
        <v>2831</v>
      </c>
      <c r="L50" s="79">
        <v>0.15663383866327321</v>
      </c>
      <c r="M50" s="89">
        <v>2951</v>
      </c>
      <c r="N50" s="90">
        <v>0.15474567383324594</v>
      </c>
      <c r="O50" s="81">
        <v>-4.066418163334462E-2</v>
      </c>
    </row>
    <row r="51" spans="2:15" ht="15" customHeight="1">
      <c r="B51" s="119"/>
      <c r="C51" s="77" t="s">
        <v>13</v>
      </c>
      <c r="D51" s="88">
        <v>334</v>
      </c>
      <c r="E51" s="79">
        <v>0.18838127467569091</v>
      </c>
      <c r="F51" s="89">
        <v>419</v>
      </c>
      <c r="G51" s="90">
        <v>0.1636079656384225</v>
      </c>
      <c r="H51" s="81">
        <v>-0.20286396181384247</v>
      </c>
      <c r="I51" s="89">
        <v>295</v>
      </c>
      <c r="J51" s="91">
        <v>0.13220338983050839</v>
      </c>
      <c r="K51" s="88">
        <v>2740</v>
      </c>
      <c r="L51" s="79">
        <v>0.15159898196304084</v>
      </c>
      <c r="M51" s="89">
        <v>2498</v>
      </c>
      <c r="N51" s="90">
        <v>0.13099108547456739</v>
      </c>
      <c r="O51" s="81">
        <v>9.6877502001601279E-2</v>
      </c>
    </row>
    <row r="52" spans="2:15">
      <c r="B52" s="76"/>
      <c r="C52" s="77" t="s">
        <v>15</v>
      </c>
      <c r="D52" s="88">
        <v>76</v>
      </c>
      <c r="E52" s="79">
        <v>4.2865200225606317E-2</v>
      </c>
      <c r="F52" s="89">
        <v>174</v>
      </c>
      <c r="G52" s="90">
        <v>6.7942210074189768E-2</v>
      </c>
      <c r="H52" s="81">
        <v>-0.56321839080459768</v>
      </c>
      <c r="I52" s="89">
        <v>129</v>
      </c>
      <c r="J52" s="91">
        <v>-0.41085271317829453</v>
      </c>
      <c r="K52" s="88">
        <v>960</v>
      </c>
      <c r="L52" s="79">
        <v>5.3114971782671237E-2</v>
      </c>
      <c r="M52" s="89">
        <v>1218</v>
      </c>
      <c r="N52" s="90">
        <v>6.3869952805453586E-2</v>
      </c>
      <c r="O52" s="81">
        <v>-0.21182266009852213</v>
      </c>
    </row>
    <row r="53" spans="2:15">
      <c r="B53" s="76"/>
      <c r="C53" s="77" t="s">
        <v>16</v>
      </c>
      <c r="D53" s="88">
        <v>41</v>
      </c>
      <c r="E53" s="79">
        <v>2.3124647490129723E-2</v>
      </c>
      <c r="F53" s="89">
        <v>30</v>
      </c>
      <c r="G53" s="90">
        <v>1.1714174150722375E-2</v>
      </c>
      <c r="H53" s="81">
        <v>0.3666666666666667</v>
      </c>
      <c r="I53" s="89">
        <v>8</v>
      </c>
      <c r="J53" s="91">
        <v>4.125</v>
      </c>
      <c r="K53" s="88">
        <v>189</v>
      </c>
      <c r="L53" s="79">
        <v>1.0457010069713401E-2</v>
      </c>
      <c r="M53" s="89">
        <v>373</v>
      </c>
      <c r="N53" s="90">
        <v>1.955951756685894E-2</v>
      </c>
      <c r="O53" s="81">
        <v>-0.49329758713136729</v>
      </c>
    </row>
    <row r="54" spans="2:15">
      <c r="B54" s="76"/>
      <c r="C54" s="77" t="s">
        <v>104</v>
      </c>
      <c r="D54" s="88">
        <v>5</v>
      </c>
      <c r="E54" s="79">
        <v>2.8200789622109417E-3</v>
      </c>
      <c r="F54" s="89">
        <v>0</v>
      </c>
      <c r="G54" s="90">
        <v>0</v>
      </c>
      <c r="H54" s="81"/>
      <c r="I54" s="89">
        <v>3</v>
      </c>
      <c r="J54" s="91">
        <v>0.66666666666666674</v>
      </c>
      <c r="K54" s="88">
        <v>14</v>
      </c>
      <c r="L54" s="79">
        <v>7.7459333849728897E-4</v>
      </c>
      <c r="M54" s="89">
        <v>0</v>
      </c>
      <c r="N54" s="90">
        <v>0</v>
      </c>
      <c r="O54" s="81"/>
    </row>
    <row r="55" spans="2:15">
      <c r="B55" s="146"/>
      <c r="C55" s="92" t="s">
        <v>40</v>
      </c>
      <c r="D55" s="93">
        <v>0</v>
      </c>
      <c r="E55" s="94"/>
      <c r="F55" s="93">
        <v>0</v>
      </c>
      <c r="G55" s="99">
        <v>0</v>
      </c>
      <c r="H55" s="95"/>
      <c r="I55" s="93">
        <v>0</v>
      </c>
      <c r="J55" s="100"/>
      <c r="K55" s="93">
        <v>0</v>
      </c>
      <c r="L55" s="99"/>
      <c r="M55" s="93">
        <v>0</v>
      </c>
      <c r="N55" s="99">
        <v>0</v>
      </c>
      <c r="O55" s="96"/>
    </row>
    <row r="56" spans="2:15">
      <c r="B56" s="25" t="s">
        <v>50</v>
      </c>
      <c r="C56" s="97" t="s">
        <v>41</v>
      </c>
      <c r="D56" s="39">
        <v>1773</v>
      </c>
      <c r="E56" s="18">
        <v>1</v>
      </c>
      <c r="F56" s="39">
        <v>2561</v>
      </c>
      <c r="G56" s="18">
        <v>1</v>
      </c>
      <c r="H56" s="19">
        <v>-0.30769230769230771</v>
      </c>
      <c r="I56" s="39">
        <v>1689</v>
      </c>
      <c r="J56" s="20">
        <v>4.9733570159857798E-2</v>
      </c>
      <c r="K56" s="39">
        <v>18074</v>
      </c>
      <c r="L56" s="18">
        <v>1</v>
      </c>
      <c r="M56" s="39">
        <v>19070</v>
      </c>
      <c r="N56" s="20">
        <v>1</v>
      </c>
      <c r="O56" s="22">
        <v>-5.2228631358154143E-2</v>
      </c>
    </row>
    <row r="57" spans="2:15">
      <c r="B57" s="25" t="s">
        <v>70</v>
      </c>
      <c r="C57" s="97" t="s">
        <v>41</v>
      </c>
      <c r="D57" s="39">
        <v>1</v>
      </c>
      <c r="E57" s="18">
        <v>1</v>
      </c>
      <c r="F57" s="39">
        <v>1</v>
      </c>
      <c r="G57" s="18">
        <v>1</v>
      </c>
      <c r="H57" s="19">
        <v>0</v>
      </c>
      <c r="I57" s="39">
        <v>0</v>
      </c>
      <c r="J57" s="18"/>
      <c r="K57" s="39">
        <v>4</v>
      </c>
      <c r="L57" s="18">
        <v>1</v>
      </c>
      <c r="M57" s="39">
        <v>8</v>
      </c>
      <c r="N57" s="18">
        <v>1</v>
      </c>
      <c r="O57" s="22">
        <v>-0.5</v>
      </c>
    </row>
    <row r="58" spans="2:15">
      <c r="B58" s="26"/>
      <c r="C58" s="101" t="s">
        <v>41</v>
      </c>
      <c r="D58" s="40">
        <v>1774</v>
      </c>
      <c r="E58" s="13">
        <v>1</v>
      </c>
      <c r="F58" s="40">
        <v>2562</v>
      </c>
      <c r="G58" s="13">
        <v>1</v>
      </c>
      <c r="H58" s="14">
        <v>-0.30757220921155348</v>
      </c>
      <c r="I58" s="40">
        <v>1689</v>
      </c>
      <c r="J58" s="15">
        <v>5.032563647128474E-2</v>
      </c>
      <c r="K58" s="40">
        <v>18078</v>
      </c>
      <c r="L58" s="13">
        <v>1</v>
      </c>
      <c r="M58" s="40">
        <v>19079</v>
      </c>
      <c r="N58" s="13">
        <v>1</v>
      </c>
      <c r="O58" s="23">
        <v>-5.246606216258709E-2</v>
      </c>
    </row>
    <row r="59" spans="2:15">
      <c r="B59" s="61" t="s">
        <v>65</v>
      </c>
      <c r="C59" s="61"/>
      <c r="D59" s="61"/>
      <c r="E59" s="61"/>
      <c r="F59" s="61"/>
      <c r="G59" s="61"/>
      <c r="H59" s="61"/>
      <c r="I59" s="62"/>
      <c r="J59" s="61"/>
      <c r="K59" s="61"/>
      <c r="L59" s="61"/>
      <c r="M59" s="61"/>
      <c r="N59" s="61"/>
      <c r="O59" s="61"/>
    </row>
    <row r="60" spans="2:15">
      <c r="B60" s="16" t="s">
        <v>66</v>
      </c>
    </row>
    <row r="62" spans="2:15">
      <c r="B62" s="196" t="s">
        <v>30</v>
      </c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24"/>
    </row>
    <row r="63" spans="2:15">
      <c r="B63" s="203" t="s">
        <v>31</v>
      </c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9" t="s">
        <v>48</v>
      </c>
    </row>
    <row r="64" spans="2:15">
      <c r="B64" s="184" t="s">
        <v>32</v>
      </c>
      <c r="C64" s="184" t="s">
        <v>1</v>
      </c>
      <c r="D64" s="186" t="s">
        <v>98</v>
      </c>
      <c r="E64" s="187"/>
      <c r="F64" s="187"/>
      <c r="G64" s="187"/>
      <c r="H64" s="188"/>
      <c r="I64" s="187" t="s">
        <v>91</v>
      </c>
      <c r="J64" s="187"/>
      <c r="K64" s="186" t="s">
        <v>99</v>
      </c>
      <c r="L64" s="187"/>
      <c r="M64" s="187"/>
      <c r="N64" s="187"/>
      <c r="O64" s="188"/>
    </row>
    <row r="65" spans="2:15">
      <c r="B65" s="185"/>
      <c r="C65" s="185"/>
      <c r="D65" s="198" t="s">
        <v>100</v>
      </c>
      <c r="E65" s="199"/>
      <c r="F65" s="199"/>
      <c r="G65" s="199"/>
      <c r="H65" s="200"/>
      <c r="I65" s="199" t="s">
        <v>92</v>
      </c>
      <c r="J65" s="199"/>
      <c r="K65" s="198" t="s">
        <v>101</v>
      </c>
      <c r="L65" s="199"/>
      <c r="M65" s="199"/>
      <c r="N65" s="199"/>
      <c r="O65" s="200"/>
    </row>
    <row r="66" spans="2:15" ht="15" customHeight="1">
      <c r="B66" s="185"/>
      <c r="C66" s="183"/>
      <c r="D66" s="178">
        <v>2019</v>
      </c>
      <c r="E66" s="179"/>
      <c r="F66" s="189">
        <v>2018</v>
      </c>
      <c r="G66" s="189"/>
      <c r="H66" s="191" t="s">
        <v>33</v>
      </c>
      <c r="I66" s="193">
        <v>2019</v>
      </c>
      <c r="J66" s="178" t="s">
        <v>102</v>
      </c>
      <c r="K66" s="178">
        <v>2019</v>
      </c>
      <c r="L66" s="179"/>
      <c r="M66" s="189">
        <v>2018</v>
      </c>
      <c r="N66" s="179"/>
      <c r="O66" s="169" t="s">
        <v>33</v>
      </c>
    </row>
    <row r="67" spans="2:15">
      <c r="B67" s="201" t="s">
        <v>32</v>
      </c>
      <c r="C67" s="170" t="s">
        <v>35</v>
      </c>
      <c r="D67" s="180"/>
      <c r="E67" s="181"/>
      <c r="F67" s="190"/>
      <c r="G67" s="190"/>
      <c r="H67" s="192"/>
      <c r="I67" s="194"/>
      <c r="J67" s="195"/>
      <c r="K67" s="180"/>
      <c r="L67" s="181"/>
      <c r="M67" s="190"/>
      <c r="N67" s="181"/>
      <c r="O67" s="169"/>
    </row>
    <row r="68" spans="2:15" ht="15" customHeight="1">
      <c r="B68" s="201"/>
      <c r="C68" s="170"/>
      <c r="D68" s="160" t="s">
        <v>36</v>
      </c>
      <c r="E68" s="157" t="s">
        <v>2</v>
      </c>
      <c r="F68" s="156" t="s">
        <v>36</v>
      </c>
      <c r="G68" s="58" t="s">
        <v>2</v>
      </c>
      <c r="H68" s="172" t="s">
        <v>37</v>
      </c>
      <c r="I68" s="59" t="s">
        <v>36</v>
      </c>
      <c r="J68" s="174" t="s">
        <v>103</v>
      </c>
      <c r="K68" s="160" t="s">
        <v>36</v>
      </c>
      <c r="L68" s="57" t="s">
        <v>2</v>
      </c>
      <c r="M68" s="156" t="s">
        <v>36</v>
      </c>
      <c r="N68" s="57" t="s">
        <v>2</v>
      </c>
      <c r="O68" s="176" t="s">
        <v>37</v>
      </c>
    </row>
    <row r="69" spans="2:15" ht="16.5" customHeight="1">
      <c r="B69" s="202"/>
      <c r="C69" s="171"/>
      <c r="D69" s="158" t="s">
        <v>38</v>
      </c>
      <c r="E69" s="159" t="s">
        <v>39</v>
      </c>
      <c r="F69" s="55" t="s">
        <v>38</v>
      </c>
      <c r="G69" s="56" t="s">
        <v>39</v>
      </c>
      <c r="H69" s="173"/>
      <c r="I69" s="60" t="s">
        <v>38</v>
      </c>
      <c r="J69" s="175"/>
      <c r="K69" s="158" t="s">
        <v>38</v>
      </c>
      <c r="L69" s="159" t="s">
        <v>39</v>
      </c>
      <c r="M69" s="55" t="s">
        <v>38</v>
      </c>
      <c r="N69" s="159" t="s">
        <v>39</v>
      </c>
      <c r="O69" s="177"/>
    </row>
    <row r="70" spans="2:15">
      <c r="B70" s="76"/>
      <c r="C70" s="69" t="s">
        <v>13</v>
      </c>
      <c r="D70" s="86">
        <v>24</v>
      </c>
      <c r="E70" s="71">
        <v>0.5</v>
      </c>
      <c r="F70" s="87">
        <v>17</v>
      </c>
      <c r="G70" s="72">
        <v>0.37777777777777777</v>
      </c>
      <c r="H70" s="73">
        <v>0.41176470588235303</v>
      </c>
      <c r="I70" s="87">
        <v>32</v>
      </c>
      <c r="J70" s="75">
        <v>-0.25</v>
      </c>
      <c r="K70" s="86">
        <v>168</v>
      </c>
      <c r="L70" s="71">
        <v>0.50755287009063443</v>
      </c>
      <c r="M70" s="87">
        <v>146</v>
      </c>
      <c r="N70" s="72">
        <v>0.51048951048951052</v>
      </c>
      <c r="O70" s="73">
        <v>0.15068493150684925</v>
      </c>
    </row>
    <row r="71" spans="2:15">
      <c r="B71" s="76"/>
      <c r="C71" s="77" t="s">
        <v>16</v>
      </c>
      <c r="D71" s="88">
        <v>14</v>
      </c>
      <c r="E71" s="79">
        <v>0.29166666666666669</v>
      </c>
      <c r="F71" s="89">
        <v>5</v>
      </c>
      <c r="G71" s="90">
        <v>0.1111111111111111</v>
      </c>
      <c r="H71" s="81">
        <v>1.7999999999999998</v>
      </c>
      <c r="I71" s="89">
        <v>5</v>
      </c>
      <c r="J71" s="91">
        <v>1.7999999999999998</v>
      </c>
      <c r="K71" s="88">
        <v>75</v>
      </c>
      <c r="L71" s="79">
        <v>0.22658610271903323</v>
      </c>
      <c r="M71" s="89">
        <v>60</v>
      </c>
      <c r="N71" s="90">
        <v>0.20979020979020979</v>
      </c>
      <c r="O71" s="81">
        <v>0.25</v>
      </c>
    </row>
    <row r="72" spans="2:15">
      <c r="B72" s="76"/>
      <c r="C72" s="77" t="s">
        <v>21</v>
      </c>
      <c r="D72" s="88">
        <v>5</v>
      </c>
      <c r="E72" s="79">
        <v>0.10416666666666667</v>
      </c>
      <c r="F72" s="89">
        <v>7</v>
      </c>
      <c r="G72" s="90">
        <v>0.15555555555555556</v>
      </c>
      <c r="H72" s="81">
        <v>-0.2857142857142857</v>
      </c>
      <c r="I72" s="89">
        <v>1</v>
      </c>
      <c r="J72" s="91">
        <v>4</v>
      </c>
      <c r="K72" s="88">
        <v>35</v>
      </c>
      <c r="L72" s="79">
        <v>0.10574018126888217</v>
      </c>
      <c r="M72" s="89">
        <v>18</v>
      </c>
      <c r="N72" s="90">
        <v>6.2937062937062943E-2</v>
      </c>
      <c r="O72" s="81">
        <v>0.94444444444444442</v>
      </c>
    </row>
    <row r="73" spans="2:15">
      <c r="B73" s="76"/>
      <c r="C73" s="77" t="s">
        <v>4</v>
      </c>
      <c r="D73" s="88">
        <v>1</v>
      </c>
      <c r="E73" s="79">
        <v>2.0833333333333332E-2</v>
      </c>
      <c r="F73" s="89">
        <v>1</v>
      </c>
      <c r="G73" s="90">
        <v>2.2222222222222223E-2</v>
      </c>
      <c r="H73" s="81">
        <v>0</v>
      </c>
      <c r="I73" s="89">
        <v>1</v>
      </c>
      <c r="J73" s="91">
        <v>0</v>
      </c>
      <c r="K73" s="88">
        <v>14</v>
      </c>
      <c r="L73" s="79">
        <v>4.2296072507552872E-2</v>
      </c>
      <c r="M73" s="89">
        <v>17</v>
      </c>
      <c r="N73" s="90">
        <v>5.944055944055944E-2</v>
      </c>
      <c r="O73" s="81">
        <v>-0.17647058823529416</v>
      </c>
    </row>
    <row r="74" spans="2:15">
      <c r="B74" s="119"/>
      <c r="C74" s="77" t="s">
        <v>20</v>
      </c>
      <c r="D74" s="88">
        <v>0</v>
      </c>
      <c r="E74" s="79">
        <v>0</v>
      </c>
      <c r="F74" s="89">
        <v>5</v>
      </c>
      <c r="G74" s="90">
        <v>0.1111111111111111</v>
      </c>
      <c r="H74" s="81">
        <v>-1</v>
      </c>
      <c r="I74" s="89">
        <v>1</v>
      </c>
      <c r="J74" s="91">
        <v>-1</v>
      </c>
      <c r="K74" s="88">
        <v>10</v>
      </c>
      <c r="L74" s="79">
        <v>3.0211480362537766E-2</v>
      </c>
      <c r="M74" s="89">
        <v>9</v>
      </c>
      <c r="N74" s="90">
        <v>3.1468531468531472E-2</v>
      </c>
      <c r="O74" s="81">
        <v>0.11111111111111116</v>
      </c>
    </row>
    <row r="75" spans="2:15">
      <c r="B75" s="76"/>
      <c r="C75" s="77" t="s">
        <v>15</v>
      </c>
      <c r="D75" s="88">
        <v>0</v>
      </c>
      <c r="E75" s="79">
        <v>0</v>
      </c>
      <c r="F75" s="89">
        <v>4</v>
      </c>
      <c r="G75" s="90">
        <v>8.8888888888888892E-2</v>
      </c>
      <c r="H75" s="81">
        <v>-1</v>
      </c>
      <c r="I75" s="89">
        <v>2</v>
      </c>
      <c r="J75" s="91">
        <v>-1</v>
      </c>
      <c r="K75" s="88">
        <v>10</v>
      </c>
      <c r="L75" s="79">
        <v>3.0211480362537766E-2</v>
      </c>
      <c r="M75" s="89">
        <v>12</v>
      </c>
      <c r="N75" s="90">
        <v>4.195804195804196E-2</v>
      </c>
      <c r="O75" s="81">
        <v>-0.16666666666666663</v>
      </c>
    </row>
    <row r="76" spans="2:15">
      <c r="B76" s="76"/>
      <c r="C76" s="77" t="s">
        <v>22</v>
      </c>
      <c r="D76" s="88">
        <v>4</v>
      </c>
      <c r="E76" s="79">
        <v>8.3333333333333329E-2</v>
      </c>
      <c r="F76" s="89">
        <v>4</v>
      </c>
      <c r="G76" s="90">
        <v>8.8888888888888892E-2</v>
      </c>
      <c r="H76" s="81">
        <v>0</v>
      </c>
      <c r="I76" s="89">
        <v>0</v>
      </c>
      <c r="J76" s="91"/>
      <c r="K76" s="88">
        <v>9</v>
      </c>
      <c r="L76" s="79">
        <v>2.7190332326283987E-2</v>
      </c>
      <c r="M76" s="89">
        <v>14</v>
      </c>
      <c r="N76" s="90">
        <v>4.8951048951048952E-2</v>
      </c>
      <c r="O76" s="81">
        <v>-0.3571428571428571</v>
      </c>
    </row>
    <row r="77" spans="2:15">
      <c r="B77" s="129"/>
      <c r="C77" s="92" t="s">
        <v>40</v>
      </c>
      <c r="D77" s="93">
        <v>0</v>
      </c>
      <c r="E77" s="94">
        <v>0</v>
      </c>
      <c r="F77" s="93">
        <v>2</v>
      </c>
      <c r="G77" s="94">
        <v>4.4444444444444446E-2</v>
      </c>
      <c r="H77" s="95">
        <v>-1</v>
      </c>
      <c r="I77" s="93">
        <v>2</v>
      </c>
      <c r="J77" s="94">
        <v>4.5454545454545456E-2</v>
      </c>
      <c r="K77" s="93">
        <v>10</v>
      </c>
      <c r="L77" s="94">
        <v>3.0211480362537766E-2</v>
      </c>
      <c r="M77" s="93">
        <v>10</v>
      </c>
      <c r="N77" s="94">
        <v>3.4965034965034968E-2</v>
      </c>
      <c r="O77" s="96">
        <v>0</v>
      </c>
    </row>
    <row r="78" spans="2:15">
      <c r="B78" s="25" t="s">
        <v>49</v>
      </c>
      <c r="C78" s="97" t="s">
        <v>41</v>
      </c>
      <c r="D78" s="39">
        <v>48</v>
      </c>
      <c r="E78" s="18">
        <v>1</v>
      </c>
      <c r="F78" s="39">
        <v>45</v>
      </c>
      <c r="G78" s="18">
        <v>1</v>
      </c>
      <c r="H78" s="19">
        <v>6.6666666666666652E-2</v>
      </c>
      <c r="I78" s="39">
        <v>44</v>
      </c>
      <c r="J78" s="20">
        <v>9.0909090909090828E-2</v>
      </c>
      <c r="K78" s="39">
        <v>331</v>
      </c>
      <c r="L78" s="18">
        <v>1</v>
      </c>
      <c r="M78" s="39">
        <v>286</v>
      </c>
      <c r="N78" s="20">
        <v>1</v>
      </c>
      <c r="O78" s="22">
        <v>0.15734265734265729</v>
      </c>
    </row>
    <row r="79" spans="2:15">
      <c r="B79" s="76"/>
      <c r="C79" s="69" t="s">
        <v>16</v>
      </c>
      <c r="D79" s="86">
        <v>160</v>
      </c>
      <c r="E79" s="71">
        <v>0.49844236760124611</v>
      </c>
      <c r="F79" s="87">
        <v>109</v>
      </c>
      <c r="G79" s="72">
        <v>0.54228855721393032</v>
      </c>
      <c r="H79" s="73">
        <v>0.46788990825688082</v>
      </c>
      <c r="I79" s="87">
        <v>46</v>
      </c>
      <c r="J79" s="75">
        <v>2.4782608695652173</v>
      </c>
      <c r="K79" s="86">
        <v>862</v>
      </c>
      <c r="L79" s="71">
        <v>0.43689812468322353</v>
      </c>
      <c r="M79" s="87">
        <v>758</v>
      </c>
      <c r="N79" s="72">
        <v>0.4511904761904762</v>
      </c>
      <c r="O79" s="73">
        <v>0.13720316622691286</v>
      </c>
    </row>
    <row r="80" spans="2:15">
      <c r="B80" s="76"/>
      <c r="C80" s="77" t="s">
        <v>4</v>
      </c>
      <c r="D80" s="88">
        <v>109</v>
      </c>
      <c r="E80" s="79">
        <v>0.33956386292834889</v>
      </c>
      <c r="F80" s="89">
        <v>42</v>
      </c>
      <c r="G80" s="90">
        <v>0.20895522388059701</v>
      </c>
      <c r="H80" s="81">
        <v>1.5952380952380953</v>
      </c>
      <c r="I80" s="89">
        <v>67</v>
      </c>
      <c r="J80" s="91">
        <v>0.62686567164179108</v>
      </c>
      <c r="K80" s="88">
        <v>590</v>
      </c>
      <c r="L80" s="79">
        <v>0.29903699949315765</v>
      </c>
      <c r="M80" s="89">
        <v>479</v>
      </c>
      <c r="N80" s="90">
        <v>0.28511904761904761</v>
      </c>
      <c r="O80" s="81">
        <v>0.23173277661795399</v>
      </c>
    </row>
    <row r="81" spans="2:15">
      <c r="B81" s="76"/>
      <c r="C81" s="77" t="s">
        <v>13</v>
      </c>
      <c r="D81" s="88">
        <v>18</v>
      </c>
      <c r="E81" s="79">
        <v>5.6074766355140186E-2</v>
      </c>
      <c r="F81" s="89">
        <v>21</v>
      </c>
      <c r="G81" s="90">
        <v>0.1044776119402985</v>
      </c>
      <c r="H81" s="81">
        <v>-0.1428571428571429</v>
      </c>
      <c r="I81" s="89">
        <v>24</v>
      </c>
      <c r="J81" s="91">
        <v>-0.25</v>
      </c>
      <c r="K81" s="88">
        <v>242</v>
      </c>
      <c r="L81" s="79">
        <v>0.12265585402939685</v>
      </c>
      <c r="M81" s="89">
        <v>183</v>
      </c>
      <c r="N81" s="90">
        <v>0.10892857142857143</v>
      </c>
      <c r="O81" s="81">
        <v>0.32240437158469937</v>
      </c>
    </row>
    <row r="82" spans="2:15">
      <c r="B82" s="76"/>
      <c r="C82" s="77" t="s">
        <v>53</v>
      </c>
      <c r="D82" s="88">
        <v>18</v>
      </c>
      <c r="E82" s="79">
        <v>5.6074766355140186E-2</v>
      </c>
      <c r="F82" s="89">
        <v>16</v>
      </c>
      <c r="G82" s="90">
        <v>7.9601990049751242E-2</v>
      </c>
      <c r="H82" s="81">
        <v>0.125</v>
      </c>
      <c r="I82" s="89">
        <v>2</v>
      </c>
      <c r="J82" s="91">
        <v>8</v>
      </c>
      <c r="K82" s="88">
        <v>110</v>
      </c>
      <c r="L82" s="79">
        <v>5.5752660922453116E-2</v>
      </c>
      <c r="M82" s="89">
        <v>88</v>
      </c>
      <c r="N82" s="90">
        <v>5.2380952380952382E-2</v>
      </c>
      <c r="O82" s="81">
        <v>0.25</v>
      </c>
    </row>
    <row r="83" spans="2:15">
      <c r="B83" s="119"/>
      <c r="C83" s="77" t="s">
        <v>3</v>
      </c>
      <c r="D83" s="88">
        <v>5</v>
      </c>
      <c r="E83" s="79">
        <v>1.5576323987538941E-2</v>
      </c>
      <c r="F83" s="89">
        <v>6</v>
      </c>
      <c r="G83" s="90">
        <v>2.9850746268656716E-2</v>
      </c>
      <c r="H83" s="81">
        <v>-0.16666666666666663</v>
      </c>
      <c r="I83" s="89">
        <v>10</v>
      </c>
      <c r="J83" s="91">
        <v>-0.5</v>
      </c>
      <c r="K83" s="88">
        <v>95</v>
      </c>
      <c r="L83" s="79">
        <v>4.8150025342118603E-2</v>
      </c>
      <c r="M83" s="89">
        <v>103</v>
      </c>
      <c r="N83" s="90">
        <v>6.1309523809523807E-2</v>
      </c>
      <c r="O83" s="81">
        <v>-7.7669902912621325E-2</v>
      </c>
    </row>
    <row r="84" spans="2:15">
      <c r="B84" s="76"/>
      <c r="C84" s="77" t="s">
        <v>15</v>
      </c>
      <c r="D84" s="88">
        <v>5</v>
      </c>
      <c r="E84" s="79">
        <v>1.5576323987538941E-2</v>
      </c>
      <c r="F84" s="89">
        <v>4</v>
      </c>
      <c r="G84" s="90">
        <v>1.9900497512437811E-2</v>
      </c>
      <c r="H84" s="81">
        <v>0.25</v>
      </c>
      <c r="I84" s="89">
        <v>6</v>
      </c>
      <c r="J84" s="91">
        <v>-0.16666666666666663</v>
      </c>
      <c r="K84" s="88">
        <v>36</v>
      </c>
      <c r="L84" s="79">
        <v>1.824632539280284E-2</v>
      </c>
      <c r="M84" s="89">
        <v>32</v>
      </c>
      <c r="N84" s="90">
        <v>1.9047619047619049E-2</v>
      </c>
      <c r="O84" s="81">
        <v>0.125</v>
      </c>
    </row>
    <row r="85" spans="2:15">
      <c r="B85" s="76"/>
      <c r="C85" s="77" t="s">
        <v>68</v>
      </c>
      <c r="D85" s="88">
        <v>4</v>
      </c>
      <c r="E85" s="79">
        <v>1.2461059190031152E-2</v>
      </c>
      <c r="F85" s="89">
        <v>0</v>
      </c>
      <c r="G85" s="90">
        <v>0</v>
      </c>
      <c r="H85" s="81"/>
      <c r="I85" s="89">
        <v>0</v>
      </c>
      <c r="J85" s="91"/>
      <c r="K85" s="88">
        <v>25</v>
      </c>
      <c r="L85" s="79">
        <v>1.2671059300557527E-2</v>
      </c>
      <c r="M85" s="89">
        <v>14</v>
      </c>
      <c r="N85" s="90">
        <v>8.3333333333333332E-3</v>
      </c>
      <c r="O85" s="81">
        <v>0.78571428571428581</v>
      </c>
    </row>
    <row r="86" spans="2:15">
      <c r="B86" s="146"/>
      <c r="C86" s="92" t="s">
        <v>40</v>
      </c>
      <c r="D86" s="93">
        <v>2</v>
      </c>
      <c r="E86" s="94">
        <v>6.2305295950155761E-3</v>
      </c>
      <c r="F86" s="93">
        <v>3</v>
      </c>
      <c r="G86" s="99">
        <v>1.4925373134328358E-2</v>
      </c>
      <c r="H86" s="95">
        <v>-0.33333333333333337</v>
      </c>
      <c r="I86" s="93">
        <v>3</v>
      </c>
      <c r="J86" s="100">
        <v>-0.33333333333333337</v>
      </c>
      <c r="K86" s="93">
        <v>13</v>
      </c>
      <c r="L86" s="99">
        <v>6.5889508362899137E-3</v>
      </c>
      <c r="M86" s="93">
        <v>23</v>
      </c>
      <c r="N86" s="99">
        <v>1.369047619047619E-2</v>
      </c>
      <c r="O86" s="96">
        <v>-0.43478260869565222</v>
      </c>
    </row>
    <row r="87" spans="2:15">
      <c r="B87" s="26" t="s">
        <v>69</v>
      </c>
      <c r="C87" s="97" t="s">
        <v>41</v>
      </c>
      <c r="D87" s="39">
        <v>321</v>
      </c>
      <c r="E87" s="18">
        <v>1</v>
      </c>
      <c r="F87" s="39">
        <v>201</v>
      </c>
      <c r="G87" s="18">
        <v>1</v>
      </c>
      <c r="H87" s="19">
        <v>0.59701492537313428</v>
      </c>
      <c r="I87" s="39">
        <v>158</v>
      </c>
      <c r="J87" s="20">
        <v>1.0316455696202533</v>
      </c>
      <c r="K87" s="39">
        <v>1973</v>
      </c>
      <c r="L87" s="18">
        <v>1</v>
      </c>
      <c r="M87" s="39">
        <v>1680</v>
      </c>
      <c r="N87" s="20">
        <v>1</v>
      </c>
      <c r="O87" s="22">
        <v>0.17440476190476195</v>
      </c>
    </row>
    <row r="88" spans="2:15">
      <c r="B88" s="76"/>
      <c r="C88" s="69" t="s">
        <v>3</v>
      </c>
      <c r="D88" s="86">
        <v>504</v>
      </c>
      <c r="E88" s="71">
        <v>0.2236024844720497</v>
      </c>
      <c r="F88" s="87">
        <v>724</v>
      </c>
      <c r="G88" s="72">
        <v>0.22998729351969505</v>
      </c>
      <c r="H88" s="73">
        <v>-0.30386740331491713</v>
      </c>
      <c r="I88" s="87">
        <v>489</v>
      </c>
      <c r="J88" s="75">
        <v>3.0674846625766916E-2</v>
      </c>
      <c r="K88" s="86">
        <v>5110</v>
      </c>
      <c r="L88" s="71">
        <v>0.22826766729205752</v>
      </c>
      <c r="M88" s="87">
        <v>5688</v>
      </c>
      <c r="N88" s="72">
        <v>0.24239324980823318</v>
      </c>
      <c r="O88" s="73">
        <v>-0.10161744022503516</v>
      </c>
    </row>
    <row r="89" spans="2:15">
      <c r="B89" s="76"/>
      <c r="C89" s="77" t="s">
        <v>14</v>
      </c>
      <c r="D89" s="88">
        <v>401</v>
      </c>
      <c r="E89" s="79">
        <v>0.17790594498669032</v>
      </c>
      <c r="F89" s="89">
        <v>567</v>
      </c>
      <c r="G89" s="90">
        <v>0.18011435832274461</v>
      </c>
      <c r="H89" s="81">
        <v>-0.29276895943562609</v>
      </c>
      <c r="I89" s="89">
        <v>313</v>
      </c>
      <c r="J89" s="91">
        <v>0.28115015974440905</v>
      </c>
      <c r="K89" s="88">
        <v>4805</v>
      </c>
      <c r="L89" s="79">
        <v>0.21464308049673902</v>
      </c>
      <c r="M89" s="89">
        <v>4235</v>
      </c>
      <c r="N89" s="90">
        <v>0.18047387709878121</v>
      </c>
      <c r="O89" s="81">
        <v>0.13459268004722547</v>
      </c>
    </row>
    <row r="90" spans="2:15">
      <c r="B90" s="76"/>
      <c r="C90" s="77" t="s">
        <v>4</v>
      </c>
      <c r="D90" s="88">
        <v>387</v>
      </c>
      <c r="E90" s="79">
        <v>0.17169476486246674</v>
      </c>
      <c r="F90" s="89">
        <v>572</v>
      </c>
      <c r="G90" s="90">
        <v>0.18170266836086404</v>
      </c>
      <c r="H90" s="81">
        <v>-0.32342657342657344</v>
      </c>
      <c r="I90" s="89">
        <v>396</v>
      </c>
      <c r="J90" s="91">
        <v>-2.2727272727272707E-2</v>
      </c>
      <c r="K90" s="88">
        <v>3895</v>
      </c>
      <c r="L90" s="79">
        <v>0.17399267399267399</v>
      </c>
      <c r="M90" s="89">
        <v>4523</v>
      </c>
      <c r="N90" s="90">
        <v>0.19274695303843858</v>
      </c>
      <c r="O90" s="81">
        <v>-0.13884589873977449</v>
      </c>
    </row>
    <row r="91" spans="2:15">
      <c r="B91" s="76"/>
      <c r="C91" s="77" t="s">
        <v>12</v>
      </c>
      <c r="D91" s="88">
        <v>346</v>
      </c>
      <c r="E91" s="79">
        <v>0.15350488021295475</v>
      </c>
      <c r="F91" s="89">
        <v>487</v>
      </c>
      <c r="G91" s="90">
        <v>0.15470139771283353</v>
      </c>
      <c r="H91" s="81">
        <v>-0.28952772073921973</v>
      </c>
      <c r="I91" s="89">
        <v>328</v>
      </c>
      <c r="J91" s="91">
        <v>5.4878048780487854E-2</v>
      </c>
      <c r="K91" s="88">
        <v>3503</v>
      </c>
      <c r="L91" s="79">
        <v>0.15648172965246135</v>
      </c>
      <c r="M91" s="89">
        <v>3606</v>
      </c>
      <c r="N91" s="90">
        <v>0.15366913832779341</v>
      </c>
      <c r="O91" s="81">
        <v>-2.8563505268996092E-2</v>
      </c>
    </row>
    <row r="92" spans="2:15">
      <c r="B92" s="119"/>
      <c r="C92" s="77" t="s">
        <v>13</v>
      </c>
      <c r="D92" s="88">
        <v>433</v>
      </c>
      <c r="E92" s="79">
        <v>0.19210292812777285</v>
      </c>
      <c r="F92" s="89">
        <v>530</v>
      </c>
      <c r="G92" s="90">
        <v>0.16836086404066072</v>
      </c>
      <c r="H92" s="81">
        <v>-0.18301886792452826</v>
      </c>
      <c r="I92" s="89">
        <v>364</v>
      </c>
      <c r="J92" s="91">
        <v>0.18956043956043955</v>
      </c>
      <c r="K92" s="88">
        <v>3476</v>
      </c>
      <c r="L92" s="79">
        <v>0.15527561869025283</v>
      </c>
      <c r="M92" s="89">
        <v>3301</v>
      </c>
      <c r="N92" s="90">
        <v>0.14067160998892014</v>
      </c>
      <c r="O92" s="81">
        <v>5.3014238109663658E-2</v>
      </c>
    </row>
    <row r="93" spans="2:15">
      <c r="B93" s="76"/>
      <c r="C93" s="77" t="s">
        <v>15</v>
      </c>
      <c r="D93" s="88">
        <v>121</v>
      </c>
      <c r="E93" s="79">
        <v>5.3682342502218282E-2</v>
      </c>
      <c r="F93" s="89">
        <v>194</v>
      </c>
      <c r="G93" s="90">
        <v>6.1626429479034309E-2</v>
      </c>
      <c r="H93" s="81">
        <v>-0.37628865979381443</v>
      </c>
      <c r="I93" s="89">
        <v>168</v>
      </c>
      <c r="J93" s="91">
        <v>-0.27976190476190477</v>
      </c>
      <c r="K93" s="88">
        <v>1244</v>
      </c>
      <c r="L93" s="79">
        <v>5.5570445814348252E-2</v>
      </c>
      <c r="M93" s="89">
        <v>1430</v>
      </c>
      <c r="N93" s="90">
        <v>6.093923122815989E-2</v>
      </c>
      <c r="O93" s="81">
        <v>-0.13006993006993006</v>
      </c>
    </row>
    <row r="94" spans="2:15">
      <c r="B94" s="76"/>
      <c r="C94" s="77" t="s">
        <v>16</v>
      </c>
      <c r="D94" s="88">
        <v>55</v>
      </c>
      <c r="E94" s="79">
        <v>2.4401064773735583E-2</v>
      </c>
      <c r="F94" s="89">
        <v>57</v>
      </c>
      <c r="G94" s="90">
        <v>1.8106734434561626E-2</v>
      </c>
      <c r="H94" s="81">
        <v>-3.5087719298245612E-2</v>
      </c>
      <c r="I94" s="89">
        <v>12</v>
      </c>
      <c r="J94" s="91">
        <v>3.583333333333333</v>
      </c>
      <c r="K94" s="88">
        <v>315</v>
      </c>
      <c r="L94" s="79">
        <v>1.4071294559099437E-2</v>
      </c>
      <c r="M94" s="89">
        <v>634</v>
      </c>
      <c r="N94" s="90">
        <v>2.7017813006051307E-2</v>
      </c>
      <c r="O94" s="81">
        <v>-0.50315457413249209</v>
      </c>
    </row>
    <row r="95" spans="2:15">
      <c r="B95" s="76"/>
      <c r="C95" s="77" t="s">
        <v>104</v>
      </c>
      <c r="D95" s="88">
        <v>5</v>
      </c>
      <c r="E95" s="79">
        <v>2.2182786157941437E-3</v>
      </c>
      <c r="F95" s="89">
        <v>0</v>
      </c>
      <c r="G95" s="90">
        <v>0</v>
      </c>
      <c r="H95" s="81"/>
      <c r="I95" s="89">
        <v>3</v>
      </c>
      <c r="J95" s="91">
        <v>0.66666666666666674</v>
      </c>
      <c r="K95" s="88">
        <v>14</v>
      </c>
      <c r="L95" s="79">
        <v>6.2539086929330832E-4</v>
      </c>
      <c r="M95" s="89">
        <v>0</v>
      </c>
      <c r="N95" s="90">
        <v>0</v>
      </c>
      <c r="O95" s="81"/>
    </row>
    <row r="96" spans="2:15">
      <c r="B96" s="146"/>
      <c r="C96" s="92" t="s">
        <v>40</v>
      </c>
      <c r="D96" s="93">
        <v>2</v>
      </c>
      <c r="E96" s="94">
        <v>8.8731144631765753E-4</v>
      </c>
      <c r="F96" s="93">
        <v>17</v>
      </c>
      <c r="G96" s="99">
        <v>5.4002541296060995E-3</v>
      </c>
      <c r="H96" s="95">
        <v>-0.88235294117647056</v>
      </c>
      <c r="I96" s="93">
        <v>0</v>
      </c>
      <c r="J96" s="100"/>
      <c r="K96" s="93">
        <v>24</v>
      </c>
      <c r="L96" s="94">
        <v>1.0720986330742428E-3</v>
      </c>
      <c r="M96" s="93">
        <v>49</v>
      </c>
      <c r="N96" s="99">
        <v>2.0881275036222619E-3</v>
      </c>
      <c r="O96" s="95">
        <v>-0.51020408163265307</v>
      </c>
    </row>
    <row r="97" spans="2:15" ht="14.45" customHeight="1">
      <c r="B97" s="25" t="s">
        <v>6</v>
      </c>
      <c r="C97" s="97" t="s">
        <v>41</v>
      </c>
      <c r="D97" s="39">
        <v>2254</v>
      </c>
      <c r="E97" s="18">
        <v>1</v>
      </c>
      <c r="F97" s="39">
        <v>3148</v>
      </c>
      <c r="G97" s="18">
        <v>1</v>
      </c>
      <c r="H97" s="19">
        <v>-0.28398983481575601</v>
      </c>
      <c r="I97" s="39">
        <v>2073</v>
      </c>
      <c r="J97" s="20">
        <v>8.7313072841292749E-2</v>
      </c>
      <c r="K97" s="39">
        <v>22386</v>
      </c>
      <c r="L97" s="18">
        <v>1</v>
      </c>
      <c r="M97" s="39">
        <v>23466</v>
      </c>
      <c r="N97" s="20">
        <v>1</v>
      </c>
      <c r="O97" s="22">
        <v>-4.6024034773715194E-2</v>
      </c>
    </row>
    <row r="98" spans="2:15" ht="14.45" customHeight="1">
      <c r="B98" s="25" t="s">
        <v>70</v>
      </c>
      <c r="C98" s="97" t="s">
        <v>41</v>
      </c>
      <c r="D98" s="98">
        <v>1</v>
      </c>
      <c r="E98" s="18">
        <v>1</v>
      </c>
      <c r="F98" s="98">
        <v>1</v>
      </c>
      <c r="G98" s="18">
        <v>1</v>
      </c>
      <c r="H98" s="19">
        <v>0</v>
      </c>
      <c r="I98" s="98">
        <v>2</v>
      </c>
      <c r="J98" s="20">
        <v>-0.5</v>
      </c>
      <c r="K98" s="98">
        <v>22</v>
      </c>
      <c r="L98" s="18">
        <v>1</v>
      </c>
      <c r="M98" s="98">
        <v>18</v>
      </c>
      <c r="N98" s="18">
        <v>1</v>
      </c>
      <c r="O98" s="22">
        <v>0.22222222222222232</v>
      </c>
    </row>
    <row r="99" spans="2:15" ht="14.45" customHeight="1">
      <c r="B99" s="26"/>
      <c r="C99" s="101" t="s">
        <v>41</v>
      </c>
      <c r="D99" s="40">
        <v>2624</v>
      </c>
      <c r="E99" s="13">
        <v>1</v>
      </c>
      <c r="F99" s="40">
        <v>3395</v>
      </c>
      <c r="G99" s="13">
        <v>1</v>
      </c>
      <c r="H99" s="14">
        <v>-0.2270986745213549</v>
      </c>
      <c r="I99" s="40">
        <v>2277</v>
      </c>
      <c r="J99" s="15">
        <v>0.15239350021958709</v>
      </c>
      <c r="K99" s="40">
        <v>24712</v>
      </c>
      <c r="L99" s="13">
        <v>1</v>
      </c>
      <c r="M99" s="40">
        <v>25450</v>
      </c>
      <c r="N99" s="13">
        <v>1</v>
      </c>
      <c r="O99" s="23">
        <v>-2.8998035363457797E-2</v>
      </c>
    </row>
    <row r="100" spans="2:15" ht="14.45" customHeight="1">
      <c r="B100" s="36" t="s">
        <v>55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2:15" ht="14.45" customHeight="1"/>
  </sheetData>
  <mergeCells count="69">
    <mergeCell ref="O68:O69"/>
    <mergeCell ref="D66:E67"/>
    <mergeCell ref="F66:G67"/>
    <mergeCell ref="H66:H67"/>
    <mergeCell ref="I66:I67"/>
    <mergeCell ref="J66:J67"/>
    <mergeCell ref="K66:L67"/>
    <mergeCell ref="B62:N62"/>
    <mergeCell ref="B63:N63"/>
    <mergeCell ref="B64:B66"/>
    <mergeCell ref="C64:C66"/>
    <mergeCell ref="D64:H64"/>
    <mergeCell ref="I64:J64"/>
    <mergeCell ref="K64:O64"/>
    <mergeCell ref="M66:N67"/>
    <mergeCell ref="O66:O67"/>
    <mergeCell ref="B67:B69"/>
    <mergeCell ref="C67:C69"/>
    <mergeCell ref="H68:H69"/>
    <mergeCell ref="J68:J69"/>
    <mergeCell ref="D65:H65"/>
    <mergeCell ref="I65:J65"/>
    <mergeCell ref="K65:O65"/>
    <mergeCell ref="B42:B44"/>
    <mergeCell ref="C42:C44"/>
    <mergeCell ref="H43:H44"/>
    <mergeCell ref="J43:J44"/>
    <mergeCell ref="O43:O44"/>
    <mergeCell ref="M41:N42"/>
    <mergeCell ref="O41:O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D41:E42"/>
    <mergeCell ref="F41:G42"/>
    <mergeCell ref="H41:H42"/>
    <mergeCell ref="I41:I42"/>
    <mergeCell ref="J41:J42"/>
    <mergeCell ref="K41:L42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10 J10 O10">
    <cfRule type="cellIs" dxfId="95" priority="45" operator="lessThan">
      <formula>0</formula>
    </cfRule>
  </conditionalFormatting>
  <conditionalFormatting sqref="H17 O17">
    <cfRule type="cellIs" dxfId="94" priority="43" operator="lessThan">
      <formula>0</formula>
    </cfRule>
  </conditionalFormatting>
  <conditionalFormatting sqref="J15:J16">
    <cfRule type="cellIs" dxfId="93" priority="46" operator="lessThan">
      <formula>0</formula>
    </cfRule>
  </conditionalFormatting>
  <conditionalFormatting sqref="H18 J18 O18">
    <cfRule type="cellIs" dxfId="92" priority="41" operator="lessThan">
      <formula>0</formula>
    </cfRule>
  </conditionalFormatting>
  <conditionalFormatting sqref="H19:H23 J19:J23 O19:O23">
    <cfRule type="cellIs" dxfId="91" priority="42" operator="lessThan">
      <formula>0</formula>
    </cfRule>
  </conditionalFormatting>
  <conditionalFormatting sqref="H18 O18">
    <cfRule type="cellIs" dxfId="90" priority="40" operator="lessThan">
      <formula>0</formula>
    </cfRule>
  </conditionalFormatting>
  <conditionalFormatting sqref="H29 O29">
    <cfRule type="cellIs" dxfId="89" priority="39" operator="lessThan">
      <formula>0</formula>
    </cfRule>
  </conditionalFormatting>
  <conditionalFormatting sqref="H30 J30 O30">
    <cfRule type="cellIs" dxfId="88" priority="38" operator="lessThan">
      <formula>0</formula>
    </cfRule>
  </conditionalFormatting>
  <conditionalFormatting sqref="H30 O30">
    <cfRule type="cellIs" dxfId="87" priority="37" operator="lessThan">
      <formula>0</formula>
    </cfRule>
  </conditionalFormatting>
  <conditionalFormatting sqref="H31 O31">
    <cfRule type="cellIs" dxfId="86" priority="36" operator="lessThan">
      <formula>0</formula>
    </cfRule>
  </conditionalFormatting>
  <conditionalFormatting sqref="H31 O31 J31">
    <cfRule type="cellIs" dxfId="85" priority="35" operator="lessThan">
      <formula>0</formula>
    </cfRule>
  </conditionalFormatting>
  <conditionalFormatting sqref="H24:H29 J24:J28 O24:O29 H15:H17 O15:O17">
    <cfRule type="cellIs" dxfId="84" priority="48" operator="lessThan">
      <formula>0</formula>
    </cfRule>
  </conditionalFormatting>
  <conditionalFormatting sqref="H11:H14 J11:J14 O11:O14">
    <cfRule type="cellIs" dxfId="83" priority="47" operator="lessThan">
      <formula>0</formula>
    </cfRule>
  </conditionalFormatting>
  <conditionalFormatting sqref="D19:O28 D10:O16">
    <cfRule type="cellIs" dxfId="82" priority="44" operator="equal">
      <formula>0</formula>
    </cfRule>
  </conditionalFormatting>
  <conditionalFormatting sqref="H32 O32">
    <cfRule type="cellIs" dxfId="81" priority="34" operator="lessThan">
      <formula>0</formula>
    </cfRule>
  </conditionalFormatting>
  <conditionalFormatting sqref="H32 O32 J32">
    <cfRule type="cellIs" dxfId="80" priority="33" operator="lessThan">
      <formula>0</formula>
    </cfRule>
  </conditionalFormatting>
  <conditionalFormatting sqref="H46 O46 J46">
    <cfRule type="cellIs" dxfId="79" priority="32" operator="lessThan">
      <formula>0</formula>
    </cfRule>
  </conditionalFormatting>
  <conditionalFormatting sqref="H52:H54 J52:J54 O52:O54">
    <cfRule type="cellIs" dxfId="78" priority="30" operator="lessThan">
      <formula>0</formula>
    </cfRule>
  </conditionalFormatting>
  <conditionalFormatting sqref="H47:H51 J47:J51 O47:O51">
    <cfRule type="cellIs" dxfId="77" priority="31" operator="lessThan">
      <formula>0</formula>
    </cfRule>
  </conditionalFormatting>
  <conditionalFormatting sqref="H45 J45 O45">
    <cfRule type="cellIs" dxfId="76" priority="29" operator="lessThan">
      <formula>0</formula>
    </cfRule>
  </conditionalFormatting>
  <conditionalFormatting sqref="H55 J55 O55">
    <cfRule type="cellIs" dxfId="75" priority="27" operator="lessThan">
      <formula>0</formula>
    </cfRule>
  </conditionalFormatting>
  <conditionalFormatting sqref="H55 O55">
    <cfRule type="cellIs" dxfId="74" priority="28" operator="lessThan">
      <formula>0</formula>
    </cfRule>
  </conditionalFormatting>
  <conditionalFormatting sqref="H58 O58">
    <cfRule type="cellIs" dxfId="73" priority="26" operator="lessThan">
      <formula>0</formula>
    </cfRule>
  </conditionalFormatting>
  <conditionalFormatting sqref="H58 O58 J58">
    <cfRule type="cellIs" dxfId="72" priority="25" operator="lessThan">
      <formula>0</formula>
    </cfRule>
  </conditionalFormatting>
  <conditionalFormatting sqref="H56 J56 O56">
    <cfRule type="cellIs" dxfId="71" priority="24" operator="lessThan">
      <formula>0</formula>
    </cfRule>
  </conditionalFormatting>
  <conditionalFormatting sqref="H56 O56">
    <cfRule type="cellIs" dxfId="70" priority="23" operator="lessThan">
      <formula>0</formula>
    </cfRule>
  </conditionalFormatting>
  <conditionalFormatting sqref="H57 O57">
    <cfRule type="cellIs" dxfId="69" priority="22" operator="lessThan">
      <formula>0</formula>
    </cfRule>
  </conditionalFormatting>
  <conditionalFormatting sqref="H57 O57 J57">
    <cfRule type="cellIs" dxfId="68" priority="21" operator="lessThan">
      <formula>0</formula>
    </cfRule>
  </conditionalFormatting>
  <conditionalFormatting sqref="J88:J96 H88:H96 O88:O96 H84:H86 J84:J86 O84:O86 H75:H77 O75:O77">
    <cfRule type="cellIs" dxfId="67" priority="20" operator="lessThan">
      <formula>0</formula>
    </cfRule>
  </conditionalFormatting>
  <conditionalFormatting sqref="H71:H74 J71:J74 O71:O74">
    <cfRule type="cellIs" dxfId="66" priority="19" operator="lessThan">
      <formula>0</formula>
    </cfRule>
  </conditionalFormatting>
  <conditionalFormatting sqref="J75:J76">
    <cfRule type="cellIs" dxfId="65" priority="18" operator="lessThan">
      <formula>0</formula>
    </cfRule>
  </conditionalFormatting>
  <conditionalFormatting sqref="H70 J70 O70">
    <cfRule type="cellIs" dxfId="64" priority="17" operator="lessThan">
      <formula>0</formula>
    </cfRule>
  </conditionalFormatting>
  <conditionalFormatting sqref="D88:O95 D79:O85 D70:O76">
    <cfRule type="cellIs" dxfId="63" priority="16" operator="equal">
      <formula>0</formula>
    </cfRule>
  </conditionalFormatting>
  <conditionalFormatting sqref="H79:H83 J79:J83 O79:O83">
    <cfRule type="cellIs" dxfId="62" priority="15" operator="lessThan">
      <formula>0</formula>
    </cfRule>
  </conditionalFormatting>
  <conditionalFormatting sqref="H78 J78 O78">
    <cfRule type="cellIs" dxfId="61" priority="14" operator="lessThan">
      <formula>0</formula>
    </cfRule>
  </conditionalFormatting>
  <conditionalFormatting sqref="H78 O78">
    <cfRule type="cellIs" dxfId="60" priority="13" operator="lessThan">
      <formula>0</formula>
    </cfRule>
  </conditionalFormatting>
  <conditionalFormatting sqref="H96 O96 H86 O86">
    <cfRule type="cellIs" dxfId="59" priority="12" operator="lessThan">
      <formula>0</formula>
    </cfRule>
  </conditionalFormatting>
  <conditionalFormatting sqref="H93:H95 J93:J95 O93:O95">
    <cfRule type="cellIs" dxfId="58" priority="11" operator="lessThan">
      <formula>0</formula>
    </cfRule>
  </conditionalFormatting>
  <conditionalFormatting sqref="H87 J87 O87">
    <cfRule type="cellIs" dxfId="57" priority="10" operator="lessThan">
      <formula>0</formula>
    </cfRule>
  </conditionalFormatting>
  <conditionalFormatting sqref="H87 O87">
    <cfRule type="cellIs" dxfId="56" priority="9" operator="lessThan">
      <formula>0</formula>
    </cfRule>
  </conditionalFormatting>
  <conditionalFormatting sqref="H97 J97 O97">
    <cfRule type="cellIs" dxfId="55" priority="8" operator="lessThan">
      <formula>0</formula>
    </cfRule>
  </conditionalFormatting>
  <conditionalFormatting sqref="H97 O97">
    <cfRule type="cellIs" dxfId="54" priority="7" operator="lessThan">
      <formula>0</formula>
    </cfRule>
  </conditionalFormatting>
  <conditionalFormatting sqref="H96">
    <cfRule type="cellIs" dxfId="53" priority="6" operator="lessThan">
      <formula>0</formula>
    </cfRule>
  </conditionalFormatting>
  <conditionalFormatting sqref="O96">
    <cfRule type="cellIs" dxfId="52" priority="5" operator="lessThan">
      <formula>0</formula>
    </cfRule>
  </conditionalFormatting>
  <conditionalFormatting sqref="H98 O98">
    <cfRule type="cellIs" dxfId="51" priority="4" operator="lessThan">
      <formula>0</formula>
    </cfRule>
  </conditionalFormatting>
  <conditionalFormatting sqref="H98 O98 J98">
    <cfRule type="cellIs" dxfId="50" priority="3" operator="lessThan">
      <formula>0</formula>
    </cfRule>
  </conditionalFormatting>
  <conditionalFormatting sqref="H99 O99">
    <cfRule type="cellIs" dxfId="49" priority="2" operator="lessThan">
      <formula>0</formula>
    </cfRule>
  </conditionalFormatting>
  <conditionalFormatting sqref="H99 O99 J99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43777</v>
      </c>
    </row>
    <row r="2" spans="2:15" ht="14.45" customHeight="1">
      <c r="B2" s="196" t="s">
        <v>43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7"/>
    </row>
    <row r="3" spans="2:15" ht="14.45" customHeight="1">
      <c r="B3" s="203" t="s">
        <v>44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37" t="s">
        <v>42</v>
      </c>
    </row>
    <row r="4" spans="2:15" ht="14.45" customHeight="1">
      <c r="B4" s="182" t="s">
        <v>0</v>
      </c>
      <c r="C4" s="184" t="s">
        <v>1</v>
      </c>
      <c r="D4" s="186" t="s">
        <v>98</v>
      </c>
      <c r="E4" s="187"/>
      <c r="F4" s="187"/>
      <c r="G4" s="187"/>
      <c r="H4" s="188"/>
      <c r="I4" s="187" t="s">
        <v>91</v>
      </c>
      <c r="J4" s="187"/>
      <c r="K4" s="186" t="s">
        <v>99</v>
      </c>
      <c r="L4" s="187"/>
      <c r="M4" s="187"/>
      <c r="N4" s="187"/>
      <c r="O4" s="188"/>
    </row>
    <row r="5" spans="2:15" ht="14.45" customHeight="1">
      <c r="B5" s="183"/>
      <c r="C5" s="185"/>
      <c r="D5" s="198" t="s">
        <v>100</v>
      </c>
      <c r="E5" s="199"/>
      <c r="F5" s="199"/>
      <c r="G5" s="199"/>
      <c r="H5" s="200"/>
      <c r="I5" s="199" t="s">
        <v>92</v>
      </c>
      <c r="J5" s="199"/>
      <c r="K5" s="198" t="s">
        <v>101</v>
      </c>
      <c r="L5" s="199"/>
      <c r="M5" s="199"/>
      <c r="N5" s="199"/>
      <c r="O5" s="200"/>
    </row>
    <row r="6" spans="2:15" ht="14.45" customHeight="1">
      <c r="B6" s="183"/>
      <c r="C6" s="183"/>
      <c r="D6" s="178">
        <v>2019</v>
      </c>
      <c r="E6" s="179"/>
      <c r="F6" s="189">
        <v>2018</v>
      </c>
      <c r="G6" s="189"/>
      <c r="H6" s="191" t="s">
        <v>33</v>
      </c>
      <c r="I6" s="193">
        <v>2019</v>
      </c>
      <c r="J6" s="178" t="s">
        <v>102</v>
      </c>
      <c r="K6" s="178">
        <v>2019</v>
      </c>
      <c r="L6" s="179"/>
      <c r="M6" s="189">
        <v>2018</v>
      </c>
      <c r="N6" s="179"/>
      <c r="O6" s="169" t="s">
        <v>33</v>
      </c>
    </row>
    <row r="7" spans="2:15" ht="14.45" customHeight="1">
      <c r="B7" s="170" t="s">
        <v>34</v>
      </c>
      <c r="C7" s="170" t="s">
        <v>35</v>
      </c>
      <c r="D7" s="180"/>
      <c r="E7" s="181"/>
      <c r="F7" s="190"/>
      <c r="G7" s="190"/>
      <c r="H7" s="192"/>
      <c r="I7" s="194"/>
      <c r="J7" s="195"/>
      <c r="K7" s="180"/>
      <c r="L7" s="181"/>
      <c r="M7" s="190"/>
      <c r="N7" s="181"/>
      <c r="O7" s="169"/>
    </row>
    <row r="8" spans="2:15" ht="14.45" customHeight="1">
      <c r="B8" s="170"/>
      <c r="C8" s="170"/>
      <c r="D8" s="160" t="s">
        <v>36</v>
      </c>
      <c r="E8" s="157" t="s">
        <v>2</v>
      </c>
      <c r="F8" s="156" t="s">
        <v>36</v>
      </c>
      <c r="G8" s="58" t="s">
        <v>2</v>
      </c>
      <c r="H8" s="172" t="s">
        <v>37</v>
      </c>
      <c r="I8" s="59" t="s">
        <v>36</v>
      </c>
      <c r="J8" s="174" t="s">
        <v>103</v>
      </c>
      <c r="K8" s="160" t="s">
        <v>36</v>
      </c>
      <c r="L8" s="57" t="s">
        <v>2</v>
      </c>
      <c r="M8" s="156" t="s">
        <v>36</v>
      </c>
      <c r="N8" s="57" t="s">
        <v>2</v>
      </c>
      <c r="O8" s="176" t="s">
        <v>37</v>
      </c>
    </row>
    <row r="9" spans="2:15" ht="14.45" customHeight="1">
      <c r="B9" s="171"/>
      <c r="C9" s="171"/>
      <c r="D9" s="158" t="s">
        <v>38</v>
      </c>
      <c r="E9" s="159" t="s">
        <v>39</v>
      </c>
      <c r="F9" s="55" t="s">
        <v>38</v>
      </c>
      <c r="G9" s="56" t="s">
        <v>39</v>
      </c>
      <c r="H9" s="173"/>
      <c r="I9" s="60" t="s">
        <v>38</v>
      </c>
      <c r="J9" s="175"/>
      <c r="K9" s="158" t="s">
        <v>38</v>
      </c>
      <c r="L9" s="159" t="s">
        <v>39</v>
      </c>
      <c r="M9" s="55" t="s">
        <v>38</v>
      </c>
      <c r="N9" s="159" t="s">
        <v>39</v>
      </c>
      <c r="O9" s="177"/>
    </row>
    <row r="10" spans="2:15" ht="14.45" customHeight="1">
      <c r="B10" s="68">
        <v>1</v>
      </c>
      <c r="C10" s="69" t="s">
        <v>17</v>
      </c>
      <c r="D10" s="70">
        <v>1051</v>
      </c>
      <c r="E10" s="71">
        <v>0.18033630748112561</v>
      </c>
      <c r="F10" s="70">
        <v>925</v>
      </c>
      <c r="G10" s="72">
        <v>0.1392443173265091</v>
      </c>
      <c r="H10" s="73">
        <v>0.13621621621621616</v>
      </c>
      <c r="I10" s="74">
        <v>622</v>
      </c>
      <c r="J10" s="75">
        <v>0.68971061093247599</v>
      </c>
      <c r="K10" s="70">
        <v>8993</v>
      </c>
      <c r="L10" s="71">
        <v>0.15806032058492689</v>
      </c>
      <c r="M10" s="70">
        <v>8706</v>
      </c>
      <c r="N10" s="72">
        <v>0.15752619103624224</v>
      </c>
      <c r="O10" s="73">
        <v>3.2965770732827915E-2</v>
      </c>
    </row>
    <row r="11" spans="2:15" ht="14.45" customHeight="1">
      <c r="B11" s="76">
        <v>2</v>
      </c>
      <c r="C11" s="77" t="s">
        <v>15</v>
      </c>
      <c r="D11" s="78">
        <v>740</v>
      </c>
      <c r="E11" s="79">
        <v>0.1269732326698696</v>
      </c>
      <c r="F11" s="78">
        <v>997</v>
      </c>
      <c r="G11" s="90">
        <v>0.15008279391841037</v>
      </c>
      <c r="H11" s="81">
        <v>-0.25777331995987962</v>
      </c>
      <c r="I11" s="102">
        <v>562</v>
      </c>
      <c r="J11" s="91">
        <v>0.31672597864768681</v>
      </c>
      <c r="K11" s="78">
        <v>7978</v>
      </c>
      <c r="L11" s="79">
        <v>0.14022075365579303</v>
      </c>
      <c r="M11" s="78">
        <v>8897</v>
      </c>
      <c r="N11" s="90">
        <v>0.16098214124160892</v>
      </c>
      <c r="O11" s="81">
        <v>-0.10329324491401592</v>
      </c>
    </row>
    <row r="12" spans="2:15" ht="14.45" customHeight="1">
      <c r="B12" s="76">
        <v>3</v>
      </c>
      <c r="C12" s="77" t="s">
        <v>20</v>
      </c>
      <c r="D12" s="78">
        <v>632</v>
      </c>
      <c r="E12" s="79">
        <v>0.10844200411805079</v>
      </c>
      <c r="F12" s="78">
        <v>888</v>
      </c>
      <c r="G12" s="90">
        <v>0.13367454463344874</v>
      </c>
      <c r="H12" s="81">
        <v>-0.28828828828828834</v>
      </c>
      <c r="I12" s="102">
        <v>687</v>
      </c>
      <c r="J12" s="91">
        <v>-8.0058224163027658E-2</v>
      </c>
      <c r="K12" s="78">
        <v>7042</v>
      </c>
      <c r="L12" s="79">
        <v>0.12376968503937008</v>
      </c>
      <c r="M12" s="78">
        <v>6288</v>
      </c>
      <c r="N12" s="90">
        <v>0.11377494707510812</v>
      </c>
      <c r="O12" s="81">
        <v>0.11991094147582704</v>
      </c>
    </row>
    <row r="13" spans="2:15" ht="14.45" customHeight="1">
      <c r="B13" s="76">
        <v>4</v>
      </c>
      <c r="C13" s="77" t="s">
        <v>21</v>
      </c>
      <c r="D13" s="78">
        <v>459</v>
      </c>
      <c r="E13" s="79">
        <v>7.8757721345229931E-2</v>
      </c>
      <c r="F13" s="78">
        <v>734</v>
      </c>
      <c r="G13" s="90">
        <v>0.11049224747854886</v>
      </c>
      <c r="H13" s="81">
        <v>-0.37465940054495916</v>
      </c>
      <c r="I13" s="102">
        <v>310</v>
      </c>
      <c r="J13" s="91">
        <v>0.48064516129032264</v>
      </c>
      <c r="K13" s="78">
        <v>5992</v>
      </c>
      <c r="L13" s="79">
        <v>0.10531496062992125</v>
      </c>
      <c r="M13" s="78">
        <v>5260</v>
      </c>
      <c r="N13" s="90">
        <v>9.5174335498579621E-2</v>
      </c>
      <c r="O13" s="81">
        <v>0.13916349809885942</v>
      </c>
    </row>
    <row r="14" spans="2:15" ht="14.45" customHeight="1">
      <c r="B14" s="103">
        <v>5</v>
      </c>
      <c r="C14" s="92" t="s">
        <v>13</v>
      </c>
      <c r="D14" s="104">
        <v>681</v>
      </c>
      <c r="E14" s="105">
        <v>0.1168496911461908</v>
      </c>
      <c r="F14" s="104">
        <v>663</v>
      </c>
      <c r="G14" s="106">
        <v>9.9804305283757333E-2</v>
      </c>
      <c r="H14" s="107">
        <v>2.7149321266968229E-2</v>
      </c>
      <c r="I14" s="108">
        <v>488</v>
      </c>
      <c r="J14" s="109">
        <v>0.39549180327868849</v>
      </c>
      <c r="K14" s="104">
        <v>5379</v>
      </c>
      <c r="L14" s="105">
        <v>9.454091676040495E-2</v>
      </c>
      <c r="M14" s="104">
        <v>4184</v>
      </c>
      <c r="N14" s="106">
        <v>7.5705212875676262E-2</v>
      </c>
      <c r="O14" s="107">
        <v>0.28561185468451233</v>
      </c>
    </row>
    <row r="15" spans="2:15" ht="14.45" customHeight="1">
      <c r="B15" s="68">
        <v>6</v>
      </c>
      <c r="C15" s="69" t="s">
        <v>19</v>
      </c>
      <c r="D15" s="70">
        <v>509</v>
      </c>
      <c r="E15" s="71">
        <v>8.7336993822923814E-2</v>
      </c>
      <c r="F15" s="70">
        <v>530</v>
      </c>
      <c r="G15" s="72">
        <v>7.9783230468161978E-2</v>
      </c>
      <c r="H15" s="73">
        <v>-3.9622641509433953E-2</v>
      </c>
      <c r="I15" s="74">
        <v>364</v>
      </c>
      <c r="J15" s="75">
        <v>0.39835164835164827</v>
      </c>
      <c r="K15" s="70">
        <v>4858</v>
      </c>
      <c r="L15" s="71">
        <v>8.5383858267716536E-2</v>
      </c>
      <c r="M15" s="70">
        <v>5000</v>
      </c>
      <c r="N15" s="72">
        <v>9.0469900664049072E-2</v>
      </c>
      <c r="O15" s="73">
        <v>-2.8399999999999981E-2</v>
      </c>
    </row>
    <row r="16" spans="2:15" ht="14.45" customHeight="1">
      <c r="B16" s="76">
        <v>7</v>
      </c>
      <c r="C16" s="77" t="s">
        <v>16</v>
      </c>
      <c r="D16" s="78">
        <v>575</v>
      </c>
      <c r="E16" s="79">
        <v>9.8661633493479756E-2</v>
      </c>
      <c r="F16" s="78">
        <v>391</v>
      </c>
      <c r="G16" s="90">
        <v>5.8858949269908173E-2</v>
      </c>
      <c r="H16" s="81">
        <v>0.47058823529411775</v>
      </c>
      <c r="I16" s="102">
        <v>223</v>
      </c>
      <c r="J16" s="91">
        <v>1.5784753363228701</v>
      </c>
      <c r="K16" s="78">
        <v>4202</v>
      </c>
      <c r="L16" s="79">
        <v>7.3854049493813273E-2</v>
      </c>
      <c r="M16" s="78">
        <v>4510</v>
      </c>
      <c r="N16" s="90">
        <v>8.1603850398972264E-2</v>
      </c>
      <c r="O16" s="81">
        <v>-6.8292682926829218E-2</v>
      </c>
    </row>
    <row r="17" spans="2:22" ht="14.45" customHeight="1">
      <c r="B17" s="76">
        <v>8</v>
      </c>
      <c r="C17" s="77" t="s">
        <v>18</v>
      </c>
      <c r="D17" s="78">
        <v>387</v>
      </c>
      <c r="E17" s="79">
        <v>6.6403568977350724E-2</v>
      </c>
      <c r="F17" s="78">
        <v>509</v>
      </c>
      <c r="G17" s="90">
        <v>7.6622008128857444E-2</v>
      </c>
      <c r="H17" s="81">
        <v>-0.23968565815324161</v>
      </c>
      <c r="I17" s="102">
        <v>233</v>
      </c>
      <c r="J17" s="91">
        <v>0.66094420600858372</v>
      </c>
      <c r="K17" s="78">
        <v>3278</v>
      </c>
      <c r="L17" s="79">
        <v>5.7613892013498313E-2</v>
      </c>
      <c r="M17" s="78">
        <v>3405</v>
      </c>
      <c r="N17" s="90">
        <v>6.1610002352217419E-2</v>
      </c>
      <c r="O17" s="81">
        <v>-3.7298091042584414E-2</v>
      </c>
    </row>
    <row r="18" spans="2:22" ht="14.45" customHeight="1">
      <c r="B18" s="76">
        <v>9</v>
      </c>
      <c r="C18" s="77" t="s">
        <v>22</v>
      </c>
      <c r="D18" s="78">
        <v>330</v>
      </c>
      <c r="E18" s="79">
        <v>5.6623198352779687E-2</v>
      </c>
      <c r="F18" s="78">
        <v>376</v>
      </c>
      <c r="G18" s="90">
        <v>5.6600933313262082E-2</v>
      </c>
      <c r="H18" s="81">
        <v>-0.12234042553191493</v>
      </c>
      <c r="I18" s="102">
        <v>238</v>
      </c>
      <c r="J18" s="91">
        <v>0.38655462184873945</v>
      </c>
      <c r="K18" s="78">
        <v>3166</v>
      </c>
      <c r="L18" s="79">
        <v>5.5645388076490436E-2</v>
      </c>
      <c r="M18" s="78">
        <v>3003</v>
      </c>
      <c r="N18" s="90">
        <v>5.4336222338827872E-2</v>
      </c>
      <c r="O18" s="81">
        <v>5.4279054279054328E-2</v>
      </c>
    </row>
    <row r="19" spans="2:22" ht="14.45" customHeight="1">
      <c r="B19" s="103">
        <v>10</v>
      </c>
      <c r="C19" s="92" t="s">
        <v>47</v>
      </c>
      <c r="D19" s="104">
        <v>106</v>
      </c>
      <c r="E19" s="105">
        <v>1.8188057652711049E-2</v>
      </c>
      <c r="F19" s="104">
        <v>103</v>
      </c>
      <c r="G19" s="106">
        <v>1.5505042902303177E-2</v>
      </c>
      <c r="H19" s="107">
        <v>2.9126213592232997E-2</v>
      </c>
      <c r="I19" s="108">
        <v>180</v>
      </c>
      <c r="J19" s="109">
        <v>-0.41111111111111109</v>
      </c>
      <c r="K19" s="104">
        <v>1933</v>
      </c>
      <c r="L19" s="105">
        <v>3.3974268841394824E-2</v>
      </c>
      <c r="M19" s="104">
        <v>1767</v>
      </c>
      <c r="N19" s="106">
        <v>3.1972062894674941E-2</v>
      </c>
      <c r="O19" s="107">
        <v>9.3944538766270513E-2</v>
      </c>
    </row>
    <row r="20" spans="2:22" ht="14.45" customHeight="1">
      <c r="B20" s="68">
        <v>11</v>
      </c>
      <c r="C20" s="69" t="s">
        <v>54</v>
      </c>
      <c r="D20" s="70">
        <v>162</v>
      </c>
      <c r="E20" s="71">
        <v>2.7796842827728208E-2</v>
      </c>
      <c r="F20" s="70">
        <v>176</v>
      </c>
      <c r="G20" s="72">
        <v>2.6494053891314165E-2</v>
      </c>
      <c r="H20" s="73">
        <v>-7.9545454545454586E-2</v>
      </c>
      <c r="I20" s="74">
        <v>140</v>
      </c>
      <c r="J20" s="75">
        <v>0.15714285714285725</v>
      </c>
      <c r="K20" s="70">
        <v>1459</v>
      </c>
      <c r="L20" s="71">
        <v>2.564327896512936E-2</v>
      </c>
      <c r="M20" s="70">
        <v>1471</v>
      </c>
      <c r="N20" s="72">
        <v>2.6616244775363236E-2</v>
      </c>
      <c r="O20" s="73">
        <v>-8.1577158395649274E-3</v>
      </c>
    </row>
    <row r="21" spans="2:22" ht="14.45" customHeight="1">
      <c r="B21" s="76">
        <v>12</v>
      </c>
      <c r="C21" s="77" t="s">
        <v>4</v>
      </c>
      <c r="D21" s="78">
        <v>45</v>
      </c>
      <c r="E21" s="79">
        <v>7.7213452299245023E-3</v>
      </c>
      <c r="F21" s="78">
        <v>72</v>
      </c>
      <c r="G21" s="90">
        <v>1.083847659190125E-2</v>
      </c>
      <c r="H21" s="81">
        <v>-0.375</v>
      </c>
      <c r="I21" s="102">
        <v>43</v>
      </c>
      <c r="J21" s="91">
        <v>4.6511627906976827E-2</v>
      </c>
      <c r="K21" s="78">
        <v>645</v>
      </c>
      <c r="L21" s="79">
        <v>1.1336473565804275E-2</v>
      </c>
      <c r="M21" s="78">
        <v>320</v>
      </c>
      <c r="N21" s="90">
        <v>5.7900736424991404E-3</v>
      </c>
      <c r="O21" s="81">
        <v>1.015625</v>
      </c>
    </row>
    <row r="22" spans="2:22" ht="14.45" customHeight="1">
      <c r="B22" s="76">
        <v>13</v>
      </c>
      <c r="C22" s="77" t="s">
        <v>23</v>
      </c>
      <c r="D22" s="78">
        <v>23</v>
      </c>
      <c r="E22" s="79">
        <v>3.9464653397391905E-3</v>
      </c>
      <c r="F22" s="78">
        <v>89</v>
      </c>
      <c r="G22" s="90">
        <v>1.3397561342766822E-2</v>
      </c>
      <c r="H22" s="81">
        <v>-0.7415730337078652</v>
      </c>
      <c r="I22" s="102">
        <v>19</v>
      </c>
      <c r="J22" s="91">
        <v>0.21052631578947367</v>
      </c>
      <c r="K22" s="78">
        <v>389</v>
      </c>
      <c r="L22" s="79">
        <v>6.8370359955005622E-3</v>
      </c>
      <c r="M22" s="78">
        <v>818</v>
      </c>
      <c r="N22" s="90">
        <v>1.4800875748638429E-2</v>
      </c>
      <c r="O22" s="81">
        <v>-0.52444987775061125</v>
      </c>
    </row>
    <row r="23" spans="2:22" ht="14.45" customHeight="1">
      <c r="B23" s="76">
        <v>14</v>
      </c>
      <c r="C23" s="77" t="s">
        <v>68</v>
      </c>
      <c r="D23" s="78">
        <v>41</v>
      </c>
      <c r="E23" s="79">
        <v>7.0350034317089912E-3</v>
      </c>
      <c r="F23" s="78">
        <v>80</v>
      </c>
      <c r="G23" s="90">
        <v>1.2042751768779166E-2</v>
      </c>
      <c r="H23" s="81">
        <v>-0.48750000000000004</v>
      </c>
      <c r="I23" s="102">
        <v>12</v>
      </c>
      <c r="J23" s="91">
        <v>2.4166666666666665</v>
      </c>
      <c r="K23" s="78">
        <v>370</v>
      </c>
      <c r="L23" s="79">
        <v>6.503093363329584E-3</v>
      </c>
      <c r="M23" s="78">
        <v>428</v>
      </c>
      <c r="N23" s="90">
        <v>7.7442234968426006E-3</v>
      </c>
      <c r="O23" s="81">
        <v>-0.13551401869158874</v>
      </c>
      <c r="P23" s="28"/>
    </row>
    <row r="24" spans="2:22" ht="14.45" customHeight="1">
      <c r="B24" s="103">
        <v>15</v>
      </c>
      <c r="C24" s="92" t="s">
        <v>61</v>
      </c>
      <c r="D24" s="104">
        <v>21</v>
      </c>
      <c r="E24" s="105">
        <v>3.6032944406314345E-3</v>
      </c>
      <c r="F24" s="104">
        <v>47</v>
      </c>
      <c r="G24" s="106">
        <v>7.0751166641577603E-3</v>
      </c>
      <c r="H24" s="107">
        <v>-0.55319148936170215</v>
      </c>
      <c r="I24" s="108">
        <v>9</v>
      </c>
      <c r="J24" s="109">
        <v>1.3333333333333335</v>
      </c>
      <c r="K24" s="104">
        <v>245</v>
      </c>
      <c r="L24" s="105">
        <v>4.3061023622047246E-3</v>
      </c>
      <c r="M24" s="104">
        <v>431</v>
      </c>
      <c r="N24" s="106">
        <v>7.7985054372410297E-3</v>
      </c>
      <c r="O24" s="107">
        <v>-0.43155452436194897</v>
      </c>
    </row>
    <row r="25" spans="2:22" ht="14.45" customHeight="1">
      <c r="B25" s="167" t="s">
        <v>60</v>
      </c>
      <c r="C25" s="168"/>
      <c r="D25" s="30">
        <f>SUM(D10:D24)</f>
        <v>5762</v>
      </c>
      <c r="E25" s="31">
        <f>D25/D27</f>
        <v>0.98867536032944403</v>
      </c>
      <c r="F25" s="30">
        <f>SUM(F10:F24)</f>
        <v>6580</v>
      </c>
      <c r="G25" s="31">
        <f>F25/F27</f>
        <v>0.99051633298208641</v>
      </c>
      <c r="H25" s="33">
        <f>D25/F25-1</f>
        <v>-0.12431610942249238</v>
      </c>
      <c r="I25" s="30">
        <f>SUM(I10:I24)</f>
        <v>4130</v>
      </c>
      <c r="J25" s="31">
        <f>D25/I25-1</f>
        <v>0.39515738498789355</v>
      </c>
      <c r="K25" s="30">
        <f>SUM(K10:K24)</f>
        <v>55929</v>
      </c>
      <c r="L25" s="31">
        <f>K25/K27</f>
        <v>0.98300407761529807</v>
      </c>
      <c r="M25" s="30">
        <f>SUM(M10:M24)</f>
        <v>54488</v>
      </c>
      <c r="N25" s="31">
        <f>M25/M27</f>
        <v>0.98590478947654114</v>
      </c>
      <c r="O25" s="33">
        <f>K25/M25-1</f>
        <v>2.6446189986786051E-2</v>
      </c>
    </row>
    <row r="26" spans="2:22">
      <c r="B26" s="167" t="s">
        <v>40</v>
      </c>
      <c r="C26" s="168"/>
      <c r="D26" s="137">
        <f>D27-SUM(D10:D24)</f>
        <v>66</v>
      </c>
      <c r="E26" s="147">
        <f>D26/D27</f>
        <v>1.1324639670555936E-2</v>
      </c>
      <c r="F26" s="137">
        <f>F27-SUM(F10:F24)</f>
        <v>63</v>
      </c>
      <c r="G26" s="131">
        <f>F26/F27</f>
        <v>9.4836670179135937E-3</v>
      </c>
      <c r="H26" s="148">
        <f>D26/F26-1</f>
        <v>4.7619047619047672E-2</v>
      </c>
      <c r="I26" s="137">
        <f>I27-SUM(I10:I24)</f>
        <v>36</v>
      </c>
      <c r="J26" s="149">
        <f>D26/I26-1</f>
        <v>0.83333333333333326</v>
      </c>
      <c r="K26" s="137">
        <f>K27-SUM(K10:K24)</f>
        <v>967</v>
      </c>
      <c r="L26" s="147">
        <f>K26/K27</f>
        <v>1.6995922384701913E-2</v>
      </c>
      <c r="M26" s="137">
        <f>M27-SUM(M10:M24)</f>
        <v>779</v>
      </c>
      <c r="N26" s="147">
        <f>M26/M27</f>
        <v>1.4095210523458846E-2</v>
      </c>
      <c r="O26" s="148">
        <f>K26/M26-1</f>
        <v>0.24133504492939672</v>
      </c>
    </row>
    <row r="27" spans="2:22">
      <c r="B27" s="165" t="s">
        <v>41</v>
      </c>
      <c r="C27" s="166"/>
      <c r="D27" s="52">
        <v>5828</v>
      </c>
      <c r="E27" s="84">
        <v>1</v>
      </c>
      <c r="F27" s="52">
        <v>6643</v>
      </c>
      <c r="G27" s="85">
        <v>0.99999999999999989</v>
      </c>
      <c r="H27" s="47">
        <v>-0.12268553364443779</v>
      </c>
      <c r="I27" s="53">
        <v>4166</v>
      </c>
      <c r="J27" s="48">
        <v>0.39894383101296205</v>
      </c>
      <c r="K27" s="52">
        <v>56896</v>
      </c>
      <c r="L27" s="84">
        <v>1</v>
      </c>
      <c r="M27" s="52">
        <v>55267</v>
      </c>
      <c r="N27" s="85">
        <v>1.0000000000000002</v>
      </c>
      <c r="O27" s="47">
        <v>2.947509363634726E-2</v>
      </c>
      <c r="P27" s="28"/>
    </row>
    <row r="28" spans="2:22">
      <c r="B28" t="s">
        <v>65</v>
      </c>
    </row>
    <row r="29" spans="2:22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8" t="s">
        <v>108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110"/>
      <c r="N32" s="110"/>
      <c r="O32" s="208" t="s">
        <v>84</v>
      </c>
      <c r="P32" s="208"/>
      <c r="Q32" s="208"/>
      <c r="R32" s="208"/>
      <c r="S32" s="208"/>
      <c r="T32" s="208"/>
      <c r="U32" s="208"/>
      <c r="V32" s="208"/>
    </row>
    <row r="33" spans="2:22">
      <c r="B33" s="209" t="s">
        <v>109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110"/>
      <c r="N33" s="110"/>
      <c r="O33" s="209" t="s">
        <v>85</v>
      </c>
      <c r="P33" s="209"/>
      <c r="Q33" s="209"/>
      <c r="R33" s="209"/>
      <c r="S33" s="209"/>
      <c r="T33" s="209"/>
      <c r="U33" s="209"/>
      <c r="V33" s="209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1"/>
      <c r="L34" s="112" t="s">
        <v>48</v>
      </c>
      <c r="O34" s="42"/>
      <c r="P34" s="42"/>
      <c r="Q34" s="42"/>
      <c r="R34" s="42"/>
      <c r="S34" s="42"/>
      <c r="T34" s="42"/>
      <c r="U34" s="111"/>
      <c r="V34" s="112" t="s">
        <v>48</v>
      </c>
    </row>
    <row r="35" spans="2:22">
      <c r="B35" s="182" t="s">
        <v>0</v>
      </c>
      <c r="C35" s="182" t="s">
        <v>71</v>
      </c>
      <c r="D35" s="186" t="s">
        <v>98</v>
      </c>
      <c r="E35" s="187"/>
      <c r="F35" s="187"/>
      <c r="G35" s="187"/>
      <c r="H35" s="187"/>
      <c r="I35" s="188"/>
      <c r="J35" s="186" t="s">
        <v>91</v>
      </c>
      <c r="K35" s="187"/>
      <c r="L35" s="188"/>
      <c r="O35" s="182" t="s">
        <v>0</v>
      </c>
      <c r="P35" s="182" t="s">
        <v>71</v>
      </c>
      <c r="Q35" s="186" t="s">
        <v>99</v>
      </c>
      <c r="R35" s="187"/>
      <c r="S35" s="187"/>
      <c r="T35" s="187"/>
      <c r="U35" s="187"/>
      <c r="V35" s="188"/>
    </row>
    <row r="36" spans="2:22">
      <c r="B36" s="183"/>
      <c r="C36" s="183"/>
      <c r="D36" s="198" t="s">
        <v>100</v>
      </c>
      <c r="E36" s="199"/>
      <c r="F36" s="199"/>
      <c r="G36" s="199"/>
      <c r="H36" s="199"/>
      <c r="I36" s="200"/>
      <c r="J36" s="198" t="s">
        <v>92</v>
      </c>
      <c r="K36" s="199"/>
      <c r="L36" s="200"/>
      <c r="O36" s="183"/>
      <c r="P36" s="183"/>
      <c r="Q36" s="198" t="s">
        <v>101</v>
      </c>
      <c r="R36" s="199"/>
      <c r="S36" s="199"/>
      <c r="T36" s="199"/>
      <c r="U36" s="199"/>
      <c r="V36" s="200"/>
    </row>
    <row r="37" spans="2:22" ht="14.45" customHeight="1">
      <c r="B37" s="183"/>
      <c r="C37" s="183"/>
      <c r="D37" s="178">
        <v>2019</v>
      </c>
      <c r="E37" s="179"/>
      <c r="F37" s="189">
        <v>2018</v>
      </c>
      <c r="G37" s="179"/>
      <c r="H37" s="191" t="s">
        <v>33</v>
      </c>
      <c r="I37" s="212" t="s">
        <v>72</v>
      </c>
      <c r="J37" s="214">
        <v>2019</v>
      </c>
      <c r="K37" s="213" t="s">
        <v>102</v>
      </c>
      <c r="L37" s="212" t="s">
        <v>106</v>
      </c>
      <c r="O37" s="183"/>
      <c r="P37" s="183"/>
      <c r="Q37" s="178">
        <v>2019</v>
      </c>
      <c r="R37" s="179"/>
      <c r="S37" s="178">
        <v>2018</v>
      </c>
      <c r="T37" s="179"/>
      <c r="U37" s="191" t="s">
        <v>33</v>
      </c>
      <c r="V37" s="210" t="s">
        <v>86</v>
      </c>
    </row>
    <row r="38" spans="2:22">
      <c r="B38" s="170" t="s">
        <v>34</v>
      </c>
      <c r="C38" s="170" t="s">
        <v>71</v>
      </c>
      <c r="D38" s="180"/>
      <c r="E38" s="181"/>
      <c r="F38" s="190"/>
      <c r="G38" s="181"/>
      <c r="H38" s="192"/>
      <c r="I38" s="213"/>
      <c r="J38" s="214"/>
      <c r="K38" s="213"/>
      <c r="L38" s="213"/>
      <c r="O38" s="170" t="s">
        <v>34</v>
      </c>
      <c r="P38" s="170" t="s">
        <v>71</v>
      </c>
      <c r="Q38" s="180"/>
      <c r="R38" s="181"/>
      <c r="S38" s="180"/>
      <c r="T38" s="181"/>
      <c r="U38" s="192"/>
      <c r="V38" s="211"/>
    </row>
    <row r="39" spans="2:22" ht="14.45" customHeight="1">
      <c r="B39" s="170"/>
      <c r="C39" s="170"/>
      <c r="D39" s="160" t="s">
        <v>36</v>
      </c>
      <c r="E39" s="113" t="s">
        <v>2</v>
      </c>
      <c r="F39" s="160" t="s">
        <v>36</v>
      </c>
      <c r="G39" s="113" t="s">
        <v>2</v>
      </c>
      <c r="H39" s="172" t="s">
        <v>37</v>
      </c>
      <c r="I39" s="172" t="s">
        <v>73</v>
      </c>
      <c r="J39" s="114" t="s">
        <v>36</v>
      </c>
      <c r="K39" s="218" t="s">
        <v>103</v>
      </c>
      <c r="L39" s="218" t="s">
        <v>107</v>
      </c>
      <c r="O39" s="170"/>
      <c r="P39" s="170"/>
      <c r="Q39" s="160" t="s">
        <v>36</v>
      </c>
      <c r="R39" s="113" t="s">
        <v>2</v>
      </c>
      <c r="S39" s="160" t="s">
        <v>36</v>
      </c>
      <c r="T39" s="113" t="s">
        <v>2</v>
      </c>
      <c r="U39" s="172" t="s">
        <v>37</v>
      </c>
      <c r="V39" s="215" t="s">
        <v>87</v>
      </c>
    </row>
    <row r="40" spans="2:22" ht="15" customHeight="1">
      <c r="B40" s="171"/>
      <c r="C40" s="171"/>
      <c r="D40" s="158" t="s">
        <v>38</v>
      </c>
      <c r="E40" s="56" t="s">
        <v>39</v>
      </c>
      <c r="F40" s="158" t="s">
        <v>38</v>
      </c>
      <c r="G40" s="56" t="s">
        <v>39</v>
      </c>
      <c r="H40" s="217"/>
      <c r="I40" s="217"/>
      <c r="J40" s="158" t="s">
        <v>38</v>
      </c>
      <c r="K40" s="219"/>
      <c r="L40" s="219"/>
      <c r="O40" s="171"/>
      <c r="P40" s="171"/>
      <c r="Q40" s="158" t="s">
        <v>38</v>
      </c>
      <c r="R40" s="56" t="s">
        <v>39</v>
      </c>
      <c r="S40" s="158" t="s">
        <v>38</v>
      </c>
      <c r="T40" s="56" t="s">
        <v>39</v>
      </c>
      <c r="U40" s="173"/>
      <c r="V40" s="216"/>
    </row>
    <row r="41" spans="2:22">
      <c r="B41" s="68">
        <v>1</v>
      </c>
      <c r="C41" s="86" t="s">
        <v>74</v>
      </c>
      <c r="D41" s="70">
        <v>597</v>
      </c>
      <c r="E41" s="75">
        <v>0.10243651338366506</v>
      </c>
      <c r="F41" s="70">
        <v>850</v>
      </c>
      <c r="G41" s="75">
        <v>0.12795423754327864</v>
      </c>
      <c r="H41" s="115">
        <v>-0.29764705882352938</v>
      </c>
      <c r="I41" s="116">
        <v>0</v>
      </c>
      <c r="J41" s="70">
        <v>409</v>
      </c>
      <c r="K41" s="117">
        <v>0.45965770171149134</v>
      </c>
      <c r="L41" s="118">
        <v>1</v>
      </c>
      <c r="O41" s="68">
        <v>1</v>
      </c>
      <c r="P41" s="86" t="s">
        <v>74</v>
      </c>
      <c r="Q41" s="70">
        <v>6345</v>
      </c>
      <c r="R41" s="75">
        <v>0.11151926321709786</v>
      </c>
      <c r="S41" s="70">
        <v>7355</v>
      </c>
      <c r="T41" s="75">
        <v>0.13308122387681617</v>
      </c>
      <c r="U41" s="73">
        <v>-0.13732154996600954</v>
      </c>
      <c r="V41" s="118">
        <v>0</v>
      </c>
    </row>
    <row r="42" spans="2:22">
      <c r="B42" s="119">
        <v>2</v>
      </c>
      <c r="C42" s="88" t="s">
        <v>76</v>
      </c>
      <c r="D42" s="78">
        <v>575</v>
      </c>
      <c r="E42" s="91">
        <v>9.8661633493479756E-2</v>
      </c>
      <c r="F42" s="78">
        <v>391</v>
      </c>
      <c r="G42" s="91">
        <v>5.8858949269908173E-2</v>
      </c>
      <c r="H42" s="120">
        <v>0.47058823529411775</v>
      </c>
      <c r="I42" s="121">
        <v>2</v>
      </c>
      <c r="J42" s="78">
        <v>223</v>
      </c>
      <c r="K42" s="122">
        <v>1.5784753363228701</v>
      </c>
      <c r="L42" s="123">
        <v>4</v>
      </c>
      <c r="O42" s="119">
        <v>2</v>
      </c>
      <c r="P42" s="88" t="s">
        <v>75</v>
      </c>
      <c r="Q42" s="78">
        <v>4598</v>
      </c>
      <c r="R42" s="91">
        <v>8.0814116985376827E-2</v>
      </c>
      <c r="S42" s="78">
        <v>5035</v>
      </c>
      <c r="T42" s="91">
        <v>9.1103189968697415E-2</v>
      </c>
      <c r="U42" s="81">
        <v>-8.679245283018866E-2</v>
      </c>
      <c r="V42" s="123">
        <v>0</v>
      </c>
    </row>
    <row r="43" spans="2:22">
      <c r="B43" s="119">
        <v>3</v>
      </c>
      <c r="C43" s="88" t="s">
        <v>90</v>
      </c>
      <c r="D43" s="78">
        <v>548</v>
      </c>
      <c r="E43" s="91">
        <v>9.402882635552505E-2</v>
      </c>
      <c r="F43" s="78">
        <v>484</v>
      </c>
      <c r="G43" s="91">
        <v>7.2858648201113957E-2</v>
      </c>
      <c r="H43" s="120">
        <v>0.13223140495867769</v>
      </c>
      <c r="I43" s="121">
        <v>0</v>
      </c>
      <c r="J43" s="78">
        <v>412</v>
      </c>
      <c r="K43" s="122">
        <v>0.33009708737864085</v>
      </c>
      <c r="L43" s="123">
        <v>-2</v>
      </c>
      <c r="O43" s="119">
        <v>3</v>
      </c>
      <c r="P43" s="88" t="s">
        <v>90</v>
      </c>
      <c r="Q43" s="78">
        <v>4243</v>
      </c>
      <c r="R43" s="91">
        <v>7.457466254218223E-2</v>
      </c>
      <c r="S43" s="78">
        <v>3093</v>
      </c>
      <c r="T43" s="91">
        <v>5.5964680550780757E-2</v>
      </c>
      <c r="U43" s="81">
        <v>0.3718073068218557</v>
      </c>
      <c r="V43" s="123">
        <v>1</v>
      </c>
    </row>
    <row r="44" spans="2:22">
      <c r="B44" s="119">
        <v>4</v>
      </c>
      <c r="C44" s="88" t="s">
        <v>75</v>
      </c>
      <c r="D44" s="78">
        <v>465</v>
      </c>
      <c r="E44" s="91">
        <v>7.9787234042553196E-2</v>
      </c>
      <c r="F44" s="78">
        <v>500</v>
      </c>
      <c r="G44" s="91">
        <v>7.5267198554869783E-2</v>
      </c>
      <c r="H44" s="120">
        <v>-6.9999999999999951E-2</v>
      </c>
      <c r="I44" s="121">
        <v>-2</v>
      </c>
      <c r="J44" s="78">
        <v>307</v>
      </c>
      <c r="K44" s="122">
        <v>0.51465798045602607</v>
      </c>
      <c r="L44" s="123">
        <v>-1</v>
      </c>
      <c r="O44" s="119">
        <v>4</v>
      </c>
      <c r="P44" s="88" t="s">
        <v>76</v>
      </c>
      <c r="Q44" s="78">
        <v>4201</v>
      </c>
      <c r="R44" s="91">
        <v>7.3836473565804278E-2</v>
      </c>
      <c r="S44" s="78">
        <v>4506</v>
      </c>
      <c r="T44" s="91">
        <v>8.1531474478441029E-2</v>
      </c>
      <c r="U44" s="81">
        <v>-6.768752774079001E-2</v>
      </c>
      <c r="V44" s="123">
        <v>-1</v>
      </c>
    </row>
    <row r="45" spans="2:22">
      <c r="B45" s="119">
        <v>5</v>
      </c>
      <c r="C45" s="93" t="s">
        <v>93</v>
      </c>
      <c r="D45" s="104">
        <v>322</v>
      </c>
      <c r="E45" s="109">
        <v>5.5250514756348665E-2</v>
      </c>
      <c r="F45" s="104">
        <v>212</v>
      </c>
      <c r="G45" s="109">
        <v>3.191329218726479E-2</v>
      </c>
      <c r="H45" s="124">
        <v>0.51886792452830188</v>
      </c>
      <c r="I45" s="125">
        <v>4</v>
      </c>
      <c r="J45" s="104">
        <v>151</v>
      </c>
      <c r="K45" s="126">
        <v>1.1324503311258276</v>
      </c>
      <c r="L45" s="127">
        <v>4</v>
      </c>
      <c r="O45" s="119">
        <v>5</v>
      </c>
      <c r="P45" s="93" t="s">
        <v>78</v>
      </c>
      <c r="Q45" s="104">
        <v>2791</v>
      </c>
      <c r="R45" s="109">
        <v>4.9054415073115858E-2</v>
      </c>
      <c r="S45" s="104">
        <v>2411</v>
      </c>
      <c r="T45" s="109">
        <v>4.3624586100204463E-2</v>
      </c>
      <c r="U45" s="107">
        <v>0.15761094981335555</v>
      </c>
      <c r="V45" s="127">
        <v>1</v>
      </c>
    </row>
    <row r="46" spans="2:22">
      <c r="B46" s="128">
        <v>6</v>
      </c>
      <c r="C46" s="86" t="s">
        <v>77</v>
      </c>
      <c r="D46" s="70">
        <v>292</v>
      </c>
      <c r="E46" s="75">
        <v>5.0102951269732326E-2</v>
      </c>
      <c r="F46" s="70">
        <v>314</v>
      </c>
      <c r="G46" s="75">
        <v>4.7267800692458228E-2</v>
      </c>
      <c r="H46" s="115">
        <v>-7.0063694267515908E-2</v>
      </c>
      <c r="I46" s="116">
        <v>1</v>
      </c>
      <c r="J46" s="70">
        <v>231</v>
      </c>
      <c r="K46" s="117">
        <v>0.26406926406926412</v>
      </c>
      <c r="L46" s="118">
        <v>-1</v>
      </c>
      <c r="O46" s="128">
        <v>6</v>
      </c>
      <c r="P46" s="86" t="s">
        <v>77</v>
      </c>
      <c r="Q46" s="70">
        <v>2748</v>
      </c>
      <c r="R46" s="75">
        <v>4.8298650168728911E-2</v>
      </c>
      <c r="S46" s="70">
        <v>2891</v>
      </c>
      <c r="T46" s="75">
        <v>5.2309696563953172E-2</v>
      </c>
      <c r="U46" s="73">
        <v>-4.946385333794534E-2</v>
      </c>
      <c r="V46" s="118">
        <v>-1</v>
      </c>
    </row>
    <row r="47" spans="2:22">
      <c r="B47" s="119">
        <v>7</v>
      </c>
      <c r="C47" s="88" t="s">
        <v>78</v>
      </c>
      <c r="D47" s="78">
        <v>254</v>
      </c>
      <c r="E47" s="91">
        <v>4.3582704186684966E-2</v>
      </c>
      <c r="F47" s="78">
        <v>355</v>
      </c>
      <c r="G47" s="91">
        <v>5.3439710973957548E-2</v>
      </c>
      <c r="H47" s="120">
        <v>-0.28450704225352108</v>
      </c>
      <c r="I47" s="121">
        <v>-2</v>
      </c>
      <c r="J47" s="78">
        <v>241</v>
      </c>
      <c r="K47" s="122">
        <v>5.3941908713692976E-2</v>
      </c>
      <c r="L47" s="123">
        <v>-3</v>
      </c>
      <c r="O47" s="119">
        <v>7</v>
      </c>
      <c r="P47" s="88" t="s">
        <v>80</v>
      </c>
      <c r="Q47" s="78">
        <v>2704</v>
      </c>
      <c r="R47" s="91">
        <v>4.7525309336332956E-2</v>
      </c>
      <c r="S47" s="78">
        <v>2325</v>
      </c>
      <c r="T47" s="91">
        <v>4.2068503808782819E-2</v>
      </c>
      <c r="U47" s="81">
        <v>0.16301075268817211</v>
      </c>
      <c r="V47" s="123">
        <v>0</v>
      </c>
    </row>
    <row r="48" spans="2:22">
      <c r="B48" s="119">
        <v>8</v>
      </c>
      <c r="C48" s="88" t="s">
        <v>80</v>
      </c>
      <c r="D48" s="78">
        <v>214</v>
      </c>
      <c r="E48" s="91">
        <v>3.6719286204529855E-2</v>
      </c>
      <c r="F48" s="78">
        <v>340</v>
      </c>
      <c r="G48" s="91">
        <v>5.1181695017311457E-2</v>
      </c>
      <c r="H48" s="120">
        <v>-0.37058823529411766</v>
      </c>
      <c r="I48" s="121">
        <v>-2</v>
      </c>
      <c r="J48" s="78">
        <v>144</v>
      </c>
      <c r="K48" s="122">
        <v>0.48611111111111116</v>
      </c>
      <c r="L48" s="123">
        <v>2</v>
      </c>
      <c r="O48" s="119">
        <v>8</v>
      </c>
      <c r="P48" s="88" t="s">
        <v>79</v>
      </c>
      <c r="Q48" s="78">
        <v>2126</v>
      </c>
      <c r="R48" s="91">
        <v>3.7366422947131606E-2</v>
      </c>
      <c r="S48" s="78">
        <v>1839</v>
      </c>
      <c r="T48" s="91">
        <v>3.3274829464237252E-2</v>
      </c>
      <c r="U48" s="81">
        <v>0.15606307775965189</v>
      </c>
      <c r="V48" s="123">
        <v>1</v>
      </c>
    </row>
    <row r="49" spans="2:22">
      <c r="B49" s="119">
        <v>9</v>
      </c>
      <c r="C49" s="88" t="s">
        <v>79</v>
      </c>
      <c r="D49" s="78">
        <v>211</v>
      </c>
      <c r="E49" s="91">
        <v>3.6204529855868223E-2</v>
      </c>
      <c r="F49" s="78">
        <v>188</v>
      </c>
      <c r="G49" s="91">
        <v>2.8300466656631041E-2</v>
      </c>
      <c r="H49" s="120">
        <v>0.12234042553191493</v>
      </c>
      <c r="I49" s="121">
        <v>5</v>
      </c>
      <c r="J49" s="78">
        <v>122</v>
      </c>
      <c r="K49" s="122">
        <v>0.72950819672131151</v>
      </c>
      <c r="L49" s="123">
        <v>3</v>
      </c>
      <c r="O49" s="119">
        <v>9</v>
      </c>
      <c r="P49" s="88" t="s">
        <v>88</v>
      </c>
      <c r="Q49" s="78">
        <v>1930</v>
      </c>
      <c r="R49" s="91">
        <v>3.3921541057367832E-2</v>
      </c>
      <c r="S49" s="78">
        <v>1764</v>
      </c>
      <c r="T49" s="91">
        <v>3.1917780954276512E-2</v>
      </c>
      <c r="U49" s="81">
        <v>9.4104308390022595E-2</v>
      </c>
      <c r="V49" s="123">
        <v>1</v>
      </c>
    </row>
    <row r="50" spans="2:22">
      <c r="B50" s="129">
        <v>10</v>
      </c>
      <c r="C50" s="93" t="s">
        <v>105</v>
      </c>
      <c r="D50" s="104">
        <v>205</v>
      </c>
      <c r="E50" s="109">
        <v>3.5175017158544958E-2</v>
      </c>
      <c r="F50" s="104">
        <v>259</v>
      </c>
      <c r="G50" s="109">
        <v>3.8988408851422553E-2</v>
      </c>
      <c r="H50" s="124">
        <v>-0.20849420849420852</v>
      </c>
      <c r="I50" s="125">
        <v>-2</v>
      </c>
      <c r="J50" s="104">
        <v>104</v>
      </c>
      <c r="K50" s="126">
        <v>0.97115384615384626</v>
      </c>
      <c r="L50" s="127">
        <v>4</v>
      </c>
      <c r="O50" s="129">
        <v>10</v>
      </c>
      <c r="P50" s="93" t="s">
        <v>93</v>
      </c>
      <c r="Q50" s="104">
        <v>1910</v>
      </c>
      <c r="R50" s="109">
        <v>3.3570022497187851E-2</v>
      </c>
      <c r="S50" s="104">
        <v>1572</v>
      </c>
      <c r="T50" s="109">
        <v>2.8443736768777029E-2</v>
      </c>
      <c r="U50" s="107">
        <v>0.21501272264631033</v>
      </c>
      <c r="V50" s="127">
        <v>3</v>
      </c>
    </row>
    <row r="51" spans="2:22">
      <c r="B51" s="204" t="s">
        <v>81</v>
      </c>
      <c r="C51" s="205"/>
      <c r="D51" s="130">
        <f>SUM(D41:D50)</f>
        <v>3683</v>
      </c>
      <c r="E51" s="131">
        <f>D51/D53</f>
        <v>0.63194921070693211</v>
      </c>
      <c r="F51" s="130">
        <f>SUM(F41:F50)</f>
        <v>3893</v>
      </c>
      <c r="G51" s="131">
        <f>F51/F53</f>
        <v>0.58603040794821615</v>
      </c>
      <c r="H51" s="132">
        <f>D51/F51-1</f>
        <v>-5.3942974569740509E-2</v>
      </c>
      <c r="I51" s="133"/>
      <c r="J51" s="130">
        <f>SUM(J41:J50)</f>
        <v>2344</v>
      </c>
      <c r="K51" s="134">
        <f>E51/J51-1</f>
        <v>-0.99973039709440825</v>
      </c>
      <c r="L51" s="135"/>
      <c r="O51" s="204" t="s">
        <v>81</v>
      </c>
      <c r="P51" s="205"/>
      <c r="Q51" s="130">
        <f>SUM(Q41:Q50)</f>
        <v>33596</v>
      </c>
      <c r="R51" s="131">
        <f>Q51/Q53</f>
        <v>0.59048087739032618</v>
      </c>
      <c r="S51" s="130">
        <f>SUM(S41:S50)</f>
        <v>32791</v>
      </c>
      <c r="T51" s="131">
        <f>S51/S53</f>
        <v>0.59331970253496658</v>
      </c>
      <c r="U51" s="132">
        <f>Q51/S51-1</f>
        <v>2.4549419047909415E-2</v>
      </c>
      <c r="V51" s="136"/>
    </row>
    <row r="52" spans="2:22">
      <c r="B52" s="204" t="s">
        <v>40</v>
      </c>
      <c r="C52" s="205"/>
      <c r="D52" s="130">
        <f>D53-D51</f>
        <v>2145</v>
      </c>
      <c r="E52" s="131">
        <f>D52/D53</f>
        <v>0.36805078929306795</v>
      </c>
      <c r="F52" s="130">
        <f>F53-F51</f>
        <v>2750</v>
      </c>
      <c r="G52" s="131">
        <f>F52/F53</f>
        <v>0.41396959205178385</v>
      </c>
      <c r="H52" s="132">
        <f>D52/F52-1</f>
        <v>-0.21999999999999997</v>
      </c>
      <c r="I52" s="137"/>
      <c r="J52" s="130">
        <f>J53-SUM(J41:J50)</f>
        <v>1822</v>
      </c>
      <c r="K52" s="134">
        <f>E52/J52-1</f>
        <v>-0.99979799627371402</v>
      </c>
      <c r="L52" s="135"/>
      <c r="O52" s="204" t="s">
        <v>40</v>
      </c>
      <c r="P52" s="205"/>
      <c r="Q52" s="130">
        <f>Q53-Q51</f>
        <v>23300</v>
      </c>
      <c r="R52" s="131">
        <f>Q52/Q53</f>
        <v>0.40951912260967377</v>
      </c>
      <c r="S52" s="130">
        <f>S53-S51</f>
        <v>22476</v>
      </c>
      <c r="T52" s="131">
        <f>S52/S53</f>
        <v>0.40668029746503337</v>
      </c>
      <c r="U52" s="132">
        <f>Q52/S52-1</f>
        <v>3.6661327638369823E-2</v>
      </c>
      <c r="V52" s="138"/>
    </row>
    <row r="53" spans="2:22">
      <c r="B53" s="206" t="s">
        <v>82</v>
      </c>
      <c r="C53" s="207"/>
      <c r="D53" s="40">
        <v>5828</v>
      </c>
      <c r="E53" s="139">
        <v>1</v>
      </c>
      <c r="F53" s="40">
        <v>6643</v>
      </c>
      <c r="G53" s="139">
        <v>1</v>
      </c>
      <c r="H53" s="43">
        <v>-0.12268553364443779</v>
      </c>
      <c r="I53" s="43"/>
      <c r="J53" s="40">
        <v>4166</v>
      </c>
      <c r="K53" s="15">
        <v>0.39894383101296205</v>
      </c>
      <c r="L53" s="140"/>
      <c r="O53" s="206" t="s">
        <v>82</v>
      </c>
      <c r="P53" s="207"/>
      <c r="Q53" s="40">
        <v>56896</v>
      </c>
      <c r="R53" s="139">
        <v>1</v>
      </c>
      <c r="S53" s="40">
        <v>55267</v>
      </c>
      <c r="T53" s="139">
        <v>1</v>
      </c>
      <c r="U53" s="141">
        <v>2.947509363634726E-2</v>
      </c>
      <c r="V53" s="140"/>
    </row>
  </sheetData>
  <mergeCells count="67"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B27:C27"/>
    <mergeCell ref="C7:C9"/>
    <mergeCell ref="J8:J9"/>
    <mergeCell ref="B33:L33"/>
    <mergeCell ref="C35:C37"/>
    <mergeCell ref="F37:G38"/>
    <mergeCell ref="I37:I38"/>
    <mergeCell ref="J37:J38"/>
    <mergeCell ref="F6:G7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5 O25">
    <cfRule type="cellIs" dxfId="47" priority="586" operator="lessThan">
      <formula>0</formula>
    </cfRule>
  </conditionalFormatting>
  <conditionalFormatting sqref="H26 J26 O26">
    <cfRule type="cellIs" dxfId="46" priority="95" operator="lessThan">
      <formula>0</formula>
    </cfRule>
  </conditionalFormatting>
  <conditionalFormatting sqref="H52 J52">
    <cfRule type="cellIs" dxfId="45" priority="51" operator="lessThan">
      <formula>0</formula>
    </cfRule>
  </conditionalFormatting>
  <conditionalFormatting sqref="K52">
    <cfRule type="cellIs" dxfId="44" priority="50" operator="lessThan">
      <formula>0</formula>
    </cfRule>
  </conditionalFormatting>
  <conditionalFormatting sqref="U51">
    <cfRule type="cellIs" dxfId="43" priority="38" operator="lessThan">
      <formula>0</formula>
    </cfRule>
  </conditionalFormatting>
  <conditionalFormatting sqref="K51">
    <cfRule type="cellIs" dxfId="42" priority="48" operator="lessThan">
      <formula>0</formula>
    </cfRule>
  </conditionalFormatting>
  <conditionalFormatting sqref="H51">
    <cfRule type="cellIs" dxfId="41" priority="49" operator="lessThan">
      <formula>0</formula>
    </cfRule>
  </conditionalFormatting>
  <conditionalFormatting sqref="L52">
    <cfRule type="cellIs" dxfId="40" priority="46" operator="lessThan">
      <formula>0</formula>
    </cfRule>
  </conditionalFormatting>
  <conditionalFormatting sqref="K52">
    <cfRule type="cellIs" dxfId="39" priority="47" operator="lessThan">
      <formula>0</formula>
    </cfRule>
  </conditionalFormatting>
  <conditionalFormatting sqref="L51">
    <cfRule type="cellIs" dxfId="38" priority="44" operator="lessThan">
      <formula>0</formula>
    </cfRule>
  </conditionalFormatting>
  <conditionalFormatting sqref="K51">
    <cfRule type="cellIs" dxfId="37" priority="45" operator="lessThan">
      <formula>0</formula>
    </cfRule>
  </conditionalFormatting>
  <conditionalFormatting sqref="V51">
    <cfRule type="cellIs" dxfId="36" priority="41" operator="lessThan">
      <formula>0</formula>
    </cfRule>
    <cfRule type="cellIs" dxfId="35" priority="42" operator="equal">
      <formula>0</formula>
    </cfRule>
    <cfRule type="cellIs" dxfId="34" priority="43" operator="greaterThan">
      <formula>0</formula>
    </cfRule>
  </conditionalFormatting>
  <conditionalFormatting sqref="V52">
    <cfRule type="cellIs" dxfId="33" priority="40" operator="lessThan">
      <formula>0</formula>
    </cfRule>
  </conditionalFormatting>
  <conditionalFormatting sqref="U52">
    <cfRule type="cellIs" dxfId="32" priority="39" operator="lessThan">
      <formula>0</formula>
    </cfRule>
  </conditionalFormatting>
  <conditionalFormatting sqref="H10:H14 J10:J14 O10:O14">
    <cfRule type="cellIs" dxfId="31" priority="22" operator="lessThan">
      <formula>0</formula>
    </cfRule>
  </conditionalFormatting>
  <conditionalFormatting sqref="H15:H24 J15:J24 O15:O24">
    <cfRule type="cellIs" dxfId="30" priority="21" operator="lessThan">
      <formula>0</formula>
    </cfRule>
  </conditionalFormatting>
  <conditionalFormatting sqref="D10:E24 G10:J24 L10:L24 N10:O24">
    <cfRule type="cellIs" dxfId="29" priority="20" operator="equal">
      <formula>0</formula>
    </cfRule>
  </conditionalFormatting>
  <conditionalFormatting sqref="F10:F24">
    <cfRule type="cellIs" dxfId="28" priority="19" operator="equal">
      <formula>0</formula>
    </cfRule>
  </conditionalFormatting>
  <conditionalFormatting sqref="K10:K24">
    <cfRule type="cellIs" dxfId="27" priority="18" operator="equal">
      <formula>0</formula>
    </cfRule>
  </conditionalFormatting>
  <conditionalFormatting sqref="M10:M24">
    <cfRule type="cellIs" dxfId="26" priority="17" operator="equal">
      <formula>0</formula>
    </cfRule>
  </conditionalFormatting>
  <conditionalFormatting sqref="O27 J27 H27">
    <cfRule type="cellIs" dxfId="25" priority="16" operator="lessThan">
      <formula>0</formula>
    </cfRule>
  </conditionalFormatting>
  <conditionalFormatting sqref="K41:K50 H41:H50">
    <cfRule type="cellIs" dxfId="24" priority="15" operator="lessThan">
      <formula>0</formula>
    </cfRule>
  </conditionalFormatting>
  <conditionalFormatting sqref="L41:L50">
    <cfRule type="cellIs" dxfId="23" priority="12" operator="lessThan">
      <formula>0</formula>
    </cfRule>
    <cfRule type="cellIs" dxfId="22" priority="13" operator="equal">
      <formula>0</formula>
    </cfRule>
    <cfRule type="cellIs" dxfId="21" priority="14" operator="greaterThan">
      <formula>0</formula>
    </cfRule>
  </conditionalFormatting>
  <conditionalFormatting sqref="I41:I50">
    <cfRule type="cellIs" dxfId="20" priority="9" operator="lessThan">
      <formula>0</formula>
    </cfRule>
    <cfRule type="cellIs" dxfId="19" priority="10" operator="equal">
      <formula>0</formula>
    </cfRule>
    <cfRule type="cellIs" dxfId="18" priority="11" operator="greaterThan">
      <formula>0</formula>
    </cfRule>
  </conditionalFormatting>
  <conditionalFormatting sqref="H53:I53 K53">
    <cfRule type="cellIs" dxfId="17" priority="8" operator="lessThan">
      <formula>0</formula>
    </cfRule>
  </conditionalFormatting>
  <conditionalFormatting sqref="L53">
    <cfRule type="cellIs" dxfId="16" priority="7" operator="lessThan">
      <formula>0</formula>
    </cfRule>
  </conditionalFormatting>
  <conditionalFormatting sqref="U41:U50">
    <cfRule type="cellIs" dxfId="15" priority="6" operator="lessThan">
      <formula>0</formula>
    </cfRule>
  </conditionalFormatting>
  <conditionalFormatting sqref="V41:V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U53">
    <cfRule type="cellIs" dxfId="11" priority="2" operator="lessThan">
      <formula>0</formula>
    </cfRule>
  </conditionalFormatting>
  <conditionalFormatting sqref="V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43777</v>
      </c>
    </row>
    <row r="2" spans="2:15">
      <c r="B2" s="220" t="s">
        <v>46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17"/>
    </row>
    <row r="3" spans="2:15">
      <c r="B3" s="221" t="s">
        <v>45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37" t="s">
        <v>42</v>
      </c>
    </row>
    <row r="4" spans="2:15" ht="15" customHeight="1">
      <c r="B4" s="182" t="s">
        <v>0</v>
      </c>
      <c r="C4" s="184" t="s">
        <v>1</v>
      </c>
      <c r="D4" s="186" t="s">
        <v>98</v>
      </c>
      <c r="E4" s="187"/>
      <c r="F4" s="187"/>
      <c r="G4" s="187"/>
      <c r="H4" s="188"/>
      <c r="I4" s="187" t="s">
        <v>91</v>
      </c>
      <c r="J4" s="187"/>
      <c r="K4" s="186" t="s">
        <v>99</v>
      </c>
      <c r="L4" s="187"/>
      <c r="M4" s="187"/>
      <c r="N4" s="187"/>
      <c r="O4" s="188"/>
    </row>
    <row r="5" spans="2:15">
      <c r="B5" s="183"/>
      <c r="C5" s="185"/>
      <c r="D5" s="198" t="s">
        <v>100</v>
      </c>
      <c r="E5" s="199"/>
      <c r="F5" s="199"/>
      <c r="G5" s="199"/>
      <c r="H5" s="200"/>
      <c r="I5" s="199" t="s">
        <v>92</v>
      </c>
      <c r="J5" s="199"/>
      <c r="K5" s="198" t="s">
        <v>101</v>
      </c>
      <c r="L5" s="199"/>
      <c r="M5" s="199"/>
      <c r="N5" s="199"/>
      <c r="O5" s="200"/>
    </row>
    <row r="6" spans="2:15" ht="19.5" customHeight="1">
      <c r="B6" s="183"/>
      <c r="C6" s="183"/>
      <c r="D6" s="178">
        <v>2019</v>
      </c>
      <c r="E6" s="179"/>
      <c r="F6" s="189">
        <v>2018</v>
      </c>
      <c r="G6" s="189"/>
      <c r="H6" s="191" t="s">
        <v>33</v>
      </c>
      <c r="I6" s="193">
        <v>2019</v>
      </c>
      <c r="J6" s="178" t="s">
        <v>102</v>
      </c>
      <c r="K6" s="178">
        <v>2019</v>
      </c>
      <c r="L6" s="179"/>
      <c r="M6" s="189">
        <v>2018</v>
      </c>
      <c r="N6" s="179"/>
      <c r="O6" s="169" t="s">
        <v>33</v>
      </c>
    </row>
    <row r="7" spans="2:15" ht="19.5" customHeight="1">
      <c r="B7" s="170" t="s">
        <v>34</v>
      </c>
      <c r="C7" s="170" t="s">
        <v>35</v>
      </c>
      <c r="D7" s="180"/>
      <c r="E7" s="181"/>
      <c r="F7" s="190"/>
      <c r="G7" s="190"/>
      <c r="H7" s="192"/>
      <c r="I7" s="194"/>
      <c r="J7" s="195"/>
      <c r="K7" s="180"/>
      <c r="L7" s="181"/>
      <c r="M7" s="190"/>
      <c r="N7" s="181"/>
      <c r="O7" s="169"/>
    </row>
    <row r="8" spans="2:15" ht="15" customHeight="1">
      <c r="B8" s="170"/>
      <c r="C8" s="170"/>
      <c r="D8" s="155" t="s">
        <v>36</v>
      </c>
      <c r="E8" s="152" t="s">
        <v>2</v>
      </c>
      <c r="F8" s="151" t="s">
        <v>36</v>
      </c>
      <c r="G8" s="58" t="s">
        <v>2</v>
      </c>
      <c r="H8" s="172" t="s">
        <v>37</v>
      </c>
      <c r="I8" s="59" t="s">
        <v>36</v>
      </c>
      <c r="J8" s="174" t="s">
        <v>103</v>
      </c>
      <c r="K8" s="155" t="s">
        <v>36</v>
      </c>
      <c r="L8" s="57" t="s">
        <v>2</v>
      </c>
      <c r="M8" s="151" t="s">
        <v>36</v>
      </c>
      <c r="N8" s="57" t="s">
        <v>2</v>
      </c>
      <c r="O8" s="176" t="s">
        <v>37</v>
      </c>
    </row>
    <row r="9" spans="2:15" ht="15" customHeight="1">
      <c r="B9" s="171"/>
      <c r="C9" s="171"/>
      <c r="D9" s="153" t="s">
        <v>38</v>
      </c>
      <c r="E9" s="154" t="s">
        <v>39</v>
      </c>
      <c r="F9" s="55" t="s">
        <v>38</v>
      </c>
      <c r="G9" s="56" t="s">
        <v>39</v>
      </c>
      <c r="H9" s="173"/>
      <c r="I9" s="60" t="s">
        <v>38</v>
      </c>
      <c r="J9" s="175"/>
      <c r="K9" s="153" t="s">
        <v>38</v>
      </c>
      <c r="L9" s="154" t="s">
        <v>39</v>
      </c>
      <c r="M9" s="55" t="s">
        <v>38</v>
      </c>
      <c r="N9" s="154" t="s">
        <v>39</v>
      </c>
      <c r="O9" s="177"/>
    </row>
    <row r="10" spans="2:15">
      <c r="B10" s="68">
        <v>1</v>
      </c>
      <c r="C10" s="69" t="s">
        <v>13</v>
      </c>
      <c r="D10" s="70">
        <v>96</v>
      </c>
      <c r="E10" s="71">
        <v>0.42666666666666669</v>
      </c>
      <c r="F10" s="70">
        <v>107</v>
      </c>
      <c r="G10" s="72">
        <v>0.38214285714285712</v>
      </c>
      <c r="H10" s="73">
        <v>-0.10280373831775702</v>
      </c>
      <c r="I10" s="74">
        <v>77</v>
      </c>
      <c r="J10" s="75">
        <v>0.24675324675324672</v>
      </c>
      <c r="K10" s="70">
        <v>957</v>
      </c>
      <c r="L10" s="71">
        <v>0.43579234972677594</v>
      </c>
      <c r="M10" s="70">
        <v>988</v>
      </c>
      <c r="N10" s="72">
        <v>0.42078364565587734</v>
      </c>
      <c r="O10" s="73">
        <v>-3.1376518218623528E-2</v>
      </c>
    </row>
    <row r="11" spans="2:15">
      <c r="B11" s="76">
        <v>2</v>
      </c>
      <c r="C11" s="77" t="s">
        <v>58</v>
      </c>
      <c r="D11" s="78">
        <v>35</v>
      </c>
      <c r="E11" s="79">
        <v>0.15555555555555556</v>
      </c>
      <c r="F11" s="78">
        <v>19</v>
      </c>
      <c r="G11" s="90">
        <v>6.7857142857142852E-2</v>
      </c>
      <c r="H11" s="81">
        <v>0.84210526315789469</v>
      </c>
      <c r="I11" s="102">
        <v>61</v>
      </c>
      <c r="J11" s="91">
        <v>-0.42622950819672134</v>
      </c>
      <c r="K11" s="78">
        <v>399</v>
      </c>
      <c r="L11" s="79">
        <v>0.18169398907103826</v>
      </c>
      <c r="M11" s="78">
        <v>366</v>
      </c>
      <c r="N11" s="90">
        <v>0.15587734241908008</v>
      </c>
      <c r="O11" s="81">
        <v>9.0163934426229497E-2</v>
      </c>
    </row>
    <row r="12" spans="2:15">
      <c r="B12" s="76">
        <v>3</v>
      </c>
      <c r="C12" s="77" t="s">
        <v>4</v>
      </c>
      <c r="D12" s="78">
        <v>63</v>
      </c>
      <c r="E12" s="79">
        <v>0.28000000000000003</v>
      </c>
      <c r="F12" s="78">
        <v>12</v>
      </c>
      <c r="G12" s="90">
        <v>4.2857142857142858E-2</v>
      </c>
      <c r="H12" s="81">
        <v>4.25</v>
      </c>
      <c r="I12" s="102">
        <v>12</v>
      </c>
      <c r="J12" s="91">
        <v>4.25</v>
      </c>
      <c r="K12" s="78">
        <v>303</v>
      </c>
      <c r="L12" s="79">
        <v>0.13797814207650272</v>
      </c>
      <c r="M12" s="78">
        <v>231</v>
      </c>
      <c r="N12" s="90">
        <v>9.8381601362862003E-2</v>
      </c>
      <c r="O12" s="81">
        <v>0.31168831168831179</v>
      </c>
    </row>
    <row r="13" spans="2:15">
      <c r="B13" s="76">
        <v>4</v>
      </c>
      <c r="C13" s="77" t="s">
        <v>16</v>
      </c>
      <c r="D13" s="78">
        <v>8</v>
      </c>
      <c r="E13" s="79">
        <v>3.5555555555555556E-2</v>
      </c>
      <c r="F13" s="78">
        <v>20</v>
      </c>
      <c r="G13" s="90">
        <v>7.1428571428571425E-2</v>
      </c>
      <c r="H13" s="81">
        <v>-0.6</v>
      </c>
      <c r="I13" s="102">
        <v>2</v>
      </c>
      <c r="J13" s="91">
        <v>3</v>
      </c>
      <c r="K13" s="78">
        <v>161</v>
      </c>
      <c r="L13" s="79">
        <v>7.3315118397085613E-2</v>
      </c>
      <c r="M13" s="78">
        <v>118</v>
      </c>
      <c r="N13" s="90">
        <v>5.0255536626916522E-2</v>
      </c>
      <c r="O13" s="81">
        <v>0.36440677966101687</v>
      </c>
    </row>
    <row r="14" spans="2:15">
      <c r="B14" s="103">
        <v>5</v>
      </c>
      <c r="C14" s="92" t="s">
        <v>89</v>
      </c>
      <c r="D14" s="104">
        <v>0</v>
      </c>
      <c r="E14" s="105">
        <v>0</v>
      </c>
      <c r="F14" s="104">
        <v>9</v>
      </c>
      <c r="G14" s="106">
        <v>3.214285714285714E-2</v>
      </c>
      <c r="H14" s="107">
        <v>-1</v>
      </c>
      <c r="I14" s="108">
        <v>0</v>
      </c>
      <c r="J14" s="109"/>
      <c r="K14" s="104">
        <v>60</v>
      </c>
      <c r="L14" s="105">
        <v>2.7322404371584699E-2</v>
      </c>
      <c r="M14" s="104">
        <v>86</v>
      </c>
      <c r="N14" s="106">
        <v>3.6626916524701875E-2</v>
      </c>
      <c r="O14" s="107">
        <v>-0.30232558139534882</v>
      </c>
    </row>
    <row r="15" spans="2:15">
      <c r="B15" s="167" t="s">
        <v>62</v>
      </c>
      <c r="C15" s="168"/>
      <c r="D15" s="30">
        <f>SUM(D10:D14)</f>
        <v>202</v>
      </c>
      <c r="E15" s="31">
        <f>D15/D17</f>
        <v>0.89777777777777779</v>
      </c>
      <c r="F15" s="30">
        <f>SUM(F10:F14)</f>
        <v>167</v>
      </c>
      <c r="G15" s="31">
        <f>F15/F17</f>
        <v>0.59642857142857142</v>
      </c>
      <c r="H15" s="33">
        <f>D15/F15-1</f>
        <v>0.20958083832335328</v>
      </c>
      <c r="I15" s="30">
        <f>SUM(I10:I14)</f>
        <v>152</v>
      </c>
      <c r="J15" s="31">
        <f>I15/I17</f>
        <v>0.92682926829268297</v>
      </c>
      <c r="K15" s="30">
        <f>SUM(K10:K14)</f>
        <v>1880</v>
      </c>
      <c r="L15" s="31">
        <f>K15/K17</f>
        <v>0.85610200364298727</v>
      </c>
      <c r="M15" s="30">
        <f>SUM(M10:M14)</f>
        <v>1789</v>
      </c>
      <c r="N15" s="31">
        <f>M15/M17</f>
        <v>0.76192504258943783</v>
      </c>
      <c r="O15" s="33">
        <f>K15/M15-1</f>
        <v>5.0866405813303484E-2</v>
      </c>
    </row>
    <row r="16" spans="2:15" s="29" customFormat="1">
      <c r="B16" s="167" t="s">
        <v>40</v>
      </c>
      <c r="C16" s="168"/>
      <c r="D16" s="10">
        <f>D17-SUM(D10:D14)</f>
        <v>23</v>
      </c>
      <c r="E16" s="11">
        <f>D16/D17</f>
        <v>0.10222222222222223</v>
      </c>
      <c r="F16" s="10">
        <f>F17-SUM(F10:F14)</f>
        <v>113</v>
      </c>
      <c r="G16" s="11">
        <f>F16/F17</f>
        <v>0.40357142857142858</v>
      </c>
      <c r="H16" s="12">
        <f>D16/F16-1</f>
        <v>-0.79646017699115046</v>
      </c>
      <c r="I16" s="10">
        <f>I17-SUM(I10:I14)</f>
        <v>12</v>
      </c>
      <c r="J16" s="34">
        <f>D16/I16-1</f>
        <v>0.91666666666666674</v>
      </c>
      <c r="K16" s="10">
        <f>K17-SUM(K10:K14)</f>
        <v>316</v>
      </c>
      <c r="L16" s="11">
        <f>K16/K17</f>
        <v>0.14389799635701275</v>
      </c>
      <c r="M16" s="10">
        <f>M17-SUM(M10:M14)</f>
        <v>559</v>
      </c>
      <c r="N16" s="11">
        <f>M16/M17</f>
        <v>0.23807495741056217</v>
      </c>
      <c r="O16" s="12">
        <f>K16/M16-1</f>
        <v>-0.43470483005366722</v>
      </c>
    </row>
    <row r="17" spans="2:15">
      <c r="B17" s="165" t="s">
        <v>41</v>
      </c>
      <c r="C17" s="166"/>
      <c r="D17" s="52">
        <v>225</v>
      </c>
      <c r="E17" s="84">
        <v>1</v>
      </c>
      <c r="F17" s="52">
        <v>280</v>
      </c>
      <c r="G17" s="85">
        <v>0.99999999999999989</v>
      </c>
      <c r="H17" s="47">
        <v>-0.1964285714285714</v>
      </c>
      <c r="I17" s="53">
        <v>164</v>
      </c>
      <c r="J17" s="48">
        <v>0.37195121951219523</v>
      </c>
      <c r="K17" s="52">
        <v>2196</v>
      </c>
      <c r="L17" s="84">
        <v>1</v>
      </c>
      <c r="M17" s="52">
        <v>2348</v>
      </c>
      <c r="N17" s="85">
        <v>0.99999999999999989</v>
      </c>
      <c r="O17" s="47">
        <v>-6.4735945485519641E-2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285" operator="lessThan">
      <formula>0</formula>
    </cfRule>
  </conditionalFormatting>
  <conditionalFormatting sqref="O16">
    <cfRule type="cellIs" dxfId="8" priority="284" operator="lessThan">
      <formula>0</formula>
    </cfRule>
  </conditionalFormatting>
  <conditionalFormatting sqref="J16">
    <cfRule type="cellIs" dxfId="7" priority="283" operator="lessThan">
      <formula>0</formula>
    </cfRule>
  </conditionalFormatting>
  <conditionalFormatting sqref="H15 O15">
    <cfRule type="cellIs" dxfId="6" priority="270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2019-11-08T14:10:18Z</dcterms:modified>
</cp:coreProperties>
</file>