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-15" windowWidth="14400" windowHeight="135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4" l="1"/>
  <c r="S51" i="4"/>
  <c r="T51" i="4" s="1"/>
  <c r="Q51" i="4"/>
  <c r="Q52" i="4" s="1"/>
  <c r="J51" i="4"/>
  <c r="F51" i="4"/>
  <c r="F52" i="4" s="1"/>
  <c r="G52" i="4" s="1"/>
  <c r="D51" i="4"/>
  <c r="E51" i="4" s="1"/>
  <c r="K51" i="4" s="1"/>
  <c r="U51" i="4" l="1"/>
  <c r="R51" i="4"/>
  <c r="R52" i="4"/>
  <c r="G51" i="4"/>
  <c r="H51" i="4"/>
  <c r="D52" i="4"/>
  <c r="S52" i="4"/>
  <c r="T52" i="4" s="1"/>
  <c r="M26" i="4"/>
  <c r="N26" i="4" s="1"/>
  <c r="K26" i="4"/>
  <c r="L26" i="4" s="1"/>
  <c r="I26" i="4"/>
  <c r="F26" i="4"/>
  <c r="G26" i="4" s="1"/>
  <c r="D26" i="4"/>
  <c r="J26" i="4" l="1"/>
  <c r="H52" i="4"/>
  <c r="E52" i="4"/>
  <c r="K52" i="4" s="1"/>
  <c r="U52" i="4"/>
  <c r="O26" i="4"/>
  <c r="E26" i="4"/>
  <c r="H26" i="4"/>
  <c r="M16" i="5" l="1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25" i="4"/>
  <c r="K25" i="4"/>
  <c r="L25" i="4" s="1"/>
  <c r="I25" i="4"/>
  <c r="F25" i="4"/>
  <c r="G25" i="4" s="1"/>
  <c r="D25" i="4"/>
  <c r="J25" i="4" s="1"/>
  <c r="M18" i="1"/>
  <c r="K18" i="1"/>
  <c r="K19" i="1" s="1"/>
  <c r="I18" i="1"/>
  <c r="I19" i="1" s="1"/>
  <c r="F18" i="1"/>
  <c r="G18" i="1" s="1"/>
  <c r="D18" i="1"/>
  <c r="E18" i="1" s="1"/>
  <c r="O25" i="4" l="1"/>
  <c r="L18" i="1"/>
  <c r="H15" i="5"/>
  <c r="O18" i="1"/>
  <c r="J16" i="5"/>
  <c r="L19" i="1"/>
  <c r="M19" i="1"/>
  <c r="N19" i="1" s="1"/>
  <c r="N18" i="1"/>
  <c r="O15" i="5"/>
  <c r="D19" i="1"/>
  <c r="E16" i="5"/>
  <c r="N25" i="4"/>
  <c r="E15" i="5"/>
  <c r="F19" i="1"/>
  <c r="G19" i="1" s="1"/>
  <c r="H18" i="1"/>
  <c r="H25" i="4"/>
  <c r="H16" i="5"/>
  <c r="O16" i="5"/>
  <c r="E25" i="4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<sst xmlns="http://schemas.openxmlformats.org/spreadsheetml/2006/main" count="620" uniqueCount="110">
  <si>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</si>
  <si>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</si>
  <si>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</si>
  <si>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</si>
  <si>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</si>
  <si>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</si>
  <si>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</si>
  <si>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</si>
  <si>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</si>
  <si>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</si>
  <si>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</si>
  <si>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</si>
  <si>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</si>
  <si>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</si>
  <si>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</si>
  <si>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</si>
  <si>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</si>
  <si>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</si>
  <si>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</si>
  <si>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</si>
  <si>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</si>
  <si>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</si>
  <si>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</si>
  <si>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</si>
  <si>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</si>
  <si>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</si>
  <si>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</si>
  <si>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</si>
  <si>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</si>
  <si>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</si>
  <si>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</si>
  <si>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</si>
  <si>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</si>
  <si>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</si>
  <si>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</si>
  <si>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</si>
  <si>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</si>
  <si>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</si>
  <si>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</si>
  <si>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</si>
  <si>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</si>
  <si>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</si>
  <si>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</si>
  <si>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</si>
  <si>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</si>
  <si>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</si>
  <si>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</si>
  <si>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</si>
  <si>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</si>
  <si>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</si>
  <si>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</si>
  <si>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</si>
  <si>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</si>
  <si>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</si>
  <si>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</si>
  <si>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</si>
  <si>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</si>
  <si>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</si>
  <si>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</si>
  <si>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</si>
  <si>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</si>
  <si>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</si>
  <si>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</si>
  <si>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</si>
  <si>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</si>
  <si>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</si>
  <si>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</si>
  <si>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</si>
  <si>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</si>
  <si>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</si>
  <si>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</si>
  <si>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</si>
  <si>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</si>
  <si>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</si>
  <si>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</si>
  <si>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</si>
  <si>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</si>
  <si>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</si>
  <si>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</si>
  <si>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</si>
  <si>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</si>
  <si>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</si>
  <si>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</si>
  <si>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</si>
  <si>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</si>
  <si>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</si>
  <si>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</si>
  <si>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</si>
  <si>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</si>
  <si>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AUTOSAN</t>
  </si>
  <si>
    <t>Sierpień</t>
  </si>
  <si>
    <t>August</t>
  </si>
  <si>
    <t>Aug/Jul Ch %</t>
  </si>
  <si>
    <t>Rejestracje nowych samochodów dostawczych do 3,5T, ranking modeli - Sierpień 2019</t>
  </si>
  <si>
    <t>Registrations of new LCV up to 3.5T, Top Models - August 2019</t>
  </si>
  <si>
    <t>Aug/Jul Ch position</t>
  </si>
  <si>
    <t>Mercedes-Benz Sprinter</t>
  </si>
  <si>
    <t>2019
Wrz</t>
  </si>
  <si>
    <t>2018
Wrz</t>
  </si>
  <si>
    <t>2019
Sty - Wrz</t>
  </si>
  <si>
    <t>2018
Sty - Wrz</t>
  </si>
  <si>
    <t>Wrzesień</t>
  </si>
  <si>
    <t>Rok narastająco Styczeń - Wrzesień</t>
  </si>
  <si>
    <t>September</t>
  </si>
  <si>
    <t>YTD January - September</t>
  </si>
  <si>
    <t>Wrz/Sie
Zmiana %</t>
  </si>
  <si>
    <t>Sep/Aug Ch %</t>
  </si>
  <si>
    <t>Wrz/Sie
Zmiana poz</t>
  </si>
  <si>
    <t>Ford Transit Custom</t>
  </si>
  <si>
    <t>Fiat Fiorino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</si>
</sst>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10" fontId="3" fillId="0" borderId="13" xfId="7" applyNumberFormat="1" applyFont="1" applyBorder="1" applyAlignment="1">
      <alignment vertical="center"/>
    </xf>
    <xf numFmtId="165" fontId="3" fillId="0" borderId="2" xfId="7" applyNumberFormat="1" applyFont="1" applyBorder="1" applyAlignment="1">
      <alignment vertical="center"/>
    </xf>
    <xf numFmtId="165" fontId="3" fillId="0" borderId="14" xfId="7" applyNumberFormat="1" applyFont="1" applyBorder="1" applyAlignment="1">
      <alignment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20" fillId="0" borderId="0" xfId="4" applyFont="1" applyAlignment="1">
      <alignment horizontal="center" vertical="center"/>
    </xf>
    <xf numFmtId="0" fontId="2" fillId="2" borderId="0" xfId="4" applyFill="1" applyAlignment="1">
      <alignment horizontal="center" vertic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13</xdr:row>
      <xdr:rowOff>31750</xdr:rowOff>
    </xdr:from>
    <xdr:to>
      <xdr:col>6</xdr:col>
      <xdr:colOff>640737</xdr:colOff>
      <xdr:row>31</xdr:row>
      <xdr:rowOff>169219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7" y="3841750"/>
          <a:ext cx="5614903" cy="3566469"/>
        </a:xfrm>
        <a:prstGeom prst="rect">
          <a:avLst/>
        </a:prstGeom>
      </xdr:spPr>
    </xdr:pic>
    <xdr:clientData/>
  </xdr:twoCellAnchor>
  <xdr:twoCellAnchor editAs="oneCell">
    <xdr:from>
      <xdr:col>1</xdr:col>
      <xdr:colOff>169332</xdr:colOff>
      <xdr:row>31</xdr:row>
      <xdr:rowOff>116416</xdr:rowOff>
    </xdr:from>
    <xdr:to>
      <xdr:col>7</xdr:col>
      <xdr:colOff>51630</xdr:colOff>
      <xdr:row>52</xdr:row>
      <xdr:rowOff>90853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7355416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54</xdr:row>
      <xdr:rowOff>74084</xdr:rowOff>
    </xdr:from>
    <xdr:to>
      <xdr:col>6</xdr:col>
      <xdr:colOff>673994</xdr:colOff>
      <xdr:row>73</xdr:row>
      <xdr:rowOff>51536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3917" y="11694584"/>
          <a:ext cx="5425910" cy="3596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H1" sqref="H1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9">
        <v>43745</v>
      </c>
    </row>
    <row r="2" spans="2:8">
      <c r="H2" s="2" t="s">
        <v>29</v>
      </c>
    </row>
    <row r="3" spans="2:8" ht="26.25" customHeight="1">
      <c r="B3" s="163" t="s">
        <v>27</v>
      </c>
      <c r="C3" s="164"/>
      <c r="D3" s="164"/>
      <c r="E3" s="164"/>
      <c r="F3" s="164"/>
      <c r="G3" s="164"/>
      <c r="H3" s="165"/>
    </row>
    <row r="4" spans="2:8" ht="26.25" customHeight="1">
      <c r="B4" s="6"/>
      <c r="C4" s="144" t="s">
        <v>97</v>
      </c>
      <c r="D4" s="144" t="s">
        <v>98</v>
      </c>
      <c r="E4" s="7" t="s">
        <v>8</v>
      </c>
      <c r="F4" s="144" t="s">
        <v>99</v>
      </c>
      <c r="G4" s="144" t="s">
        <v>100</v>
      </c>
      <c r="H4" s="7" t="s">
        <v>8</v>
      </c>
    </row>
    <row r="5" spans="2:8" ht="26.25" customHeight="1">
      <c r="B5" s="3" t="s">
        <v>9</v>
      </c>
      <c r="C5" s="145">
        <v>2277</v>
      </c>
      <c r="D5" s="145">
        <v>2912</v>
      </c>
      <c r="E5" s="65">
        <v>-0.21806318681318682</v>
      </c>
      <c r="F5" s="145">
        <v>22088</v>
      </c>
      <c r="G5" s="145">
        <v>22055</v>
      </c>
      <c r="H5" s="65">
        <v>1.4962593516210099E-3</v>
      </c>
    </row>
    <row r="6" spans="2:8" ht="26.25" customHeight="1">
      <c r="B6" s="4" t="s">
        <v>24</v>
      </c>
      <c r="C6" s="146">
        <v>426</v>
      </c>
      <c r="D6" s="146">
        <v>539</v>
      </c>
      <c r="E6" s="66">
        <v>-0.20964749536178107</v>
      </c>
      <c r="F6" s="146">
        <v>5144</v>
      </c>
      <c r="G6" s="146">
        <v>5012</v>
      </c>
      <c r="H6" s="66">
        <v>2.6336791699920203E-2</v>
      </c>
    </row>
    <row r="7" spans="2:8" ht="26.25" customHeight="1">
      <c r="B7" s="4" t="s">
        <v>25</v>
      </c>
      <c r="C7" s="146">
        <v>162</v>
      </c>
      <c r="D7" s="146">
        <v>105</v>
      </c>
      <c r="E7" s="66">
        <v>0.54285714285714293</v>
      </c>
      <c r="F7" s="146">
        <v>640</v>
      </c>
      <c r="G7" s="146">
        <v>526</v>
      </c>
      <c r="H7" s="66">
        <v>0.21673003802281365</v>
      </c>
    </row>
    <row r="8" spans="2:8" ht="26.25" customHeight="1">
      <c r="B8" s="5" t="s">
        <v>26</v>
      </c>
      <c r="C8" s="146">
        <v>1689</v>
      </c>
      <c r="D8" s="146">
        <v>2268</v>
      </c>
      <c r="E8" s="67">
        <v>-0.25529100529100535</v>
      </c>
      <c r="F8" s="146">
        <v>16304</v>
      </c>
      <c r="G8" s="146">
        <v>16517</v>
      </c>
      <c r="H8" s="67">
        <v>-1.2895804322818893E-2</v>
      </c>
    </row>
    <row r="9" spans="2:8" ht="26.25" customHeight="1">
      <c r="B9" s="3" t="s">
        <v>10</v>
      </c>
      <c r="C9" s="145">
        <v>164</v>
      </c>
      <c r="D9" s="145">
        <v>256</v>
      </c>
      <c r="E9" s="65">
        <v>-0.359375</v>
      </c>
      <c r="F9" s="145">
        <v>1971</v>
      </c>
      <c r="G9" s="145">
        <v>2068</v>
      </c>
      <c r="H9" s="65">
        <v>-4.6905222437137351E-2</v>
      </c>
    </row>
    <row r="10" spans="2:8" ht="26.25" customHeight="1">
      <c r="B10" s="5" t="s">
        <v>11</v>
      </c>
      <c r="C10" s="146">
        <v>164</v>
      </c>
      <c r="D10" s="146">
        <v>256</v>
      </c>
      <c r="E10" s="67">
        <v>-0.359375</v>
      </c>
      <c r="F10" s="146">
        <v>1971</v>
      </c>
      <c r="G10" s="146">
        <v>2068</v>
      </c>
      <c r="H10" s="67">
        <v>-4.6905222437137351E-2</v>
      </c>
    </row>
    <row r="11" spans="2:8" ht="26.25" customHeight="1">
      <c r="B11" s="8" t="s">
        <v>28</v>
      </c>
      <c r="C11" s="147">
        <v>2441</v>
      </c>
      <c r="D11" s="147">
        <v>3168</v>
      </c>
      <c r="E11" s="68">
        <v>-0.2294823232323232</v>
      </c>
      <c r="F11" s="147">
        <v>24059</v>
      </c>
      <c r="G11" s="147">
        <v>24123</v>
      </c>
      <c r="H11" s="68">
        <v>-2.6530696845333823E-3</v>
      </c>
    </row>
    <row r="12" spans="2:8" ht="15" customHeight="1">
      <c r="B12" s="157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K27" sqref="K27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9">
        <v>43745</v>
      </c>
    </row>
    <row r="2" spans="2:15" ht="14.45" customHeight="1">
      <c r="B2" s="171" t="s">
        <v>30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2:15" ht="14.45" customHeight="1">
      <c r="B3" s="172" t="s">
        <v>31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91" t="s">
        <v>0</v>
      </c>
      <c r="C5" s="193" t="s">
        <v>1</v>
      </c>
      <c r="D5" s="176" t="s">
        <v>101</v>
      </c>
      <c r="E5" s="166"/>
      <c r="F5" s="166"/>
      <c r="G5" s="166"/>
      <c r="H5" s="177"/>
      <c r="I5" s="166" t="s">
        <v>90</v>
      </c>
      <c r="J5" s="166"/>
      <c r="K5" s="176" t="s">
        <v>102</v>
      </c>
      <c r="L5" s="166"/>
      <c r="M5" s="166"/>
      <c r="N5" s="166"/>
      <c r="O5" s="177"/>
    </row>
    <row r="6" spans="2:15" ht="14.45" customHeight="1">
      <c r="B6" s="192"/>
      <c r="C6" s="194"/>
      <c r="D6" s="173" t="s">
        <v>103</v>
      </c>
      <c r="E6" s="174"/>
      <c r="F6" s="174"/>
      <c r="G6" s="174"/>
      <c r="H6" s="175"/>
      <c r="I6" s="174" t="s">
        <v>91</v>
      </c>
      <c r="J6" s="174"/>
      <c r="K6" s="173" t="s">
        <v>104</v>
      </c>
      <c r="L6" s="174"/>
      <c r="M6" s="174"/>
      <c r="N6" s="174"/>
      <c r="O6" s="175"/>
    </row>
    <row r="7" spans="2:15" ht="14.45" customHeight="1">
      <c r="B7" s="192"/>
      <c r="C7" s="192"/>
      <c r="D7" s="167">
        <v>2019</v>
      </c>
      <c r="E7" s="168"/>
      <c r="F7" s="178">
        <v>2018</v>
      </c>
      <c r="G7" s="178"/>
      <c r="H7" s="195" t="s">
        <v>33</v>
      </c>
      <c r="I7" s="197">
        <v>2019</v>
      </c>
      <c r="J7" s="167" t="s">
        <v>105</v>
      </c>
      <c r="K7" s="167">
        <v>2019</v>
      </c>
      <c r="L7" s="168"/>
      <c r="M7" s="178">
        <v>2018</v>
      </c>
      <c r="N7" s="168"/>
      <c r="O7" s="182" t="s">
        <v>33</v>
      </c>
    </row>
    <row r="8" spans="2:15" ht="14.45" customHeight="1">
      <c r="B8" s="183" t="s">
        <v>34</v>
      </c>
      <c r="C8" s="183" t="s">
        <v>35</v>
      </c>
      <c r="D8" s="169"/>
      <c r="E8" s="170"/>
      <c r="F8" s="179"/>
      <c r="G8" s="179"/>
      <c r="H8" s="196"/>
      <c r="I8" s="198"/>
      <c r="J8" s="199"/>
      <c r="K8" s="169"/>
      <c r="L8" s="170"/>
      <c r="M8" s="179"/>
      <c r="N8" s="170"/>
      <c r="O8" s="182"/>
    </row>
    <row r="9" spans="2:15" ht="14.25" customHeight="1">
      <c r="B9" s="183"/>
      <c r="C9" s="183"/>
      <c r="D9" s="162" t="s">
        <v>36</v>
      </c>
      <c r="E9" s="158" t="s">
        <v>2</v>
      </c>
      <c r="F9" s="161" t="s">
        <v>36</v>
      </c>
      <c r="G9" s="60" t="s">
        <v>2</v>
      </c>
      <c r="H9" s="185" t="s">
        <v>37</v>
      </c>
      <c r="I9" s="61" t="s">
        <v>36</v>
      </c>
      <c r="J9" s="187" t="s">
        <v>106</v>
      </c>
      <c r="K9" s="162" t="s">
        <v>36</v>
      </c>
      <c r="L9" s="59" t="s">
        <v>2</v>
      </c>
      <c r="M9" s="161" t="s">
        <v>36</v>
      </c>
      <c r="N9" s="59" t="s">
        <v>2</v>
      </c>
      <c r="O9" s="189" t="s">
        <v>37</v>
      </c>
    </row>
    <row r="10" spans="2:15" ht="14.45" customHeight="1">
      <c r="B10" s="184"/>
      <c r="C10" s="184"/>
      <c r="D10" s="159" t="s">
        <v>38</v>
      </c>
      <c r="E10" s="160" t="s">
        <v>39</v>
      </c>
      <c r="F10" s="57" t="s">
        <v>38</v>
      </c>
      <c r="G10" s="58" t="s">
        <v>39</v>
      </c>
      <c r="H10" s="186"/>
      <c r="I10" s="62" t="s">
        <v>38</v>
      </c>
      <c r="J10" s="188"/>
      <c r="K10" s="159" t="s">
        <v>38</v>
      </c>
      <c r="L10" s="160" t="s">
        <v>39</v>
      </c>
      <c r="M10" s="57" t="s">
        <v>38</v>
      </c>
      <c r="N10" s="160" t="s">
        <v>39</v>
      </c>
      <c r="O10" s="190"/>
    </row>
    <row r="11" spans="2:15" ht="14.45" customHeight="1">
      <c r="B11" s="70">
        <v>1</v>
      </c>
      <c r="C11" s="71" t="s">
        <v>3</v>
      </c>
      <c r="D11" s="72">
        <v>499</v>
      </c>
      <c r="E11" s="73">
        <v>0.21914800175669741</v>
      </c>
      <c r="F11" s="72">
        <v>605</v>
      </c>
      <c r="G11" s="74">
        <v>0.20776098901098902</v>
      </c>
      <c r="H11" s="75">
        <v>-0.17520661157024797</v>
      </c>
      <c r="I11" s="76">
        <v>261</v>
      </c>
      <c r="J11" s="77">
        <v>0.91187739463601525</v>
      </c>
      <c r="K11" s="72">
        <v>4698</v>
      </c>
      <c r="L11" s="73">
        <v>0.21269467584208621</v>
      </c>
      <c r="M11" s="72">
        <v>5062</v>
      </c>
      <c r="N11" s="74">
        <v>0.2295171163001587</v>
      </c>
      <c r="O11" s="75">
        <v>-7.1908336625839619E-2</v>
      </c>
    </row>
    <row r="12" spans="2:15" ht="14.45" customHeight="1">
      <c r="B12" s="78">
        <v>2</v>
      </c>
      <c r="C12" s="79" t="s">
        <v>14</v>
      </c>
      <c r="D12" s="80">
        <v>313</v>
      </c>
      <c r="E12" s="81">
        <v>0.13746157224418093</v>
      </c>
      <c r="F12" s="80">
        <v>499</v>
      </c>
      <c r="G12" s="92">
        <v>0.17135989010989011</v>
      </c>
      <c r="H12" s="83">
        <v>-0.37274549098196397</v>
      </c>
      <c r="I12" s="104">
        <v>184</v>
      </c>
      <c r="J12" s="93">
        <v>0.70108695652173902</v>
      </c>
      <c r="K12" s="80">
        <v>4404</v>
      </c>
      <c r="L12" s="81">
        <v>0.19938428105758782</v>
      </c>
      <c r="M12" s="80">
        <v>3668</v>
      </c>
      <c r="N12" s="92">
        <v>0.166311493992292</v>
      </c>
      <c r="O12" s="83">
        <v>0.20065430752453661</v>
      </c>
    </row>
    <row r="13" spans="2:15" ht="14.45" customHeight="1">
      <c r="B13" s="78">
        <v>3</v>
      </c>
      <c r="C13" s="79" t="s">
        <v>4</v>
      </c>
      <c r="D13" s="80">
        <v>465</v>
      </c>
      <c r="E13" s="81">
        <v>0.20421607378129117</v>
      </c>
      <c r="F13" s="80">
        <v>533</v>
      </c>
      <c r="G13" s="92">
        <v>0.18303571428571427</v>
      </c>
      <c r="H13" s="83">
        <v>-0.12757973733583494</v>
      </c>
      <c r="I13" s="104">
        <v>310</v>
      </c>
      <c r="J13" s="93">
        <v>0.5</v>
      </c>
      <c r="K13" s="80">
        <v>4003</v>
      </c>
      <c r="L13" s="81">
        <v>0.18122962694675843</v>
      </c>
      <c r="M13" s="80">
        <v>4405</v>
      </c>
      <c r="N13" s="92">
        <v>0.19972795284515982</v>
      </c>
      <c r="O13" s="83">
        <v>-9.1259931895573243E-2</v>
      </c>
    </row>
    <row r="14" spans="2:15" ht="14.45" customHeight="1">
      <c r="B14" s="78">
        <v>4</v>
      </c>
      <c r="C14" s="79" t="s">
        <v>13</v>
      </c>
      <c r="D14" s="80">
        <v>420</v>
      </c>
      <c r="E14" s="81">
        <v>0.1844532279314888</v>
      </c>
      <c r="F14" s="80">
        <v>460</v>
      </c>
      <c r="G14" s="92">
        <v>0.15796703296703296</v>
      </c>
      <c r="H14" s="83">
        <v>-8.6956521739130488E-2</v>
      </c>
      <c r="I14" s="104">
        <v>251</v>
      </c>
      <c r="J14" s="93">
        <v>0.6733067729083666</v>
      </c>
      <c r="K14" s="80">
        <v>3417</v>
      </c>
      <c r="L14" s="81">
        <v>0.15469938428105759</v>
      </c>
      <c r="M14" s="80">
        <v>3068</v>
      </c>
      <c r="N14" s="92">
        <v>0.13910677850827477</v>
      </c>
      <c r="O14" s="83">
        <v>0.11375488917861798</v>
      </c>
    </row>
    <row r="15" spans="2:15" ht="14.45" customHeight="1">
      <c r="B15" s="78">
        <v>5</v>
      </c>
      <c r="C15" s="79" t="s">
        <v>12</v>
      </c>
      <c r="D15" s="80">
        <v>331</v>
      </c>
      <c r="E15" s="81">
        <v>0.14536671058410189</v>
      </c>
      <c r="F15" s="80">
        <v>520</v>
      </c>
      <c r="G15" s="82">
        <v>0.17857142857142858</v>
      </c>
      <c r="H15" s="83">
        <v>-0.3634615384615385</v>
      </c>
      <c r="I15" s="84">
        <v>152</v>
      </c>
      <c r="J15" s="85">
        <v>1.1776315789473686</v>
      </c>
      <c r="K15" s="80">
        <v>3165</v>
      </c>
      <c r="L15" s="81">
        <v>0.14329047446577328</v>
      </c>
      <c r="M15" s="80">
        <v>3129</v>
      </c>
      <c r="N15" s="82">
        <v>0.14187259124914986</v>
      </c>
      <c r="O15" s="83">
        <v>1.1505273250239645E-2</v>
      </c>
    </row>
    <row r="16" spans="2:15" ht="14.45" customHeight="1">
      <c r="B16" s="78">
        <v>6</v>
      </c>
      <c r="C16" s="79" t="s">
        <v>15</v>
      </c>
      <c r="D16" s="80">
        <v>176</v>
      </c>
      <c r="E16" s="81">
        <v>7.7294685990338161E-2</v>
      </c>
      <c r="F16" s="80">
        <v>147</v>
      </c>
      <c r="G16" s="82">
        <v>5.0480769230769232E-2</v>
      </c>
      <c r="H16" s="83">
        <v>0.19727891156462585</v>
      </c>
      <c r="I16" s="84">
        <v>91</v>
      </c>
      <c r="J16" s="85">
        <v>0.93406593406593408</v>
      </c>
      <c r="K16" s="80">
        <v>1172</v>
      </c>
      <c r="L16" s="81">
        <v>5.3060485331401668E-2</v>
      </c>
      <c r="M16" s="80">
        <v>1273</v>
      </c>
      <c r="N16" s="82">
        <v>5.7719338018589889E-2</v>
      </c>
      <c r="O16" s="83">
        <v>-7.9340141398271835E-2</v>
      </c>
    </row>
    <row r="17" spans="2:15" ht="14.45" customHeight="1">
      <c r="B17" s="78">
        <v>7</v>
      </c>
      <c r="C17" s="79" t="s">
        <v>16</v>
      </c>
      <c r="D17" s="80">
        <v>63</v>
      </c>
      <c r="E17" s="81">
        <v>2.766798418972332E-2</v>
      </c>
      <c r="F17" s="80">
        <v>114</v>
      </c>
      <c r="G17" s="92">
        <v>3.9148351648351648E-2</v>
      </c>
      <c r="H17" s="83">
        <v>-0.44736842105263153</v>
      </c>
      <c r="I17" s="104">
        <v>84</v>
      </c>
      <c r="J17" s="93">
        <v>-0.25</v>
      </c>
      <c r="K17" s="80">
        <v>1024</v>
      </c>
      <c r="L17" s="81">
        <v>4.6360014487504528E-2</v>
      </c>
      <c r="M17" s="80">
        <v>1287</v>
      </c>
      <c r="N17" s="92">
        <v>5.8354114713216956E-2</v>
      </c>
      <c r="O17" s="83">
        <v>-0.20435120435120435</v>
      </c>
    </row>
    <row r="18" spans="2:15">
      <c r="B18" s="180" t="s">
        <v>83</v>
      </c>
      <c r="C18" s="181"/>
      <c r="D18" s="53">
        <f>SUM(D11:D17)</f>
        <v>2267</v>
      </c>
      <c r="E18" s="52">
        <f>D18/D20</f>
        <v>0.9956082564778217</v>
      </c>
      <c r="F18" s="30">
        <f>SUM(F11:F17)</f>
        <v>2878</v>
      </c>
      <c r="G18" s="52">
        <f>F18/F20</f>
        <v>0.98832417582417587</v>
      </c>
      <c r="H18" s="51">
        <f>D18/F18-1</f>
        <v>-0.21230020847810982</v>
      </c>
      <c r="I18" s="30">
        <f>SUM(I11:I17)</f>
        <v>1333</v>
      </c>
      <c r="J18" s="32">
        <f>D18/I18-1</f>
        <v>0.70067516879219816</v>
      </c>
      <c r="K18" s="30">
        <f>SUM(K11:K17)</f>
        <v>21883</v>
      </c>
      <c r="L18" s="52">
        <f>K18/K20</f>
        <v>0.99071894241216951</v>
      </c>
      <c r="M18" s="30">
        <f>SUM(M11:M17)</f>
        <v>21892</v>
      </c>
      <c r="N18" s="52">
        <f>M18/M20</f>
        <v>0.99260938562684198</v>
      </c>
      <c r="O18" s="51">
        <f>K18/M18-1</f>
        <v>-4.111090809427731E-4</v>
      </c>
    </row>
    <row r="19" spans="2:15">
      <c r="B19" s="180" t="s">
        <v>40</v>
      </c>
      <c r="C19" s="181"/>
      <c r="D19" s="30">
        <f>D20-D18</f>
        <v>10</v>
      </c>
      <c r="E19" s="52">
        <f>D19/D20</f>
        <v>4.391743522178305E-3</v>
      </c>
      <c r="F19" s="30">
        <f>F20-F18</f>
        <v>34</v>
      </c>
      <c r="G19" s="52">
        <f>F19/F20</f>
        <v>1.1675824175824176E-2</v>
      </c>
      <c r="H19" s="51">
        <f>D19/F19-1</f>
        <v>-0.70588235294117641</v>
      </c>
      <c r="I19" s="30">
        <f>I20-I18</f>
        <v>36</v>
      </c>
      <c r="J19" s="32">
        <f>D19/I19-1</f>
        <v>-0.72222222222222221</v>
      </c>
      <c r="K19" s="30">
        <f>K20-K18</f>
        <v>205</v>
      </c>
      <c r="L19" s="52">
        <f>K19/K20</f>
        <v>9.2810575878304966E-3</v>
      </c>
      <c r="M19" s="30">
        <f>M20-M18</f>
        <v>163</v>
      </c>
      <c r="N19" s="52">
        <f>M19/M20</f>
        <v>7.3906143731580142E-3</v>
      </c>
      <c r="O19" s="51">
        <f>K19/M19-1</f>
        <v>0.25766871165644178</v>
      </c>
    </row>
    <row r="20" spans="2:15">
      <c r="B20" s="47"/>
      <c r="C20" s="48" t="s">
        <v>41</v>
      </c>
      <c r="D20" s="54">
        <v>2277</v>
      </c>
      <c r="E20" s="86">
        <v>1</v>
      </c>
      <c r="F20" s="54">
        <v>2912</v>
      </c>
      <c r="G20" s="87">
        <v>1</v>
      </c>
      <c r="H20" s="49">
        <v>-0.21806318681318682</v>
      </c>
      <c r="I20" s="55">
        <v>1369</v>
      </c>
      <c r="J20" s="50">
        <v>0.66325785244704161</v>
      </c>
      <c r="K20" s="54">
        <v>22088</v>
      </c>
      <c r="L20" s="86">
        <v>1</v>
      </c>
      <c r="M20" s="54">
        <v>22055</v>
      </c>
      <c r="N20" s="87">
        <v>1</v>
      </c>
      <c r="O20" s="49">
        <v>1.4962593516210099E-3</v>
      </c>
    </row>
    <row r="21" spans="2:15">
      <c r="B21" s="56" t="s">
        <v>55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138" priority="67" operator="lessThan">
      <formula>0</formula>
    </cfRule>
  </conditionalFormatting>
  <conditionalFormatting sqref="H19">
    <cfRule type="cellIs" dxfId="137" priority="68" operator="lessThan">
      <formula>0</formula>
    </cfRule>
  </conditionalFormatting>
  <conditionalFormatting sqref="J18:J19">
    <cfRule type="cellIs" dxfId="136" priority="66" operator="lessThan">
      <formula>0</formula>
    </cfRule>
  </conditionalFormatting>
  <conditionalFormatting sqref="O19">
    <cfRule type="cellIs" dxfId="135" priority="65" operator="lessThan">
      <formula>0</formula>
    </cfRule>
  </conditionalFormatting>
  <conditionalFormatting sqref="O18">
    <cfRule type="cellIs" dxfId="134" priority="64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O1" sqref="O1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9">
        <v>43745</v>
      </c>
    </row>
    <row r="2" spans="2:15" ht="14.45" customHeight="1">
      <c r="B2" s="171" t="s">
        <v>30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4"/>
    </row>
    <row r="3" spans="2:15" ht="14.45" customHeight="1">
      <c r="B3" s="172" t="s">
        <v>31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9" t="s">
        <v>48</v>
      </c>
    </row>
    <row r="4" spans="2:15" ht="14.45" customHeight="1">
      <c r="B4" s="193" t="s">
        <v>32</v>
      </c>
      <c r="C4" s="193" t="s">
        <v>1</v>
      </c>
      <c r="D4" s="176" t="s">
        <v>101</v>
      </c>
      <c r="E4" s="166"/>
      <c r="F4" s="166"/>
      <c r="G4" s="166"/>
      <c r="H4" s="177"/>
      <c r="I4" s="166" t="s">
        <v>90</v>
      </c>
      <c r="J4" s="166"/>
      <c r="K4" s="176" t="s">
        <v>102</v>
      </c>
      <c r="L4" s="166"/>
      <c r="M4" s="166"/>
      <c r="N4" s="166"/>
      <c r="O4" s="177"/>
    </row>
    <row r="5" spans="2:15" ht="14.45" customHeight="1">
      <c r="B5" s="194"/>
      <c r="C5" s="194"/>
      <c r="D5" s="173" t="s">
        <v>103</v>
      </c>
      <c r="E5" s="174"/>
      <c r="F5" s="174"/>
      <c r="G5" s="174"/>
      <c r="H5" s="175"/>
      <c r="I5" s="174" t="s">
        <v>91</v>
      </c>
      <c r="J5" s="174"/>
      <c r="K5" s="173" t="s">
        <v>104</v>
      </c>
      <c r="L5" s="174"/>
      <c r="M5" s="174"/>
      <c r="N5" s="174"/>
      <c r="O5" s="175"/>
    </row>
    <row r="6" spans="2:15" ht="14.45" customHeight="1">
      <c r="B6" s="194"/>
      <c r="C6" s="192"/>
      <c r="D6" s="167">
        <v>2019</v>
      </c>
      <c r="E6" s="168"/>
      <c r="F6" s="178">
        <v>2018</v>
      </c>
      <c r="G6" s="178"/>
      <c r="H6" s="195" t="s">
        <v>33</v>
      </c>
      <c r="I6" s="197">
        <v>2019</v>
      </c>
      <c r="J6" s="167" t="s">
        <v>105</v>
      </c>
      <c r="K6" s="167">
        <v>2019</v>
      </c>
      <c r="L6" s="168"/>
      <c r="M6" s="178">
        <v>2018</v>
      </c>
      <c r="N6" s="168"/>
      <c r="O6" s="182" t="s">
        <v>33</v>
      </c>
    </row>
    <row r="7" spans="2:15" ht="14.45" customHeight="1">
      <c r="B7" s="200" t="s">
        <v>32</v>
      </c>
      <c r="C7" s="183" t="s">
        <v>35</v>
      </c>
      <c r="D7" s="169"/>
      <c r="E7" s="170"/>
      <c r="F7" s="179"/>
      <c r="G7" s="179"/>
      <c r="H7" s="196"/>
      <c r="I7" s="198"/>
      <c r="J7" s="199"/>
      <c r="K7" s="169"/>
      <c r="L7" s="170"/>
      <c r="M7" s="179"/>
      <c r="N7" s="170"/>
      <c r="O7" s="182"/>
    </row>
    <row r="8" spans="2:15" ht="14.45" customHeight="1">
      <c r="B8" s="200"/>
      <c r="C8" s="183"/>
      <c r="D8" s="162" t="s">
        <v>36</v>
      </c>
      <c r="E8" s="158" t="s">
        <v>2</v>
      </c>
      <c r="F8" s="161" t="s">
        <v>36</v>
      </c>
      <c r="G8" s="60" t="s">
        <v>2</v>
      </c>
      <c r="H8" s="185" t="s">
        <v>37</v>
      </c>
      <c r="I8" s="61" t="s">
        <v>36</v>
      </c>
      <c r="J8" s="187" t="s">
        <v>106</v>
      </c>
      <c r="K8" s="162" t="s">
        <v>36</v>
      </c>
      <c r="L8" s="59" t="s">
        <v>2</v>
      </c>
      <c r="M8" s="161" t="s">
        <v>36</v>
      </c>
      <c r="N8" s="59" t="s">
        <v>2</v>
      </c>
      <c r="O8" s="189" t="s">
        <v>37</v>
      </c>
    </row>
    <row r="9" spans="2:15" ht="14.45" customHeight="1">
      <c r="B9" s="201"/>
      <c r="C9" s="184"/>
      <c r="D9" s="159" t="s">
        <v>38</v>
      </c>
      <c r="E9" s="160" t="s">
        <v>39</v>
      </c>
      <c r="F9" s="57" t="s">
        <v>38</v>
      </c>
      <c r="G9" s="58" t="s">
        <v>39</v>
      </c>
      <c r="H9" s="186"/>
      <c r="I9" s="62" t="s">
        <v>38</v>
      </c>
      <c r="J9" s="188"/>
      <c r="K9" s="159" t="s">
        <v>38</v>
      </c>
      <c r="L9" s="160" t="s">
        <v>39</v>
      </c>
      <c r="M9" s="57" t="s">
        <v>38</v>
      </c>
      <c r="N9" s="160" t="s">
        <v>39</v>
      </c>
      <c r="O9" s="190"/>
    </row>
    <row r="10" spans="2:15" ht="14.45" customHeight="1">
      <c r="B10" s="78"/>
      <c r="C10" s="71" t="s">
        <v>16</v>
      </c>
      <c r="D10" s="88">
        <v>51</v>
      </c>
      <c r="E10" s="73">
        <v>0.25247524752475248</v>
      </c>
      <c r="F10" s="89">
        <v>82</v>
      </c>
      <c r="G10" s="74">
        <v>0.41836734693877553</v>
      </c>
      <c r="H10" s="75">
        <v>-0.37804878048780488</v>
      </c>
      <c r="I10" s="89">
        <v>71</v>
      </c>
      <c r="J10" s="77">
        <v>-0.28169014084507038</v>
      </c>
      <c r="K10" s="88">
        <v>763</v>
      </c>
      <c r="L10" s="73">
        <v>0.3943152454780362</v>
      </c>
      <c r="M10" s="89">
        <v>704</v>
      </c>
      <c r="N10" s="74">
        <v>0.40930232558139534</v>
      </c>
      <c r="O10" s="75">
        <v>8.3806818181818121E-2</v>
      </c>
    </row>
    <row r="11" spans="2:15" ht="14.45" customHeight="1">
      <c r="B11" s="78"/>
      <c r="C11" s="79" t="s">
        <v>4</v>
      </c>
      <c r="D11" s="90">
        <v>68</v>
      </c>
      <c r="E11" s="81">
        <v>0.33663366336633666</v>
      </c>
      <c r="F11" s="91">
        <v>52</v>
      </c>
      <c r="G11" s="92">
        <v>0.26530612244897961</v>
      </c>
      <c r="H11" s="83">
        <v>0.30769230769230771</v>
      </c>
      <c r="I11" s="91">
        <v>41</v>
      </c>
      <c r="J11" s="93">
        <v>0.65853658536585358</v>
      </c>
      <c r="K11" s="90">
        <v>494</v>
      </c>
      <c r="L11" s="81">
        <v>0.25529715762273902</v>
      </c>
      <c r="M11" s="91">
        <v>453</v>
      </c>
      <c r="N11" s="92">
        <v>0.26337209302325582</v>
      </c>
      <c r="O11" s="83">
        <v>9.0507726269315691E-2</v>
      </c>
    </row>
    <row r="12" spans="2:15" ht="14.45" customHeight="1">
      <c r="B12" s="78"/>
      <c r="C12" s="79" t="s">
        <v>13</v>
      </c>
      <c r="D12" s="90">
        <v>56</v>
      </c>
      <c r="E12" s="81">
        <v>0.27722772277227725</v>
      </c>
      <c r="F12" s="91">
        <v>28</v>
      </c>
      <c r="G12" s="92">
        <v>0.14285714285714285</v>
      </c>
      <c r="H12" s="83">
        <v>1</v>
      </c>
      <c r="I12" s="91">
        <v>30</v>
      </c>
      <c r="J12" s="93">
        <v>0.8666666666666667</v>
      </c>
      <c r="K12" s="90">
        <v>368</v>
      </c>
      <c r="L12" s="81">
        <v>0.19018087855297158</v>
      </c>
      <c r="M12" s="91">
        <v>291</v>
      </c>
      <c r="N12" s="92">
        <v>0.16918604651162791</v>
      </c>
      <c r="O12" s="83">
        <v>0.26460481099656352</v>
      </c>
    </row>
    <row r="13" spans="2:15" ht="14.45" customHeight="1">
      <c r="B13" s="78"/>
      <c r="C13" s="79" t="s">
        <v>53</v>
      </c>
      <c r="D13" s="90">
        <v>2</v>
      </c>
      <c r="E13" s="81">
        <v>9.9009900990099011E-3</v>
      </c>
      <c r="F13" s="91">
        <v>8</v>
      </c>
      <c r="G13" s="92">
        <v>4.0816326530612242E-2</v>
      </c>
      <c r="H13" s="83">
        <v>-0.75</v>
      </c>
      <c r="I13" s="91">
        <v>17</v>
      </c>
      <c r="J13" s="93">
        <v>-0.88235294117647056</v>
      </c>
      <c r="K13" s="90">
        <v>93</v>
      </c>
      <c r="L13" s="81">
        <v>4.8062015503875968E-2</v>
      </c>
      <c r="M13" s="91">
        <v>72</v>
      </c>
      <c r="N13" s="92">
        <v>4.1860465116279069E-2</v>
      </c>
      <c r="O13" s="83">
        <v>0.29166666666666674</v>
      </c>
    </row>
    <row r="14" spans="2:15" ht="14.45" customHeight="1">
      <c r="B14" s="121"/>
      <c r="C14" s="79" t="s">
        <v>3</v>
      </c>
      <c r="D14" s="90">
        <v>10</v>
      </c>
      <c r="E14" s="81">
        <v>4.9504950495049507E-2</v>
      </c>
      <c r="F14" s="91">
        <v>7</v>
      </c>
      <c r="G14" s="92">
        <v>3.5714285714285712E-2</v>
      </c>
      <c r="H14" s="83">
        <v>0.4285714285714286</v>
      </c>
      <c r="I14" s="91">
        <v>12</v>
      </c>
      <c r="J14" s="93">
        <v>-0.16666666666666663</v>
      </c>
      <c r="K14" s="90">
        <v>90</v>
      </c>
      <c r="L14" s="81">
        <v>4.6511627906976744E-2</v>
      </c>
      <c r="M14" s="91">
        <v>97</v>
      </c>
      <c r="N14" s="92">
        <v>5.63953488372093E-2</v>
      </c>
      <c r="O14" s="83">
        <v>-7.2164948453608213E-2</v>
      </c>
    </row>
    <row r="15" spans="2:15" ht="14.45" customHeight="1">
      <c r="B15" s="78"/>
      <c r="C15" s="79" t="s">
        <v>15</v>
      </c>
      <c r="D15" s="90">
        <v>8</v>
      </c>
      <c r="E15" s="81">
        <v>3.9603960396039604E-2</v>
      </c>
      <c r="F15" s="91">
        <v>7</v>
      </c>
      <c r="G15" s="92">
        <v>3.5714285714285712E-2</v>
      </c>
      <c r="H15" s="83">
        <v>0.14285714285714279</v>
      </c>
      <c r="I15" s="91">
        <v>2</v>
      </c>
      <c r="J15" s="93">
        <v>3</v>
      </c>
      <c r="K15" s="90">
        <v>41</v>
      </c>
      <c r="L15" s="81">
        <v>2.1188630490956071E-2</v>
      </c>
      <c r="M15" s="91">
        <v>36</v>
      </c>
      <c r="N15" s="92">
        <v>2.0930232558139535E-2</v>
      </c>
      <c r="O15" s="83">
        <v>0.13888888888888884</v>
      </c>
    </row>
    <row r="16" spans="2:15" ht="14.45" customHeight="1">
      <c r="B16" s="78"/>
      <c r="C16" s="79" t="s">
        <v>21</v>
      </c>
      <c r="D16" s="90">
        <v>1</v>
      </c>
      <c r="E16" s="81">
        <v>4.9504950495049506E-3</v>
      </c>
      <c r="F16" s="91">
        <v>1</v>
      </c>
      <c r="G16" s="92">
        <v>5.1020408163265302E-3</v>
      </c>
      <c r="H16" s="83">
        <v>0</v>
      </c>
      <c r="I16" s="91">
        <v>4</v>
      </c>
      <c r="J16" s="93">
        <v>-0.75</v>
      </c>
      <c r="K16" s="90">
        <v>30</v>
      </c>
      <c r="L16" s="81">
        <v>1.5503875968992248E-2</v>
      </c>
      <c r="M16" s="91">
        <v>11</v>
      </c>
      <c r="N16" s="92">
        <v>6.3953488372093022E-3</v>
      </c>
      <c r="O16" s="83">
        <v>1.7272727272727271</v>
      </c>
    </row>
    <row r="17" spans="2:15" ht="14.45" customHeight="1">
      <c r="B17" s="148"/>
      <c r="C17" s="94" t="s">
        <v>40</v>
      </c>
      <c r="D17" s="95">
        <v>6</v>
      </c>
      <c r="E17" s="96">
        <v>2.9702970297029702E-2</v>
      </c>
      <c r="F17" s="95">
        <v>11</v>
      </c>
      <c r="G17" s="96">
        <v>5.6122448979591837E-2</v>
      </c>
      <c r="H17" s="97">
        <v>-0.45454545454545459</v>
      </c>
      <c r="I17" s="95">
        <v>11</v>
      </c>
      <c r="J17" s="96">
        <v>5.9782608695652176E-2</v>
      </c>
      <c r="K17" s="95">
        <v>56</v>
      </c>
      <c r="L17" s="96">
        <v>2.8940568475452195E-2</v>
      </c>
      <c r="M17" s="95">
        <v>56</v>
      </c>
      <c r="N17" s="96">
        <v>3.255813953488372E-2</v>
      </c>
      <c r="O17" s="98">
        <v>0</v>
      </c>
    </row>
    <row r="18" spans="2:15" ht="14.45" customHeight="1">
      <c r="B18" s="26" t="s">
        <v>5</v>
      </c>
      <c r="C18" s="99" t="s">
        <v>41</v>
      </c>
      <c r="D18" s="100">
        <v>202</v>
      </c>
      <c r="E18" s="18">
        <v>1.0000000000000002</v>
      </c>
      <c r="F18" s="100">
        <v>196</v>
      </c>
      <c r="G18" s="18">
        <v>0.99999999999999978</v>
      </c>
      <c r="H18" s="19">
        <v>3.0612244897959107E-2</v>
      </c>
      <c r="I18" s="100">
        <v>184</v>
      </c>
      <c r="J18" s="20">
        <v>9.7826086956521729E-2</v>
      </c>
      <c r="K18" s="100">
        <v>1935</v>
      </c>
      <c r="L18" s="18">
        <v>0.99999999999999989</v>
      </c>
      <c r="M18" s="100">
        <v>1720</v>
      </c>
      <c r="N18" s="20">
        <v>1</v>
      </c>
      <c r="O18" s="22">
        <v>0.125</v>
      </c>
    </row>
    <row r="19" spans="2:15" ht="14.45" customHeight="1">
      <c r="B19" s="78"/>
      <c r="C19" s="71" t="s">
        <v>3</v>
      </c>
      <c r="D19" s="88">
        <v>489</v>
      </c>
      <c r="E19" s="73">
        <v>0.23589001447178004</v>
      </c>
      <c r="F19" s="89">
        <v>597</v>
      </c>
      <c r="G19" s="74">
        <v>0.22037652270210409</v>
      </c>
      <c r="H19" s="75">
        <v>-0.18090452261306533</v>
      </c>
      <c r="I19" s="89">
        <v>249</v>
      </c>
      <c r="J19" s="77">
        <v>0.96385542168674698</v>
      </c>
      <c r="K19" s="88">
        <v>4606</v>
      </c>
      <c r="L19" s="73">
        <v>0.22878998609179416</v>
      </c>
      <c r="M19" s="89">
        <v>4964</v>
      </c>
      <c r="N19" s="74">
        <v>0.24431538537257605</v>
      </c>
      <c r="O19" s="75">
        <v>-7.2119258662369012E-2</v>
      </c>
    </row>
    <row r="20" spans="2:15" ht="14.45" customHeight="1">
      <c r="B20" s="78"/>
      <c r="C20" s="79" t="s">
        <v>14</v>
      </c>
      <c r="D20" s="90">
        <v>313</v>
      </c>
      <c r="E20" s="81">
        <v>0.15098890496864448</v>
      </c>
      <c r="F20" s="91">
        <v>499</v>
      </c>
      <c r="G20" s="92">
        <v>0.18420081210778885</v>
      </c>
      <c r="H20" s="83">
        <v>-0.37274549098196397</v>
      </c>
      <c r="I20" s="91">
        <v>184</v>
      </c>
      <c r="J20" s="93">
        <v>0.70108695652173902</v>
      </c>
      <c r="K20" s="90">
        <v>4404</v>
      </c>
      <c r="L20" s="81">
        <v>0.21875620902046494</v>
      </c>
      <c r="M20" s="91">
        <v>3668</v>
      </c>
      <c r="N20" s="92">
        <v>0.18052957968303968</v>
      </c>
      <c r="O20" s="83">
        <v>0.20065430752453661</v>
      </c>
    </row>
    <row r="21" spans="2:15" ht="14.45" customHeight="1">
      <c r="B21" s="78"/>
      <c r="C21" s="79" t="s">
        <v>4</v>
      </c>
      <c r="D21" s="90">
        <v>396</v>
      </c>
      <c r="E21" s="81">
        <v>0.19102749638205499</v>
      </c>
      <c r="F21" s="91">
        <v>480</v>
      </c>
      <c r="G21" s="92">
        <v>0.17718715393133999</v>
      </c>
      <c r="H21" s="83">
        <v>-0.17500000000000004</v>
      </c>
      <c r="I21" s="91">
        <v>269</v>
      </c>
      <c r="J21" s="93">
        <v>0.47211895910780677</v>
      </c>
      <c r="K21" s="90">
        <v>3508</v>
      </c>
      <c r="L21" s="81">
        <v>0.17424995032783627</v>
      </c>
      <c r="M21" s="91">
        <v>3951</v>
      </c>
      <c r="N21" s="92">
        <v>0.19445811595629492</v>
      </c>
      <c r="O21" s="83">
        <v>-0.11212351303467472</v>
      </c>
    </row>
    <row r="22" spans="2:15" ht="14.45" customHeight="1">
      <c r="B22" s="78"/>
      <c r="C22" s="79" t="s">
        <v>12</v>
      </c>
      <c r="D22" s="90">
        <v>328</v>
      </c>
      <c r="E22" s="81">
        <v>0.15822479498311626</v>
      </c>
      <c r="F22" s="91">
        <v>517</v>
      </c>
      <c r="G22" s="92">
        <v>0.19084533038021409</v>
      </c>
      <c r="H22" s="83">
        <v>-0.36557059961315286</v>
      </c>
      <c r="I22" s="91">
        <v>151</v>
      </c>
      <c r="J22" s="93">
        <v>1.1721854304635762</v>
      </c>
      <c r="K22" s="90">
        <v>3157</v>
      </c>
      <c r="L22" s="81">
        <v>0.15681502086230875</v>
      </c>
      <c r="M22" s="91">
        <v>3119</v>
      </c>
      <c r="N22" s="92">
        <v>0.15350920366177773</v>
      </c>
      <c r="O22" s="83">
        <v>1.2183392112856684E-2</v>
      </c>
    </row>
    <row r="23" spans="2:15" ht="14.45" customHeight="1">
      <c r="B23" s="121"/>
      <c r="C23" s="79" t="s">
        <v>13</v>
      </c>
      <c r="D23" s="90">
        <v>364</v>
      </c>
      <c r="E23" s="81">
        <v>0.17559093101784853</v>
      </c>
      <c r="F23" s="91">
        <v>430</v>
      </c>
      <c r="G23" s="92">
        <v>0.15873015873015872</v>
      </c>
      <c r="H23" s="83">
        <v>-0.15348837209302324</v>
      </c>
      <c r="I23" s="91">
        <v>220</v>
      </c>
      <c r="J23" s="93">
        <v>0.65454545454545454</v>
      </c>
      <c r="K23" s="90">
        <v>3043</v>
      </c>
      <c r="L23" s="81">
        <v>0.15115239419829127</v>
      </c>
      <c r="M23" s="91">
        <v>2771</v>
      </c>
      <c r="N23" s="92">
        <v>0.13638153361551333</v>
      </c>
      <c r="O23" s="83">
        <v>9.8159509202454087E-2</v>
      </c>
    </row>
    <row r="24" spans="2:15" ht="14.45" customHeight="1">
      <c r="B24" s="78"/>
      <c r="C24" s="79" t="s">
        <v>15</v>
      </c>
      <c r="D24" s="90">
        <v>168</v>
      </c>
      <c r="E24" s="81">
        <v>8.1041968162083936E-2</v>
      </c>
      <c r="F24" s="91">
        <v>140</v>
      </c>
      <c r="G24" s="92">
        <v>5.1679586563307491E-2</v>
      </c>
      <c r="H24" s="83">
        <v>0.19999999999999996</v>
      </c>
      <c r="I24" s="91">
        <v>86</v>
      </c>
      <c r="J24" s="93">
        <v>0.95348837209302317</v>
      </c>
      <c r="K24" s="90">
        <v>1123</v>
      </c>
      <c r="L24" s="81">
        <v>5.5781839856944168E-2</v>
      </c>
      <c r="M24" s="91">
        <v>1236</v>
      </c>
      <c r="N24" s="92">
        <v>6.0832759129835615E-2</v>
      </c>
      <c r="O24" s="83">
        <v>-9.1423948220064721E-2</v>
      </c>
    </row>
    <row r="25" spans="2:15" ht="14.45" customHeight="1">
      <c r="B25" s="78"/>
      <c r="C25" s="79" t="s">
        <v>16</v>
      </c>
      <c r="D25" s="90">
        <v>12</v>
      </c>
      <c r="E25" s="81">
        <v>5.7887120115774236E-3</v>
      </c>
      <c r="F25" s="91">
        <v>30</v>
      </c>
      <c r="G25" s="92">
        <v>1.1074197120708749E-2</v>
      </c>
      <c r="H25" s="83">
        <v>-0.6</v>
      </c>
      <c r="I25" s="91">
        <v>13</v>
      </c>
      <c r="J25" s="93">
        <v>-7.6923076923076872E-2</v>
      </c>
      <c r="K25" s="90">
        <v>260</v>
      </c>
      <c r="L25" s="81">
        <v>1.2914762567057422E-2</v>
      </c>
      <c r="M25" s="91">
        <v>577</v>
      </c>
      <c r="N25" s="92">
        <v>2.8398464415788957E-2</v>
      </c>
      <c r="O25" s="83">
        <v>-0.5493934142114385</v>
      </c>
    </row>
    <row r="26" spans="2:15" ht="14.45" customHeight="1">
      <c r="B26" s="148"/>
      <c r="C26" s="94" t="s">
        <v>40</v>
      </c>
      <c r="D26" s="95">
        <v>3</v>
      </c>
      <c r="E26" s="96">
        <v>1.4471780028943559E-3</v>
      </c>
      <c r="F26" s="95">
        <v>16</v>
      </c>
      <c r="G26" s="101">
        <v>5.906238464377999E-3</v>
      </c>
      <c r="H26" s="97">
        <v>-0.8125</v>
      </c>
      <c r="I26" s="95">
        <v>9</v>
      </c>
      <c r="J26" s="102">
        <v>-0.66666666666666674</v>
      </c>
      <c r="K26" s="95">
        <v>31</v>
      </c>
      <c r="L26" s="101">
        <v>1.539837075303E-3</v>
      </c>
      <c r="M26" s="95">
        <v>32</v>
      </c>
      <c r="N26" s="101">
        <v>1.5749581651737375E-3</v>
      </c>
      <c r="O26" s="98">
        <v>-3.125E-2</v>
      </c>
    </row>
    <row r="27" spans="2:15" ht="14.45" customHeight="1">
      <c r="B27" s="25" t="s">
        <v>6</v>
      </c>
      <c r="C27" s="99" t="s">
        <v>41</v>
      </c>
      <c r="D27" s="39">
        <v>2073</v>
      </c>
      <c r="E27" s="18">
        <v>1</v>
      </c>
      <c r="F27" s="39">
        <v>2709</v>
      </c>
      <c r="G27" s="18">
        <v>1.0000000000000002</v>
      </c>
      <c r="H27" s="19">
        <v>-0.23477297895902549</v>
      </c>
      <c r="I27" s="39">
        <v>1181</v>
      </c>
      <c r="J27" s="20">
        <v>0.75529212531752754</v>
      </c>
      <c r="K27" s="39">
        <v>20132</v>
      </c>
      <c r="L27" s="18">
        <v>1</v>
      </c>
      <c r="M27" s="39">
        <v>20318</v>
      </c>
      <c r="N27" s="20">
        <v>1.0000000000000002</v>
      </c>
      <c r="O27" s="22">
        <v>-9.1544443350723981E-3</v>
      </c>
    </row>
    <row r="28" spans="2:15" ht="14.45" customHeight="1">
      <c r="B28" s="25" t="s">
        <v>70</v>
      </c>
      <c r="C28" s="99" t="s">
        <v>41</v>
      </c>
      <c r="D28" s="100">
        <v>2</v>
      </c>
      <c r="E28" s="18">
        <v>1</v>
      </c>
      <c r="F28" s="100">
        <v>7</v>
      </c>
      <c r="G28" s="18">
        <v>1</v>
      </c>
      <c r="H28" s="19">
        <v>-0.7142857142857143</v>
      </c>
      <c r="I28" s="100">
        <v>4</v>
      </c>
      <c r="J28" s="20">
        <v>-0.5</v>
      </c>
      <c r="K28" s="100">
        <v>21</v>
      </c>
      <c r="L28" s="18">
        <v>1</v>
      </c>
      <c r="M28" s="100">
        <v>17</v>
      </c>
      <c r="N28" s="20">
        <v>1</v>
      </c>
      <c r="O28" s="22">
        <v>0.23529411764705888</v>
      </c>
    </row>
    <row r="29" spans="2:15" ht="14.45" customHeight="1">
      <c r="B29" s="26"/>
      <c r="C29" s="103" t="s">
        <v>41</v>
      </c>
      <c r="D29" s="40">
        <v>2277</v>
      </c>
      <c r="E29" s="13">
        <v>1</v>
      </c>
      <c r="F29" s="40">
        <v>2912</v>
      </c>
      <c r="G29" s="13">
        <v>1</v>
      </c>
      <c r="H29" s="14">
        <v>-0.21806318681318682</v>
      </c>
      <c r="I29" s="40">
        <v>1369</v>
      </c>
      <c r="J29" s="15">
        <v>0.66325785244704161</v>
      </c>
      <c r="K29" s="40">
        <v>22088</v>
      </c>
      <c r="L29" s="13">
        <v>1</v>
      </c>
      <c r="M29" s="40">
        <v>22055</v>
      </c>
      <c r="N29" s="13">
        <v>1</v>
      </c>
      <c r="O29" s="23">
        <v>1.4962593516210099E-3</v>
      </c>
    </row>
    <row r="30" spans="2:15" ht="14.45" customHeight="1">
      <c r="B30" t="s">
        <v>65</v>
      </c>
    </row>
    <row r="31" spans="2:15">
      <c r="B31" s="16" t="s">
        <v>66</v>
      </c>
    </row>
    <row r="33" spans="2:15">
      <c r="B33" s="171" t="s">
        <v>51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24"/>
    </row>
    <row r="34" spans="2:15">
      <c r="B34" s="172" t="s">
        <v>52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9" t="s">
        <v>48</v>
      </c>
    </row>
    <row r="35" spans="2:15" ht="14.45" customHeight="1">
      <c r="B35" s="193" t="s">
        <v>32</v>
      </c>
      <c r="C35" s="193" t="s">
        <v>1</v>
      </c>
      <c r="D35" s="176" t="s">
        <v>101</v>
      </c>
      <c r="E35" s="166"/>
      <c r="F35" s="166"/>
      <c r="G35" s="166"/>
      <c r="H35" s="177"/>
      <c r="I35" s="166" t="s">
        <v>90</v>
      </c>
      <c r="J35" s="166"/>
      <c r="K35" s="176" t="s">
        <v>102</v>
      </c>
      <c r="L35" s="166"/>
      <c r="M35" s="166"/>
      <c r="N35" s="166"/>
      <c r="O35" s="177"/>
    </row>
    <row r="36" spans="2:15" ht="14.45" customHeight="1">
      <c r="B36" s="194"/>
      <c r="C36" s="194"/>
      <c r="D36" s="173" t="s">
        <v>103</v>
      </c>
      <c r="E36" s="174"/>
      <c r="F36" s="174"/>
      <c r="G36" s="174"/>
      <c r="H36" s="175"/>
      <c r="I36" s="174" t="s">
        <v>91</v>
      </c>
      <c r="J36" s="174"/>
      <c r="K36" s="173" t="s">
        <v>104</v>
      </c>
      <c r="L36" s="174"/>
      <c r="M36" s="174"/>
      <c r="N36" s="174"/>
      <c r="O36" s="175"/>
    </row>
    <row r="37" spans="2:15" ht="14.45" customHeight="1">
      <c r="B37" s="194"/>
      <c r="C37" s="194"/>
      <c r="D37" s="167">
        <v>2019</v>
      </c>
      <c r="E37" s="168"/>
      <c r="F37" s="178">
        <v>2018</v>
      </c>
      <c r="G37" s="178"/>
      <c r="H37" s="195" t="s">
        <v>33</v>
      </c>
      <c r="I37" s="197">
        <v>2019</v>
      </c>
      <c r="J37" s="167" t="s">
        <v>105</v>
      </c>
      <c r="K37" s="167">
        <v>2019</v>
      </c>
      <c r="L37" s="168"/>
      <c r="M37" s="178">
        <v>2018</v>
      </c>
      <c r="N37" s="168"/>
      <c r="O37" s="182" t="s">
        <v>33</v>
      </c>
    </row>
    <row r="38" spans="2:15" ht="18.75" customHeight="1">
      <c r="B38" s="200" t="s">
        <v>32</v>
      </c>
      <c r="C38" s="200" t="s">
        <v>35</v>
      </c>
      <c r="D38" s="169"/>
      <c r="E38" s="170"/>
      <c r="F38" s="179"/>
      <c r="G38" s="179"/>
      <c r="H38" s="196"/>
      <c r="I38" s="198"/>
      <c r="J38" s="199"/>
      <c r="K38" s="169"/>
      <c r="L38" s="170"/>
      <c r="M38" s="179"/>
      <c r="N38" s="170"/>
      <c r="O38" s="182"/>
    </row>
    <row r="39" spans="2:15" ht="14.45" customHeight="1">
      <c r="B39" s="200"/>
      <c r="C39" s="200"/>
      <c r="D39" s="156" t="s">
        <v>36</v>
      </c>
      <c r="E39" s="153" t="s">
        <v>2</v>
      </c>
      <c r="F39" s="152" t="s">
        <v>36</v>
      </c>
      <c r="G39" s="60" t="s">
        <v>2</v>
      </c>
      <c r="H39" s="185" t="s">
        <v>37</v>
      </c>
      <c r="I39" s="61" t="s">
        <v>36</v>
      </c>
      <c r="J39" s="204" t="s">
        <v>92</v>
      </c>
      <c r="K39" s="156" t="s">
        <v>36</v>
      </c>
      <c r="L39" s="59" t="s">
        <v>2</v>
      </c>
      <c r="M39" s="152" t="s">
        <v>36</v>
      </c>
      <c r="N39" s="59" t="s">
        <v>2</v>
      </c>
      <c r="O39" s="185" t="s">
        <v>37</v>
      </c>
    </row>
    <row r="40" spans="2:15" ht="25.5">
      <c r="B40" s="201"/>
      <c r="C40" s="201"/>
      <c r="D40" s="154" t="s">
        <v>38</v>
      </c>
      <c r="E40" s="155" t="s">
        <v>39</v>
      </c>
      <c r="F40" s="57" t="s">
        <v>38</v>
      </c>
      <c r="G40" s="58" t="s">
        <v>39</v>
      </c>
      <c r="H40" s="186"/>
      <c r="I40" s="62" t="s">
        <v>38</v>
      </c>
      <c r="J40" s="205"/>
      <c r="K40" s="154" t="s">
        <v>38</v>
      </c>
      <c r="L40" s="155" t="s">
        <v>39</v>
      </c>
      <c r="M40" s="57" t="s">
        <v>38</v>
      </c>
      <c r="N40" s="155" t="s">
        <v>39</v>
      </c>
      <c r="O40" s="186"/>
    </row>
    <row r="41" spans="2:15">
      <c r="B41" s="78"/>
      <c r="C41" s="71" t="s">
        <v>16</v>
      </c>
      <c r="D41" s="88"/>
      <c r="E41" s="73"/>
      <c r="F41" s="89">
        <v>1</v>
      </c>
      <c r="G41" s="74">
        <v>1</v>
      </c>
      <c r="H41" s="75"/>
      <c r="I41" s="88"/>
      <c r="J41" s="77"/>
      <c r="K41" s="88"/>
      <c r="L41" s="73"/>
      <c r="M41" s="89">
        <v>3</v>
      </c>
      <c r="N41" s="74">
        <v>0.6</v>
      </c>
      <c r="O41" s="75"/>
    </row>
    <row r="42" spans="2:15">
      <c r="B42" s="78"/>
      <c r="C42" s="79" t="s">
        <v>4</v>
      </c>
      <c r="D42" s="90"/>
      <c r="E42" s="81"/>
      <c r="F42" s="91">
        <v>0</v>
      </c>
      <c r="G42" s="92">
        <v>0</v>
      </c>
      <c r="H42" s="83"/>
      <c r="I42" s="90"/>
      <c r="J42" s="93"/>
      <c r="K42" s="90"/>
      <c r="L42" s="81"/>
      <c r="M42" s="91">
        <v>1</v>
      </c>
      <c r="N42" s="92">
        <v>0.2</v>
      </c>
      <c r="O42" s="83"/>
    </row>
    <row r="43" spans="2:15">
      <c r="B43" s="78"/>
      <c r="C43" s="79" t="s">
        <v>13</v>
      </c>
      <c r="D43" s="90"/>
      <c r="E43" s="81"/>
      <c r="F43" s="91">
        <v>0</v>
      </c>
      <c r="G43" s="92">
        <v>0</v>
      </c>
      <c r="H43" s="83"/>
      <c r="I43" s="91"/>
      <c r="J43" s="93"/>
      <c r="K43" s="90"/>
      <c r="L43" s="81"/>
      <c r="M43" s="91">
        <v>1</v>
      </c>
      <c r="N43" s="92">
        <v>0.2</v>
      </c>
      <c r="O43" s="83"/>
    </row>
    <row r="44" spans="2:15">
      <c r="B44" s="26" t="s">
        <v>5</v>
      </c>
      <c r="C44" s="99" t="s">
        <v>41</v>
      </c>
      <c r="D44" s="100">
        <v>0</v>
      </c>
      <c r="E44" s="18">
        <v>0</v>
      </c>
      <c r="F44" s="100">
        <v>1</v>
      </c>
      <c r="G44" s="18">
        <v>1</v>
      </c>
      <c r="H44" s="21"/>
      <c r="I44" s="100">
        <v>0</v>
      </c>
      <c r="J44" s="18">
        <v>0</v>
      </c>
      <c r="K44" s="100">
        <v>0</v>
      </c>
      <c r="L44" s="18">
        <v>0</v>
      </c>
      <c r="M44" s="100">
        <v>5</v>
      </c>
      <c r="N44" s="18">
        <v>1</v>
      </c>
      <c r="O44" s="21">
        <v>-1</v>
      </c>
    </row>
    <row r="45" spans="2:15">
      <c r="B45" s="78"/>
      <c r="C45" s="71" t="s">
        <v>3</v>
      </c>
      <c r="D45" s="88">
        <v>429</v>
      </c>
      <c r="E45" s="73">
        <v>0.25399644760213141</v>
      </c>
      <c r="F45" s="89">
        <v>529</v>
      </c>
      <c r="G45" s="74">
        <v>0.23324514991181658</v>
      </c>
      <c r="H45" s="75">
        <v>-0.18903591682419663</v>
      </c>
      <c r="I45" s="89">
        <v>207</v>
      </c>
      <c r="J45" s="77">
        <v>1.0724637681159419</v>
      </c>
      <c r="K45" s="88">
        <v>4063</v>
      </c>
      <c r="L45" s="73">
        <v>0.249202649656526</v>
      </c>
      <c r="M45" s="89">
        <v>4310</v>
      </c>
      <c r="N45" s="74">
        <v>0.26094327056971606</v>
      </c>
      <c r="O45" s="75">
        <v>-5.730858468677491E-2</v>
      </c>
    </row>
    <row r="46" spans="2:15">
      <c r="B46" s="78"/>
      <c r="C46" s="79" t="s">
        <v>14</v>
      </c>
      <c r="D46" s="90">
        <v>258</v>
      </c>
      <c r="E46" s="81">
        <v>0.15275310834813499</v>
      </c>
      <c r="F46" s="91">
        <v>441</v>
      </c>
      <c r="G46" s="92">
        <v>0.19444444444444445</v>
      </c>
      <c r="H46" s="83">
        <v>-0.41496598639455784</v>
      </c>
      <c r="I46" s="91">
        <v>114</v>
      </c>
      <c r="J46" s="93">
        <v>1.263157894736842</v>
      </c>
      <c r="K46" s="90">
        <v>3591</v>
      </c>
      <c r="L46" s="81">
        <v>0.22025269872423944</v>
      </c>
      <c r="M46" s="91">
        <v>2999</v>
      </c>
      <c r="N46" s="92">
        <v>0.18157050311799963</v>
      </c>
      <c r="O46" s="83">
        <v>0.19739913304434809</v>
      </c>
    </row>
    <row r="47" spans="2:15">
      <c r="B47" s="78"/>
      <c r="C47" s="79" t="s">
        <v>4</v>
      </c>
      <c r="D47" s="90">
        <v>323</v>
      </c>
      <c r="E47" s="81">
        <v>0.19123741859088217</v>
      </c>
      <c r="F47" s="91">
        <v>386</v>
      </c>
      <c r="G47" s="92">
        <v>0.17019400352733685</v>
      </c>
      <c r="H47" s="83">
        <v>-0.16321243523316065</v>
      </c>
      <c r="I47" s="91">
        <v>191</v>
      </c>
      <c r="J47" s="93">
        <v>0.69109947643979064</v>
      </c>
      <c r="K47" s="90">
        <v>2639</v>
      </c>
      <c r="L47" s="81">
        <v>0.1618621197252208</v>
      </c>
      <c r="M47" s="91">
        <v>3184</v>
      </c>
      <c r="N47" s="92">
        <v>0.19277108433734941</v>
      </c>
      <c r="O47" s="83">
        <v>-0.17116834170854267</v>
      </c>
    </row>
    <row r="48" spans="2:15">
      <c r="B48" s="78"/>
      <c r="C48" s="79" t="s">
        <v>12</v>
      </c>
      <c r="D48" s="90">
        <v>244</v>
      </c>
      <c r="E48" s="81">
        <v>0.14446417998815866</v>
      </c>
      <c r="F48" s="91">
        <v>439</v>
      </c>
      <c r="G48" s="92">
        <v>0.1935626102292769</v>
      </c>
      <c r="H48" s="83">
        <v>-0.44419134396355353</v>
      </c>
      <c r="I48" s="91">
        <v>102</v>
      </c>
      <c r="J48" s="93">
        <v>1.392156862745098</v>
      </c>
      <c r="K48" s="90">
        <v>2561</v>
      </c>
      <c r="L48" s="81">
        <v>0.15707801766437685</v>
      </c>
      <c r="M48" s="91">
        <v>2549</v>
      </c>
      <c r="N48" s="92">
        <v>0.15432584609795968</v>
      </c>
      <c r="O48" s="83">
        <v>4.7077285209886632E-3</v>
      </c>
    </row>
    <row r="49" spans="2:15">
      <c r="B49" s="121"/>
      <c r="C49" s="79" t="s">
        <v>13</v>
      </c>
      <c r="D49" s="90">
        <v>295</v>
      </c>
      <c r="E49" s="81">
        <v>0.17465956187092954</v>
      </c>
      <c r="F49" s="91">
        <v>337</v>
      </c>
      <c r="G49" s="92">
        <v>0.14858906525573193</v>
      </c>
      <c r="H49" s="83">
        <v>-0.12462908011869434</v>
      </c>
      <c r="I49" s="91">
        <v>175</v>
      </c>
      <c r="J49" s="93">
        <v>0.68571428571428572</v>
      </c>
      <c r="K49" s="90">
        <v>2406</v>
      </c>
      <c r="L49" s="81">
        <v>0.1475711481844946</v>
      </c>
      <c r="M49" s="91">
        <v>2078</v>
      </c>
      <c r="N49" s="92">
        <v>0.12580977175031785</v>
      </c>
      <c r="O49" s="83">
        <v>0.15784408084696833</v>
      </c>
    </row>
    <row r="50" spans="2:15">
      <c r="B50" s="78"/>
      <c r="C50" s="79" t="s">
        <v>15</v>
      </c>
      <c r="D50" s="90">
        <v>129</v>
      </c>
      <c r="E50" s="81">
        <v>7.6376554174067496E-2</v>
      </c>
      <c r="F50" s="91">
        <v>118</v>
      </c>
      <c r="G50" s="92">
        <v>5.2028218694885359E-2</v>
      </c>
      <c r="H50" s="83">
        <v>9.3220338983050821E-2</v>
      </c>
      <c r="I50" s="91">
        <v>76</v>
      </c>
      <c r="J50" s="93">
        <v>0.69736842105263164</v>
      </c>
      <c r="K50" s="90">
        <v>884</v>
      </c>
      <c r="L50" s="81">
        <v>5.42198233562316E-2</v>
      </c>
      <c r="M50" s="91">
        <v>1044</v>
      </c>
      <c r="N50" s="92">
        <v>6.3207604286492705E-2</v>
      </c>
      <c r="O50" s="83">
        <v>-0.15325670498084287</v>
      </c>
    </row>
    <row r="51" spans="2:15">
      <c r="B51" s="78"/>
      <c r="C51" s="79" t="s">
        <v>16</v>
      </c>
      <c r="D51" s="90">
        <v>8</v>
      </c>
      <c r="E51" s="81">
        <v>4.7365304914150381E-3</v>
      </c>
      <c r="F51" s="91">
        <v>14</v>
      </c>
      <c r="G51" s="92">
        <v>6.1728395061728392E-3</v>
      </c>
      <c r="H51" s="83">
        <v>-0.4285714285714286</v>
      </c>
      <c r="I51" s="91">
        <v>4</v>
      </c>
      <c r="J51" s="93">
        <v>1</v>
      </c>
      <c r="K51" s="90">
        <v>148</v>
      </c>
      <c r="L51" s="81">
        <v>9.0775269872423944E-3</v>
      </c>
      <c r="M51" s="91">
        <v>341</v>
      </c>
      <c r="N51" s="92">
        <v>2.0645395652963614E-2</v>
      </c>
      <c r="O51" s="83">
        <v>-0.56598240469208205</v>
      </c>
    </row>
    <row r="52" spans="2:15">
      <c r="B52" s="148"/>
      <c r="C52" s="94" t="s">
        <v>40</v>
      </c>
      <c r="D52" s="95">
        <v>3</v>
      </c>
      <c r="E52" s="96">
        <v>1.7761989342806395E-3</v>
      </c>
      <c r="F52" s="95">
        <v>0</v>
      </c>
      <c r="G52" s="101">
        <v>0</v>
      </c>
      <c r="H52" s="97"/>
      <c r="I52" s="95">
        <v>6</v>
      </c>
      <c r="J52" s="102">
        <v>-0.5</v>
      </c>
      <c r="K52" s="95">
        <v>9</v>
      </c>
      <c r="L52" s="101">
        <v>5.5201177625122675E-4</v>
      </c>
      <c r="M52" s="95">
        <v>0</v>
      </c>
      <c r="N52" s="101">
        <v>0</v>
      </c>
      <c r="O52" s="98"/>
    </row>
    <row r="53" spans="2:15">
      <c r="B53" s="25" t="s">
        <v>6</v>
      </c>
      <c r="C53" s="99" t="s">
        <v>41</v>
      </c>
      <c r="D53" s="39">
        <v>1689</v>
      </c>
      <c r="E53" s="18">
        <v>1</v>
      </c>
      <c r="F53" s="39">
        <v>2264</v>
      </c>
      <c r="G53" s="18">
        <v>0.99823633156966496</v>
      </c>
      <c r="H53" s="19">
        <v>-0.25397526501766787</v>
      </c>
      <c r="I53" s="39">
        <v>875</v>
      </c>
      <c r="J53" s="20">
        <v>0.93028571428571438</v>
      </c>
      <c r="K53" s="39">
        <v>16301</v>
      </c>
      <c r="L53" s="18">
        <v>0.99981599607458282</v>
      </c>
      <c r="M53" s="39">
        <v>16505</v>
      </c>
      <c r="N53" s="20">
        <v>0.99927347581279913</v>
      </c>
      <c r="O53" s="22">
        <v>-1.235989094213874E-2</v>
      </c>
    </row>
    <row r="54" spans="2:15">
      <c r="B54" s="25" t="s">
        <v>70</v>
      </c>
      <c r="C54" s="99" t="s">
        <v>41</v>
      </c>
      <c r="D54" s="100">
        <v>0</v>
      </c>
      <c r="E54" s="18">
        <v>1</v>
      </c>
      <c r="F54" s="100">
        <v>3</v>
      </c>
      <c r="G54" s="18">
        <v>1</v>
      </c>
      <c r="H54" s="19">
        <v>-1</v>
      </c>
      <c r="I54" s="100">
        <v>0</v>
      </c>
      <c r="J54" s="20"/>
      <c r="K54" s="100">
        <v>3</v>
      </c>
      <c r="L54" s="18">
        <v>1</v>
      </c>
      <c r="M54" s="100">
        <v>7</v>
      </c>
      <c r="N54" s="18">
        <v>1</v>
      </c>
      <c r="O54" s="22">
        <v>-0.5714285714285714</v>
      </c>
    </row>
    <row r="55" spans="2:15">
      <c r="B55" s="26"/>
      <c r="C55" s="103" t="s">
        <v>41</v>
      </c>
      <c r="D55" s="40">
        <v>1689</v>
      </c>
      <c r="E55" s="13">
        <v>1</v>
      </c>
      <c r="F55" s="40">
        <v>2268</v>
      </c>
      <c r="G55" s="13">
        <v>1</v>
      </c>
      <c r="H55" s="14">
        <v>-0.25529100529100535</v>
      </c>
      <c r="I55" s="40">
        <v>875</v>
      </c>
      <c r="J55" s="15">
        <v>0.93028571428571438</v>
      </c>
      <c r="K55" s="40">
        <v>16304</v>
      </c>
      <c r="L55" s="13">
        <v>1</v>
      </c>
      <c r="M55" s="40">
        <v>16517</v>
      </c>
      <c r="N55" s="13">
        <v>1</v>
      </c>
      <c r="O55" s="23">
        <v>-1.2895804322818893E-2</v>
      </c>
    </row>
    <row r="56" spans="2:15">
      <c r="B56" s="36" t="s">
        <v>55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171" t="s">
        <v>63</v>
      </c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24"/>
    </row>
    <row r="59" spans="2:15">
      <c r="B59" s="172" t="s">
        <v>64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9" t="s">
        <v>48</v>
      </c>
    </row>
    <row r="60" spans="2:15">
      <c r="B60" s="193" t="s">
        <v>32</v>
      </c>
      <c r="C60" s="193" t="s">
        <v>1</v>
      </c>
      <c r="D60" s="176" t="s">
        <v>101</v>
      </c>
      <c r="E60" s="166"/>
      <c r="F60" s="166"/>
      <c r="G60" s="166"/>
      <c r="H60" s="177"/>
      <c r="I60" s="166" t="s">
        <v>90</v>
      </c>
      <c r="J60" s="166"/>
      <c r="K60" s="176" t="s">
        <v>102</v>
      </c>
      <c r="L60" s="166"/>
      <c r="M60" s="166"/>
      <c r="N60" s="166"/>
      <c r="O60" s="177"/>
    </row>
    <row r="61" spans="2:15">
      <c r="B61" s="194"/>
      <c r="C61" s="194"/>
      <c r="D61" s="173" t="s">
        <v>103</v>
      </c>
      <c r="E61" s="174"/>
      <c r="F61" s="174"/>
      <c r="G61" s="174"/>
      <c r="H61" s="175"/>
      <c r="I61" s="174" t="s">
        <v>91</v>
      </c>
      <c r="J61" s="174"/>
      <c r="K61" s="173" t="s">
        <v>104</v>
      </c>
      <c r="L61" s="174"/>
      <c r="M61" s="174"/>
      <c r="N61" s="174"/>
      <c r="O61" s="175"/>
    </row>
    <row r="62" spans="2:15" ht="15" customHeight="1">
      <c r="B62" s="194"/>
      <c r="C62" s="192"/>
      <c r="D62" s="167">
        <v>2019</v>
      </c>
      <c r="E62" s="168"/>
      <c r="F62" s="178">
        <v>2018</v>
      </c>
      <c r="G62" s="178"/>
      <c r="H62" s="195" t="s">
        <v>33</v>
      </c>
      <c r="I62" s="197">
        <v>2019</v>
      </c>
      <c r="J62" s="167" t="s">
        <v>105</v>
      </c>
      <c r="K62" s="167">
        <v>2019</v>
      </c>
      <c r="L62" s="168"/>
      <c r="M62" s="178">
        <v>2018</v>
      </c>
      <c r="N62" s="168"/>
      <c r="O62" s="182" t="s">
        <v>33</v>
      </c>
    </row>
    <row r="63" spans="2:15" ht="14.45" customHeight="1">
      <c r="B63" s="200" t="s">
        <v>32</v>
      </c>
      <c r="C63" s="183" t="s">
        <v>35</v>
      </c>
      <c r="D63" s="169"/>
      <c r="E63" s="170"/>
      <c r="F63" s="179"/>
      <c r="G63" s="179"/>
      <c r="H63" s="196"/>
      <c r="I63" s="198"/>
      <c r="J63" s="199"/>
      <c r="K63" s="169"/>
      <c r="L63" s="170"/>
      <c r="M63" s="179"/>
      <c r="N63" s="170"/>
      <c r="O63" s="182"/>
    </row>
    <row r="64" spans="2:15" ht="15" customHeight="1">
      <c r="B64" s="200"/>
      <c r="C64" s="183"/>
      <c r="D64" s="156" t="s">
        <v>36</v>
      </c>
      <c r="E64" s="153" t="s">
        <v>2</v>
      </c>
      <c r="F64" s="152" t="s">
        <v>36</v>
      </c>
      <c r="G64" s="60" t="s">
        <v>2</v>
      </c>
      <c r="H64" s="185" t="s">
        <v>37</v>
      </c>
      <c r="I64" s="61" t="s">
        <v>36</v>
      </c>
      <c r="J64" s="187" t="s">
        <v>92</v>
      </c>
      <c r="K64" s="156" t="s">
        <v>36</v>
      </c>
      <c r="L64" s="59" t="s">
        <v>2</v>
      </c>
      <c r="M64" s="152" t="s">
        <v>36</v>
      </c>
      <c r="N64" s="59" t="s">
        <v>2</v>
      </c>
      <c r="O64" s="189" t="s">
        <v>37</v>
      </c>
    </row>
    <row r="65" spans="2:15" ht="14.25" customHeight="1">
      <c r="B65" s="201"/>
      <c r="C65" s="184"/>
      <c r="D65" s="154" t="s">
        <v>38</v>
      </c>
      <c r="E65" s="155" t="s">
        <v>39</v>
      </c>
      <c r="F65" s="57" t="s">
        <v>38</v>
      </c>
      <c r="G65" s="58" t="s">
        <v>39</v>
      </c>
      <c r="H65" s="186"/>
      <c r="I65" s="62" t="s">
        <v>38</v>
      </c>
      <c r="J65" s="188"/>
      <c r="K65" s="154" t="s">
        <v>38</v>
      </c>
      <c r="L65" s="155" t="s">
        <v>39</v>
      </c>
      <c r="M65" s="57" t="s">
        <v>38</v>
      </c>
      <c r="N65" s="155" t="s">
        <v>39</v>
      </c>
      <c r="O65" s="190"/>
    </row>
    <row r="66" spans="2:15">
      <c r="B66" s="78"/>
      <c r="C66" s="71" t="s">
        <v>16</v>
      </c>
      <c r="D66" s="88">
        <v>51</v>
      </c>
      <c r="E66" s="73">
        <v>0.25247524752475248</v>
      </c>
      <c r="F66" s="89">
        <v>81</v>
      </c>
      <c r="G66" s="74">
        <v>0.41538461538461541</v>
      </c>
      <c r="H66" s="75">
        <v>-0.37037037037037035</v>
      </c>
      <c r="I66" s="88">
        <v>71</v>
      </c>
      <c r="J66" s="77">
        <v>-0.28169014084507038</v>
      </c>
      <c r="K66" s="88">
        <v>763</v>
      </c>
      <c r="L66" s="73">
        <v>0.3943152454780362</v>
      </c>
      <c r="M66" s="89">
        <v>701</v>
      </c>
      <c r="N66" s="74">
        <v>0.40874635568513118</v>
      </c>
      <c r="O66" s="75">
        <v>8.8445078459343796E-2</v>
      </c>
    </row>
    <row r="67" spans="2:15">
      <c r="B67" s="78"/>
      <c r="C67" s="79" t="s">
        <v>4</v>
      </c>
      <c r="D67" s="90">
        <v>68</v>
      </c>
      <c r="E67" s="81">
        <v>0.33663366336633666</v>
      </c>
      <c r="F67" s="91">
        <v>52</v>
      </c>
      <c r="G67" s="92">
        <v>0.26666666666666666</v>
      </c>
      <c r="H67" s="83">
        <v>0.30769230769230771</v>
      </c>
      <c r="I67" s="90">
        <v>41</v>
      </c>
      <c r="J67" s="93">
        <v>0.65853658536585358</v>
      </c>
      <c r="K67" s="90">
        <v>494</v>
      </c>
      <c r="L67" s="81">
        <v>0.25529715762273902</v>
      </c>
      <c r="M67" s="91">
        <v>452</v>
      </c>
      <c r="N67" s="92">
        <v>0.26355685131195333</v>
      </c>
      <c r="O67" s="83">
        <v>9.2920353982300918E-2</v>
      </c>
    </row>
    <row r="68" spans="2:15">
      <c r="B68" s="78"/>
      <c r="C68" s="79" t="s">
        <v>13</v>
      </c>
      <c r="D68" s="90">
        <v>56</v>
      </c>
      <c r="E68" s="81">
        <v>0.27722772277227725</v>
      </c>
      <c r="F68" s="91">
        <v>28</v>
      </c>
      <c r="G68" s="92">
        <v>0.14358974358974358</v>
      </c>
      <c r="H68" s="83">
        <v>1</v>
      </c>
      <c r="I68" s="91"/>
      <c r="J68" s="93"/>
      <c r="K68" s="90">
        <v>368</v>
      </c>
      <c r="L68" s="81">
        <v>0.19018087855297158</v>
      </c>
      <c r="M68" s="91">
        <v>290</v>
      </c>
      <c r="N68" s="92">
        <v>0.16909620991253643</v>
      </c>
      <c r="O68" s="83">
        <v>0.2689655172413794</v>
      </c>
    </row>
    <row r="69" spans="2:15" ht="14.45" customHeight="1">
      <c r="B69" s="78"/>
      <c r="C69" s="79" t="s">
        <v>53</v>
      </c>
      <c r="D69" s="90">
        <v>2</v>
      </c>
      <c r="E69" s="81">
        <v>9.9009900990099011E-3</v>
      </c>
      <c r="F69" s="91">
        <v>8</v>
      </c>
      <c r="G69" s="92">
        <v>4.1025641025641026E-2</v>
      </c>
      <c r="H69" s="83">
        <v>-0.75</v>
      </c>
      <c r="I69" s="91"/>
      <c r="J69" s="93"/>
      <c r="K69" s="90">
        <v>93</v>
      </c>
      <c r="L69" s="81">
        <v>4.8062015503875968E-2</v>
      </c>
      <c r="M69" s="91">
        <v>72</v>
      </c>
      <c r="N69" s="92">
        <v>4.198250728862974E-2</v>
      </c>
      <c r="O69" s="83">
        <v>0.29166666666666674</v>
      </c>
    </row>
    <row r="70" spans="2:15" ht="14.45" customHeight="1">
      <c r="B70" s="121"/>
      <c r="C70" s="79" t="s">
        <v>3</v>
      </c>
      <c r="D70" s="90">
        <v>10</v>
      </c>
      <c r="E70" s="81">
        <v>4.9504950495049507E-2</v>
      </c>
      <c r="F70" s="91">
        <v>7</v>
      </c>
      <c r="G70" s="92">
        <v>3.5897435897435895E-2</v>
      </c>
      <c r="H70" s="83">
        <v>0.4285714285714286</v>
      </c>
      <c r="I70" s="91">
        <v>12</v>
      </c>
      <c r="J70" s="93">
        <v>-0.16666666666666663</v>
      </c>
      <c r="K70" s="90">
        <v>90</v>
      </c>
      <c r="L70" s="81">
        <v>4.6511627906976744E-2</v>
      </c>
      <c r="M70" s="91">
        <v>97</v>
      </c>
      <c r="N70" s="92">
        <v>5.6559766763848399E-2</v>
      </c>
      <c r="O70" s="83">
        <v>-7.2164948453608213E-2</v>
      </c>
    </row>
    <row r="71" spans="2:15" ht="14.45" customHeight="1">
      <c r="B71" s="78"/>
      <c r="C71" s="79" t="s">
        <v>15</v>
      </c>
      <c r="D71" s="90">
        <v>8</v>
      </c>
      <c r="E71" s="81">
        <v>3.9603960396039604E-2</v>
      </c>
      <c r="F71" s="91">
        <v>7</v>
      </c>
      <c r="G71" s="92">
        <v>3.5897435897435895E-2</v>
      </c>
      <c r="H71" s="83">
        <v>0.14285714285714279</v>
      </c>
      <c r="I71" s="91">
        <v>2</v>
      </c>
      <c r="J71" s="93">
        <v>3</v>
      </c>
      <c r="K71" s="90">
        <v>41</v>
      </c>
      <c r="L71" s="81">
        <v>2.1188630490956071E-2</v>
      </c>
      <c r="M71" s="91">
        <v>36</v>
      </c>
      <c r="N71" s="92">
        <v>2.099125364431487E-2</v>
      </c>
      <c r="O71" s="83">
        <v>0.13888888888888884</v>
      </c>
    </row>
    <row r="72" spans="2:15" ht="14.45" customHeight="1">
      <c r="B72" s="78"/>
      <c r="C72" s="79" t="s">
        <v>21</v>
      </c>
      <c r="D72" s="90">
        <v>1</v>
      </c>
      <c r="E72" s="81">
        <v>4.9504950495049506E-3</v>
      </c>
      <c r="F72" s="91">
        <v>1</v>
      </c>
      <c r="G72" s="92">
        <v>5.1282051282051282E-3</v>
      </c>
      <c r="H72" s="83">
        <v>0</v>
      </c>
      <c r="I72" s="91">
        <v>4</v>
      </c>
      <c r="J72" s="93">
        <v>-0.75</v>
      </c>
      <c r="K72" s="90">
        <v>30</v>
      </c>
      <c r="L72" s="81">
        <v>1.5503875968992248E-2</v>
      </c>
      <c r="M72" s="91">
        <v>11</v>
      </c>
      <c r="N72" s="92">
        <v>6.4139941690962102E-3</v>
      </c>
      <c r="O72" s="83">
        <v>1.7272727272727271</v>
      </c>
    </row>
    <row r="73" spans="2:15">
      <c r="B73" s="78"/>
      <c r="C73" s="94" t="s">
        <v>40</v>
      </c>
      <c r="D73" s="95">
        <v>6</v>
      </c>
      <c r="E73" s="96">
        <v>2.9702970297029705E-2</v>
      </c>
      <c r="F73" s="95">
        <v>11</v>
      </c>
      <c r="G73" s="101">
        <v>5.6410256410256411E-2</v>
      </c>
      <c r="H73" s="97">
        <v>-0.45454545454545459</v>
      </c>
      <c r="I73" s="95">
        <v>7</v>
      </c>
      <c r="J73" s="102">
        <v>-0.1428571428571429</v>
      </c>
      <c r="K73" s="95">
        <v>56</v>
      </c>
      <c r="L73" s="101">
        <v>2.8940568475452195E-2</v>
      </c>
      <c r="M73" s="95">
        <v>56</v>
      </c>
      <c r="N73" s="101">
        <v>3.2653061224489799E-2</v>
      </c>
      <c r="O73" s="98">
        <v>0</v>
      </c>
    </row>
    <row r="74" spans="2:15" ht="15" customHeight="1">
      <c r="B74" s="26" t="s">
        <v>5</v>
      </c>
      <c r="C74" s="99" t="s">
        <v>41</v>
      </c>
      <c r="D74" s="39">
        <v>202</v>
      </c>
      <c r="E74" s="18">
        <v>1.0000000000000002</v>
      </c>
      <c r="F74" s="39">
        <v>195</v>
      </c>
      <c r="G74" s="18">
        <v>0.99999999999999978</v>
      </c>
      <c r="H74" s="19">
        <v>3.5897435897435992E-2</v>
      </c>
      <c r="I74" s="39">
        <v>137</v>
      </c>
      <c r="J74" s="20">
        <v>1.7935131111874494</v>
      </c>
      <c r="K74" s="39">
        <v>1935</v>
      </c>
      <c r="L74" s="18">
        <v>0.99999999999999989</v>
      </c>
      <c r="M74" s="39">
        <v>1715</v>
      </c>
      <c r="N74" s="20">
        <v>0.99999999999999956</v>
      </c>
      <c r="O74" s="22">
        <v>0.12827988338192431</v>
      </c>
    </row>
    <row r="75" spans="2:15">
      <c r="B75" s="78"/>
      <c r="C75" s="71" t="s">
        <v>4</v>
      </c>
      <c r="D75" s="88">
        <v>73</v>
      </c>
      <c r="E75" s="73">
        <v>0.19010416666666666</v>
      </c>
      <c r="F75" s="89">
        <v>94</v>
      </c>
      <c r="G75" s="74">
        <v>0.21123595505617979</v>
      </c>
      <c r="H75" s="75">
        <v>-0.22340425531914898</v>
      </c>
      <c r="I75" s="89">
        <v>78</v>
      </c>
      <c r="J75" s="77">
        <v>-6.4102564102564097E-2</v>
      </c>
      <c r="K75" s="88">
        <v>869</v>
      </c>
      <c r="L75" s="73">
        <v>0.22683372487601147</v>
      </c>
      <c r="M75" s="89">
        <v>767</v>
      </c>
      <c r="N75" s="74">
        <v>0.20115394702334119</v>
      </c>
      <c r="O75" s="75">
        <v>0.13298565840938714</v>
      </c>
    </row>
    <row r="76" spans="2:15" ht="15" customHeight="1">
      <c r="B76" s="78"/>
      <c r="C76" s="79" t="s">
        <v>14</v>
      </c>
      <c r="D76" s="90">
        <v>55</v>
      </c>
      <c r="E76" s="81">
        <v>0.14322916666666666</v>
      </c>
      <c r="F76" s="91">
        <v>58</v>
      </c>
      <c r="G76" s="92">
        <v>0.1303370786516854</v>
      </c>
      <c r="H76" s="83">
        <v>-5.1724137931034475E-2</v>
      </c>
      <c r="I76" s="91">
        <v>70</v>
      </c>
      <c r="J76" s="93">
        <v>-0.2142857142857143</v>
      </c>
      <c r="K76" s="90">
        <v>813</v>
      </c>
      <c r="L76" s="81">
        <v>0.21221613155833985</v>
      </c>
      <c r="M76" s="91">
        <v>669</v>
      </c>
      <c r="N76" s="92">
        <v>0.17545239968528717</v>
      </c>
      <c r="O76" s="83">
        <v>0.2152466367713004</v>
      </c>
    </row>
    <row r="77" spans="2:15">
      <c r="B77" s="78"/>
      <c r="C77" s="79" t="s">
        <v>13</v>
      </c>
      <c r="D77" s="90">
        <v>69</v>
      </c>
      <c r="E77" s="81">
        <v>0.1796875</v>
      </c>
      <c r="F77" s="91">
        <v>93</v>
      </c>
      <c r="G77" s="92">
        <v>0.20898876404494382</v>
      </c>
      <c r="H77" s="83">
        <v>-0.25806451612903225</v>
      </c>
      <c r="I77" s="91">
        <v>45</v>
      </c>
      <c r="J77" s="93">
        <v>0.53333333333333344</v>
      </c>
      <c r="K77" s="90">
        <v>637</v>
      </c>
      <c r="L77" s="81">
        <v>0.16627512398851474</v>
      </c>
      <c r="M77" s="91">
        <v>693</v>
      </c>
      <c r="N77" s="92">
        <v>0.18174665617623917</v>
      </c>
      <c r="O77" s="83">
        <v>-8.0808080808080773E-2</v>
      </c>
    </row>
    <row r="78" spans="2:15" ht="15" customHeight="1">
      <c r="B78" s="78"/>
      <c r="C78" s="79" t="s">
        <v>12</v>
      </c>
      <c r="D78" s="90">
        <v>84</v>
      </c>
      <c r="E78" s="81">
        <v>0.21875</v>
      </c>
      <c r="F78" s="91">
        <v>78</v>
      </c>
      <c r="G78" s="92">
        <v>0.1752808988764045</v>
      </c>
      <c r="H78" s="83">
        <v>7.6923076923076872E-2</v>
      </c>
      <c r="I78" s="91">
        <v>49</v>
      </c>
      <c r="J78" s="93">
        <v>0.71428571428571419</v>
      </c>
      <c r="K78" s="90">
        <v>596</v>
      </c>
      <c r="L78" s="81">
        <v>0.1555729574523623</v>
      </c>
      <c r="M78" s="91">
        <v>570</v>
      </c>
      <c r="N78" s="92">
        <v>0.14948859166011014</v>
      </c>
      <c r="O78" s="83">
        <v>4.5614035087719218E-2</v>
      </c>
    </row>
    <row r="79" spans="2:15">
      <c r="B79" s="121"/>
      <c r="C79" s="79" t="s">
        <v>3</v>
      </c>
      <c r="D79" s="90">
        <v>60</v>
      </c>
      <c r="E79" s="81">
        <v>0.15625</v>
      </c>
      <c r="F79" s="91">
        <v>68</v>
      </c>
      <c r="G79" s="92">
        <v>0.15280898876404495</v>
      </c>
      <c r="H79" s="83">
        <v>-0.11764705882352944</v>
      </c>
      <c r="I79" s="91">
        <v>42</v>
      </c>
      <c r="J79" s="93">
        <v>0.4285714285714286</v>
      </c>
      <c r="K79" s="90">
        <v>543</v>
      </c>
      <c r="L79" s="81">
        <v>0.14173844949099451</v>
      </c>
      <c r="M79" s="91">
        <v>654</v>
      </c>
      <c r="N79" s="92">
        <v>0.17151848937844216</v>
      </c>
      <c r="O79" s="83">
        <v>-0.16972477064220182</v>
      </c>
    </row>
    <row r="80" spans="2:15" ht="15" customHeight="1">
      <c r="B80" s="78"/>
      <c r="C80" s="79" t="s">
        <v>15</v>
      </c>
      <c r="D80" s="90">
        <v>39</v>
      </c>
      <c r="E80" s="81">
        <v>0.1015625</v>
      </c>
      <c r="F80" s="91">
        <v>22</v>
      </c>
      <c r="G80" s="92">
        <v>4.9438202247191011E-2</v>
      </c>
      <c r="H80" s="83">
        <v>0.77272727272727271</v>
      </c>
      <c r="I80" s="91">
        <v>10</v>
      </c>
      <c r="J80" s="93">
        <v>2.9</v>
      </c>
      <c r="K80" s="90">
        <v>239</v>
      </c>
      <c r="L80" s="81">
        <v>6.2385800052205689E-2</v>
      </c>
      <c r="M80" s="91">
        <v>192</v>
      </c>
      <c r="N80" s="92">
        <v>5.035405192761605E-2</v>
      </c>
      <c r="O80" s="83">
        <v>0.24479166666666674</v>
      </c>
    </row>
    <row r="81" spans="2:15" ht="15" customHeight="1">
      <c r="B81" s="78"/>
      <c r="C81" s="79" t="s">
        <v>16</v>
      </c>
      <c r="D81" s="90">
        <v>4</v>
      </c>
      <c r="E81" s="81">
        <v>1.0416666666666666E-2</v>
      </c>
      <c r="F81" s="91">
        <v>16</v>
      </c>
      <c r="G81" s="92">
        <v>3.5955056179775284E-2</v>
      </c>
      <c r="H81" s="83">
        <v>-0.75</v>
      </c>
      <c r="I81" s="91">
        <v>9</v>
      </c>
      <c r="J81" s="93">
        <v>-0.55555555555555558</v>
      </c>
      <c r="K81" s="90">
        <v>112</v>
      </c>
      <c r="L81" s="81">
        <v>2.9235186635343254E-2</v>
      </c>
      <c r="M81" s="91">
        <v>236</v>
      </c>
      <c r="N81" s="92">
        <v>6.1893522161028065E-2</v>
      </c>
      <c r="O81" s="83">
        <v>-0.52542372881355925</v>
      </c>
    </row>
    <row r="82" spans="2:15" ht="15" customHeight="1">
      <c r="B82" s="148"/>
      <c r="C82" s="94" t="s">
        <v>40</v>
      </c>
      <c r="D82" s="95">
        <v>0</v>
      </c>
      <c r="E82" s="96">
        <v>0</v>
      </c>
      <c r="F82" s="95">
        <v>16</v>
      </c>
      <c r="G82" s="101">
        <v>3.5955056179775284E-2</v>
      </c>
      <c r="H82" s="97">
        <v>-1</v>
      </c>
      <c r="I82" s="95">
        <v>3</v>
      </c>
      <c r="J82" s="102">
        <v>-1</v>
      </c>
      <c r="K82" s="95">
        <v>22</v>
      </c>
      <c r="L82" s="101">
        <v>5.7426259462281387E-3</v>
      </c>
      <c r="M82" s="95">
        <v>32</v>
      </c>
      <c r="N82" s="101">
        <v>8.3923419879360084E-3</v>
      </c>
      <c r="O82" s="98">
        <v>-0.3125</v>
      </c>
    </row>
    <row r="83" spans="2:15" ht="15" customHeight="1">
      <c r="B83" s="25" t="s">
        <v>6</v>
      </c>
      <c r="C83" s="99" t="s">
        <v>41</v>
      </c>
      <c r="D83" s="39">
        <v>384</v>
      </c>
      <c r="E83" s="18">
        <v>1</v>
      </c>
      <c r="F83" s="39">
        <v>445</v>
      </c>
      <c r="G83" s="18">
        <v>1</v>
      </c>
      <c r="H83" s="19">
        <v>-0.13707865168539324</v>
      </c>
      <c r="I83" s="39">
        <v>306</v>
      </c>
      <c r="J83" s="20">
        <v>0.25490196078431371</v>
      </c>
      <c r="K83" s="39">
        <v>3831</v>
      </c>
      <c r="L83" s="18">
        <v>1</v>
      </c>
      <c r="M83" s="39">
        <v>3813</v>
      </c>
      <c r="N83" s="20">
        <v>1</v>
      </c>
      <c r="O83" s="22">
        <v>4.7206923682139301E-3</v>
      </c>
    </row>
    <row r="84" spans="2:15">
      <c r="B84" s="25" t="s">
        <v>70</v>
      </c>
      <c r="C84" s="99" t="s">
        <v>41</v>
      </c>
      <c r="D84" s="100">
        <v>2</v>
      </c>
      <c r="E84" s="18">
        <v>1</v>
      </c>
      <c r="F84" s="100">
        <v>4</v>
      </c>
      <c r="G84" s="18">
        <v>1</v>
      </c>
      <c r="H84" s="19">
        <v>-0.5</v>
      </c>
      <c r="I84" s="100">
        <v>4</v>
      </c>
      <c r="J84" s="20">
        <v>-0.5</v>
      </c>
      <c r="K84" s="100">
        <v>18</v>
      </c>
      <c r="L84" s="18">
        <v>1</v>
      </c>
      <c r="M84" s="100">
        <v>10</v>
      </c>
      <c r="N84" s="18">
        <v>1</v>
      </c>
      <c r="O84" s="22">
        <v>0.8</v>
      </c>
    </row>
    <row r="85" spans="2:15" ht="15" customHeight="1">
      <c r="B85" s="26"/>
      <c r="C85" s="103" t="s">
        <v>41</v>
      </c>
      <c r="D85" s="40">
        <v>588</v>
      </c>
      <c r="E85" s="13">
        <v>1</v>
      </c>
      <c r="F85" s="40">
        <v>644</v>
      </c>
      <c r="G85" s="13">
        <v>1</v>
      </c>
      <c r="H85" s="14">
        <v>-8.6956521739130488E-2</v>
      </c>
      <c r="I85" s="40">
        <v>494</v>
      </c>
      <c r="J85" s="15">
        <v>0.19028340080971651</v>
      </c>
      <c r="K85" s="40">
        <v>5784</v>
      </c>
      <c r="L85" s="13">
        <v>1</v>
      </c>
      <c r="M85" s="40">
        <v>5538</v>
      </c>
      <c r="N85" s="13">
        <v>1</v>
      </c>
      <c r="O85" s="23">
        <v>4.4420368364030294E-2</v>
      </c>
    </row>
    <row r="86" spans="2:15">
      <c r="B86" s="36" t="s">
        <v>55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K5:O5"/>
    <mergeCell ref="D5:H5"/>
    <mergeCell ref="I5:J5"/>
    <mergeCell ref="B33:N33"/>
    <mergeCell ref="B34:N34"/>
    <mergeCell ref="F6:G7"/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4" operator="lessThan">
      <formula>0</formula>
    </cfRule>
  </conditionalFormatting>
  <conditionalFormatting sqref="H52 O52 O44 H44">
    <cfRule type="cellIs" dxfId="116" priority="3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9">
        <v>43745</v>
      </c>
    </row>
    <row r="2" spans="2:15">
      <c r="B2" s="171" t="s">
        <v>30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4"/>
    </row>
    <row r="3" spans="2:15">
      <c r="B3" s="172" t="s">
        <v>31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37" t="s">
        <v>48</v>
      </c>
    </row>
    <row r="4" spans="2:15" ht="14.45" customHeight="1">
      <c r="B4" s="193" t="s">
        <v>32</v>
      </c>
      <c r="C4" s="193" t="s">
        <v>1</v>
      </c>
      <c r="D4" s="176" t="s">
        <v>101</v>
      </c>
      <c r="E4" s="166"/>
      <c r="F4" s="166"/>
      <c r="G4" s="166"/>
      <c r="H4" s="177"/>
      <c r="I4" s="166" t="s">
        <v>90</v>
      </c>
      <c r="J4" s="166"/>
      <c r="K4" s="176" t="s">
        <v>102</v>
      </c>
      <c r="L4" s="166"/>
      <c r="M4" s="166"/>
      <c r="N4" s="166"/>
      <c r="O4" s="177"/>
    </row>
    <row r="5" spans="2:15" ht="14.45" customHeight="1">
      <c r="B5" s="194"/>
      <c r="C5" s="194"/>
      <c r="D5" s="173" t="s">
        <v>103</v>
      </c>
      <c r="E5" s="174"/>
      <c r="F5" s="174"/>
      <c r="G5" s="174"/>
      <c r="H5" s="175"/>
      <c r="I5" s="174" t="s">
        <v>91</v>
      </c>
      <c r="J5" s="174"/>
      <c r="K5" s="173" t="s">
        <v>104</v>
      </c>
      <c r="L5" s="174"/>
      <c r="M5" s="174"/>
      <c r="N5" s="174"/>
      <c r="O5" s="175"/>
    </row>
    <row r="6" spans="2:15" ht="14.45" customHeight="1">
      <c r="B6" s="194"/>
      <c r="C6" s="192"/>
      <c r="D6" s="167">
        <v>2019</v>
      </c>
      <c r="E6" s="168"/>
      <c r="F6" s="178">
        <v>2018</v>
      </c>
      <c r="G6" s="178"/>
      <c r="H6" s="195" t="s">
        <v>33</v>
      </c>
      <c r="I6" s="197">
        <v>2019</v>
      </c>
      <c r="J6" s="167" t="s">
        <v>105</v>
      </c>
      <c r="K6" s="167">
        <v>2019</v>
      </c>
      <c r="L6" s="168"/>
      <c r="M6" s="178">
        <v>2018</v>
      </c>
      <c r="N6" s="168"/>
      <c r="O6" s="182" t="s">
        <v>33</v>
      </c>
    </row>
    <row r="7" spans="2:15" ht="15" customHeight="1">
      <c r="B7" s="200" t="s">
        <v>32</v>
      </c>
      <c r="C7" s="183" t="s">
        <v>35</v>
      </c>
      <c r="D7" s="169"/>
      <c r="E7" s="170"/>
      <c r="F7" s="179"/>
      <c r="G7" s="179"/>
      <c r="H7" s="196"/>
      <c r="I7" s="198"/>
      <c r="J7" s="199"/>
      <c r="K7" s="169"/>
      <c r="L7" s="170"/>
      <c r="M7" s="179"/>
      <c r="N7" s="170"/>
      <c r="O7" s="182"/>
    </row>
    <row r="8" spans="2:15" ht="15" customHeight="1">
      <c r="B8" s="200"/>
      <c r="C8" s="183"/>
      <c r="D8" s="156" t="s">
        <v>36</v>
      </c>
      <c r="E8" s="153" t="s">
        <v>2</v>
      </c>
      <c r="F8" s="152" t="s">
        <v>36</v>
      </c>
      <c r="G8" s="60" t="s">
        <v>2</v>
      </c>
      <c r="H8" s="185" t="s">
        <v>37</v>
      </c>
      <c r="I8" s="61" t="s">
        <v>36</v>
      </c>
      <c r="J8" s="187" t="s">
        <v>92</v>
      </c>
      <c r="K8" s="156" t="s">
        <v>36</v>
      </c>
      <c r="L8" s="59" t="s">
        <v>2</v>
      </c>
      <c r="M8" s="152" t="s">
        <v>36</v>
      </c>
      <c r="N8" s="59" t="s">
        <v>2</v>
      </c>
      <c r="O8" s="189" t="s">
        <v>37</v>
      </c>
    </row>
    <row r="9" spans="2:15" ht="15" customHeight="1">
      <c r="B9" s="201"/>
      <c r="C9" s="184"/>
      <c r="D9" s="154" t="s">
        <v>38</v>
      </c>
      <c r="E9" s="155" t="s">
        <v>39</v>
      </c>
      <c r="F9" s="57" t="s">
        <v>38</v>
      </c>
      <c r="G9" s="58" t="s">
        <v>39</v>
      </c>
      <c r="H9" s="186"/>
      <c r="I9" s="62" t="s">
        <v>38</v>
      </c>
      <c r="J9" s="188"/>
      <c r="K9" s="154" t="s">
        <v>38</v>
      </c>
      <c r="L9" s="155" t="s">
        <v>39</v>
      </c>
      <c r="M9" s="57" t="s">
        <v>38</v>
      </c>
      <c r="N9" s="155" t="s">
        <v>39</v>
      </c>
      <c r="O9" s="190"/>
    </row>
    <row r="10" spans="2:15">
      <c r="B10" s="78"/>
      <c r="C10" s="71" t="s">
        <v>13</v>
      </c>
      <c r="D10" s="88">
        <v>32</v>
      </c>
      <c r="E10" s="73">
        <v>0.72727272727272729</v>
      </c>
      <c r="F10" s="89">
        <v>15</v>
      </c>
      <c r="G10" s="74">
        <v>0.45454545454545453</v>
      </c>
      <c r="H10" s="75">
        <v>1.1333333333333333</v>
      </c>
      <c r="I10" s="89">
        <v>17</v>
      </c>
      <c r="J10" s="77">
        <v>0.88235294117647056</v>
      </c>
      <c r="K10" s="88">
        <v>144</v>
      </c>
      <c r="L10" s="73">
        <v>0.50883392226148405</v>
      </c>
      <c r="M10" s="89">
        <v>129</v>
      </c>
      <c r="N10" s="74">
        <v>0.53526970954356845</v>
      </c>
      <c r="O10" s="75">
        <v>0.11627906976744184</v>
      </c>
    </row>
    <row r="11" spans="2:15">
      <c r="B11" s="78"/>
      <c r="C11" s="79" t="s">
        <v>16</v>
      </c>
      <c r="D11" s="90">
        <v>5</v>
      </c>
      <c r="E11" s="81">
        <v>0.11363636363636363</v>
      </c>
      <c r="F11" s="91">
        <v>4</v>
      </c>
      <c r="G11" s="92">
        <v>0.12121212121212122</v>
      </c>
      <c r="H11" s="83">
        <v>0.25</v>
      </c>
      <c r="I11" s="91">
        <v>6</v>
      </c>
      <c r="J11" s="93">
        <v>-0.16666666666666663</v>
      </c>
      <c r="K11" s="90">
        <v>61</v>
      </c>
      <c r="L11" s="81">
        <v>0.21554770318021202</v>
      </c>
      <c r="M11" s="91">
        <v>55</v>
      </c>
      <c r="N11" s="92">
        <v>0.22821576763485477</v>
      </c>
      <c r="O11" s="83">
        <v>0.10909090909090913</v>
      </c>
    </row>
    <row r="12" spans="2:15">
      <c r="B12" s="78"/>
      <c r="C12" s="79" t="s">
        <v>21</v>
      </c>
      <c r="D12" s="90">
        <v>1</v>
      </c>
      <c r="E12" s="81">
        <v>2.2727272727272728E-2</v>
      </c>
      <c r="F12" s="91">
        <v>1</v>
      </c>
      <c r="G12" s="92">
        <v>3.0303030303030304E-2</v>
      </c>
      <c r="H12" s="83">
        <v>0</v>
      </c>
      <c r="I12" s="91">
        <v>4</v>
      </c>
      <c r="J12" s="93">
        <v>-0.75</v>
      </c>
      <c r="K12" s="90">
        <v>30</v>
      </c>
      <c r="L12" s="81">
        <v>0.10600706713780919</v>
      </c>
      <c r="M12" s="91">
        <v>11</v>
      </c>
      <c r="N12" s="92">
        <v>4.5643153526970952E-2</v>
      </c>
      <c r="O12" s="83">
        <v>1.7272727272727271</v>
      </c>
    </row>
    <row r="13" spans="2:15">
      <c r="B13" s="78"/>
      <c r="C13" s="79" t="s">
        <v>4</v>
      </c>
      <c r="D13" s="90">
        <v>1</v>
      </c>
      <c r="E13" s="81">
        <v>2.2727272727272728E-2</v>
      </c>
      <c r="F13" s="91">
        <v>1</v>
      </c>
      <c r="G13" s="92">
        <v>3.0303030303030304E-2</v>
      </c>
      <c r="H13" s="83">
        <v>0</v>
      </c>
      <c r="I13" s="91">
        <v>0</v>
      </c>
      <c r="J13" s="93"/>
      <c r="K13" s="90">
        <v>13</v>
      </c>
      <c r="L13" s="81">
        <v>4.5936395759717315E-2</v>
      </c>
      <c r="M13" s="91">
        <v>16</v>
      </c>
      <c r="N13" s="92">
        <v>6.6390041493775934E-2</v>
      </c>
      <c r="O13" s="83">
        <v>-0.1875</v>
      </c>
    </row>
    <row r="14" spans="2:15">
      <c r="B14" s="121"/>
      <c r="C14" s="79" t="s">
        <v>20</v>
      </c>
      <c r="D14" s="90">
        <v>1</v>
      </c>
      <c r="E14" s="81">
        <v>2.2727272727272728E-2</v>
      </c>
      <c r="F14" s="91">
        <v>1</v>
      </c>
      <c r="G14" s="92">
        <v>3.0303030303030304E-2</v>
      </c>
      <c r="H14" s="83">
        <v>0</v>
      </c>
      <c r="I14" s="91">
        <v>1</v>
      </c>
      <c r="J14" s="93">
        <v>0</v>
      </c>
      <c r="K14" s="90">
        <v>10</v>
      </c>
      <c r="L14" s="81">
        <v>3.5335689045936397E-2</v>
      </c>
      <c r="M14" s="91">
        <v>4</v>
      </c>
      <c r="N14" s="92">
        <v>1.6597510373443983E-2</v>
      </c>
      <c r="O14" s="83">
        <v>1.5</v>
      </c>
    </row>
    <row r="15" spans="2:15">
      <c r="B15" s="78"/>
      <c r="C15" s="79" t="s">
        <v>15</v>
      </c>
      <c r="D15" s="90">
        <v>2</v>
      </c>
      <c r="E15" s="81">
        <v>4.5454545454545456E-2</v>
      </c>
      <c r="F15" s="91">
        <v>5</v>
      </c>
      <c r="G15" s="92">
        <v>0.15151515151515152</v>
      </c>
      <c r="H15" s="83">
        <v>-0.6</v>
      </c>
      <c r="I15" s="91">
        <v>0</v>
      </c>
      <c r="J15" s="93"/>
      <c r="K15" s="90">
        <v>10</v>
      </c>
      <c r="L15" s="81">
        <v>3.5335689045936397E-2</v>
      </c>
      <c r="M15" s="91">
        <v>8</v>
      </c>
      <c r="N15" s="92">
        <v>3.3195020746887967E-2</v>
      </c>
      <c r="O15" s="83">
        <v>0.25</v>
      </c>
    </row>
    <row r="16" spans="2:15">
      <c r="B16" s="78"/>
      <c r="C16" s="79" t="s">
        <v>22</v>
      </c>
      <c r="D16" s="90">
        <v>0</v>
      </c>
      <c r="E16" s="81">
        <v>0</v>
      </c>
      <c r="F16" s="91">
        <v>5</v>
      </c>
      <c r="G16" s="92">
        <v>0.15151515151515152</v>
      </c>
      <c r="H16" s="83">
        <v>-1</v>
      </c>
      <c r="I16" s="91">
        <v>1</v>
      </c>
      <c r="J16" s="93">
        <v>-1</v>
      </c>
      <c r="K16" s="90">
        <v>5</v>
      </c>
      <c r="L16" s="81">
        <v>1.7667844522968199E-2</v>
      </c>
      <c r="M16" s="91">
        <v>10</v>
      </c>
      <c r="N16" s="92">
        <v>4.1493775933609957E-2</v>
      </c>
      <c r="O16" s="83">
        <v>-0.5</v>
      </c>
    </row>
    <row r="17" spans="2:16">
      <c r="B17" s="131"/>
      <c r="C17" s="94" t="s">
        <v>40</v>
      </c>
      <c r="D17" s="95">
        <v>2</v>
      </c>
      <c r="E17" s="96">
        <v>4.5454545454545456E-2</v>
      </c>
      <c r="F17" s="95">
        <v>1</v>
      </c>
      <c r="G17" s="96">
        <v>3.0303030303030304E-2</v>
      </c>
      <c r="H17" s="97">
        <v>1</v>
      </c>
      <c r="I17" s="95">
        <v>1</v>
      </c>
      <c r="J17" s="96">
        <v>3.3333333333333333E-2</v>
      </c>
      <c r="K17" s="95">
        <v>10</v>
      </c>
      <c r="L17" s="96">
        <v>3.5335689045936397E-2</v>
      </c>
      <c r="M17" s="95">
        <v>8</v>
      </c>
      <c r="N17" s="96">
        <v>3.3195020746887967E-2</v>
      </c>
      <c r="O17" s="98">
        <v>0.25</v>
      </c>
    </row>
    <row r="18" spans="2:16">
      <c r="B18" s="25" t="s">
        <v>49</v>
      </c>
      <c r="C18" s="99" t="s">
        <v>41</v>
      </c>
      <c r="D18" s="39">
        <v>44</v>
      </c>
      <c r="E18" s="18">
        <v>1</v>
      </c>
      <c r="F18" s="39">
        <v>33</v>
      </c>
      <c r="G18" s="18">
        <v>1</v>
      </c>
      <c r="H18" s="19">
        <v>0.33333333333333326</v>
      </c>
      <c r="I18" s="39">
        <v>30</v>
      </c>
      <c r="J18" s="20">
        <v>0.46666666666666656</v>
      </c>
      <c r="K18" s="39">
        <v>283</v>
      </c>
      <c r="L18" s="18">
        <v>1</v>
      </c>
      <c r="M18" s="39">
        <v>241</v>
      </c>
      <c r="N18" s="20">
        <v>1</v>
      </c>
      <c r="O18" s="22">
        <v>0.17427385892116187</v>
      </c>
    </row>
    <row r="19" spans="2:16">
      <c r="B19" s="78"/>
      <c r="C19" s="71" t="s">
        <v>3</v>
      </c>
      <c r="D19" s="88">
        <v>499</v>
      </c>
      <c r="E19" s="73">
        <v>0.22366651725683551</v>
      </c>
      <c r="F19" s="89">
        <v>604</v>
      </c>
      <c r="G19" s="74">
        <v>0.21030640668523676</v>
      </c>
      <c r="H19" s="75">
        <v>-0.17384105960264906</v>
      </c>
      <c r="I19" s="89">
        <v>261</v>
      </c>
      <c r="J19" s="77">
        <v>0.91187739463601525</v>
      </c>
      <c r="K19" s="88">
        <v>4696</v>
      </c>
      <c r="L19" s="73">
        <v>0.21557106132941609</v>
      </c>
      <c r="M19" s="89">
        <v>5061</v>
      </c>
      <c r="N19" s="74">
        <v>0.23218791576822498</v>
      </c>
      <c r="O19" s="75">
        <v>-7.2120134360798227E-2</v>
      </c>
    </row>
    <row r="20" spans="2:16">
      <c r="B20" s="78"/>
      <c r="C20" s="79" t="s">
        <v>14</v>
      </c>
      <c r="D20" s="90">
        <v>313</v>
      </c>
      <c r="E20" s="81">
        <v>0.14029583146571045</v>
      </c>
      <c r="F20" s="91">
        <v>499</v>
      </c>
      <c r="G20" s="92">
        <v>0.1737465181058496</v>
      </c>
      <c r="H20" s="83">
        <v>-0.37274549098196397</v>
      </c>
      <c r="I20" s="91">
        <v>184</v>
      </c>
      <c r="J20" s="93">
        <v>0.70108695652173902</v>
      </c>
      <c r="K20" s="90">
        <v>4404</v>
      </c>
      <c r="L20" s="81">
        <v>0.20216672787366874</v>
      </c>
      <c r="M20" s="91">
        <v>3668</v>
      </c>
      <c r="N20" s="92">
        <v>0.16828003853741341</v>
      </c>
      <c r="O20" s="83">
        <v>0.20065430752453661</v>
      </c>
    </row>
    <row r="21" spans="2:16">
      <c r="B21" s="78"/>
      <c r="C21" s="79" t="s">
        <v>4</v>
      </c>
      <c r="D21" s="90">
        <v>463</v>
      </c>
      <c r="E21" s="81">
        <v>0.20753025549081131</v>
      </c>
      <c r="F21" s="91">
        <v>531</v>
      </c>
      <c r="G21" s="92">
        <v>0.18488857938718664</v>
      </c>
      <c r="H21" s="83">
        <v>-0.128060263653484</v>
      </c>
      <c r="I21" s="91">
        <v>310</v>
      </c>
      <c r="J21" s="93">
        <v>0.49354838709677429</v>
      </c>
      <c r="K21" s="90">
        <v>3989</v>
      </c>
      <c r="L21" s="81">
        <v>0.18311604847594565</v>
      </c>
      <c r="M21" s="91">
        <v>4388</v>
      </c>
      <c r="N21" s="92">
        <v>0.20131210717071157</v>
      </c>
      <c r="O21" s="83">
        <v>-9.0929808568824044E-2</v>
      </c>
    </row>
    <row r="22" spans="2:16">
      <c r="B22" s="78"/>
      <c r="C22" s="79" t="s">
        <v>13</v>
      </c>
      <c r="D22" s="90">
        <v>388</v>
      </c>
      <c r="E22" s="81">
        <v>0.17391304347826086</v>
      </c>
      <c r="F22" s="91">
        <v>443</v>
      </c>
      <c r="G22" s="92">
        <v>0.15424791086350975</v>
      </c>
      <c r="H22" s="83">
        <v>-0.12415349887133187</v>
      </c>
      <c r="I22" s="91">
        <v>233</v>
      </c>
      <c r="J22" s="93">
        <v>0.66523605150214582</v>
      </c>
      <c r="K22" s="90">
        <v>3267</v>
      </c>
      <c r="L22" s="81">
        <v>0.14997245684906355</v>
      </c>
      <c r="M22" s="91">
        <v>2933</v>
      </c>
      <c r="N22" s="92">
        <v>0.1345598018075882</v>
      </c>
      <c r="O22" s="83">
        <v>0.11387657688373687</v>
      </c>
    </row>
    <row r="23" spans="2:16">
      <c r="B23" s="121"/>
      <c r="C23" s="79" t="s">
        <v>12</v>
      </c>
      <c r="D23" s="90">
        <v>330</v>
      </c>
      <c r="E23" s="81">
        <v>0.14791573285522186</v>
      </c>
      <c r="F23" s="91">
        <v>519</v>
      </c>
      <c r="G23" s="92">
        <v>0.18071030640668523</v>
      </c>
      <c r="H23" s="83">
        <v>-0.36416184971098264</v>
      </c>
      <c r="I23" s="91">
        <v>152</v>
      </c>
      <c r="J23" s="93">
        <v>1.1710526315789473</v>
      </c>
      <c r="K23" s="90">
        <v>3163</v>
      </c>
      <c r="L23" s="81">
        <v>0.14519831068674258</v>
      </c>
      <c r="M23" s="91">
        <v>3128</v>
      </c>
      <c r="N23" s="92">
        <v>0.14350598706243978</v>
      </c>
      <c r="O23" s="83">
        <v>1.1189258312020556E-2</v>
      </c>
    </row>
    <row r="24" spans="2:16">
      <c r="B24" s="78"/>
      <c r="C24" s="79" t="s">
        <v>15</v>
      </c>
      <c r="D24" s="90">
        <v>174</v>
      </c>
      <c r="E24" s="81">
        <v>7.7991931869116987E-2</v>
      </c>
      <c r="F24" s="91">
        <v>142</v>
      </c>
      <c r="G24" s="92">
        <v>4.944289693593315E-2</v>
      </c>
      <c r="H24" s="83">
        <v>0.22535211267605626</v>
      </c>
      <c r="I24" s="91">
        <v>88</v>
      </c>
      <c r="J24" s="93">
        <v>0.97727272727272729</v>
      </c>
      <c r="K24" s="90">
        <v>1154</v>
      </c>
      <c r="L24" s="81">
        <v>5.2974660301138447E-2</v>
      </c>
      <c r="M24" s="91">
        <v>1264</v>
      </c>
      <c r="N24" s="92">
        <v>5.7989631600678992E-2</v>
      </c>
      <c r="O24" s="83">
        <v>-8.7025316455696222E-2</v>
      </c>
    </row>
    <row r="25" spans="2:16">
      <c r="B25" s="78"/>
      <c r="C25" s="79" t="s">
        <v>16</v>
      </c>
      <c r="D25" s="90">
        <v>58</v>
      </c>
      <c r="E25" s="81">
        <v>2.5997310623038995E-2</v>
      </c>
      <c r="F25" s="91">
        <v>108</v>
      </c>
      <c r="G25" s="92">
        <v>3.7604456824512536E-2</v>
      </c>
      <c r="H25" s="83">
        <v>-0.46296296296296291</v>
      </c>
      <c r="I25" s="91">
        <v>78</v>
      </c>
      <c r="J25" s="93">
        <v>-0.25641025641025639</v>
      </c>
      <c r="K25" s="90">
        <v>962</v>
      </c>
      <c r="L25" s="81">
        <v>4.4160852001468971E-2</v>
      </c>
      <c r="M25" s="91">
        <v>1226</v>
      </c>
      <c r="N25" s="92">
        <v>5.6246272422810481E-2</v>
      </c>
      <c r="O25" s="83">
        <v>-0.21533442088091359</v>
      </c>
    </row>
    <row r="26" spans="2:16">
      <c r="B26" s="148"/>
      <c r="C26" s="94" t="s">
        <v>40</v>
      </c>
      <c r="D26" s="95">
        <v>6</v>
      </c>
      <c r="E26" s="96">
        <v>2.689376961004034E-3</v>
      </c>
      <c r="F26" s="95">
        <v>26</v>
      </c>
      <c r="G26" s="101">
        <v>9.0529247910863513E-3</v>
      </c>
      <c r="H26" s="97">
        <v>-0.76923076923076916</v>
      </c>
      <c r="I26" s="95">
        <v>29</v>
      </c>
      <c r="J26" s="102">
        <v>-0.7931034482758621</v>
      </c>
      <c r="K26" s="95">
        <v>149</v>
      </c>
      <c r="L26" s="101">
        <v>6.8398824825560041E-3</v>
      </c>
      <c r="M26" s="95">
        <v>129</v>
      </c>
      <c r="N26" s="101">
        <v>5.9182456301325867E-3</v>
      </c>
      <c r="O26" s="98">
        <v>0.15503875968992253</v>
      </c>
    </row>
    <row r="27" spans="2:16">
      <c r="B27" s="25" t="s">
        <v>50</v>
      </c>
      <c r="C27" s="99" t="s">
        <v>41</v>
      </c>
      <c r="D27" s="39">
        <v>2231</v>
      </c>
      <c r="E27" s="18">
        <v>1</v>
      </c>
      <c r="F27" s="39">
        <v>2872</v>
      </c>
      <c r="G27" s="18">
        <v>1</v>
      </c>
      <c r="H27" s="19">
        <v>-0.22318941504178269</v>
      </c>
      <c r="I27" s="39">
        <v>1335</v>
      </c>
      <c r="J27" s="20">
        <v>0.67116104868913862</v>
      </c>
      <c r="K27" s="39">
        <v>21784</v>
      </c>
      <c r="L27" s="18">
        <v>1</v>
      </c>
      <c r="M27" s="39">
        <v>21797</v>
      </c>
      <c r="N27" s="20">
        <v>1</v>
      </c>
      <c r="O27" s="22">
        <v>-5.9641235032348305E-4</v>
      </c>
    </row>
    <row r="28" spans="2:16">
      <c r="B28" s="25" t="s">
        <v>70</v>
      </c>
      <c r="C28" s="99" t="s">
        <v>41</v>
      </c>
      <c r="D28" s="100">
        <v>2</v>
      </c>
      <c r="E28" s="18">
        <v>1</v>
      </c>
      <c r="F28" s="100">
        <v>7</v>
      </c>
      <c r="G28" s="18">
        <v>1</v>
      </c>
      <c r="H28" s="19">
        <v>-0.7142857142857143</v>
      </c>
      <c r="I28" s="100">
        <v>4</v>
      </c>
      <c r="J28" s="18">
        <v>-0.5</v>
      </c>
      <c r="K28" s="100">
        <v>21</v>
      </c>
      <c r="L28" s="18">
        <v>1</v>
      </c>
      <c r="M28" s="100">
        <v>17</v>
      </c>
      <c r="N28" s="18">
        <v>1</v>
      </c>
      <c r="O28" s="22">
        <v>0.23529411764705888</v>
      </c>
      <c r="P28" s="28"/>
    </row>
    <row r="29" spans="2:16">
      <c r="B29" s="26"/>
      <c r="C29" s="103" t="s">
        <v>41</v>
      </c>
      <c r="D29" s="40">
        <v>2277</v>
      </c>
      <c r="E29" s="13">
        <v>1</v>
      </c>
      <c r="F29" s="40">
        <v>2912</v>
      </c>
      <c r="G29" s="13">
        <v>1</v>
      </c>
      <c r="H29" s="14">
        <v>-0.21806318681318682</v>
      </c>
      <c r="I29" s="40">
        <v>1369</v>
      </c>
      <c r="J29" s="15">
        <v>0.66325785244704161</v>
      </c>
      <c r="K29" s="40">
        <v>22088</v>
      </c>
      <c r="L29" s="13">
        <v>1</v>
      </c>
      <c r="M29" s="40">
        <v>22055</v>
      </c>
      <c r="N29" s="13">
        <v>1</v>
      </c>
      <c r="O29" s="23">
        <v>1.4962593516210099E-3</v>
      </c>
      <c r="P29" s="28"/>
    </row>
    <row r="30" spans="2:16" ht="14.45" customHeight="1">
      <c r="B30" t="s">
        <v>65</v>
      </c>
    </row>
    <row r="31" spans="2:16">
      <c r="B31" s="16" t="s">
        <v>66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71" t="s">
        <v>51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24"/>
    </row>
    <row r="35" spans="2:15">
      <c r="B35" s="172" t="s">
        <v>52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9" t="s">
        <v>48</v>
      </c>
    </row>
    <row r="36" spans="2:15" ht="14.45" customHeight="1">
      <c r="B36" s="193" t="s">
        <v>32</v>
      </c>
      <c r="C36" s="193" t="s">
        <v>1</v>
      </c>
      <c r="D36" s="176" t="s">
        <v>101</v>
      </c>
      <c r="E36" s="166"/>
      <c r="F36" s="166"/>
      <c r="G36" s="166"/>
      <c r="H36" s="177"/>
      <c r="I36" s="166" t="s">
        <v>90</v>
      </c>
      <c r="J36" s="166"/>
      <c r="K36" s="176" t="s">
        <v>102</v>
      </c>
      <c r="L36" s="166"/>
      <c r="M36" s="166"/>
      <c r="N36" s="166"/>
      <c r="O36" s="177"/>
    </row>
    <row r="37" spans="2:15" ht="14.45" customHeight="1">
      <c r="B37" s="194"/>
      <c r="C37" s="194"/>
      <c r="D37" s="173" t="s">
        <v>103</v>
      </c>
      <c r="E37" s="174"/>
      <c r="F37" s="174"/>
      <c r="G37" s="174"/>
      <c r="H37" s="175"/>
      <c r="I37" s="174" t="s">
        <v>91</v>
      </c>
      <c r="J37" s="174"/>
      <c r="K37" s="173" t="s">
        <v>104</v>
      </c>
      <c r="L37" s="174"/>
      <c r="M37" s="174"/>
      <c r="N37" s="174"/>
      <c r="O37" s="175"/>
    </row>
    <row r="38" spans="2:15" ht="14.45" customHeight="1">
      <c r="B38" s="194"/>
      <c r="C38" s="192"/>
      <c r="D38" s="167">
        <v>2019</v>
      </c>
      <c r="E38" s="168"/>
      <c r="F38" s="178">
        <v>2018</v>
      </c>
      <c r="G38" s="178"/>
      <c r="H38" s="195" t="s">
        <v>33</v>
      </c>
      <c r="I38" s="197">
        <v>2019</v>
      </c>
      <c r="J38" s="167" t="s">
        <v>105</v>
      </c>
      <c r="K38" s="167">
        <v>2019</v>
      </c>
      <c r="L38" s="168"/>
      <c r="M38" s="178">
        <v>2018</v>
      </c>
      <c r="N38" s="168"/>
      <c r="O38" s="182" t="s">
        <v>33</v>
      </c>
    </row>
    <row r="39" spans="2:15" ht="14.45" customHeight="1">
      <c r="B39" s="200" t="s">
        <v>32</v>
      </c>
      <c r="C39" s="183" t="s">
        <v>35</v>
      </c>
      <c r="D39" s="169"/>
      <c r="E39" s="170"/>
      <c r="F39" s="179"/>
      <c r="G39" s="179"/>
      <c r="H39" s="196"/>
      <c r="I39" s="198"/>
      <c r="J39" s="199"/>
      <c r="K39" s="169"/>
      <c r="L39" s="170"/>
      <c r="M39" s="179"/>
      <c r="N39" s="170"/>
      <c r="O39" s="182"/>
    </row>
    <row r="40" spans="2:15" ht="14.45" customHeight="1">
      <c r="B40" s="200"/>
      <c r="C40" s="183"/>
      <c r="D40" s="156" t="s">
        <v>36</v>
      </c>
      <c r="E40" s="153" t="s">
        <v>2</v>
      </c>
      <c r="F40" s="152" t="s">
        <v>36</v>
      </c>
      <c r="G40" s="60" t="s">
        <v>2</v>
      </c>
      <c r="H40" s="185" t="s">
        <v>37</v>
      </c>
      <c r="I40" s="61" t="s">
        <v>36</v>
      </c>
      <c r="J40" s="187" t="s">
        <v>92</v>
      </c>
      <c r="K40" s="156" t="s">
        <v>36</v>
      </c>
      <c r="L40" s="59" t="s">
        <v>2</v>
      </c>
      <c r="M40" s="152" t="s">
        <v>36</v>
      </c>
      <c r="N40" s="59" t="s">
        <v>2</v>
      </c>
      <c r="O40" s="189" t="s">
        <v>37</v>
      </c>
    </row>
    <row r="41" spans="2:15" ht="14.45" customHeight="1">
      <c r="B41" s="201"/>
      <c r="C41" s="184"/>
      <c r="D41" s="154" t="s">
        <v>38</v>
      </c>
      <c r="E41" s="155" t="s">
        <v>39</v>
      </c>
      <c r="F41" s="57" t="s">
        <v>38</v>
      </c>
      <c r="G41" s="58" t="s">
        <v>39</v>
      </c>
      <c r="H41" s="186"/>
      <c r="I41" s="62" t="s">
        <v>38</v>
      </c>
      <c r="J41" s="188"/>
      <c r="K41" s="154" t="s">
        <v>38</v>
      </c>
      <c r="L41" s="155" t="s">
        <v>39</v>
      </c>
      <c r="M41" s="57" t="s">
        <v>38</v>
      </c>
      <c r="N41" s="155" t="s">
        <v>39</v>
      </c>
      <c r="O41" s="190"/>
    </row>
    <row r="42" spans="2:15" ht="14.45" customHeight="1">
      <c r="B42" s="78"/>
      <c r="C42" s="71" t="s">
        <v>16</v>
      </c>
      <c r="D42" s="88"/>
      <c r="E42" s="73"/>
      <c r="F42" s="89"/>
      <c r="G42" s="74"/>
      <c r="H42" s="75"/>
      <c r="I42" s="89"/>
      <c r="J42" s="77"/>
      <c r="K42" s="88"/>
      <c r="L42" s="73"/>
      <c r="M42" s="89">
        <v>1</v>
      </c>
      <c r="N42" s="74">
        <v>1</v>
      </c>
      <c r="O42" s="75"/>
    </row>
    <row r="43" spans="2:15">
      <c r="B43" s="25" t="s">
        <v>49</v>
      </c>
      <c r="C43" s="99" t="s">
        <v>41</v>
      </c>
      <c r="D43" s="100"/>
      <c r="E43" s="18"/>
      <c r="F43" s="100"/>
      <c r="G43" s="18"/>
      <c r="H43" s="19"/>
      <c r="I43" s="100"/>
      <c r="J43" s="18"/>
      <c r="K43" s="100"/>
      <c r="L43" s="18"/>
      <c r="M43" s="100">
        <v>1</v>
      </c>
      <c r="N43" s="18">
        <v>1</v>
      </c>
      <c r="O43" s="21"/>
    </row>
    <row r="44" spans="2:15">
      <c r="B44" s="78"/>
      <c r="C44" s="71" t="s">
        <v>3</v>
      </c>
      <c r="D44" s="88">
        <v>429</v>
      </c>
      <c r="E44" s="73">
        <v>0.25399644760213141</v>
      </c>
      <c r="F44" s="89">
        <v>529</v>
      </c>
      <c r="G44" s="74">
        <v>0.23355408388520971</v>
      </c>
      <c r="H44" s="75">
        <v>-0.18903591682419663</v>
      </c>
      <c r="I44" s="89">
        <v>207</v>
      </c>
      <c r="J44" s="77">
        <v>1.0724637681159419</v>
      </c>
      <c r="K44" s="88">
        <v>4063</v>
      </c>
      <c r="L44" s="73">
        <v>0.24924851236120482</v>
      </c>
      <c r="M44" s="89">
        <v>4310</v>
      </c>
      <c r="N44" s="74">
        <v>0.26106971954691383</v>
      </c>
      <c r="O44" s="75">
        <v>-5.730858468677491E-2</v>
      </c>
    </row>
    <row r="45" spans="2:15">
      <c r="B45" s="78"/>
      <c r="C45" s="79" t="s">
        <v>14</v>
      </c>
      <c r="D45" s="90">
        <v>258</v>
      </c>
      <c r="E45" s="81">
        <v>0.15275310834813499</v>
      </c>
      <c r="F45" s="91">
        <v>441</v>
      </c>
      <c r="G45" s="92">
        <v>0.19470198675496689</v>
      </c>
      <c r="H45" s="83">
        <v>-0.41496598639455784</v>
      </c>
      <c r="I45" s="91">
        <v>114</v>
      </c>
      <c r="J45" s="93">
        <v>1.263157894736842</v>
      </c>
      <c r="K45" s="90">
        <v>3591</v>
      </c>
      <c r="L45" s="81">
        <v>0.22029323354395436</v>
      </c>
      <c r="M45" s="91">
        <v>2999</v>
      </c>
      <c r="N45" s="92">
        <v>0.18165848930886183</v>
      </c>
      <c r="O45" s="83">
        <v>0.19739913304434809</v>
      </c>
    </row>
    <row r="46" spans="2:15" ht="15" customHeight="1">
      <c r="B46" s="78"/>
      <c r="C46" s="79" t="s">
        <v>4</v>
      </c>
      <c r="D46" s="90">
        <v>323</v>
      </c>
      <c r="E46" s="81">
        <v>0.19123741859088217</v>
      </c>
      <c r="F46" s="91">
        <v>386</v>
      </c>
      <c r="G46" s="92">
        <v>0.17041942604856511</v>
      </c>
      <c r="H46" s="83">
        <v>-0.16321243523316065</v>
      </c>
      <c r="I46" s="91">
        <v>191</v>
      </c>
      <c r="J46" s="93">
        <v>0.69109947643979064</v>
      </c>
      <c r="K46" s="90">
        <v>2639</v>
      </c>
      <c r="L46" s="81">
        <v>0.1618919084718729</v>
      </c>
      <c r="M46" s="91">
        <v>3185</v>
      </c>
      <c r="N46" s="92">
        <v>0.19292507117329941</v>
      </c>
      <c r="O46" s="83">
        <v>-0.17142857142857137</v>
      </c>
    </row>
    <row r="47" spans="2:15">
      <c r="B47" s="78"/>
      <c r="C47" s="79" t="s">
        <v>12</v>
      </c>
      <c r="D47" s="90">
        <v>244</v>
      </c>
      <c r="E47" s="81">
        <v>0.14446417998815866</v>
      </c>
      <c r="F47" s="91">
        <v>439</v>
      </c>
      <c r="G47" s="92">
        <v>0.19381898454746138</v>
      </c>
      <c r="H47" s="83">
        <v>-0.44419134396355353</v>
      </c>
      <c r="I47" s="91">
        <v>102</v>
      </c>
      <c r="J47" s="93">
        <v>1.392156862745098</v>
      </c>
      <c r="K47" s="90">
        <v>2561</v>
      </c>
      <c r="L47" s="81">
        <v>0.15710692595546286</v>
      </c>
      <c r="M47" s="91">
        <v>2549</v>
      </c>
      <c r="N47" s="92">
        <v>0.15440062995941609</v>
      </c>
      <c r="O47" s="83">
        <v>4.7077285209886632E-3</v>
      </c>
    </row>
    <row r="48" spans="2:15" ht="15" customHeight="1">
      <c r="B48" s="121"/>
      <c r="C48" s="79" t="s">
        <v>13</v>
      </c>
      <c r="D48" s="90">
        <v>295</v>
      </c>
      <c r="E48" s="81">
        <v>0.17465956187092954</v>
      </c>
      <c r="F48" s="91">
        <v>337</v>
      </c>
      <c r="G48" s="92">
        <v>0.14878587196467991</v>
      </c>
      <c r="H48" s="83">
        <v>-0.12462908011869434</v>
      </c>
      <c r="I48" s="91">
        <v>175</v>
      </c>
      <c r="J48" s="93">
        <v>0.68571428571428572</v>
      </c>
      <c r="K48" s="90">
        <v>2406</v>
      </c>
      <c r="L48" s="81">
        <v>0.14759830685234035</v>
      </c>
      <c r="M48" s="91">
        <v>2079</v>
      </c>
      <c r="N48" s="92">
        <v>0.1259313101944394</v>
      </c>
      <c r="O48" s="83">
        <v>0.15728715728715725</v>
      </c>
    </row>
    <row r="49" spans="2:15">
      <c r="B49" s="78"/>
      <c r="C49" s="79" t="s">
        <v>15</v>
      </c>
      <c r="D49" s="90">
        <v>129</v>
      </c>
      <c r="E49" s="81">
        <v>7.6376554174067496E-2</v>
      </c>
      <c r="F49" s="91">
        <v>118</v>
      </c>
      <c r="G49" s="92">
        <v>5.2097130242825605E-2</v>
      </c>
      <c r="H49" s="83">
        <v>9.3220338983050821E-2</v>
      </c>
      <c r="I49" s="91">
        <v>76</v>
      </c>
      <c r="J49" s="93">
        <v>0.69736842105263164</v>
      </c>
      <c r="K49" s="90">
        <v>884</v>
      </c>
      <c r="L49" s="81">
        <v>5.4229801852647079E-2</v>
      </c>
      <c r="M49" s="91">
        <v>1044</v>
      </c>
      <c r="N49" s="92">
        <v>6.3238233690714157E-2</v>
      </c>
      <c r="O49" s="83">
        <v>-0.15325670498084287</v>
      </c>
    </row>
    <row r="50" spans="2:15">
      <c r="B50" s="78"/>
      <c r="C50" s="79" t="s">
        <v>16</v>
      </c>
      <c r="D50" s="90">
        <v>8</v>
      </c>
      <c r="E50" s="81">
        <v>4.7365304914150381E-3</v>
      </c>
      <c r="F50" s="91">
        <v>15</v>
      </c>
      <c r="G50" s="92">
        <v>6.6225165562913907E-3</v>
      </c>
      <c r="H50" s="83">
        <v>-0.46666666666666667</v>
      </c>
      <c r="I50" s="91">
        <v>4</v>
      </c>
      <c r="J50" s="93">
        <v>1</v>
      </c>
      <c r="K50" s="90">
        <v>148</v>
      </c>
      <c r="L50" s="81">
        <v>9.0791975952395562E-3</v>
      </c>
      <c r="M50" s="91">
        <v>343</v>
      </c>
      <c r="N50" s="92">
        <v>2.0776546126355322E-2</v>
      </c>
      <c r="O50" s="83">
        <v>-0.56851311953352768</v>
      </c>
    </row>
    <row r="51" spans="2:15">
      <c r="B51" s="148"/>
      <c r="C51" s="94" t="s">
        <v>40</v>
      </c>
      <c r="D51" s="95">
        <v>3</v>
      </c>
      <c r="E51" s="96">
        <v>1.7761989342806395E-3</v>
      </c>
      <c r="F51" s="95">
        <v>0</v>
      </c>
      <c r="G51" s="101">
        <v>0</v>
      </c>
      <c r="H51" s="97"/>
      <c r="I51" s="95">
        <v>6</v>
      </c>
      <c r="J51" s="102">
        <v>-0.5</v>
      </c>
      <c r="K51" s="95">
        <v>9</v>
      </c>
      <c r="L51" s="101">
        <v>5.5211336727808112E-4</v>
      </c>
      <c r="M51" s="95">
        <v>0</v>
      </c>
      <c r="N51" s="101">
        <v>0</v>
      </c>
      <c r="O51" s="98"/>
    </row>
    <row r="52" spans="2:15">
      <c r="B52" s="25" t="s">
        <v>50</v>
      </c>
      <c r="C52" s="99" t="s">
        <v>41</v>
      </c>
      <c r="D52" s="39">
        <v>1689</v>
      </c>
      <c r="E52" s="18">
        <v>1</v>
      </c>
      <c r="F52" s="39">
        <v>2265</v>
      </c>
      <c r="G52" s="18">
        <v>1</v>
      </c>
      <c r="H52" s="19">
        <v>-0.25430463576158946</v>
      </c>
      <c r="I52" s="39">
        <v>875</v>
      </c>
      <c r="J52" s="20">
        <v>0.93028571428571438</v>
      </c>
      <c r="K52" s="39">
        <v>16301</v>
      </c>
      <c r="L52" s="18">
        <v>1</v>
      </c>
      <c r="M52" s="39">
        <v>16509</v>
      </c>
      <c r="N52" s="20">
        <v>1</v>
      </c>
      <c r="O52" s="22">
        <v>-1.2599188321521626E-2</v>
      </c>
    </row>
    <row r="53" spans="2:15">
      <c r="B53" s="25" t="s">
        <v>70</v>
      </c>
      <c r="C53" s="99" t="s">
        <v>41</v>
      </c>
      <c r="D53" s="39">
        <v>0</v>
      </c>
      <c r="E53" s="18">
        <v>1</v>
      </c>
      <c r="F53" s="39">
        <v>3</v>
      </c>
      <c r="G53" s="18">
        <v>1</v>
      </c>
      <c r="H53" s="19">
        <v>-1</v>
      </c>
      <c r="I53" s="39">
        <v>0</v>
      </c>
      <c r="J53" s="18"/>
      <c r="K53" s="39">
        <v>3</v>
      </c>
      <c r="L53" s="18">
        <v>1</v>
      </c>
      <c r="M53" s="39">
        <v>7</v>
      </c>
      <c r="N53" s="18">
        <v>1</v>
      </c>
      <c r="O53" s="22">
        <v>-0.5714285714285714</v>
      </c>
    </row>
    <row r="54" spans="2:15">
      <c r="B54" s="26"/>
      <c r="C54" s="103" t="s">
        <v>41</v>
      </c>
      <c r="D54" s="40">
        <v>1689</v>
      </c>
      <c r="E54" s="13">
        <v>1</v>
      </c>
      <c r="F54" s="40">
        <v>2268</v>
      </c>
      <c r="G54" s="13">
        <v>1</v>
      </c>
      <c r="H54" s="14">
        <v>-0.25529100529100535</v>
      </c>
      <c r="I54" s="40">
        <v>875</v>
      </c>
      <c r="J54" s="15">
        <v>0.93028571428571438</v>
      </c>
      <c r="K54" s="40">
        <v>16304</v>
      </c>
      <c r="L54" s="13">
        <v>1</v>
      </c>
      <c r="M54" s="40">
        <v>16517</v>
      </c>
      <c r="N54" s="13">
        <v>1</v>
      </c>
      <c r="O54" s="23">
        <v>-1.2895804322818893E-2</v>
      </c>
    </row>
    <row r="55" spans="2:15">
      <c r="B55" s="63" t="s">
        <v>65</v>
      </c>
      <c r="C55" s="63"/>
      <c r="D55" s="63"/>
      <c r="E55" s="63"/>
      <c r="F55" s="63"/>
      <c r="G55" s="63"/>
      <c r="H55" s="63"/>
      <c r="I55" s="64"/>
      <c r="J55" s="63"/>
      <c r="K55" s="63"/>
      <c r="L55" s="63"/>
      <c r="M55" s="63"/>
      <c r="N55" s="63"/>
      <c r="O55" s="63"/>
    </row>
    <row r="56" spans="2:15">
      <c r="B56" s="16" t="s">
        <v>66</v>
      </c>
    </row>
    <row r="58" spans="2:15">
      <c r="B58" s="171" t="s">
        <v>30</v>
      </c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24"/>
    </row>
    <row r="59" spans="2:15">
      <c r="B59" s="206" t="s">
        <v>31</v>
      </c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9" t="s">
        <v>48</v>
      </c>
    </row>
    <row r="60" spans="2:15">
      <c r="B60" s="193" t="s">
        <v>32</v>
      </c>
      <c r="C60" s="193" t="s">
        <v>1</v>
      </c>
      <c r="D60" s="176" t="s">
        <v>101</v>
      </c>
      <c r="E60" s="166"/>
      <c r="F60" s="166"/>
      <c r="G60" s="166"/>
      <c r="H60" s="177"/>
      <c r="I60" s="166" t="s">
        <v>90</v>
      </c>
      <c r="J60" s="166"/>
      <c r="K60" s="176" t="s">
        <v>102</v>
      </c>
      <c r="L60" s="166"/>
      <c r="M60" s="166"/>
      <c r="N60" s="166"/>
      <c r="O60" s="177"/>
    </row>
    <row r="61" spans="2:15">
      <c r="B61" s="194"/>
      <c r="C61" s="194"/>
      <c r="D61" s="173" t="s">
        <v>103</v>
      </c>
      <c r="E61" s="174"/>
      <c r="F61" s="174"/>
      <c r="G61" s="174"/>
      <c r="H61" s="175"/>
      <c r="I61" s="174" t="s">
        <v>91</v>
      </c>
      <c r="J61" s="174"/>
      <c r="K61" s="173" t="s">
        <v>104</v>
      </c>
      <c r="L61" s="174"/>
      <c r="M61" s="174"/>
      <c r="N61" s="174"/>
      <c r="O61" s="175"/>
    </row>
    <row r="62" spans="2:15" ht="15" customHeight="1">
      <c r="B62" s="194"/>
      <c r="C62" s="192"/>
      <c r="D62" s="167">
        <v>2019</v>
      </c>
      <c r="E62" s="168"/>
      <c r="F62" s="178">
        <v>2018</v>
      </c>
      <c r="G62" s="178"/>
      <c r="H62" s="195" t="s">
        <v>33</v>
      </c>
      <c r="I62" s="197">
        <v>2019</v>
      </c>
      <c r="J62" s="167" t="s">
        <v>105</v>
      </c>
      <c r="K62" s="167">
        <v>2019</v>
      </c>
      <c r="L62" s="168"/>
      <c r="M62" s="178">
        <v>2018</v>
      </c>
      <c r="N62" s="168"/>
      <c r="O62" s="182" t="s">
        <v>33</v>
      </c>
    </row>
    <row r="63" spans="2:15">
      <c r="B63" s="200" t="s">
        <v>32</v>
      </c>
      <c r="C63" s="183" t="s">
        <v>35</v>
      </c>
      <c r="D63" s="169"/>
      <c r="E63" s="170"/>
      <c r="F63" s="179"/>
      <c r="G63" s="179"/>
      <c r="H63" s="196"/>
      <c r="I63" s="198"/>
      <c r="J63" s="199"/>
      <c r="K63" s="169"/>
      <c r="L63" s="170"/>
      <c r="M63" s="179"/>
      <c r="N63" s="170"/>
      <c r="O63" s="182"/>
    </row>
    <row r="64" spans="2:15" ht="15" customHeight="1">
      <c r="B64" s="200"/>
      <c r="C64" s="183"/>
      <c r="D64" s="156" t="s">
        <v>36</v>
      </c>
      <c r="E64" s="153" t="s">
        <v>2</v>
      </c>
      <c r="F64" s="152" t="s">
        <v>36</v>
      </c>
      <c r="G64" s="60" t="s">
        <v>2</v>
      </c>
      <c r="H64" s="185" t="s">
        <v>37</v>
      </c>
      <c r="I64" s="61" t="s">
        <v>36</v>
      </c>
      <c r="J64" s="187" t="s">
        <v>92</v>
      </c>
      <c r="K64" s="156" t="s">
        <v>36</v>
      </c>
      <c r="L64" s="59" t="s">
        <v>2</v>
      </c>
      <c r="M64" s="152" t="s">
        <v>36</v>
      </c>
      <c r="N64" s="59" t="s">
        <v>2</v>
      </c>
      <c r="O64" s="189" t="s">
        <v>37</v>
      </c>
    </row>
    <row r="65" spans="2:15" ht="16.5" customHeight="1">
      <c r="B65" s="201"/>
      <c r="C65" s="184"/>
      <c r="D65" s="154" t="s">
        <v>38</v>
      </c>
      <c r="E65" s="155" t="s">
        <v>39</v>
      </c>
      <c r="F65" s="57" t="s">
        <v>38</v>
      </c>
      <c r="G65" s="58" t="s">
        <v>39</v>
      </c>
      <c r="H65" s="186"/>
      <c r="I65" s="62" t="s">
        <v>38</v>
      </c>
      <c r="J65" s="188"/>
      <c r="K65" s="154" t="s">
        <v>38</v>
      </c>
      <c r="L65" s="155" t="s">
        <v>39</v>
      </c>
      <c r="M65" s="57" t="s">
        <v>38</v>
      </c>
      <c r="N65" s="155" t="s">
        <v>39</v>
      </c>
      <c r="O65" s="190"/>
    </row>
    <row r="66" spans="2:15">
      <c r="B66" s="78"/>
      <c r="C66" s="71" t="s">
        <v>13</v>
      </c>
      <c r="D66" s="88">
        <v>32</v>
      </c>
      <c r="E66" s="73">
        <v>0.72727272727272729</v>
      </c>
      <c r="F66" s="89">
        <v>15</v>
      </c>
      <c r="G66" s="74">
        <v>0.45454545454545453</v>
      </c>
      <c r="H66" s="75">
        <v>1.1333333333333333</v>
      </c>
      <c r="I66" s="89">
        <v>17</v>
      </c>
      <c r="J66" s="77">
        <v>0.88235294117647056</v>
      </c>
      <c r="K66" s="88">
        <v>144</v>
      </c>
      <c r="L66" s="73">
        <v>0.50883392226148405</v>
      </c>
      <c r="M66" s="89">
        <v>129</v>
      </c>
      <c r="N66" s="74">
        <v>0.53526970954356845</v>
      </c>
      <c r="O66" s="75">
        <v>0.11627906976744184</v>
      </c>
    </row>
    <row r="67" spans="2:15">
      <c r="B67" s="78"/>
      <c r="C67" s="79" t="s">
        <v>16</v>
      </c>
      <c r="D67" s="90">
        <v>5</v>
      </c>
      <c r="E67" s="81">
        <v>0.11363636363636363</v>
      </c>
      <c r="F67" s="91">
        <v>4</v>
      </c>
      <c r="G67" s="92">
        <v>0.12121212121212122</v>
      </c>
      <c r="H67" s="83">
        <v>0.25</v>
      </c>
      <c r="I67" s="91">
        <v>6</v>
      </c>
      <c r="J67" s="93">
        <v>-0.16666666666666663</v>
      </c>
      <c r="K67" s="90">
        <v>61</v>
      </c>
      <c r="L67" s="81">
        <v>0.21554770318021202</v>
      </c>
      <c r="M67" s="91">
        <v>55</v>
      </c>
      <c r="N67" s="92">
        <v>0.22821576763485477</v>
      </c>
      <c r="O67" s="83">
        <v>0.10909090909090913</v>
      </c>
    </row>
    <row r="68" spans="2:15">
      <c r="B68" s="78"/>
      <c r="C68" s="79" t="s">
        <v>21</v>
      </c>
      <c r="D68" s="90">
        <v>1</v>
      </c>
      <c r="E68" s="81">
        <v>2.2727272727272728E-2</v>
      </c>
      <c r="F68" s="91">
        <v>1</v>
      </c>
      <c r="G68" s="92">
        <v>3.0303030303030304E-2</v>
      </c>
      <c r="H68" s="83">
        <v>0</v>
      </c>
      <c r="I68" s="91">
        <v>4</v>
      </c>
      <c r="J68" s="93">
        <v>-0.75</v>
      </c>
      <c r="K68" s="90">
        <v>30</v>
      </c>
      <c r="L68" s="81">
        <v>0.10600706713780919</v>
      </c>
      <c r="M68" s="91">
        <v>11</v>
      </c>
      <c r="N68" s="92">
        <v>4.5643153526970952E-2</v>
      </c>
      <c r="O68" s="83">
        <v>1.7272727272727271</v>
      </c>
    </row>
    <row r="69" spans="2:15">
      <c r="B69" s="78"/>
      <c r="C69" s="79" t="s">
        <v>4</v>
      </c>
      <c r="D69" s="90">
        <v>1</v>
      </c>
      <c r="E69" s="81">
        <v>2.2727272727272728E-2</v>
      </c>
      <c r="F69" s="91">
        <v>1</v>
      </c>
      <c r="G69" s="92">
        <v>3.0303030303030304E-2</v>
      </c>
      <c r="H69" s="83">
        <v>0</v>
      </c>
      <c r="I69" s="91">
        <v>0</v>
      </c>
      <c r="J69" s="93"/>
      <c r="K69" s="90">
        <v>13</v>
      </c>
      <c r="L69" s="81">
        <v>4.5936395759717315E-2</v>
      </c>
      <c r="M69" s="91">
        <v>16</v>
      </c>
      <c r="N69" s="92">
        <v>6.6390041493775934E-2</v>
      </c>
      <c r="O69" s="83">
        <v>-0.1875</v>
      </c>
    </row>
    <row r="70" spans="2:15">
      <c r="B70" s="121"/>
      <c r="C70" s="79" t="s">
        <v>20</v>
      </c>
      <c r="D70" s="90">
        <v>1</v>
      </c>
      <c r="E70" s="81">
        <v>2.2727272727272728E-2</v>
      </c>
      <c r="F70" s="91">
        <v>1</v>
      </c>
      <c r="G70" s="92">
        <v>3.0303030303030304E-2</v>
      </c>
      <c r="H70" s="83">
        <v>0</v>
      </c>
      <c r="I70" s="91">
        <v>1</v>
      </c>
      <c r="J70" s="93">
        <v>0</v>
      </c>
      <c r="K70" s="90">
        <v>10</v>
      </c>
      <c r="L70" s="81">
        <v>3.5335689045936397E-2</v>
      </c>
      <c r="M70" s="91">
        <v>4</v>
      </c>
      <c r="N70" s="92">
        <v>1.6597510373443983E-2</v>
      </c>
      <c r="O70" s="83">
        <v>1.5</v>
      </c>
    </row>
    <row r="71" spans="2:15">
      <c r="B71" s="78"/>
      <c r="C71" s="79" t="s">
        <v>15</v>
      </c>
      <c r="D71" s="90">
        <v>2</v>
      </c>
      <c r="E71" s="81">
        <v>4.5454545454545456E-2</v>
      </c>
      <c r="F71" s="91">
        <v>5</v>
      </c>
      <c r="G71" s="92">
        <v>0.15151515151515152</v>
      </c>
      <c r="H71" s="83">
        <v>-0.6</v>
      </c>
      <c r="I71" s="91">
        <v>0</v>
      </c>
      <c r="J71" s="93"/>
      <c r="K71" s="90">
        <v>10</v>
      </c>
      <c r="L71" s="81">
        <v>3.5335689045936397E-2</v>
      </c>
      <c r="M71" s="91">
        <v>8</v>
      </c>
      <c r="N71" s="92">
        <v>3.3195020746887967E-2</v>
      </c>
      <c r="O71" s="83">
        <v>0.25</v>
      </c>
    </row>
    <row r="72" spans="2:15">
      <c r="B72" s="78"/>
      <c r="C72" s="79" t="s">
        <v>22</v>
      </c>
      <c r="D72" s="90">
        <v>0</v>
      </c>
      <c r="E72" s="81">
        <v>0</v>
      </c>
      <c r="F72" s="91">
        <v>5</v>
      </c>
      <c r="G72" s="92">
        <v>0.15151515151515152</v>
      </c>
      <c r="H72" s="83">
        <v>-1</v>
      </c>
      <c r="I72" s="91">
        <v>1</v>
      </c>
      <c r="J72" s="93">
        <v>-1</v>
      </c>
      <c r="K72" s="90">
        <v>5</v>
      </c>
      <c r="L72" s="81">
        <v>1.7667844522968199E-2</v>
      </c>
      <c r="M72" s="91">
        <v>10</v>
      </c>
      <c r="N72" s="92">
        <v>4.1493775933609957E-2</v>
      </c>
      <c r="O72" s="83">
        <v>-0.5</v>
      </c>
    </row>
    <row r="73" spans="2:15">
      <c r="B73" s="131"/>
      <c r="C73" s="94" t="s">
        <v>40</v>
      </c>
      <c r="D73" s="95">
        <v>2</v>
      </c>
      <c r="E73" s="96">
        <v>4.5454545454545456E-2</v>
      </c>
      <c r="F73" s="95">
        <v>1</v>
      </c>
      <c r="G73" s="96">
        <v>3.0303030303030304E-2</v>
      </c>
      <c r="H73" s="97">
        <v>1</v>
      </c>
      <c r="I73" s="95">
        <v>1</v>
      </c>
      <c r="J73" s="96">
        <v>3.3333333333333333E-2</v>
      </c>
      <c r="K73" s="95">
        <v>10</v>
      </c>
      <c r="L73" s="96">
        <v>3.5335689045936397E-2</v>
      </c>
      <c r="M73" s="95">
        <v>8</v>
      </c>
      <c r="N73" s="96">
        <v>3.3195020746887967E-2</v>
      </c>
      <c r="O73" s="98">
        <v>0.25</v>
      </c>
    </row>
    <row r="74" spans="2:15">
      <c r="B74" s="25" t="s">
        <v>49</v>
      </c>
      <c r="C74" s="99" t="s">
        <v>41</v>
      </c>
      <c r="D74" s="39">
        <v>44</v>
      </c>
      <c r="E74" s="18">
        <v>1</v>
      </c>
      <c r="F74" s="39">
        <v>33</v>
      </c>
      <c r="G74" s="18">
        <v>1</v>
      </c>
      <c r="H74" s="19">
        <v>0.33333333333333326</v>
      </c>
      <c r="I74" s="39">
        <v>30</v>
      </c>
      <c r="J74" s="20">
        <v>0.46666666666666656</v>
      </c>
      <c r="K74" s="39">
        <v>283</v>
      </c>
      <c r="L74" s="18">
        <v>1</v>
      </c>
      <c r="M74" s="39">
        <v>241</v>
      </c>
      <c r="N74" s="20">
        <v>1</v>
      </c>
      <c r="O74" s="22">
        <v>0.17427385892116187</v>
      </c>
    </row>
    <row r="75" spans="2:15">
      <c r="B75" s="78"/>
      <c r="C75" s="71" t="s">
        <v>16</v>
      </c>
      <c r="D75" s="88">
        <v>46</v>
      </c>
      <c r="E75" s="73">
        <v>0.29113924050632911</v>
      </c>
      <c r="F75" s="89">
        <v>78</v>
      </c>
      <c r="G75" s="74">
        <v>0.4785276073619632</v>
      </c>
      <c r="H75" s="75">
        <v>-0.41025641025641024</v>
      </c>
      <c r="I75" s="89">
        <v>65</v>
      </c>
      <c r="J75" s="77">
        <v>-0.29230769230769227</v>
      </c>
      <c r="K75" s="88">
        <v>702</v>
      </c>
      <c r="L75" s="73">
        <v>0.42493946731234866</v>
      </c>
      <c r="M75" s="89">
        <v>649</v>
      </c>
      <c r="N75" s="74">
        <v>0.4388100067613252</v>
      </c>
      <c r="O75" s="75">
        <v>8.1664098613251079E-2</v>
      </c>
    </row>
    <row r="76" spans="2:15">
      <c r="B76" s="78"/>
      <c r="C76" s="79" t="s">
        <v>4</v>
      </c>
      <c r="D76" s="90">
        <v>67</v>
      </c>
      <c r="E76" s="81">
        <v>0.42405063291139239</v>
      </c>
      <c r="F76" s="91">
        <v>51</v>
      </c>
      <c r="G76" s="92">
        <v>0.31288343558282211</v>
      </c>
      <c r="H76" s="83">
        <v>0.31372549019607843</v>
      </c>
      <c r="I76" s="91">
        <v>41</v>
      </c>
      <c r="J76" s="93">
        <v>0.63414634146341453</v>
      </c>
      <c r="K76" s="90">
        <v>481</v>
      </c>
      <c r="L76" s="81">
        <v>0.29116222760290555</v>
      </c>
      <c r="M76" s="91">
        <v>437</v>
      </c>
      <c r="N76" s="92">
        <v>0.29546991210277213</v>
      </c>
      <c r="O76" s="83">
        <v>0.10068649885583514</v>
      </c>
    </row>
    <row r="77" spans="2:15">
      <c r="B77" s="78"/>
      <c r="C77" s="79" t="s">
        <v>13</v>
      </c>
      <c r="D77" s="90">
        <v>24</v>
      </c>
      <c r="E77" s="81">
        <v>0.15189873417721519</v>
      </c>
      <c r="F77" s="91">
        <v>13</v>
      </c>
      <c r="G77" s="92">
        <v>7.9754601226993863E-2</v>
      </c>
      <c r="H77" s="83">
        <v>0.84615384615384626</v>
      </c>
      <c r="I77" s="91">
        <v>13</v>
      </c>
      <c r="J77" s="93">
        <v>0.84615384615384626</v>
      </c>
      <c r="K77" s="90">
        <v>224</v>
      </c>
      <c r="L77" s="81">
        <v>0.13559322033898305</v>
      </c>
      <c r="M77" s="91">
        <v>162</v>
      </c>
      <c r="N77" s="92">
        <v>0.10953346855983773</v>
      </c>
      <c r="O77" s="83">
        <v>0.38271604938271597</v>
      </c>
    </row>
    <row r="78" spans="2:15">
      <c r="B78" s="78"/>
      <c r="C78" s="79" t="s">
        <v>53</v>
      </c>
      <c r="D78" s="90">
        <v>2</v>
      </c>
      <c r="E78" s="81">
        <v>1.2658227848101266E-2</v>
      </c>
      <c r="F78" s="91">
        <v>8</v>
      </c>
      <c r="G78" s="92">
        <v>4.9079754601226995E-2</v>
      </c>
      <c r="H78" s="83">
        <v>-0.75</v>
      </c>
      <c r="I78" s="91">
        <v>17</v>
      </c>
      <c r="J78" s="93">
        <v>-0.88235294117647056</v>
      </c>
      <c r="K78" s="90">
        <v>92</v>
      </c>
      <c r="L78" s="81">
        <v>5.569007263922518E-2</v>
      </c>
      <c r="M78" s="91">
        <v>72</v>
      </c>
      <c r="N78" s="92">
        <v>4.8681541582150101E-2</v>
      </c>
      <c r="O78" s="83">
        <v>0.27777777777777768</v>
      </c>
    </row>
    <row r="79" spans="2:15">
      <c r="B79" s="121"/>
      <c r="C79" s="79" t="s">
        <v>3</v>
      </c>
      <c r="D79" s="90">
        <v>10</v>
      </c>
      <c r="E79" s="81">
        <v>6.3291139240506333E-2</v>
      </c>
      <c r="F79" s="91">
        <v>7</v>
      </c>
      <c r="G79" s="92">
        <v>4.2944785276073622E-2</v>
      </c>
      <c r="H79" s="83">
        <v>0.4285714285714286</v>
      </c>
      <c r="I79" s="91">
        <v>12</v>
      </c>
      <c r="J79" s="93">
        <v>-0.16666666666666663</v>
      </c>
      <c r="K79" s="90">
        <v>90</v>
      </c>
      <c r="L79" s="81">
        <v>5.4479418886198547E-2</v>
      </c>
      <c r="M79" s="91">
        <v>97</v>
      </c>
      <c r="N79" s="92">
        <v>6.5584854631507775E-2</v>
      </c>
      <c r="O79" s="83">
        <v>-7.2164948453608213E-2</v>
      </c>
    </row>
    <row r="80" spans="2:15">
      <c r="B80" s="78"/>
      <c r="C80" s="79" t="s">
        <v>15</v>
      </c>
      <c r="D80" s="90">
        <v>6</v>
      </c>
      <c r="E80" s="81">
        <v>3.7974683544303799E-2</v>
      </c>
      <c r="F80" s="91">
        <v>2</v>
      </c>
      <c r="G80" s="92">
        <v>1.2269938650306749E-2</v>
      </c>
      <c r="H80" s="83">
        <v>2</v>
      </c>
      <c r="I80" s="91">
        <v>2</v>
      </c>
      <c r="J80" s="93">
        <v>2</v>
      </c>
      <c r="K80" s="90">
        <v>31</v>
      </c>
      <c r="L80" s="81">
        <v>1.8765133171912834E-2</v>
      </c>
      <c r="M80" s="91">
        <v>28</v>
      </c>
      <c r="N80" s="92">
        <v>1.8931710615280595E-2</v>
      </c>
      <c r="O80" s="83">
        <v>0.10714285714285721</v>
      </c>
    </row>
    <row r="81" spans="2:15">
      <c r="B81" s="78"/>
      <c r="C81" s="79" t="s">
        <v>68</v>
      </c>
      <c r="D81" s="90">
        <v>0</v>
      </c>
      <c r="E81" s="81">
        <v>0</v>
      </c>
      <c r="F81" s="91">
        <v>2</v>
      </c>
      <c r="G81" s="92">
        <v>1.2269938650306749E-2</v>
      </c>
      <c r="H81" s="83">
        <v>-1</v>
      </c>
      <c r="I81" s="91">
        <v>3</v>
      </c>
      <c r="J81" s="93">
        <v>-1</v>
      </c>
      <c r="K81" s="90">
        <v>22</v>
      </c>
      <c r="L81" s="81">
        <v>1.3317191283292978E-2</v>
      </c>
      <c r="M81" s="91">
        <v>14</v>
      </c>
      <c r="N81" s="92">
        <v>9.4658553076402974E-3</v>
      </c>
      <c r="O81" s="83">
        <v>0.5714285714285714</v>
      </c>
    </row>
    <row r="82" spans="2:15">
      <c r="B82" s="148"/>
      <c r="C82" s="94" t="s">
        <v>40</v>
      </c>
      <c r="D82" s="95">
        <v>3</v>
      </c>
      <c r="E82" s="96">
        <v>1.8987341772151899E-2</v>
      </c>
      <c r="F82" s="95">
        <v>2</v>
      </c>
      <c r="G82" s="101">
        <v>1.2269938650306749E-2</v>
      </c>
      <c r="H82" s="97">
        <v>0.5</v>
      </c>
      <c r="I82" s="95">
        <v>1</v>
      </c>
      <c r="J82" s="102">
        <v>2</v>
      </c>
      <c r="K82" s="95">
        <v>10</v>
      </c>
      <c r="L82" s="101">
        <v>6.0532687651331718E-3</v>
      </c>
      <c r="M82" s="95">
        <v>20</v>
      </c>
      <c r="N82" s="101">
        <v>1.3522650439486139E-2</v>
      </c>
      <c r="O82" s="98">
        <v>-0.5</v>
      </c>
    </row>
    <row r="83" spans="2:15">
      <c r="B83" s="26" t="s">
        <v>69</v>
      </c>
      <c r="C83" s="99" t="s">
        <v>41</v>
      </c>
      <c r="D83" s="39">
        <v>158</v>
      </c>
      <c r="E83" s="18">
        <v>1</v>
      </c>
      <c r="F83" s="39">
        <v>163</v>
      </c>
      <c r="G83" s="18">
        <v>1</v>
      </c>
      <c r="H83" s="19">
        <v>-3.0674846625766916E-2</v>
      </c>
      <c r="I83" s="39">
        <v>154</v>
      </c>
      <c r="J83" s="20">
        <v>2.5974025974025983E-2</v>
      </c>
      <c r="K83" s="39">
        <v>1652</v>
      </c>
      <c r="L83" s="18">
        <v>1</v>
      </c>
      <c r="M83" s="39">
        <v>1479</v>
      </c>
      <c r="N83" s="20">
        <v>1</v>
      </c>
      <c r="O83" s="22">
        <v>0.11697092630155503</v>
      </c>
    </row>
    <row r="84" spans="2:15">
      <c r="B84" s="78"/>
      <c r="C84" s="71" t="s">
        <v>3</v>
      </c>
      <c r="D84" s="88">
        <v>489</v>
      </c>
      <c r="E84" s="73">
        <v>0.23589001447178004</v>
      </c>
      <c r="F84" s="89">
        <v>597</v>
      </c>
      <c r="G84" s="74">
        <v>0.22037652270210409</v>
      </c>
      <c r="H84" s="75">
        <v>-0.18090452261306533</v>
      </c>
      <c r="I84" s="89">
        <v>249</v>
      </c>
      <c r="J84" s="77">
        <v>0.96385542168674698</v>
      </c>
      <c r="K84" s="88">
        <v>4606</v>
      </c>
      <c r="L84" s="73">
        <v>0.22878998609179416</v>
      </c>
      <c r="M84" s="89">
        <v>4964</v>
      </c>
      <c r="N84" s="74">
        <v>0.24431538537257605</v>
      </c>
      <c r="O84" s="75">
        <v>-7.2119258662369012E-2</v>
      </c>
    </row>
    <row r="85" spans="2:15">
      <c r="B85" s="78"/>
      <c r="C85" s="79" t="s">
        <v>14</v>
      </c>
      <c r="D85" s="90">
        <v>313</v>
      </c>
      <c r="E85" s="81">
        <v>0.15098890496864448</v>
      </c>
      <c r="F85" s="91">
        <v>499</v>
      </c>
      <c r="G85" s="92">
        <v>0.18420081210778885</v>
      </c>
      <c r="H85" s="83">
        <v>-0.37274549098196397</v>
      </c>
      <c r="I85" s="91">
        <v>184</v>
      </c>
      <c r="J85" s="93">
        <v>0.70108695652173902</v>
      </c>
      <c r="K85" s="90">
        <v>4404</v>
      </c>
      <c r="L85" s="81">
        <v>0.21875620902046494</v>
      </c>
      <c r="M85" s="91">
        <v>3668</v>
      </c>
      <c r="N85" s="92">
        <v>0.18052957968303968</v>
      </c>
      <c r="O85" s="83">
        <v>0.20065430752453661</v>
      </c>
    </row>
    <row r="86" spans="2:15">
      <c r="B86" s="78"/>
      <c r="C86" s="79" t="s">
        <v>4</v>
      </c>
      <c r="D86" s="90">
        <v>396</v>
      </c>
      <c r="E86" s="81">
        <v>0.19102749638205499</v>
      </c>
      <c r="F86" s="91">
        <v>480</v>
      </c>
      <c r="G86" s="92">
        <v>0.17718715393133999</v>
      </c>
      <c r="H86" s="83">
        <v>-0.17500000000000004</v>
      </c>
      <c r="I86" s="91">
        <v>269</v>
      </c>
      <c r="J86" s="93">
        <v>0.47211895910780677</v>
      </c>
      <c r="K86" s="90">
        <v>3508</v>
      </c>
      <c r="L86" s="81">
        <v>0.17424995032783627</v>
      </c>
      <c r="M86" s="91">
        <v>3951</v>
      </c>
      <c r="N86" s="92">
        <v>0.19445811595629492</v>
      </c>
      <c r="O86" s="83">
        <v>-0.11212351303467472</v>
      </c>
    </row>
    <row r="87" spans="2:15">
      <c r="B87" s="78"/>
      <c r="C87" s="79" t="s">
        <v>12</v>
      </c>
      <c r="D87" s="90">
        <v>328</v>
      </c>
      <c r="E87" s="81">
        <v>0.15822479498311626</v>
      </c>
      <c r="F87" s="91">
        <v>517</v>
      </c>
      <c r="G87" s="92">
        <v>0.19084533038021409</v>
      </c>
      <c r="H87" s="83">
        <v>-0.36557059961315286</v>
      </c>
      <c r="I87" s="91">
        <v>151</v>
      </c>
      <c r="J87" s="93">
        <v>1.1721854304635762</v>
      </c>
      <c r="K87" s="90">
        <v>3157</v>
      </c>
      <c r="L87" s="81">
        <v>0.15681502086230875</v>
      </c>
      <c r="M87" s="91">
        <v>3119</v>
      </c>
      <c r="N87" s="92">
        <v>0.15350920366177773</v>
      </c>
      <c r="O87" s="83">
        <v>1.2183392112856684E-2</v>
      </c>
    </row>
    <row r="88" spans="2:15">
      <c r="B88" s="121"/>
      <c r="C88" s="79" t="s">
        <v>13</v>
      </c>
      <c r="D88" s="90">
        <v>364</v>
      </c>
      <c r="E88" s="81">
        <v>0.17559093101784853</v>
      </c>
      <c r="F88" s="91">
        <v>430</v>
      </c>
      <c r="G88" s="92">
        <v>0.15873015873015872</v>
      </c>
      <c r="H88" s="83">
        <v>-0.15348837209302324</v>
      </c>
      <c r="I88" s="91">
        <v>220</v>
      </c>
      <c r="J88" s="93">
        <v>0.65454545454545454</v>
      </c>
      <c r="K88" s="90">
        <v>3043</v>
      </c>
      <c r="L88" s="81">
        <v>0.15115239419829127</v>
      </c>
      <c r="M88" s="91">
        <v>2771</v>
      </c>
      <c r="N88" s="92">
        <v>0.13638153361551333</v>
      </c>
      <c r="O88" s="83">
        <v>9.8159509202454087E-2</v>
      </c>
    </row>
    <row r="89" spans="2:15">
      <c r="B89" s="78"/>
      <c r="C89" s="79" t="s">
        <v>15</v>
      </c>
      <c r="D89" s="90">
        <v>168</v>
      </c>
      <c r="E89" s="81">
        <v>8.1041968162083936E-2</v>
      </c>
      <c r="F89" s="91">
        <v>140</v>
      </c>
      <c r="G89" s="92">
        <v>5.1679586563307491E-2</v>
      </c>
      <c r="H89" s="83">
        <v>0.19999999999999996</v>
      </c>
      <c r="I89" s="91">
        <v>86</v>
      </c>
      <c r="J89" s="93">
        <v>0.95348837209302317</v>
      </c>
      <c r="K89" s="90">
        <v>1123</v>
      </c>
      <c r="L89" s="81">
        <v>5.5781839856944168E-2</v>
      </c>
      <c r="M89" s="91">
        <v>1236</v>
      </c>
      <c r="N89" s="92">
        <v>6.0832759129835615E-2</v>
      </c>
      <c r="O89" s="83">
        <v>-9.1423948220064721E-2</v>
      </c>
    </row>
    <row r="90" spans="2:15">
      <c r="B90" s="78"/>
      <c r="C90" s="79" t="s">
        <v>16</v>
      </c>
      <c r="D90" s="90">
        <v>12</v>
      </c>
      <c r="E90" s="81">
        <v>5.7887120115774236E-3</v>
      </c>
      <c r="F90" s="91">
        <v>30</v>
      </c>
      <c r="G90" s="92">
        <v>1.1074197120708749E-2</v>
      </c>
      <c r="H90" s="83">
        <v>-0.6</v>
      </c>
      <c r="I90" s="91">
        <v>13</v>
      </c>
      <c r="J90" s="93">
        <v>-7.6923076923076872E-2</v>
      </c>
      <c r="K90" s="90">
        <v>260</v>
      </c>
      <c r="L90" s="81">
        <v>1.2914762567057422E-2</v>
      </c>
      <c r="M90" s="91">
        <v>577</v>
      </c>
      <c r="N90" s="92">
        <v>2.8398464415788957E-2</v>
      </c>
      <c r="O90" s="83">
        <v>-0.5493934142114385</v>
      </c>
    </row>
    <row r="91" spans="2:15">
      <c r="B91" s="148"/>
      <c r="C91" s="94" t="s">
        <v>40</v>
      </c>
      <c r="D91" s="95">
        <v>3</v>
      </c>
      <c r="E91" s="96">
        <v>1.4471780028943559E-3</v>
      </c>
      <c r="F91" s="95">
        <v>16</v>
      </c>
      <c r="G91" s="101">
        <v>5.906238464377999E-3</v>
      </c>
      <c r="H91" s="97">
        <v>-0.8125</v>
      </c>
      <c r="I91" s="95">
        <v>9</v>
      </c>
      <c r="J91" s="102">
        <v>-0.66666666666666674</v>
      </c>
      <c r="K91" s="95">
        <v>31</v>
      </c>
      <c r="L91" s="101">
        <v>1.5398370753030002E-3</v>
      </c>
      <c r="M91" s="95">
        <v>32</v>
      </c>
      <c r="N91" s="101">
        <v>1.5749581651737375E-3</v>
      </c>
      <c r="O91" s="98">
        <v>-3.125E-2</v>
      </c>
    </row>
    <row r="92" spans="2:15" ht="14.45" customHeight="1">
      <c r="B92" s="25" t="s">
        <v>6</v>
      </c>
      <c r="C92" s="99" t="s">
        <v>41</v>
      </c>
      <c r="D92" s="39">
        <v>2073</v>
      </c>
      <c r="E92" s="18">
        <v>1</v>
      </c>
      <c r="F92" s="39">
        <v>2709</v>
      </c>
      <c r="G92" s="18">
        <v>1</v>
      </c>
      <c r="H92" s="19">
        <v>-0.23477297895902549</v>
      </c>
      <c r="I92" s="39">
        <v>1181</v>
      </c>
      <c r="J92" s="20">
        <v>0.75529212531752754</v>
      </c>
      <c r="K92" s="39">
        <v>20132</v>
      </c>
      <c r="L92" s="18">
        <v>1</v>
      </c>
      <c r="M92" s="39">
        <v>20318</v>
      </c>
      <c r="N92" s="20">
        <v>1</v>
      </c>
      <c r="O92" s="22">
        <v>-9.1544443350723981E-3</v>
      </c>
    </row>
    <row r="93" spans="2:15" ht="14.45" customHeight="1">
      <c r="B93" s="25" t="s">
        <v>70</v>
      </c>
      <c r="C93" s="99" t="s">
        <v>41</v>
      </c>
      <c r="D93" s="100">
        <v>2</v>
      </c>
      <c r="E93" s="18">
        <v>1</v>
      </c>
      <c r="F93" s="100">
        <v>7</v>
      </c>
      <c r="G93" s="18">
        <v>1</v>
      </c>
      <c r="H93" s="19">
        <v>-0.7142857142857143</v>
      </c>
      <c r="I93" s="100">
        <v>4</v>
      </c>
      <c r="J93" s="20">
        <v>-0.5</v>
      </c>
      <c r="K93" s="100">
        <v>21</v>
      </c>
      <c r="L93" s="18">
        <v>1</v>
      </c>
      <c r="M93" s="100">
        <v>17</v>
      </c>
      <c r="N93" s="18">
        <v>1</v>
      </c>
      <c r="O93" s="22">
        <v>0.23529411764705888</v>
      </c>
    </row>
    <row r="94" spans="2:15" ht="14.45" customHeight="1">
      <c r="B94" s="26"/>
      <c r="C94" s="103" t="s">
        <v>41</v>
      </c>
      <c r="D94" s="40">
        <v>2277</v>
      </c>
      <c r="E94" s="13">
        <v>1</v>
      </c>
      <c r="F94" s="40">
        <v>2912</v>
      </c>
      <c r="G94" s="13">
        <v>1</v>
      </c>
      <c r="H94" s="14">
        <v>-0.21806318681318682</v>
      </c>
      <c r="I94" s="40">
        <v>1369</v>
      </c>
      <c r="J94" s="15">
        <v>0.66325785244704161</v>
      </c>
      <c r="K94" s="40">
        <v>22088</v>
      </c>
      <c r="L94" s="13">
        <v>1</v>
      </c>
      <c r="M94" s="40">
        <v>22055</v>
      </c>
      <c r="N94" s="13">
        <v>1</v>
      </c>
      <c r="O94" s="23">
        <v>1.4962593516210099E-3</v>
      </c>
    </row>
    <row r="95" spans="2:15" ht="14.45" customHeight="1">
      <c r="B95" s="36" t="s">
        <v>55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O64:O65"/>
    <mergeCell ref="D62:E63"/>
    <mergeCell ref="F62:G63"/>
    <mergeCell ref="H62:H63"/>
    <mergeCell ref="I62:I63"/>
    <mergeCell ref="J62:J63"/>
    <mergeCell ref="K62:L63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O1" sqref="O1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9">
        <v>43745</v>
      </c>
    </row>
    <row r="2" spans="2:15" ht="14.45" customHeight="1">
      <c r="B2" s="171" t="s">
        <v>43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"/>
    </row>
    <row r="3" spans="2:15" ht="14.45" customHeight="1">
      <c r="B3" s="206" t="s">
        <v>44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37" t="s">
        <v>42</v>
      </c>
    </row>
    <row r="4" spans="2:15" ht="14.45" customHeight="1">
      <c r="B4" s="193" t="s">
        <v>0</v>
      </c>
      <c r="C4" s="193" t="s">
        <v>1</v>
      </c>
      <c r="D4" s="176" t="s">
        <v>101</v>
      </c>
      <c r="E4" s="166"/>
      <c r="F4" s="166"/>
      <c r="G4" s="166"/>
      <c r="H4" s="177"/>
      <c r="I4" s="166" t="s">
        <v>90</v>
      </c>
      <c r="J4" s="166"/>
      <c r="K4" s="176" t="s">
        <v>102</v>
      </c>
      <c r="L4" s="166"/>
      <c r="M4" s="166"/>
      <c r="N4" s="166"/>
      <c r="O4" s="177"/>
    </row>
    <row r="5" spans="2:15" ht="14.45" customHeight="1">
      <c r="B5" s="194"/>
      <c r="C5" s="194"/>
      <c r="D5" s="173" t="s">
        <v>103</v>
      </c>
      <c r="E5" s="174"/>
      <c r="F5" s="174"/>
      <c r="G5" s="174"/>
      <c r="H5" s="175"/>
      <c r="I5" s="174" t="s">
        <v>91</v>
      </c>
      <c r="J5" s="174"/>
      <c r="K5" s="173" t="s">
        <v>104</v>
      </c>
      <c r="L5" s="174"/>
      <c r="M5" s="174"/>
      <c r="N5" s="174"/>
      <c r="O5" s="175"/>
    </row>
    <row r="6" spans="2:15" ht="14.45" customHeight="1">
      <c r="B6" s="194"/>
      <c r="C6" s="194"/>
      <c r="D6" s="167">
        <v>2019</v>
      </c>
      <c r="E6" s="168"/>
      <c r="F6" s="178">
        <v>2018</v>
      </c>
      <c r="G6" s="178"/>
      <c r="H6" s="195" t="s">
        <v>33</v>
      </c>
      <c r="I6" s="197">
        <v>2019</v>
      </c>
      <c r="J6" s="167" t="s">
        <v>105</v>
      </c>
      <c r="K6" s="167">
        <v>2019</v>
      </c>
      <c r="L6" s="168"/>
      <c r="M6" s="178">
        <v>2018</v>
      </c>
      <c r="N6" s="168"/>
      <c r="O6" s="182" t="s">
        <v>33</v>
      </c>
    </row>
    <row r="7" spans="2:15" ht="14.45" customHeight="1">
      <c r="B7" s="200" t="s">
        <v>34</v>
      </c>
      <c r="C7" s="200" t="s">
        <v>35</v>
      </c>
      <c r="D7" s="169"/>
      <c r="E7" s="170"/>
      <c r="F7" s="179"/>
      <c r="G7" s="179"/>
      <c r="H7" s="196"/>
      <c r="I7" s="198"/>
      <c r="J7" s="199"/>
      <c r="K7" s="169"/>
      <c r="L7" s="170"/>
      <c r="M7" s="179"/>
      <c r="N7" s="170"/>
      <c r="O7" s="182"/>
    </row>
    <row r="8" spans="2:15" ht="14.45" customHeight="1">
      <c r="B8" s="200"/>
      <c r="C8" s="200"/>
      <c r="D8" s="156" t="s">
        <v>36</v>
      </c>
      <c r="E8" s="153" t="s">
        <v>2</v>
      </c>
      <c r="F8" s="152" t="s">
        <v>36</v>
      </c>
      <c r="G8" s="60" t="s">
        <v>2</v>
      </c>
      <c r="H8" s="185" t="s">
        <v>37</v>
      </c>
      <c r="I8" s="61" t="s">
        <v>36</v>
      </c>
      <c r="J8" s="204" t="s">
        <v>92</v>
      </c>
      <c r="K8" s="156" t="s">
        <v>36</v>
      </c>
      <c r="L8" s="59" t="s">
        <v>2</v>
      </c>
      <c r="M8" s="152" t="s">
        <v>36</v>
      </c>
      <c r="N8" s="59" t="s">
        <v>2</v>
      </c>
      <c r="O8" s="185" t="s">
        <v>37</v>
      </c>
    </row>
    <row r="9" spans="2:15" ht="14.45" customHeight="1">
      <c r="B9" s="201"/>
      <c r="C9" s="201"/>
      <c r="D9" s="154" t="s">
        <v>38</v>
      </c>
      <c r="E9" s="155" t="s">
        <v>39</v>
      </c>
      <c r="F9" s="57" t="s">
        <v>38</v>
      </c>
      <c r="G9" s="58" t="s">
        <v>39</v>
      </c>
      <c r="H9" s="186"/>
      <c r="I9" s="62" t="s">
        <v>38</v>
      </c>
      <c r="J9" s="205"/>
      <c r="K9" s="154" t="s">
        <v>38</v>
      </c>
      <c r="L9" s="155" t="s">
        <v>39</v>
      </c>
      <c r="M9" s="57" t="s">
        <v>38</v>
      </c>
      <c r="N9" s="155" t="s">
        <v>39</v>
      </c>
      <c r="O9" s="186"/>
    </row>
    <row r="10" spans="2:15" ht="14.45" customHeight="1">
      <c r="B10" s="70">
        <v>1</v>
      </c>
      <c r="C10" s="71" t="s">
        <v>17</v>
      </c>
      <c r="D10" s="72">
        <v>622</v>
      </c>
      <c r="E10" s="73">
        <v>0.14930388862217955</v>
      </c>
      <c r="F10" s="72">
        <v>809</v>
      </c>
      <c r="G10" s="74">
        <v>0.15229668674698796</v>
      </c>
      <c r="H10" s="75">
        <v>-0.23114956736711989</v>
      </c>
      <c r="I10" s="76">
        <v>1020</v>
      </c>
      <c r="J10" s="77">
        <v>-0.3901960784313725</v>
      </c>
      <c r="K10" s="72">
        <v>7942</v>
      </c>
      <c r="L10" s="73">
        <v>0.15551813268583065</v>
      </c>
      <c r="M10" s="72">
        <v>7781</v>
      </c>
      <c r="N10" s="74">
        <v>0.16002385653175386</v>
      </c>
      <c r="O10" s="75">
        <v>2.0691427837038923E-2</v>
      </c>
    </row>
    <row r="11" spans="2:15" ht="14.45" customHeight="1">
      <c r="B11" s="78">
        <v>2</v>
      </c>
      <c r="C11" s="79" t="s">
        <v>15</v>
      </c>
      <c r="D11" s="80">
        <v>562</v>
      </c>
      <c r="E11" s="81">
        <v>0.13490158425348056</v>
      </c>
      <c r="F11" s="80">
        <v>900</v>
      </c>
      <c r="G11" s="92">
        <v>0.16942771084337349</v>
      </c>
      <c r="H11" s="83">
        <v>-0.37555555555555553</v>
      </c>
      <c r="I11" s="104">
        <v>772</v>
      </c>
      <c r="J11" s="93">
        <v>-0.272020725388601</v>
      </c>
      <c r="K11" s="80">
        <v>7238</v>
      </c>
      <c r="L11" s="81">
        <v>0.1417325918383332</v>
      </c>
      <c r="M11" s="80">
        <v>7900</v>
      </c>
      <c r="N11" s="92">
        <v>0.16247120763409015</v>
      </c>
      <c r="O11" s="83">
        <v>-8.379746835443036E-2</v>
      </c>
    </row>
    <row r="12" spans="2:15" ht="14.45" customHeight="1">
      <c r="B12" s="78">
        <v>3</v>
      </c>
      <c r="C12" s="79" t="s">
        <v>20</v>
      </c>
      <c r="D12" s="80">
        <v>687</v>
      </c>
      <c r="E12" s="81">
        <v>0.16490638502160346</v>
      </c>
      <c r="F12" s="80">
        <v>690</v>
      </c>
      <c r="G12" s="92">
        <v>0.12989457831325302</v>
      </c>
      <c r="H12" s="83">
        <v>-4.3478260869564966E-3</v>
      </c>
      <c r="I12" s="104">
        <v>588</v>
      </c>
      <c r="J12" s="93">
        <v>0.16836734693877542</v>
      </c>
      <c r="K12" s="80">
        <v>6410</v>
      </c>
      <c r="L12" s="81">
        <v>0.12551891595519699</v>
      </c>
      <c r="M12" s="80">
        <v>5400</v>
      </c>
      <c r="N12" s="92">
        <v>0.11105626850937808</v>
      </c>
      <c r="O12" s="83">
        <v>0.18703703703703711</v>
      </c>
    </row>
    <row r="13" spans="2:15" ht="14.45" customHeight="1">
      <c r="B13" s="78">
        <v>4</v>
      </c>
      <c r="C13" s="79" t="s">
        <v>21</v>
      </c>
      <c r="D13" s="80">
        <v>310</v>
      </c>
      <c r="E13" s="81">
        <v>7.4411905904944786E-2</v>
      </c>
      <c r="F13" s="80">
        <v>678</v>
      </c>
      <c r="G13" s="92">
        <v>0.1276355421686747</v>
      </c>
      <c r="H13" s="83">
        <v>-0.54277286135693215</v>
      </c>
      <c r="I13" s="104">
        <v>775</v>
      </c>
      <c r="J13" s="93">
        <v>-0.6</v>
      </c>
      <c r="K13" s="80">
        <v>5533</v>
      </c>
      <c r="L13" s="81">
        <v>0.10834573509830031</v>
      </c>
      <c r="M13" s="80">
        <v>4526</v>
      </c>
      <c r="N13" s="92">
        <v>9.3081605791378738E-2</v>
      </c>
      <c r="O13" s="83">
        <v>0.22249226690234192</v>
      </c>
    </row>
    <row r="14" spans="2:15" ht="14.45" customHeight="1">
      <c r="B14" s="105">
        <v>5</v>
      </c>
      <c r="C14" s="94" t="s">
        <v>13</v>
      </c>
      <c r="D14" s="106">
        <v>488</v>
      </c>
      <c r="E14" s="107">
        <v>0.1171387421987518</v>
      </c>
      <c r="F14" s="106">
        <v>341</v>
      </c>
      <c r="G14" s="108">
        <v>6.4194277108433728E-2</v>
      </c>
      <c r="H14" s="109">
        <v>0.43108504398826986</v>
      </c>
      <c r="I14" s="110">
        <v>393</v>
      </c>
      <c r="J14" s="111">
        <v>0.24173027989821882</v>
      </c>
      <c r="K14" s="106">
        <v>4698</v>
      </c>
      <c r="L14" s="107">
        <v>9.1994987076055454E-2</v>
      </c>
      <c r="M14" s="106">
        <v>3521</v>
      </c>
      <c r="N14" s="108">
        <v>7.2412800263244495E-2</v>
      </c>
      <c r="O14" s="109">
        <v>0.33428003408122686</v>
      </c>
    </row>
    <row r="15" spans="2:15" ht="14.45" customHeight="1">
      <c r="B15" s="70">
        <v>6</v>
      </c>
      <c r="C15" s="71" t="s">
        <v>19</v>
      </c>
      <c r="D15" s="72">
        <v>364</v>
      </c>
      <c r="E15" s="73">
        <v>8.7373979836773891E-2</v>
      </c>
      <c r="F15" s="72">
        <v>415</v>
      </c>
      <c r="G15" s="74">
        <v>7.8125E-2</v>
      </c>
      <c r="H15" s="75">
        <v>-0.12289156626506026</v>
      </c>
      <c r="I15" s="76">
        <v>566</v>
      </c>
      <c r="J15" s="77">
        <v>-0.35689045936395758</v>
      </c>
      <c r="K15" s="72">
        <v>4349</v>
      </c>
      <c r="L15" s="73">
        <v>8.5160961854781864E-2</v>
      </c>
      <c r="M15" s="72">
        <v>4470</v>
      </c>
      <c r="N15" s="74">
        <v>9.1929911154985194E-2</v>
      </c>
      <c r="O15" s="75">
        <v>-2.7069351230425087E-2</v>
      </c>
    </row>
    <row r="16" spans="2:15" ht="14.45" customHeight="1">
      <c r="B16" s="78">
        <v>7</v>
      </c>
      <c r="C16" s="79" t="s">
        <v>16</v>
      </c>
      <c r="D16" s="80">
        <v>223</v>
      </c>
      <c r="E16" s="81">
        <v>5.3528564570331255E-2</v>
      </c>
      <c r="F16" s="80">
        <v>433</v>
      </c>
      <c r="G16" s="92">
        <v>8.151355421686747E-2</v>
      </c>
      <c r="H16" s="83">
        <v>-0.48498845265588919</v>
      </c>
      <c r="I16" s="104">
        <v>440</v>
      </c>
      <c r="J16" s="93">
        <v>-0.49318181818181817</v>
      </c>
      <c r="K16" s="80">
        <v>3627</v>
      </c>
      <c r="L16" s="81">
        <v>7.1022949792433621E-2</v>
      </c>
      <c r="M16" s="80">
        <v>4119</v>
      </c>
      <c r="N16" s="92">
        <v>8.4711253701875613E-2</v>
      </c>
      <c r="O16" s="83">
        <v>-0.11944646758922073</v>
      </c>
    </row>
    <row r="17" spans="2:22" ht="14.45" customHeight="1">
      <c r="B17" s="78">
        <v>8</v>
      </c>
      <c r="C17" s="79" t="s">
        <v>18</v>
      </c>
      <c r="D17" s="80">
        <v>233</v>
      </c>
      <c r="E17" s="81">
        <v>5.5928948631781085E-2</v>
      </c>
      <c r="F17" s="80">
        <v>355</v>
      </c>
      <c r="G17" s="92">
        <v>6.6829819277108432E-2</v>
      </c>
      <c r="H17" s="83">
        <v>-0.3436619718309859</v>
      </c>
      <c r="I17" s="104">
        <v>398</v>
      </c>
      <c r="J17" s="93">
        <v>-0.414572864321608</v>
      </c>
      <c r="K17" s="80">
        <v>2891</v>
      </c>
      <c r="L17" s="81">
        <v>5.6610793451868098E-2</v>
      </c>
      <c r="M17" s="80">
        <v>2896</v>
      </c>
      <c r="N17" s="92">
        <v>5.9559065482066471E-2</v>
      </c>
      <c r="O17" s="83">
        <v>-1.7265193370166187E-3</v>
      </c>
    </row>
    <row r="18" spans="2:22" ht="14.45" customHeight="1">
      <c r="B18" s="78">
        <v>9</v>
      </c>
      <c r="C18" s="79" t="s">
        <v>22</v>
      </c>
      <c r="D18" s="80">
        <v>238</v>
      </c>
      <c r="E18" s="81">
        <v>5.7129140662506003E-2</v>
      </c>
      <c r="F18" s="80">
        <v>312</v>
      </c>
      <c r="G18" s="92">
        <v>5.8734939759036146E-2</v>
      </c>
      <c r="H18" s="83">
        <v>-0.23717948717948723</v>
      </c>
      <c r="I18" s="104">
        <v>440</v>
      </c>
      <c r="J18" s="93">
        <v>-0.45909090909090911</v>
      </c>
      <c r="K18" s="80">
        <v>2836</v>
      </c>
      <c r="L18" s="81">
        <v>5.5533798073157357E-2</v>
      </c>
      <c r="M18" s="80">
        <v>2627</v>
      </c>
      <c r="N18" s="92">
        <v>5.4026818032247452E-2</v>
      </c>
      <c r="O18" s="83">
        <v>7.9558431671107765E-2</v>
      </c>
    </row>
    <row r="19" spans="2:22" ht="14.45" customHeight="1">
      <c r="B19" s="105">
        <v>10</v>
      </c>
      <c r="C19" s="94" t="s">
        <v>47</v>
      </c>
      <c r="D19" s="106">
        <v>180</v>
      </c>
      <c r="E19" s="107">
        <v>4.3206913106096978E-2</v>
      </c>
      <c r="F19" s="106">
        <v>98</v>
      </c>
      <c r="G19" s="108">
        <v>1.8448795180722892E-2</v>
      </c>
      <c r="H19" s="109">
        <v>0.83673469387755106</v>
      </c>
      <c r="I19" s="110">
        <v>231</v>
      </c>
      <c r="J19" s="111">
        <v>-0.22077922077922074</v>
      </c>
      <c r="K19" s="106">
        <v>1827</v>
      </c>
      <c r="L19" s="107">
        <v>3.5775828307354901E-2</v>
      </c>
      <c r="M19" s="106">
        <v>1664</v>
      </c>
      <c r="N19" s="108">
        <v>3.4221783481408356E-2</v>
      </c>
      <c r="O19" s="109">
        <v>9.7956730769230838E-2</v>
      </c>
    </row>
    <row r="20" spans="2:22" ht="14.45" customHeight="1">
      <c r="B20" s="70">
        <v>11</v>
      </c>
      <c r="C20" s="71" t="s">
        <v>54</v>
      </c>
      <c r="D20" s="72">
        <v>140</v>
      </c>
      <c r="E20" s="73">
        <v>3.3605376860297645E-2</v>
      </c>
      <c r="F20" s="72">
        <v>124</v>
      </c>
      <c r="G20" s="74">
        <v>2.3343373493975902E-2</v>
      </c>
      <c r="H20" s="75">
        <v>0.12903225806451624</v>
      </c>
      <c r="I20" s="76">
        <v>132</v>
      </c>
      <c r="J20" s="77">
        <v>6.0606060606060552E-2</v>
      </c>
      <c r="K20" s="72">
        <v>1297</v>
      </c>
      <c r="L20" s="73">
        <v>2.5397509203415054E-2</v>
      </c>
      <c r="M20" s="72">
        <v>1295</v>
      </c>
      <c r="N20" s="74">
        <v>2.6632938466600857E-2</v>
      </c>
      <c r="O20" s="75">
        <v>1.5444015444014969E-3</v>
      </c>
    </row>
    <row r="21" spans="2:22" ht="14.45" customHeight="1">
      <c r="B21" s="78">
        <v>12</v>
      </c>
      <c r="C21" s="79" t="s">
        <v>4</v>
      </c>
      <c r="D21" s="80">
        <v>43</v>
      </c>
      <c r="E21" s="81">
        <v>1.0321651464234277E-2</v>
      </c>
      <c r="F21" s="80">
        <v>33</v>
      </c>
      <c r="G21" s="92">
        <v>6.2123493975903615E-3</v>
      </c>
      <c r="H21" s="83">
        <v>0.30303030303030298</v>
      </c>
      <c r="I21" s="104">
        <v>78</v>
      </c>
      <c r="J21" s="93">
        <v>-0.44871794871794868</v>
      </c>
      <c r="K21" s="80">
        <v>600</v>
      </c>
      <c r="L21" s="81">
        <v>1.1749040495026239E-2</v>
      </c>
      <c r="M21" s="80">
        <v>248</v>
      </c>
      <c r="N21" s="92">
        <v>5.1003619611714379E-3</v>
      </c>
      <c r="O21" s="83">
        <v>1.4193548387096775</v>
      </c>
    </row>
    <row r="22" spans="2:22" ht="14.45" customHeight="1">
      <c r="B22" s="78">
        <v>13</v>
      </c>
      <c r="C22" s="79" t="s">
        <v>23</v>
      </c>
      <c r="D22" s="80">
        <v>19</v>
      </c>
      <c r="E22" s="81">
        <v>4.5607297167546811E-3</v>
      </c>
      <c r="F22" s="80">
        <v>17</v>
      </c>
      <c r="G22" s="92">
        <v>3.200301204819277E-3</v>
      </c>
      <c r="H22" s="83">
        <v>0.11764705882352944</v>
      </c>
      <c r="I22" s="104">
        <v>83</v>
      </c>
      <c r="J22" s="93">
        <v>-0.77108433734939763</v>
      </c>
      <c r="K22" s="80">
        <v>366</v>
      </c>
      <c r="L22" s="81">
        <v>7.1669147019660061E-3</v>
      </c>
      <c r="M22" s="80">
        <v>729</v>
      </c>
      <c r="N22" s="92">
        <v>1.4992596248766041E-2</v>
      </c>
      <c r="O22" s="83">
        <v>-0.49794238683127567</v>
      </c>
    </row>
    <row r="23" spans="2:22" ht="14.45" customHeight="1">
      <c r="B23" s="78">
        <v>14</v>
      </c>
      <c r="C23" s="79" t="s">
        <v>68</v>
      </c>
      <c r="D23" s="80">
        <v>12</v>
      </c>
      <c r="E23" s="81">
        <v>2.8804608737397984E-3</v>
      </c>
      <c r="F23" s="80">
        <v>48</v>
      </c>
      <c r="G23" s="92">
        <v>9.0361445783132526E-3</v>
      </c>
      <c r="H23" s="83">
        <v>-0.75</v>
      </c>
      <c r="I23" s="104">
        <v>58</v>
      </c>
      <c r="J23" s="93">
        <v>-0.7931034482758621</v>
      </c>
      <c r="K23" s="80">
        <v>329</v>
      </c>
      <c r="L23" s="81">
        <v>6.4423905381060546E-3</v>
      </c>
      <c r="M23" s="80">
        <v>348</v>
      </c>
      <c r="N23" s="92">
        <v>7.1569595261599213E-3</v>
      </c>
      <c r="O23" s="83">
        <v>-5.4597701149425304E-2</v>
      </c>
      <c r="P23" s="28"/>
    </row>
    <row r="24" spans="2:22" ht="14.45" customHeight="1">
      <c r="B24" s="105">
        <v>15</v>
      </c>
      <c r="C24" s="94" t="s">
        <v>61</v>
      </c>
      <c r="D24" s="106">
        <v>9</v>
      </c>
      <c r="E24" s="107">
        <v>2.1603456553048487E-3</v>
      </c>
      <c r="F24" s="106">
        <v>25</v>
      </c>
      <c r="G24" s="108">
        <v>4.7063253012048197E-3</v>
      </c>
      <c r="H24" s="109">
        <v>-0.64</v>
      </c>
      <c r="I24" s="110">
        <v>22</v>
      </c>
      <c r="J24" s="111">
        <v>-0.59090909090909083</v>
      </c>
      <c r="K24" s="106">
        <v>224</v>
      </c>
      <c r="L24" s="107">
        <v>4.3863084514764623E-3</v>
      </c>
      <c r="M24" s="106">
        <v>384</v>
      </c>
      <c r="N24" s="108">
        <v>7.8973346495557744E-3</v>
      </c>
      <c r="O24" s="109">
        <v>-0.41666666666666663</v>
      </c>
    </row>
    <row r="25" spans="2:22" ht="14.45" customHeight="1">
      <c r="B25" s="180" t="s">
        <v>60</v>
      </c>
      <c r="C25" s="181"/>
      <c r="D25" s="30">
        <f>SUM(D10:D24)</f>
        <v>4130</v>
      </c>
      <c r="E25" s="31">
        <f>D25/D27</f>
        <v>0.99135861737878062</v>
      </c>
      <c r="F25" s="30">
        <f>SUM(F10:F24)</f>
        <v>5278</v>
      </c>
      <c r="G25" s="31">
        <f>F25/F27</f>
        <v>0.99359939759036142</v>
      </c>
      <c r="H25" s="33">
        <f>D25/F25-1</f>
        <v>-0.2175066312997348</v>
      </c>
      <c r="I25" s="30">
        <f>SUM(I10:I24)</f>
        <v>5996</v>
      </c>
      <c r="J25" s="31">
        <f>D25/I25-1</f>
        <v>-0.31120747164776519</v>
      </c>
      <c r="K25" s="30">
        <f>SUM(K10:K24)</f>
        <v>50167</v>
      </c>
      <c r="L25" s="31">
        <f>K25/K27</f>
        <v>0.98235685752330226</v>
      </c>
      <c r="M25" s="30">
        <f>SUM(M10:M24)</f>
        <v>47908</v>
      </c>
      <c r="N25" s="31">
        <f>M25/M27</f>
        <v>0.98527476143468251</v>
      </c>
      <c r="O25" s="33">
        <f>K25/M25-1</f>
        <v>4.7152876346330475E-2</v>
      </c>
    </row>
    <row r="26" spans="2:22">
      <c r="B26" s="180" t="s">
        <v>40</v>
      </c>
      <c r="C26" s="181"/>
      <c r="D26" s="139">
        <f>D27-SUM(D10:D24)</f>
        <v>36</v>
      </c>
      <c r="E26" s="149">
        <f>D26/D27</f>
        <v>8.6413826212193949E-3</v>
      </c>
      <c r="F26" s="139">
        <f>F27-SUM(F10:F24)</f>
        <v>34</v>
      </c>
      <c r="G26" s="133">
        <f>F26/F27</f>
        <v>6.400602409638554E-3</v>
      </c>
      <c r="H26" s="150">
        <f>D26/F26-1</f>
        <v>5.8823529411764719E-2</v>
      </c>
      <c r="I26" s="139">
        <f>I27-SUM(I10:I24)</f>
        <v>114</v>
      </c>
      <c r="J26" s="151">
        <f>D26/I26-1</f>
        <v>-0.68421052631578949</v>
      </c>
      <c r="K26" s="139">
        <f>K27-SUM(K10:K24)</f>
        <v>901</v>
      </c>
      <c r="L26" s="149">
        <f>K26/K27</f>
        <v>1.7643142476697737E-2</v>
      </c>
      <c r="M26" s="139">
        <f>M27-SUM(M10:M24)</f>
        <v>716</v>
      </c>
      <c r="N26" s="149">
        <f>M26/M27</f>
        <v>1.4725238565317539E-2</v>
      </c>
      <c r="O26" s="150">
        <f>K26/M26-1</f>
        <v>0.2583798882681565</v>
      </c>
    </row>
    <row r="27" spans="2:22">
      <c r="B27" s="47"/>
      <c r="C27" s="48" t="s">
        <v>41</v>
      </c>
      <c r="D27" s="54">
        <v>4166</v>
      </c>
      <c r="E27" s="86">
        <v>1</v>
      </c>
      <c r="F27" s="54">
        <v>5312</v>
      </c>
      <c r="G27" s="87">
        <v>0.99999999999999956</v>
      </c>
      <c r="H27" s="49">
        <v>-0.21573795180722888</v>
      </c>
      <c r="I27" s="55">
        <v>6110</v>
      </c>
      <c r="J27" s="50">
        <v>-0.31816693944353514</v>
      </c>
      <c r="K27" s="54">
        <v>51068</v>
      </c>
      <c r="L27" s="86">
        <v>1</v>
      </c>
      <c r="M27" s="54">
        <v>48624</v>
      </c>
      <c r="N27" s="87">
        <v>0.99999999999999989</v>
      </c>
      <c r="O27" s="49">
        <v>5.0263244488318426E-2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09" t="s">
        <v>93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112"/>
      <c r="N32" s="112"/>
      <c r="O32" s="209" t="s">
        <v>84</v>
      </c>
      <c r="P32" s="209"/>
      <c r="Q32" s="209"/>
      <c r="R32" s="209"/>
      <c r="S32" s="209"/>
      <c r="T32" s="209"/>
      <c r="U32" s="209"/>
      <c r="V32" s="209"/>
    </row>
    <row r="33" spans="2:22">
      <c r="B33" s="215" t="s">
        <v>94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112"/>
      <c r="N33" s="112"/>
      <c r="O33" s="215" t="s">
        <v>85</v>
      </c>
      <c r="P33" s="215"/>
      <c r="Q33" s="215"/>
      <c r="R33" s="215"/>
      <c r="S33" s="215"/>
      <c r="T33" s="215"/>
      <c r="U33" s="215"/>
      <c r="V33" s="215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3"/>
      <c r="L34" s="114" t="s">
        <v>48</v>
      </c>
      <c r="O34" s="42"/>
      <c r="P34" s="42"/>
      <c r="Q34" s="42"/>
      <c r="R34" s="42"/>
      <c r="S34" s="42"/>
      <c r="T34" s="42"/>
      <c r="U34" s="113"/>
      <c r="V34" s="114" t="s">
        <v>48</v>
      </c>
    </row>
    <row r="35" spans="2:22">
      <c r="B35" s="191" t="s">
        <v>0</v>
      </c>
      <c r="C35" s="191" t="s">
        <v>71</v>
      </c>
      <c r="D35" s="176" t="s">
        <v>101</v>
      </c>
      <c r="E35" s="166"/>
      <c r="F35" s="166"/>
      <c r="G35" s="166"/>
      <c r="H35" s="166"/>
      <c r="I35" s="177"/>
      <c r="J35" s="176" t="s">
        <v>90</v>
      </c>
      <c r="K35" s="166"/>
      <c r="L35" s="177"/>
      <c r="O35" s="191" t="s">
        <v>0</v>
      </c>
      <c r="P35" s="191" t="s">
        <v>71</v>
      </c>
      <c r="Q35" s="176" t="s">
        <v>102</v>
      </c>
      <c r="R35" s="166"/>
      <c r="S35" s="166"/>
      <c r="T35" s="166"/>
      <c r="U35" s="166"/>
      <c r="V35" s="177"/>
    </row>
    <row r="36" spans="2:22">
      <c r="B36" s="192"/>
      <c r="C36" s="192"/>
      <c r="D36" s="173" t="s">
        <v>103</v>
      </c>
      <c r="E36" s="174"/>
      <c r="F36" s="174"/>
      <c r="G36" s="174"/>
      <c r="H36" s="174"/>
      <c r="I36" s="175"/>
      <c r="J36" s="173" t="s">
        <v>91</v>
      </c>
      <c r="K36" s="174"/>
      <c r="L36" s="175"/>
      <c r="O36" s="192"/>
      <c r="P36" s="192"/>
      <c r="Q36" s="173" t="s">
        <v>104</v>
      </c>
      <c r="R36" s="174"/>
      <c r="S36" s="174"/>
      <c r="T36" s="174"/>
      <c r="U36" s="174"/>
      <c r="V36" s="175"/>
    </row>
    <row r="37" spans="2:22" ht="14.45" customHeight="1">
      <c r="B37" s="192"/>
      <c r="C37" s="192"/>
      <c r="D37" s="167">
        <v>2019</v>
      </c>
      <c r="E37" s="168"/>
      <c r="F37" s="178">
        <v>2018</v>
      </c>
      <c r="G37" s="168"/>
      <c r="H37" s="195" t="s">
        <v>33</v>
      </c>
      <c r="I37" s="202" t="s">
        <v>72</v>
      </c>
      <c r="J37" s="216">
        <v>2019</v>
      </c>
      <c r="K37" s="203" t="s">
        <v>105</v>
      </c>
      <c r="L37" s="202" t="s">
        <v>107</v>
      </c>
      <c r="O37" s="192"/>
      <c r="P37" s="192"/>
      <c r="Q37" s="167">
        <v>2019</v>
      </c>
      <c r="R37" s="168"/>
      <c r="S37" s="167">
        <v>2018</v>
      </c>
      <c r="T37" s="168"/>
      <c r="U37" s="195" t="s">
        <v>33</v>
      </c>
      <c r="V37" s="217" t="s">
        <v>86</v>
      </c>
    </row>
    <row r="38" spans="2:22">
      <c r="B38" s="183" t="s">
        <v>34</v>
      </c>
      <c r="C38" s="183" t="s">
        <v>71</v>
      </c>
      <c r="D38" s="169"/>
      <c r="E38" s="170"/>
      <c r="F38" s="179"/>
      <c r="G38" s="170"/>
      <c r="H38" s="196"/>
      <c r="I38" s="203"/>
      <c r="J38" s="216"/>
      <c r="K38" s="203"/>
      <c r="L38" s="203"/>
      <c r="O38" s="183" t="s">
        <v>34</v>
      </c>
      <c r="P38" s="183" t="s">
        <v>71</v>
      </c>
      <c r="Q38" s="169"/>
      <c r="R38" s="170"/>
      <c r="S38" s="169"/>
      <c r="T38" s="170"/>
      <c r="U38" s="196"/>
      <c r="V38" s="218"/>
    </row>
    <row r="39" spans="2:22" ht="14.45" customHeight="1">
      <c r="B39" s="183"/>
      <c r="C39" s="183"/>
      <c r="D39" s="156" t="s">
        <v>36</v>
      </c>
      <c r="E39" s="115" t="s">
        <v>2</v>
      </c>
      <c r="F39" s="156" t="s">
        <v>36</v>
      </c>
      <c r="G39" s="115" t="s">
        <v>2</v>
      </c>
      <c r="H39" s="185" t="s">
        <v>37</v>
      </c>
      <c r="I39" s="185" t="s">
        <v>73</v>
      </c>
      <c r="J39" s="116" t="s">
        <v>36</v>
      </c>
      <c r="K39" s="204" t="s">
        <v>92</v>
      </c>
      <c r="L39" s="204" t="s">
        <v>95</v>
      </c>
      <c r="O39" s="183"/>
      <c r="P39" s="183"/>
      <c r="Q39" s="156" t="s">
        <v>36</v>
      </c>
      <c r="R39" s="115" t="s">
        <v>2</v>
      </c>
      <c r="S39" s="156" t="s">
        <v>36</v>
      </c>
      <c r="T39" s="115" t="s">
        <v>2</v>
      </c>
      <c r="U39" s="185" t="s">
        <v>37</v>
      </c>
      <c r="V39" s="213" t="s">
        <v>87</v>
      </c>
    </row>
    <row r="40" spans="2:22" ht="15" customHeight="1">
      <c r="B40" s="184"/>
      <c r="C40" s="184"/>
      <c r="D40" s="154" t="s">
        <v>38</v>
      </c>
      <c r="E40" s="58" t="s">
        <v>39</v>
      </c>
      <c r="F40" s="154" t="s">
        <v>38</v>
      </c>
      <c r="G40" s="58" t="s">
        <v>39</v>
      </c>
      <c r="H40" s="212"/>
      <c r="I40" s="212"/>
      <c r="J40" s="154" t="s">
        <v>38</v>
      </c>
      <c r="K40" s="205"/>
      <c r="L40" s="205"/>
      <c r="O40" s="184"/>
      <c r="P40" s="184"/>
      <c r="Q40" s="154" t="s">
        <v>38</v>
      </c>
      <c r="R40" s="58" t="s">
        <v>39</v>
      </c>
      <c r="S40" s="154" t="s">
        <v>38</v>
      </c>
      <c r="T40" s="58" t="s">
        <v>39</v>
      </c>
      <c r="U40" s="186"/>
      <c r="V40" s="214"/>
    </row>
    <row r="41" spans="2:22">
      <c r="B41" s="70">
        <v>1</v>
      </c>
      <c r="C41" s="88" t="s">
        <v>96</v>
      </c>
      <c r="D41" s="72">
        <v>412</v>
      </c>
      <c r="E41" s="77">
        <v>9.8895823331733079E-2</v>
      </c>
      <c r="F41" s="72">
        <v>252</v>
      </c>
      <c r="G41" s="77">
        <v>4.7439759036144578E-2</v>
      </c>
      <c r="H41" s="117">
        <v>0.63492063492063489</v>
      </c>
      <c r="I41" s="118">
        <v>6</v>
      </c>
      <c r="J41" s="72">
        <v>273</v>
      </c>
      <c r="K41" s="119">
        <v>0.50915750915750912</v>
      </c>
      <c r="L41" s="120">
        <v>7</v>
      </c>
      <c r="O41" s="70">
        <v>1</v>
      </c>
      <c r="P41" s="88" t="s">
        <v>74</v>
      </c>
      <c r="Q41" s="72">
        <v>5748</v>
      </c>
      <c r="R41" s="77">
        <v>0.11255580794235137</v>
      </c>
      <c r="S41" s="72">
        <v>6505</v>
      </c>
      <c r="T41" s="77">
        <v>0.13378167160250082</v>
      </c>
      <c r="U41" s="75">
        <v>-0.11637202152190618</v>
      </c>
      <c r="V41" s="120">
        <v>0</v>
      </c>
    </row>
    <row r="42" spans="2:22">
      <c r="B42" s="121">
        <v>2</v>
      </c>
      <c r="C42" s="90" t="s">
        <v>74</v>
      </c>
      <c r="D42" s="80">
        <v>409</v>
      </c>
      <c r="E42" s="93">
        <v>9.8175708113298121E-2</v>
      </c>
      <c r="F42" s="80">
        <v>806</v>
      </c>
      <c r="G42" s="93">
        <v>0.15173192771084337</v>
      </c>
      <c r="H42" s="122">
        <v>-0.49255583126550873</v>
      </c>
      <c r="I42" s="123">
        <v>-1</v>
      </c>
      <c r="J42" s="80">
        <v>556</v>
      </c>
      <c r="K42" s="124">
        <v>-0.26438848920863312</v>
      </c>
      <c r="L42" s="125">
        <v>-1</v>
      </c>
      <c r="O42" s="121">
        <v>2</v>
      </c>
      <c r="P42" s="90" t="s">
        <v>75</v>
      </c>
      <c r="Q42" s="80">
        <v>4133</v>
      </c>
      <c r="R42" s="93">
        <v>8.0931307276572412E-2</v>
      </c>
      <c r="S42" s="80">
        <v>4535</v>
      </c>
      <c r="T42" s="93">
        <v>9.3266699572227704E-2</v>
      </c>
      <c r="U42" s="83">
        <v>-8.864388092613007E-2</v>
      </c>
      <c r="V42" s="125">
        <v>0</v>
      </c>
    </row>
    <row r="43" spans="2:22">
      <c r="B43" s="121">
        <v>3</v>
      </c>
      <c r="C43" s="90" t="s">
        <v>75</v>
      </c>
      <c r="D43" s="80">
        <v>307</v>
      </c>
      <c r="E43" s="93">
        <v>7.3691790686509842E-2</v>
      </c>
      <c r="F43" s="80">
        <v>480</v>
      </c>
      <c r="G43" s="93">
        <v>9.036144578313253E-2</v>
      </c>
      <c r="H43" s="122">
        <v>-0.36041666666666672</v>
      </c>
      <c r="I43" s="123">
        <v>-1</v>
      </c>
      <c r="J43" s="80">
        <v>479</v>
      </c>
      <c r="K43" s="124">
        <v>-0.35908141962421714</v>
      </c>
      <c r="L43" s="125">
        <v>-1</v>
      </c>
      <c r="O43" s="121">
        <v>3</v>
      </c>
      <c r="P43" s="90" t="s">
        <v>96</v>
      </c>
      <c r="Q43" s="80">
        <v>3695</v>
      </c>
      <c r="R43" s="93">
        <v>7.2354507715203256E-2</v>
      </c>
      <c r="S43" s="80">
        <v>2609</v>
      </c>
      <c r="T43" s="93">
        <v>5.365663047054952E-2</v>
      </c>
      <c r="U43" s="83">
        <v>0.41625143733231118</v>
      </c>
      <c r="V43" s="125">
        <v>1</v>
      </c>
    </row>
    <row r="44" spans="2:22">
      <c r="B44" s="121">
        <v>4</v>
      </c>
      <c r="C44" s="90" t="s">
        <v>78</v>
      </c>
      <c r="D44" s="80">
        <v>241</v>
      </c>
      <c r="E44" s="93">
        <v>5.7849255880940947E-2</v>
      </c>
      <c r="F44" s="80">
        <v>325</v>
      </c>
      <c r="G44" s="93">
        <v>6.1182228915662648E-2</v>
      </c>
      <c r="H44" s="122">
        <v>-0.25846153846153841</v>
      </c>
      <c r="I44" s="123">
        <v>1</v>
      </c>
      <c r="J44" s="80">
        <v>146</v>
      </c>
      <c r="K44" s="124">
        <v>0.65068493150684925</v>
      </c>
      <c r="L44" s="125">
        <v>11</v>
      </c>
      <c r="O44" s="121">
        <v>4</v>
      </c>
      <c r="P44" s="90" t="s">
        <v>76</v>
      </c>
      <c r="Q44" s="80">
        <v>3626</v>
      </c>
      <c r="R44" s="93">
        <v>7.1003368058275243E-2</v>
      </c>
      <c r="S44" s="80">
        <v>4115</v>
      </c>
      <c r="T44" s="93">
        <v>8.4628989799276078E-2</v>
      </c>
      <c r="U44" s="83">
        <v>-0.11883353584447143</v>
      </c>
      <c r="V44" s="125">
        <v>-1</v>
      </c>
    </row>
    <row r="45" spans="2:22">
      <c r="B45" s="121">
        <v>5</v>
      </c>
      <c r="C45" s="95" t="s">
        <v>77</v>
      </c>
      <c r="D45" s="106">
        <v>231</v>
      </c>
      <c r="E45" s="111">
        <v>5.5448871819491118E-2</v>
      </c>
      <c r="F45" s="106">
        <v>242</v>
      </c>
      <c r="G45" s="111">
        <v>4.5557228915662648E-2</v>
      </c>
      <c r="H45" s="126">
        <v>-4.5454545454545414E-2</v>
      </c>
      <c r="I45" s="127">
        <v>3</v>
      </c>
      <c r="J45" s="106">
        <v>354</v>
      </c>
      <c r="K45" s="128">
        <v>-0.34745762711864403</v>
      </c>
      <c r="L45" s="129">
        <v>-1</v>
      </c>
      <c r="O45" s="121">
        <v>5</v>
      </c>
      <c r="P45" s="95" t="s">
        <v>78</v>
      </c>
      <c r="Q45" s="106">
        <v>2537</v>
      </c>
      <c r="R45" s="111">
        <v>4.9678859559802613E-2</v>
      </c>
      <c r="S45" s="106">
        <v>2056</v>
      </c>
      <c r="T45" s="111">
        <v>4.2283645936163211E-2</v>
      </c>
      <c r="U45" s="109">
        <v>0.23394941634241251</v>
      </c>
      <c r="V45" s="129">
        <v>1</v>
      </c>
    </row>
    <row r="46" spans="2:22">
      <c r="B46" s="130">
        <v>6</v>
      </c>
      <c r="C46" s="88" t="s">
        <v>76</v>
      </c>
      <c r="D46" s="72">
        <v>223</v>
      </c>
      <c r="E46" s="77">
        <v>5.3528564570331255E-2</v>
      </c>
      <c r="F46" s="72">
        <v>433</v>
      </c>
      <c r="G46" s="77">
        <v>8.151355421686747E-2</v>
      </c>
      <c r="H46" s="117">
        <v>-0.48498845265588919</v>
      </c>
      <c r="I46" s="118">
        <v>-3</v>
      </c>
      <c r="J46" s="72">
        <v>440</v>
      </c>
      <c r="K46" s="119">
        <v>-0.49318181818181817</v>
      </c>
      <c r="L46" s="120">
        <v>-3</v>
      </c>
      <c r="O46" s="130">
        <v>6</v>
      </c>
      <c r="P46" s="88" t="s">
        <v>80</v>
      </c>
      <c r="Q46" s="72">
        <v>2490</v>
      </c>
      <c r="R46" s="77">
        <v>4.8758518054358893E-2</v>
      </c>
      <c r="S46" s="72">
        <v>1985</v>
      </c>
      <c r="T46" s="77">
        <v>4.0823461665021391E-2</v>
      </c>
      <c r="U46" s="75">
        <v>0.25440806045340048</v>
      </c>
      <c r="V46" s="120">
        <v>1</v>
      </c>
    </row>
    <row r="47" spans="2:22">
      <c r="B47" s="121">
        <v>7</v>
      </c>
      <c r="C47" s="90" t="s">
        <v>88</v>
      </c>
      <c r="D47" s="80">
        <v>180</v>
      </c>
      <c r="E47" s="93">
        <v>4.3206913106096978E-2</v>
      </c>
      <c r="F47" s="80">
        <v>97</v>
      </c>
      <c r="G47" s="93">
        <v>1.82605421686747E-2</v>
      </c>
      <c r="H47" s="122">
        <v>0.85567010309278357</v>
      </c>
      <c r="I47" s="123">
        <v>9</v>
      </c>
      <c r="J47" s="80">
        <v>231</v>
      </c>
      <c r="K47" s="124">
        <v>-0.22077922077922074</v>
      </c>
      <c r="L47" s="125">
        <v>3</v>
      </c>
      <c r="O47" s="121">
        <v>7</v>
      </c>
      <c r="P47" s="90" t="s">
        <v>77</v>
      </c>
      <c r="Q47" s="80">
        <v>2456</v>
      </c>
      <c r="R47" s="93">
        <v>4.8092739092974075E-2</v>
      </c>
      <c r="S47" s="80">
        <v>2577</v>
      </c>
      <c r="T47" s="93">
        <v>5.2998519249753205E-2</v>
      </c>
      <c r="U47" s="83">
        <v>-4.6953822273961943E-2</v>
      </c>
      <c r="V47" s="125">
        <v>-2</v>
      </c>
    </row>
    <row r="48" spans="2:22">
      <c r="B48" s="121">
        <v>8</v>
      </c>
      <c r="C48" s="90" t="s">
        <v>108</v>
      </c>
      <c r="D48" s="80">
        <v>166</v>
      </c>
      <c r="E48" s="93">
        <v>3.9846375420067214E-2</v>
      </c>
      <c r="F48" s="80">
        <v>70</v>
      </c>
      <c r="G48" s="93">
        <v>1.3177710843373495E-2</v>
      </c>
      <c r="H48" s="122">
        <v>1.3714285714285714</v>
      </c>
      <c r="I48" s="123">
        <v>12</v>
      </c>
      <c r="J48" s="80">
        <v>134</v>
      </c>
      <c r="K48" s="124">
        <v>0.23880597014925375</v>
      </c>
      <c r="L48" s="125">
        <v>8</v>
      </c>
      <c r="O48" s="121">
        <v>8</v>
      </c>
      <c r="P48" s="90" t="s">
        <v>79</v>
      </c>
      <c r="Q48" s="80">
        <v>1915</v>
      </c>
      <c r="R48" s="93">
        <v>3.7499020913292082E-2</v>
      </c>
      <c r="S48" s="80">
        <v>1651</v>
      </c>
      <c r="T48" s="93">
        <v>3.3954425797959854E-2</v>
      </c>
      <c r="U48" s="83">
        <v>0.15990308903694728</v>
      </c>
      <c r="V48" s="125">
        <v>2</v>
      </c>
    </row>
    <row r="49" spans="2:22">
      <c r="B49" s="121">
        <v>9</v>
      </c>
      <c r="C49" s="90" t="s">
        <v>109</v>
      </c>
      <c r="D49" s="80">
        <v>151</v>
      </c>
      <c r="E49" s="93">
        <v>3.6245799327892465E-2</v>
      </c>
      <c r="F49" s="80">
        <v>144</v>
      </c>
      <c r="G49" s="93">
        <v>2.710843373493976E-2</v>
      </c>
      <c r="H49" s="122">
        <v>4.861111111111116E-2</v>
      </c>
      <c r="I49" s="123">
        <v>4</v>
      </c>
      <c r="J49" s="80">
        <v>169</v>
      </c>
      <c r="K49" s="124">
        <v>-0.10650887573964496</v>
      </c>
      <c r="L49" s="125">
        <v>4</v>
      </c>
      <c r="O49" s="121">
        <v>9</v>
      </c>
      <c r="P49" s="90" t="s">
        <v>88</v>
      </c>
      <c r="Q49" s="80">
        <v>1825</v>
      </c>
      <c r="R49" s="93">
        <v>3.5736664839038146E-2</v>
      </c>
      <c r="S49" s="80">
        <v>1661</v>
      </c>
      <c r="T49" s="93">
        <v>3.4160085554458701E-2</v>
      </c>
      <c r="U49" s="83">
        <v>9.8735701384708108E-2</v>
      </c>
      <c r="V49" s="125">
        <v>0</v>
      </c>
    </row>
    <row r="50" spans="2:22">
      <c r="B50" s="131">
        <v>10</v>
      </c>
      <c r="C50" s="95" t="s">
        <v>80</v>
      </c>
      <c r="D50" s="106">
        <v>144</v>
      </c>
      <c r="E50" s="111">
        <v>3.456553048487758E-2</v>
      </c>
      <c r="F50" s="106">
        <v>326</v>
      </c>
      <c r="G50" s="111">
        <v>6.1370481927710843E-2</v>
      </c>
      <c r="H50" s="126">
        <v>-0.55828220858895705</v>
      </c>
      <c r="I50" s="127">
        <v>-6</v>
      </c>
      <c r="J50" s="106">
        <v>282</v>
      </c>
      <c r="K50" s="128">
        <v>-0.48936170212765961</v>
      </c>
      <c r="L50" s="129">
        <v>-3</v>
      </c>
      <c r="O50" s="131">
        <v>10</v>
      </c>
      <c r="P50" s="95" t="s">
        <v>109</v>
      </c>
      <c r="Q50" s="106">
        <v>1588</v>
      </c>
      <c r="R50" s="111">
        <v>3.1095793843502782E-2</v>
      </c>
      <c r="S50" s="106">
        <v>1360</v>
      </c>
      <c r="T50" s="111">
        <v>2.796972688384337E-2</v>
      </c>
      <c r="U50" s="109">
        <v>0.16764705882352948</v>
      </c>
      <c r="V50" s="129">
        <v>3</v>
      </c>
    </row>
    <row r="51" spans="2:22">
      <c r="B51" s="210" t="s">
        <v>81</v>
      </c>
      <c r="C51" s="211"/>
      <c r="D51" s="132">
        <f>SUM(D41:D50)</f>
        <v>2464</v>
      </c>
      <c r="E51" s="133">
        <f>D51/D53</f>
        <v>0.59145463274123855</v>
      </c>
      <c r="F51" s="132">
        <f>SUM(F41:F50)</f>
        <v>3175</v>
      </c>
      <c r="G51" s="133">
        <f>F51/F53</f>
        <v>0.59770331325301207</v>
      </c>
      <c r="H51" s="134">
        <f>D51/F51-1</f>
        <v>-0.22393700787401571</v>
      </c>
      <c r="I51" s="135"/>
      <c r="J51" s="132">
        <f>SUM(J41:J50)</f>
        <v>3064</v>
      </c>
      <c r="K51" s="136">
        <f>E51/J51-1</f>
        <v>-0.99980696650367451</v>
      </c>
      <c r="L51" s="137"/>
      <c r="O51" s="210" t="s">
        <v>81</v>
      </c>
      <c r="P51" s="211"/>
      <c r="Q51" s="132">
        <f>SUM(Q41:Q50)</f>
        <v>30013</v>
      </c>
      <c r="R51" s="133">
        <f>Q51/Q53</f>
        <v>0.58770658729537084</v>
      </c>
      <c r="S51" s="132">
        <f>SUM(S41:S50)</f>
        <v>29054</v>
      </c>
      <c r="T51" s="133">
        <f>S51/S53</f>
        <v>0.59752385653175388</v>
      </c>
      <c r="U51" s="134">
        <f>Q51/S51-1</f>
        <v>3.3007503269773419E-2</v>
      </c>
      <c r="V51" s="138"/>
    </row>
    <row r="52" spans="2:22">
      <c r="B52" s="210" t="s">
        <v>40</v>
      </c>
      <c r="C52" s="211"/>
      <c r="D52" s="132">
        <f>D53-D51</f>
        <v>1702</v>
      </c>
      <c r="E52" s="133">
        <f>D52/D53</f>
        <v>0.40854536725876139</v>
      </c>
      <c r="F52" s="132">
        <f>F53-F51</f>
        <v>2137</v>
      </c>
      <c r="G52" s="133">
        <f>F52/F53</f>
        <v>0.40229668674698793</v>
      </c>
      <c r="H52" s="134">
        <f>D52/F52-1</f>
        <v>-0.2035563874590548</v>
      </c>
      <c r="I52" s="139"/>
      <c r="J52" s="132">
        <f>J53-SUM(J41:J50)</f>
        <v>3046</v>
      </c>
      <c r="K52" s="136">
        <f>E52/J52-1</f>
        <v>-0.99986587479735434</v>
      </c>
      <c r="L52" s="137"/>
      <c r="O52" s="210" t="s">
        <v>40</v>
      </c>
      <c r="P52" s="211"/>
      <c r="Q52" s="132">
        <f>Q53-Q51</f>
        <v>21055</v>
      </c>
      <c r="R52" s="133">
        <f>Q52/Q53</f>
        <v>0.4122934127046291</v>
      </c>
      <c r="S52" s="132">
        <f>S53-S51</f>
        <v>19570</v>
      </c>
      <c r="T52" s="133">
        <f>S52/S53</f>
        <v>0.40247614346824612</v>
      </c>
      <c r="U52" s="134">
        <f>Q52/S52-1</f>
        <v>7.5881451200817684E-2</v>
      </c>
      <c r="V52" s="140"/>
    </row>
    <row r="53" spans="2:22">
      <c r="B53" s="207" t="s">
        <v>82</v>
      </c>
      <c r="C53" s="208"/>
      <c r="D53" s="40">
        <v>4166</v>
      </c>
      <c r="E53" s="141">
        <v>1</v>
      </c>
      <c r="F53" s="40">
        <v>5312</v>
      </c>
      <c r="G53" s="141">
        <v>1</v>
      </c>
      <c r="H53" s="43">
        <v>-0.21573795180722888</v>
      </c>
      <c r="I53" s="43"/>
      <c r="J53" s="40">
        <v>6110</v>
      </c>
      <c r="K53" s="15">
        <v>-0.31816693944353514</v>
      </c>
      <c r="L53" s="142"/>
      <c r="O53" s="207" t="s">
        <v>82</v>
      </c>
      <c r="P53" s="208"/>
      <c r="Q53" s="40">
        <v>51068</v>
      </c>
      <c r="R53" s="141">
        <v>1</v>
      </c>
      <c r="S53" s="40">
        <v>48624</v>
      </c>
      <c r="T53" s="141">
        <v>1</v>
      </c>
      <c r="U53" s="143">
        <v>5.0263244488318426E-2</v>
      </c>
      <c r="V53" s="142"/>
    </row>
  </sheetData>
  <mergeCells count="66"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C7:C9"/>
    <mergeCell ref="J8:J9"/>
    <mergeCell ref="B33:L33"/>
    <mergeCell ref="C35:C37"/>
    <mergeCell ref="F37:G38"/>
    <mergeCell ref="I37:I38"/>
    <mergeCell ref="J37:J38"/>
    <mergeCell ref="F6:G7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</mergeCells>
  <phoneticPr fontId="7" type="noConversion"/>
  <conditionalFormatting sqref="H25 O25">
    <cfRule type="cellIs" dxfId="47" priority="564" operator="lessThan">
      <formula>0</formula>
    </cfRule>
  </conditionalFormatting>
  <conditionalFormatting sqref="H26 J26 O26">
    <cfRule type="cellIs" dxfId="46" priority="73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U51">
    <cfRule type="cellIs" dxfId="38" priority="16" operator="lessThan">
      <formula>0</formula>
    </cfRule>
  </conditionalFormatting>
  <conditionalFormatting sqref="K52">
    <cfRule type="cellIs" dxfId="37" priority="28" operator="lessThan">
      <formula>0</formula>
    </cfRule>
  </conditionalFormatting>
  <conditionalFormatting sqref="H52 J52">
    <cfRule type="cellIs" dxfId="36" priority="29" operator="lessThan">
      <formula>0</formula>
    </cfRule>
  </conditionalFormatting>
  <conditionalFormatting sqref="K51">
    <cfRule type="cellIs" dxfId="35" priority="26" operator="lessThan">
      <formula>0</formula>
    </cfRule>
  </conditionalFormatting>
  <conditionalFormatting sqref="H51">
    <cfRule type="cellIs" dxfId="34" priority="27" operator="lessThan">
      <formula>0</formula>
    </cfRule>
  </conditionalFormatting>
  <conditionalFormatting sqref="L52">
    <cfRule type="cellIs" dxfId="33" priority="24" operator="lessThan">
      <formula>0</formula>
    </cfRule>
  </conditionalFormatting>
  <conditionalFormatting sqref="K52">
    <cfRule type="cellIs" dxfId="32" priority="25" operator="lessThan">
      <formula>0</formula>
    </cfRule>
  </conditionalFormatting>
  <conditionalFormatting sqref="L51">
    <cfRule type="cellIs" dxfId="31" priority="22" operator="lessThan">
      <formula>0</formula>
    </cfRule>
  </conditionalFormatting>
  <conditionalFormatting sqref="K51">
    <cfRule type="cellIs" dxfId="30" priority="23" operator="lessThan">
      <formula>0</formula>
    </cfRule>
  </conditionalFormatting>
  <conditionalFormatting sqref="V51">
    <cfRule type="cellIs" dxfId="29" priority="19" operator="lessThan">
      <formula>0</formula>
    </cfRule>
    <cfRule type="cellIs" dxfId="28" priority="20" operator="equal">
      <formula>0</formula>
    </cfRule>
    <cfRule type="cellIs" dxfId="27" priority="21" operator="greaterThan">
      <formula>0</formula>
    </cfRule>
  </conditionalFormatting>
  <conditionalFormatting sqref="V52">
    <cfRule type="cellIs" dxfId="26" priority="18" operator="lessThan">
      <formula>0</formula>
    </cfRule>
  </conditionalFormatting>
  <conditionalFormatting sqref="U52">
    <cfRule type="cellIs" dxfId="25" priority="17" operator="lessThan">
      <formula>0</formula>
    </cfRule>
  </conditionalFormatting>
  <conditionalFormatting sqref="K41:K50 H41:H50">
    <cfRule type="cellIs" dxfId="24" priority="15" operator="lessThan">
      <formula>0</formula>
    </cfRule>
  </conditionalFormatting>
  <conditionalFormatting sqref="L41:L50">
    <cfRule type="cellIs" dxfId="23" priority="12" operator="lessThan">
      <formula>0</formula>
    </cfRule>
    <cfRule type="cellIs" dxfId="22" priority="13" operator="equal">
      <formula>0</formula>
    </cfRule>
    <cfRule type="cellIs" dxfId="21" priority="14" operator="greaterThan">
      <formula>0</formula>
    </cfRule>
  </conditionalFormatting>
  <conditionalFormatting sqref="I41:I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H53:I53 K53">
    <cfRule type="cellIs" dxfId="17" priority="8" operator="lessThan">
      <formula>0</formula>
    </cfRule>
  </conditionalFormatting>
  <conditionalFormatting sqref="L53">
    <cfRule type="cellIs" dxfId="16" priority="7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L25" sqref="L25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9">
        <v>43745</v>
      </c>
    </row>
    <row r="2" spans="2:15">
      <c r="B2" s="219" t="s">
        <v>46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17"/>
    </row>
    <row r="3" spans="2:15">
      <c r="B3" s="220" t="s">
        <v>45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37" t="s">
        <v>42</v>
      </c>
    </row>
    <row r="4" spans="2:15" ht="15" customHeight="1">
      <c r="B4" s="191" t="s">
        <v>0</v>
      </c>
      <c r="C4" s="193" t="s">
        <v>1</v>
      </c>
      <c r="D4" s="176" t="s">
        <v>101</v>
      </c>
      <c r="E4" s="166"/>
      <c r="F4" s="166"/>
      <c r="G4" s="166"/>
      <c r="H4" s="177"/>
      <c r="I4" s="166" t="s">
        <v>90</v>
      </c>
      <c r="J4" s="166"/>
      <c r="K4" s="176" t="s">
        <v>102</v>
      </c>
      <c r="L4" s="166"/>
      <c r="M4" s="166"/>
      <c r="N4" s="166"/>
      <c r="O4" s="177"/>
    </row>
    <row r="5" spans="2:15">
      <c r="B5" s="192"/>
      <c r="C5" s="194"/>
      <c r="D5" s="173" t="s">
        <v>103</v>
      </c>
      <c r="E5" s="174"/>
      <c r="F5" s="174"/>
      <c r="G5" s="174"/>
      <c r="H5" s="175"/>
      <c r="I5" s="174" t="s">
        <v>91</v>
      </c>
      <c r="J5" s="174"/>
      <c r="K5" s="173" t="s">
        <v>104</v>
      </c>
      <c r="L5" s="174"/>
      <c r="M5" s="174"/>
      <c r="N5" s="174"/>
      <c r="O5" s="175"/>
    </row>
    <row r="6" spans="2:15" ht="19.5" customHeight="1">
      <c r="B6" s="192"/>
      <c r="C6" s="192"/>
      <c r="D6" s="167">
        <v>2019</v>
      </c>
      <c r="E6" s="168"/>
      <c r="F6" s="178">
        <v>2018</v>
      </c>
      <c r="G6" s="178"/>
      <c r="H6" s="195" t="s">
        <v>33</v>
      </c>
      <c r="I6" s="197">
        <v>2019</v>
      </c>
      <c r="J6" s="167" t="s">
        <v>105</v>
      </c>
      <c r="K6" s="167">
        <v>2019</v>
      </c>
      <c r="L6" s="168"/>
      <c r="M6" s="178">
        <v>2018</v>
      </c>
      <c r="N6" s="168"/>
      <c r="O6" s="182" t="s">
        <v>33</v>
      </c>
    </row>
    <row r="7" spans="2:15" ht="19.5" customHeight="1">
      <c r="B7" s="183" t="s">
        <v>34</v>
      </c>
      <c r="C7" s="183" t="s">
        <v>35</v>
      </c>
      <c r="D7" s="169"/>
      <c r="E7" s="170"/>
      <c r="F7" s="179"/>
      <c r="G7" s="179"/>
      <c r="H7" s="196"/>
      <c r="I7" s="198"/>
      <c r="J7" s="199"/>
      <c r="K7" s="169"/>
      <c r="L7" s="170"/>
      <c r="M7" s="179"/>
      <c r="N7" s="170"/>
      <c r="O7" s="182"/>
    </row>
    <row r="8" spans="2:15" ht="15" customHeight="1">
      <c r="B8" s="183"/>
      <c r="C8" s="183"/>
      <c r="D8" s="156" t="s">
        <v>36</v>
      </c>
      <c r="E8" s="153" t="s">
        <v>2</v>
      </c>
      <c r="F8" s="152" t="s">
        <v>36</v>
      </c>
      <c r="G8" s="60" t="s">
        <v>2</v>
      </c>
      <c r="H8" s="185" t="s">
        <v>37</v>
      </c>
      <c r="I8" s="61" t="s">
        <v>36</v>
      </c>
      <c r="J8" s="187" t="s">
        <v>92</v>
      </c>
      <c r="K8" s="156" t="s">
        <v>36</v>
      </c>
      <c r="L8" s="59" t="s">
        <v>2</v>
      </c>
      <c r="M8" s="152" t="s">
        <v>36</v>
      </c>
      <c r="N8" s="59" t="s">
        <v>2</v>
      </c>
      <c r="O8" s="189" t="s">
        <v>37</v>
      </c>
    </row>
    <row r="9" spans="2:15" ht="15" customHeight="1">
      <c r="B9" s="184"/>
      <c r="C9" s="184"/>
      <c r="D9" s="154" t="s">
        <v>38</v>
      </c>
      <c r="E9" s="155" t="s">
        <v>39</v>
      </c>
      <c r="F9" s="57" t="s">
        <v>38</v>
      </c>
      <c r="G9" s="58" t="s">
        <v>39</v>
      </c>
      <c r="H9" s="186"/>
      <c r="I9" s="62" t="s">
        <v>38</v>
      </c>
      <c r="J9" s="188"/>
      <c r="K9" s="154" t="s">
        <v>38</v>
      </c>
      <c r="L9" s="155" t="s">
        <v>39</v>
      </c>
      <c r="M9" s="57" t="s">
        <v>38</v>
      </c>
      <c r="N9" s="155" t="s">
        <v>39</v>
      </c>
      <c r="O9" s="190"/>
    </row>
    <row r="10" spans="2:15">
      <c r="B10" s="70">
        <v>1</v>
      </c>
      <c r="C10" s="71" t="s">
        <v>13</v>
      </c>
      <c r="D10" s="72">
        <v>77</v>
      </c>
      <c r="E10" s="73">
        <v>0.46951219512195119</v>
      </c>
      <c r="F10" s="72">
        <v>138</v>
      </c>
      <c r="G10" s="74">
        <v>0.5390625</v>
      </c>
      <c r="H10" s="75">
        <v>-0.44202898550724634</v>
      </c>
      <c r="I10" s="76">
        <v>47</v>
      </c>
      <c r="J10" s="77">
        <v>0.63829787234042556</v>
      </c>
      <c r="K10" s="72">
        <v>861</v>
      </c>
      <c r="L10" s="73">
        <v>0.43683409436834092</v>
      </c>
      <c r="M10" s="72">
        <v>881</v>
      </c>
      <c r="N10" s="74">
        <v>0.4260154738878143</v>
      </c>
      <c r="O10" s="75">
        <v>-2.2701475595913734E-2</v>
      </c>
    </row>
    <row r="11" spans="2:15">
      <c r="B11" s="78">
        <v>2</v>
      </c>
      <c r="C11" s="79" t="s">
        <v>58</v>
      </c>
      <c r="D11" s="80">
        <v>61</v>
      </c>
      <c r="E11" s="81">
        <v>0.37195121951219512</v>
      </c>
      <c r="F11" s="80">
        <v>37</v>
      </c>
      <c r="G11" s="92">
        <v>0.14453125</v>
      </c>
      <c r="H11" s="83">
        <v>0.64864864864864868</v>
      </c>
      <c r="I11" s="104">
        <v>57</v>
      </c>
      <c r="J11" s="93">
        <v>7.0175438596491224E-2</v>
      </c>
      <c r="K11" s="80">
        <v>364</v>
      </c>
      <c r="L11" s="81">
        <v>0.18467782851344494</v>
      </c>
      <c r="M11" s="80">
        <v>347</v>
      </c>
      <c r="N11" s="92">
        <v>0.16779497098646035</v>
      </c>
      <c r="O11" s="83">
        <v>4.8991354466858761E-2</v>
      </c>
    </row>
    <row r="12" spans="2:15">
      <c r="B12" s="78">
        <v>3</v>
      </c>
      <c r="C12" s="79" t="s">
        <v>4</v>
      </c>
      <c r="D12" s="80">
        <v>12</v>
      </c>
      <c r="E12" s="81">
        <v>7.3170731707317069E-2</v>
      </c>
      <c r="F12" s="80">
        <v>17</v>
      </c>
      <c r="G12" s="92">
        <v>6.640625E-2</v>
      </c>
      <c r="H12" s="83">
        <v>-0.29411764705882348</v>
      </c>
      <c r="I12" s="104">
        <v>16</v>
      </c>
      <c r="J12" s="93">
        <v>-0.25</v>
      </c>
      <c r="K12" s="80">
        <v>240</v>
      </c>
      <c r="L12" s="81">
        <v>0.12176560121765601</v>
      </c>
      <c r="M12" s="80">
        <v>219</v>
      </c>
      <c r="N12" s="92">
        <v>0.10589941972920697</v>
      </c>
      <c r="O12" s="83">
        <v>9.5890410958904049E-2</v>
      </c>
    </row>
    <row r="13" spans="2:15">
      <c r="B13" s="78">
        <v>4</v>
      </c>
      <c r="C13" s="79" t="s">
        <v>16</v>
      </c>
      <c r="D13" s="80">
        <v>2</v>
      </c>
      <c r="E13" s="81">
        <v>1.2195121951219513E-2</v>
      </c>
      <c r="F13" s="80">
        <v>16</v>
      </c>
      <c r="G13" s="92">
        <v>6.25E-2</v>
      </c>
      <c r="H13" s="83">
        <v>-0.875</v>
      </c>
      <c r="I13" s="104">
        <v>10</v>
      </c>
      <c r="J13" s="93">
        <v>-0.8</v>
      </c>
      <c r="K13" s="80">
        <v>153</v>
      </c>
      <c r="L13" s="81">
        <v>7.7625570776255703E-2</v>
      </c>
      <c r="M13" s="80">
        <v>98</v>
      </c>
      <c r="N13" s="92">
        <v>4.7388781431334626E-2</v>
      </c>
      <c r="O13" s="83">
        <v>0.56122448979591844</v>
      </c>
    </row>
    <row r="14" spans="2:15">
      <c r="B14" s="105">
        <v>5</v>
      </c>
      <c r="C14" s="94" t="s">
        <v>89</v>
      </c>
      <c r="D14" s="106">
        <v>0</v>
      </c>
      <c r="E14" s="107">
        <v>0</v>
      </c>
      <c r="F14" s="106">
        <v>0</v>
      </c>
      <c r="G14" s="108">
        <v>0</v>
      </c>
      <c r="H14" s="109"/>
      <c r="I14" s="110">
        <v>17</v>
      </c>
      <c r="J14" s="111">
        <v>-1</v>
      </c>
      <c r="K14" s="106">
        <v>60</v>
      </c>
      <c r="L14" s="107">
        <v>3.0441400304414001E-2</v>
      </c>
      <c r="M14" s="106">
        <v>77</v>
      </c>
      <c r="N14" s="108">
        <v>3.7234042553191488E-2</v>
      </c>
      <c r="O14" s="109">
        <v>-0.22077922077922074</v>
      </c>
    </row>
    <row r="15" spans="2:15">
      <c r="B15" s="180" t="s">
        <v>62</v>
      </c>
      <c r="C15" s="181"/>
      <c r="D15" s="30">
        <f>SUM(D10:D14)</f>
        <v>152</v>
      </c>
      <c r="E15" s="31">
        <f>D15/D17</f>
        <v>0.92682926829268297</v>
      </c>
      <c r="F15" s="30">
        <f>SUM(F10:F14)</f>
        <v>208</v>
      </c>
      <c r="G15" s="31">
        <f>F15/F17</f>
        <v>0.8125</v>
      </c>
      <c r="H15" s="33">
        <f>D15/F15-1</f>
        <v>-0.26923076923076927</v>
      </c>
      <c r="I15" s="30">
        <f>SUM(I10:I14)</f>
        <v>147</v>
      </c>
      <c r="J15" s="31">
        <f>I15/I17</f>
        <v>0.90184049079754602</v>
      </c>
      <c r="K15" s="30">
        <f>SUM(K10:K14)</f>
        <v>1678</v>
      </c>
      <c r="L15" s="31">
        <f>K15/K17</f>
        <v>0.85134449518011157</v>
      </c>
      <c r="M15" s="30">
        <f>SUM(M10:M14)</f>
        <v>1622</v>
      </c>
      <c r="N15" s="31">
        <f>M15/M17</f>
        <v>0.78433268858800775</v>
      </c>
      <c r="O15" s="33">
        <f>K15/M15-1</f>
        <v>3.4525277435265123E-2</v>
      </c>
    </row>
    <row r="16" spans="2:15" s="29" customFormat="1">
      <c r="B16" s="180" t="s">
        <v>40</v>
      </c>
      <c r="C16" s="181"/>
      <c r="D16" s="10">
        <f>D17-SUM(D10:D14)</f>
        <v>12</v>
      </c>
      <c r="E16" s="11">
        <f>D16/D17</f>
        <v>7.3170731707317069E-2</v>
      </c>
      <c r="F16" s="10">
        <f>F17-SUM(F10:F14)</f>
        <v>48</v>
      </c>
      <c r="G16" s="11">
        <f>F16/F17</f>
        <v>0.1875</v>
      </c>
      <c r="H16" s="12">
        <f>D16/F16-1</f>
        <v>-0.75</v>
      </c>
      <c r="I16" s="10">
        <f>I17-SUM(I10:I14)</f>
        <v>16</v>
      </c>
      <c r="J16" s="34">
        <f>D16/I16-1</f>
        <v>-0.25</v>
      </c>
      <c r="K16" s="10">
        <f>K17-SUM(K10:K14)</f>
        <v>293</v>
      </c>
      <c r="L16" s="11">
        <f>K16/K17</f>
        <v>0.14865550481988837</v>
      </c>
      <c r="M16" s="10">
        <f>M17-SUM(M10:M14)</f>
        <v>446</v>
      </c>
      <c r="N16" s="11">
        <f>M16/M17</f>
        <v>0.21566731141199227</v>
      </c>
      <c r="O16" s="12">
        <f>K16/M16-1</f>
        <v>-0.34304932735426008</v>
      </c>
    </row>
    <row r="17" spans="2:15">
      <c r="B17" s="221" t="s">
        <v>41</v>
      </c>
      <c r="C17" s="222"/>
      <c r="D17" s="54">
        <v>164</v>
      </c>
      <c r="E17" s="86">
        <v>1</v>
      </c>
      <c r="F17" s="54">
        <v>256</v>
      </c>
      <c r="G17" s="87">
        <v>1</v>
      </c>
      <c r="H17" s="49">
        <v>-0.359375</v>
      </c>
      <c r="I17" s="55">
        <v>163</v>
      </c>
      <c r="J17" s="50">
        <v>6.1349693251533388E-3</v>
      </c>
      <c r="K17" s="54">
        <v>1971</v>
      </c>
      <c r="L17" s="86">
        <v>1</v>
      </c>
      <c r="M17" s="54">
        <v>2068</v>
      </c>
      <c r="N17" s="87">
        <v>0.99999999999999989</v>
      </c>
      <c r="O17" s="49">
        <v>-4.6905222437137351E-2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9" priority="285" operator="lessThan">
      <formula>0</formula>
    </cfRule>
  </conditionalFormatting>
  <conditionalFormatting sqref="O16">
    <cfRule type="cellIs" dxfId="8" priority="284" operator="lessThan">
      <formula>0</formula>
    </cfRule>
  </conditionalFormatting>
  <conditionalFormatting sqref="J16">
    <cfRule type="cellIs" dxfId="7" priority="283" operator="lessThan">
      <formula>0</formula>
    </cfRule>
  </conditionalFormatting>
  <conditionalFormatting sqref="H15 O15">
    <cfRule type="cellIs" dxfId="6" priority="270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2019-10-04T15:30:50Z</dcterms:modified>
</cp:coreProperties>
</file>