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5\SC\"/>
    </mc:Choice>
  </mc:AlternateContent>
  <xr:revisionPtr revIDLastSave="0" documentId="8_{A8A1E004-311C-4E48-9446-74A769CA20D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" i="5" l="1"/>
  <c r="N16" i="5" s="1"/>
  <c r="L16" i="5"/>
  <c r="K16" i="5"/>
  <c r="I16" i="5"/>
  <c r="F16" i="5"/>
  <c r="G16" i="5" s="1"/>
  <c r="D16" i="5"/>
  <c r="J16" i="5" s="1"/>
  <c r="M15" i="5"/>
  <c r="N15" i="5" s="1"/>
  <c r="L15" i="5"/>
  <c r="K15" i="5"/>
  <c r="I15" i="5"/>
  <c r="J15" i="5" s="1"/>
  <c r="F15" i="5"/>
  <c r="G15" i="5" s="1"/>
  <c r="D15" i="5"/>
  <c r="H15" i="5" s="1"/>
  <c r="J52" i="4"/>
  <c r="S51" i="4"/>
  <c r="U51" i="4" s="1"/>
  <c r="R51" i="4"/>
  <c r="Q51" i="4"/>
  <c r="Q52" i="4" s="1"/>
  <c r="J51" i="4"/>
  <c r="F51" i="4"/>
  <c r="G51" i="4" s="1"/>
  <c r="D51" i="4"/>
  <c r="H51" i="4" s="1"/>
  <c r="M25" i="4"/>
  <c r="O25" i="4" s="1"/>
  <c r="L25" i="4"/>
  <c r="K25" i="4"/>
  <c r="I25" i="4"/>
  <c r="F25" i="4"/>
  <c r="G25" i="4" s="1"/>
  <c r="D25" i="4"/>
  <c r="J25" i="4" s="1"/>
  <c r="M18" i="1"/>
  <c r="O18" i="1" s="1"/>
  <c r="L18" i="1"/>
  <c r="K18" i="1"/>
  <c r="K19" i="1" s="1"/>
  <c r="I18" i="1"/>
  <c r="I19" i="1" s="1"/>
  <c r="F18" i="1"/>
  <c r="G18" i="1" s="1"/>
  <c r="D18" i="1"/>
  <c r="E18" i="1" s="1"/>
  <c r="L19" i="1" l="1"/>
  <c r="O19" i="1"/>
  <c r="U52" i="4"/>
  <c r="R52" i="4"/>
  <c r="M19" i="1"/>
  <c r="N19" i="1" s="1"/>
  <c r="N18" i="1"/>
  <c r="O15" i="5"/>
  <c r="D19" i="1"/>
  <c r="E51" i="4"/>
  <c r="K51" i="4" s="1"/>
  <c r="E16" i="5"/>
  <c r="F52" i="4"/>
  <c r="G52" i="4" s="1"/>
  <c r="N25" i="4"/>
  <c r="D52" i="4"/>
  <c r="E15" i="5"/>
  <c r="F19" i="1"/>
  <c r="G19" i="1" s="1"/>
  <c r="H18" i="1"/>
  <c r="H25" i="4"/>
  <c r="H16" i="5"/>
  <c r="T51" i="4"/>
  <c r="O16" i="5"/>
  <c r="E25" i="4"/>
  <c r="J18" i="1"/>
  <c r="S52" i="4"/>
  <c r="T52" i="4" s="1"/>
  <c r="H52" i="4" l="1"/>
  <c r="E52" i="4"/>
  <c r="K52" i="4" s="1"/>
  <c r="J19" i="1"/>
  <c r="H19" i="1"/>
  <c r="E19" i="1"/>
</calcChain>
</file>

<file path=xl/sharedStrings.xml><?xml version="1.0" encoding="utf-8"?>
<sst xmlns="http://schemas.openxmlformats.org/spreadsheetml/2006/main" count="618" uniqueCount="108">
  <si>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</si>
  <si>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</si>
  <si>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</si>
  <si>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</si>
  <si>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</si>
  <si>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</si>
  <si>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</si>
  <si>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</si>
  <si>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</si>
  <si>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</si>
  <si>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</si>
  <si>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</si>
  <si>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</si>
  <si>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</si>
  <si>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</si>
  <si>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</si>
  <si>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</si>
  <si>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</si>
  <si>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</si>
  <si>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</si>
  <si>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</si>
  <si>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</si>
  <si>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</si>
  <si>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</si>
  <si>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</si>
  <si>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</si>
  <si>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</si>
  <si>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</si>
  <si>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</si>
  <si>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</si>
  <si>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</si>
  <si>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</si>
  <si>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</si>
  <si>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</si>
  <si>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</si>
  <si>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</si>
  <si>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</si>
  <si>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</si>
  <si>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</si>
  <si>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</si>
  <si>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</si>
  <si>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</si>
  <si>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</si>
  <si>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</si>
  <si>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</si>
  <si>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</si>
  <si>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</si>
  <si>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</si>
  <si>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</si>
  <si>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</si>
  <si>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</si>
  <si>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</si>
  <si>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</si>
  <si>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</si>
  <si>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</si>
  <si>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</si>
  <si>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</si>
  <si>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</si>
  <si>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</si>
  <si>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</si>
  <si>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</si>
  <si>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</si>
  <si>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</si>
  <si>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</si>
  <si>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</si>
  <si>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</si>
  <si>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</si>
  <si>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</si>
  <si>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</si>
  <si>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</si>
  <si>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</si>
  <si>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</si>
  <si>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</si>
  <si>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</si>
  <si>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</si>
  <si>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</si>
  <si>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</si>
  <si>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</si>
  <si>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</si>
  <si>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</si>
  <si>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</si>
  <si>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</si>
  <si>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</si>
  <si>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</si>
  <si>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</si>
  <si>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</si>
  <si>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</si>
  <si>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</si>
  <si>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</si>
  <si>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</si>
  <si>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Fiat Fiorino</t>
  </si>
  <si>
    <t>Kwiecień</t>
  </si>
  <si>
    <t>April</t>
  </si>
  <si>
    <t>2019
Maj</t>
  </si>
  <si>
    <t>2018
Maj</t>
  </si>
  <si>
    <t>2019
Sty - Maj</t>
  </si>
  <si>
    <t>2018
Sty - Maj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</si>
  <si>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</si>
  <si>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</si>
  <si>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</si>
  <si>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</si>
  <si>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</si>
  <si>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</si>
  <si>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dostawczych do 3,5T, ranking modeli - Maj 2019</t>
  </si>
  <si>
    <t>Registrations of new LCV up to 3.5T, Top Models - May 2019</t>
  </si>
  <si>
    <t>Maj/Kwi
Zmiana poz</t>
  </si>
  <si>
    <t>May/Apr Ch position</t>
  </si>
  <si>
    <t>Ford Transit Custom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</si>
</sst>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22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55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545487</xdr:colOff>
      <xdr:row>31</xdr:row>
      <xdr:rowOff>143566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FFCF894-F5A7-47C3-A5E4-C3A95F9FE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612548</xdr:colOff>
      <xdr:row>53</xdr:row>
      <xdr:rowOff>164937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83F974B-E8BC-4A77-959A-DBC418C5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6</xdr:col>
      <xdr:colOff>356494</xdr:colOff>
      <xdr:row>74</xdr:row>
      <xdr:rowOff>174048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210C1F4-59BA-4CFF-A6C0-D6E5E154B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001500"/>
          <a:ext cx="5425910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70">
        <v>43622</v>
      </c>
    </row>
    <row r="2" spans="2:8">
      <c r="H2" s="2" t="s">
        <v>29</v>
      </c>
    </row>
    <row r="3" spans="2:8" ht="26.25" customHeight="1">
      <c r="B3" s="155" t="s">
        <v>27</v>
      </c>
      <c r="C3" s="156"/>
      <c r="D3" s="156"/>
      <c r="E3" s="156"/>
      <c r="F3" s="156"/>
      <c r="G3" s="156"/>
      <c r="H3" s="157"/>
    </row>
    <row r="4" spans="2:8" ht="26.25" customHeight="1">
      <c r="B4" s="6"/>
      <c r="C4" s="145" t="s">
        <v>93</v>
      </c>
      <c r="D4" s="145" t="s">
        <v>94</v>
      </c>
      <c r="E4" s="7" t="s">
        <v>8</v>
      </c>
      <c r="F4" s="145" t="s">
        <v>95</v>
      </c>
      <c r="G4" s="145" t="s">
        <v>96</v>
      </c>
      <c r="H4" s="7" t="s">
        <v>8</v>
      </c>
    </row>
    <row r="5" spans="2:8" ht="26.25" customHeight="1">
      <c r="B5" s="3" t="s">
        <v>9</v>
      </c>
      <c r="C5" s="146">
        <v>3195</v>
      </c>
      <c r="D5" s="146">
        <v>2598</v>
      </c>
      <c r="E5" s="66">
        <v>0.22979214780600454</v>
      </c>
      <c r="F5" s="146">
        <v>13474</v>
      </c>
      <c r="G5" s="146">
        <v>12466</v>
      </c>
      <c r="H5" s="66">
        <v>8.0859939034172879E-2</v>
      </c>
    </row>
    <row r="6" spans="2:8" ht="26.25" customHeight="1">
      <c r="B6" s="4" t="s">
        <v>24</v>
      </c>
      <c r="C6" s="147">
        <v>798</v>
      </c>
      <c r="D6" s="147">
        <v>622</v>
      </c>
      <c r="E6" s="67">
        <v>0.28295819935691324</v>
      </c>
      <c r="F6" s="147">
        <v>2845</v>
      </c>
      <c r="G6" s="147">
        <v>2737</v>
      </c>
      <c r="H6" s="67">
        <v>3.9459261965655745E-2</v>
      </c>
    </row>
    <row r="7" spans="2:8" ht="26.25" customHeight="1">
      <c r="B7" s="4" t="s">
        <v>25</v>
      </c>
      <c r="C7" s="147">
        <v>64</v>
      </c>
      <c r="D7" s="147">
        <v>64</v>
      </c>
      <c r="E7" s="67">
        <v>0</v>
      </c>
      <c r="F7" s="147">
        <v>271</v>
      </c>
      <c r="G7" s="147">
        <v>254</v>
      </c>
      <c r="H7" s="67">
        <v>6.692913385826782E-2</v>
      </c>
    </row>
    <row r="8" spans="2:8" ht="26.25" customHeight="1">
      <c r="B8" s="5" t="s">
        <v>26</v>
      </c>
      <c r="C8" s="147">
        <v>2333</v>
      </c>
      <c r="D8" s="147">
        <v>1912</v>
      </c>
      <c r="E8" s="68">
        <v>0.22018828451882855</v>
      </c>
      <c r="F8" s="147">
        <v>10358</v>
      </c>
      <c r="G8" s="147">
        <v>9475</v>
      </c>
      <c r="H8" s="68">
        <v>9.319261213720309E-2</v>
      </c>
    </row>
    <row r="9" spans="2:8" ht="26.25" customHeight="1">
      <c r="B9" s="3" t="s">
        <v>10</v>
      </c>
      <c r="C9" s="146">
        <v>338</v>
      </c>
      <c r="D9" s="146">
        <v>299</v>
      </c>
      <c r="E9" s="66">
        <v>0.13043478260869557</v>
      </c>
      <c r="F9" s="146">
        <v>1142</v>
      </c>
      <c r="G9" s="146">
        <v>1183</v>
      </c>
      <c r="H9" s="66">
        <v>-3.4657650042265398E-2</v>
      </c>
    </row>
    <row r="10" spans="2:8" ht="26.25" customHeight="1">
      <c r="B10" s="5" t="s">
        <v>11</v>
      </c>
      <c r="C10" s="147">
        <v>338</v>
      </c>
      <c r="D10" s="147">
        <v>299</v>
      </c>
      <c r="E10" s="68">
        <v>0.13043478260869557</v>
      </c>
      <c r="F10" s="147">
        <v>1142</v>
      </c>
      <c r="G10" s="147">
        <v>1183</v>
      </c>
      <c r="H10" s="68">
        <v>-3.4657650042265398E-2</v>
      </c>
    </row>
    <row r="11" spans="2:8" ht="26.25" customHeight="1">
      <c r="B11" s="8" t="s">
        <v>28</v>
      </c>
      <c r="C11" s="148">
        <v>3533</v>
      </c>
      <c r="D11" s="148">
        <v>2897</v>
      </c>
      <c r="E11" s="69">
        <v>0.21953745253710744</v>
      </c>
      <c r="F11" s="148">
        <v>14616</v>
      </c>
      <c r="G11" s="148">
        <v>13649</v>
      </c>
      <c r="H11" s="69">
        <v>7.0847681148802133E-2</v>
      </c>
    </row>
    <row r="12" spans="2:8" ht="15" customHeight="1">
      <c r="B12" s="42" t="s">
        <v>55</v>
      </c>
    </row>
    <row r="18" spans="16:16">
      <c r="P18" s="45"/>
    </row>
  </sheetData>
  <mergeCells count="1">
    <mergeCell ref="B3:H3"/>
  </mergeCells>
  <phoneticPr fontId="7" type="noConversion"/>
  <conditionalFormatting sqref="E9:E10 H9:H10">
    <cfRule type="cellIs" dxfId="254" priority="2" operator="lessThan">
      <formula>0</formula>
    </cfRule>
  </conditionalFormatting>
  <conditionalFormatting sqref="E5:E7 H5:H7 H11 E11">
    <cfRule type="cellIs" dxfId="253" priority="3" operator="lessThan">
      <formula>0</formula>
    </cfRule>
  </conditionalFormatting>
  <conditionalFormatting sqref="E8 H8">
    <cfRule type="cellIs" dxfId="25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70">
        <v>43622</v>
      </c>
    </row>
    <row r="2" spans="2:15" ht="14.45" customHeight="1">
      <c r="B2" s="163" t="s">
        <v>30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2:15" ht="14.45" customHeight="1">
      <c r="B3" s="164" t="s">
        <v>31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2:15" ht="14.45" customHeigh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 t="s">
        <v>48</v>
      </c>
    </row>
    <row r="5" spans="2:15" ht="14.25" customHeight="1">
      <c r="B5" s="183" t="s">
        <v>0</v>
      </c>
      <c r="C5" s="185" t="s">
        <v>1</v>
      </c>
      <c r="D5" s="168" t="s">
        <v>97</v>
      </c>
      <c r="E5" s="158"/>
      <c r="F5" s="158"/>
      <c r="G5" s="158"/>
      <c r="H5" s="169"/>
      <c r="I5" s="158" t="s">
        <v>91</v>
      </c>
      <c r="J5" s="158"/>
      <c r="K5" s="168" t="s">
        <v>98</v>
      </c>
      <c r="L5" s="158"/>
      <c r="M5" s="158"/>
      <c r="N5" s="158"/>
      <c r="O5" s="169"/>
    </row>
    <row r="6" spans="2:15" ht="14.45" customHeight="1">
      <c r="B6" s="184"/>
      <c r="C6" s="186"/>
      <c r="D6" s="165" t="s">
        <v>99</v>
      </c>
      <c r="E6" s="166"/>
      <c r="F6" s="166"/>
      <c r="G6" s="166"/>
      <c r="H6" s="167"/>
      <c r="I6" s="166" t="s">
        <v>92</v>
      </c>
      <c r="J6" s="166"/>
      <c r="K6" s="165" t="s">
        <v>100</v>
      </c>
      <c r="L6" s="166"/>
      <c r="M6" s="166"/>
      <c r="N6" s="166"/>
      <c r="O6" s="167"/>
    </row>
    <row r="7" spans="2:15" ht="14.45" customHeight="1">
      <c r="B7" s="184"/>
      <c r="C7" s="184"/>
      <c r="D7" s="159">
        <v>2019</v>
      </c>
      <c r="E7" s="160"/>
      <c r="F7" s="170">
        <v>2018</v>
      </c>
      <c r="G7" s="170"/>
      <c r="H7" s="187" t="s">
        <v>33</v>
      </c>
      <c r="I7" s="189">
        <v>2019</v>
      </c>
      <c r="J7" s="159" t="s">
        <v>101</v>
      </c>
      <c r="K7" s="159">
        <v>2019</v>
      </c>
      <c r="L7" s="160"/>
      <c r="M7" s="170">
        <v>2018</v>
      </c>
      <c r="N7" s="160"/>
      <c r="O7" s="174" t="s">
        <v>33</v>
      </c>
    </row>
    <row r="8" spans="2:15" ht="14.45" customHeight="1">
      <c r="B8" s="175" t="s">
        <v>34</v>
      </c>
      <c r="C8" s="175" t="s">
        <v>35</v>
      </c>
      <c r="D8" s="161"/>
      <c r="E8" s="162"/>
      <c r="F8" s="171"/>
      <c r="G8" s="171"/>
      <c r="H8" s="188"/>
      <c r="I8" s="190"/>
      <c r="J8" s="191"/>
      <c r="K8" s="161"/>
      <c r="L8" s="162"/>
      <c r="M8" s="171"/>
      <c r="N8" s="162"/>
      <c r="O8" s="174"/>
    </row>
    <row r="9" spans="2:15" ht="14.25" customHeight="1">
      <c r="B9" s="175"/>
      <c r="C9" s="175"/>
      <c r="D9" s="154" t="s">
        <v>36</v>
      </c>
      <c r="E9" s="150" t="s">
        <v>2</v>
      </c>
      <c r="F9" s="153" t="s">
        <v>36</v>
      </c>
      <c r="G9" s="61" t="s">
        <v>2</v>
      </c>
      <c r="H9" s="177" t="s">
        <v>37</v>
      </c>
      <c r="I9" s="62" t="s">
        <v>36</v>
      </c>
      <c r="J9" s="179" t="s">
        <v>102</v>
      </c>
      <c r="K9" s="154" t="s">
        <v>36</v>
      </c>
      <c r="L9" s="60" t="s">
        <v>2</v>
      </c>
      <c r="M9" s="153" t="s">
        <v>36</v>
      </c>
      <c r="N9" s="60" t="s">
        <v>2</v>
      </c>
      <c r="O9" s="181" t="s">
        <v>37</v>
      </c>
    </row>
    <row r="10" spans="2:15" ht="14.45" customHeight="1">
      <c r="B10" s="176"/>
      <c r="C10" s="176"/>
      <c r="D10" s="151" t="s">
        <v>38</v>
      </c>
      <c r="E10" s="152" t="s">
        <v>39</v>
      </c>
      <c r="F10" s="58" t="s">
        <v>38</v>
      </c>
      <c r="G10" s="59" t="s">
        <v>39</v>
      </c>
      <c r="H10" s="178"/>
      <c r="I10" s="63" t="s">
        <v>38</v>
      </c>
      <c r="J10" s="180"/>
      <c r="K10" s="151" t="s">
        <v>38</v>
      </c>
      <c r="L10" s="152" t="s">
        <v>39</v>
      </c>
      <c r="M10" s="58" t="s">
        <v>38</v>
      </c>
      <c r="N10" s="152" t="s">
        <v>39</v>
      </c>
      <c r="O10" s="182"/>
    </row>
    <row r="11" spans="2:15" ht="14.45" customHeight="1">
      <c r="B11" s="71">
        <v>1</v>
      </c>
      <c r="C11" s="72" t="s">
        <v>14</v>
      </c>
      <c r="D11" s="73">
        <v>709</v>
      </c>
      <c r="E11" s="74">
        <v>0.2219092331768388</v>
      </c>
      <c r="F11" s="73">
        <v>383</v>
      </c>
      <c r="G11" s="75">
        <v>0.14742109314857582</v>
      </c>
      <c r="H11" s="76">
        <v>0.8511749347258486</v>
      </c>
      <c r="I11" s="77">
        <v>822</v>
      </c>
      <c r="J11" s="78">
        <v>-0.13746958637469586</v>
      </c>
      <c r="K11" s="73">
        <v>3042</v>
      </c>
      <c r="L11" s="74">
        <v>0.22576814605907675</v>
      </c>
      <c r="M11" s="73">
        <v>2206</v>
      </c>
      <c r="N11" s="75">
        <v>0.17696133483073961</v>
      </c>
      <c r="O11" s="76">
        <v>0.37896645512239346</v>
      </c>
    </row>
    <row r="12" spans="2:15" ht="14.45" customHeight="1">
      <c r="B12" s="79">
        <v>2</v>
      </c>
      <c r="C12" s="80" t="s">
        <v>3</v>
      </c>
      <c r="D12" s="81">
        <v>614</v>
      </c>
      <c r="E12" s="82">
        <v>0.19217527386541472</v>
      </c>
      <c r="F12" s="81">
        <v>599</v>
      </c>
      <c r="G12" s="93">
        <v>0.23056197074672824</v>
      </c>
      <c r="H12" s="84">
        <v>2.5041736227044975E-2</v>
      </c>
      <c r="I12" s="105">
        <v>602</v>
      </c>
      <c r="J12" s="94">
        <v>1.9933554817275656E-2</v>
      </c>
      <c r="K12" s="81">
        <v>2980</v>
      </c>
      <c r="L12" s="82">
        <v>0.22116669140567019</v>
      </c>
      <c r="M12" s="81">
        <v>2890</v>
      </c>
      <c r="N12" s="93">
        <v>0.23183057917535696</v>
      </c>
      <c r="O12" s="84">
        <v>3.114186851211076E-2</v>
      </c>
    </row>
    <row r="13" spans="2:15" ht="14.45" customHeight="1">
      <c r="B13" s="79">
        <v>3</v>
      </c>
      <c r="C13" s="80" t="s">
        <v>4</v>
      </c>
      <c r="D13" s="81">
        <v>578</v>
      </c>
      <c r="E13" s="82">
        <v>0.18090766823161189</v>
      </c>
      <c r="F13" s="81">
        <v>461</v>
      </c>
      <c r="G13" s="93">
        <v>0.17744418783679752</v>
      </c>
      <c r="H13" s="84">
        <v>0.2537960954446854</v>
      </c>
      <c r="I13" s="105">
        <v>435</v>
      </c>
      <c r="J13" s="94">
        <v>0.32873563218390811</v>
      </c>
      <c r="K13" s="81">
        <v>2312</v>
      </c>
      <c r="L13" s="82">
        <v>0.17158972836574143</v>
      </c>
      <c r="M13" s="81">
        <v>2573</v>
      </c>
      <c r="N13" s="93">
        <v>0.20640141184020536</v>
      </c>
      <c r="O13" s="84">
        <v>-0.10143801010493592</v>
      </c>
    </row>
    <row r="14" spans="2:15" ht="14.45" customHeight="1">
      <c r="B14" s="79">
        <v>4</v>
      </c>
      <c r="C14" s="80" t="s">
        <v>12</v>
      </c>
      <c r="D14" s="81">
        <v>512</v>
      </c>
      <c r="E14" s="82">
        <v>0.16025039123630672</v>
      </c>
      <c r="F14" s="81">
        <v>411</v>
      </c>
      <c r="G14" s="93">
        <v>0.15819861431870669</v>
      </c>
      <c r="H14" s="84">
        <v>0.24574209245742096</v>
      </c>
      <c r="I14" s="105">
        <v>390</v>
      </c>
      <c r="J14" s="94">
        <v>0.31282051282051282</v>
      </c>
      <c r="K14" s="81">
        <v>1988</v>
      </c>
      <c r="L14" s="82">
        <v>0.14754341695116521</v>
      </c>
      <c r="M14" s="81">
        <v>1682</v>
      </c>
      <c r="N14" s="93">
        <v>0.13492700144392747</v>
      </c>
      <c r="O14" s="84">
        <v>0.18192627824019025</v>
      </c>
    </row>
    <row r="15" spans="2:15" ht="14.45" customHeight="1">
      <c r="B15" s="79">
        <v>5</v>
      </c>
      <c r="C15" s="80" t="s">
        <v>13</v>
      </c>
      <c r="D15" s="81">
        <v>416</v>
      </c>
      <c r="E15" s="82">
        <v>0.13020344287949923</v>
      </c>
      <c r="F15" s="81">
        <v>398</v>
      </c>
      <c r="G15" s="83">
        <v>0.15319476520400307</v>
      </c>
      <c r="H15" s="84">
        <v>4.5226130653266416E-2</v>
      </c>
      <c r="I15" s="85">
        <v>365</v>
      </c>
      <c r="J15" s="86">
        <v>0.13972602739726026</v>
      </c>
      <c r="K15" s="81">
        <v>1874</v>
      </c>
      <c r="L15" s="82">
        <v>0.13908267774974023</v>
      </c>
      <c r="M15" s="81">
        <v>1569</v>
      </c>
      <c r="N15" s="83">
        <v>0.12586234557997755</v>
      </c>
      <c r="O15" s="84">
        <v>0.19439133205863612</v>
      </c>
    </row>
    <row r="16" spans="2:15" ht="14.45" customHeight="1">
      <c r="B16" s="79">
        <v>6</v>
      </c>
      <c r="C16" s="80" t="s">
        <v>16</v>
      </c>
      <c r="D16" s="81">
        <v>213</v>
      </c>
      <c r="E16" s="82">
        <v>6.6666666666666666E-2</v>
      </c>
      <c r="F16" s="81">
        <v>177</v>
      </c>
      <c r="G16" s="83">
        <v>6.8129330254041567E-2</v>
      </c>
      <c r="H16" s="84">
        <v>0.20338983050847448</v>
      </c>
      <c r="I16" s="85">
        <v>108</v>
      </c>
      <c r="J16" s="86">
        <v>0.97222222222222232</v>
      </c>
      <c r="K16" s="81">
        <v>601</v>
      </c>
      <c r="L16" s="82">
        <v>4.4604423333828115E-2</v>
      </c>
      <c r="M16" s="81">
        <v>782</v>
      </c>
      <c r="N16" s="83">
        <v>6.273062730627306E-2</v>
      </c>
      <c r="O16" s="84">
        <v>-0.23145780051150899</v>
      </c>
    </row>
    <row r="17" spans="2:15" ht="14.45" customHeight="1">
      <c r="B17" s="79">
        <v>7</v>
      </c>
      <c r="C17" s="80" t="s">
        <v>15</v>
      </c>
      <c r="D17" s="81">
        <v>126</v>
      </c>
      <c r="E17" s="82">
        <v>3.9436619718309862E-2</v>
      </c>
      <c r="F17" s="81">
        <v>147</v>
      </c>
      <c r="G17" s="93">
        <v>5.6581986143187067E-2</v>
      </c>
      <c r="H17" s="84">
        <v>-0.1428571428571429</v>
      </c>
      <c r="I17" s="105">
        <v>92</v>
      </c>
      <c r="J17" s="94">
        <v>0.36956521739130443</v>
      </c>
      <c r="K17" s="81">
        <v>570</v>
      </c>
      <c r="L17" s="82">
        <v>4.230369600712483E-2</v>
      </c>
      <c r="M17" s="81">
        <v>700</v>
      </c>
      <c r="N17" s="93">
        <v>5.615273544039788E-2</v>
      </c>
      <c r="O17" s="84">
        <v>-0.18571428571428572</v>
      </c>
    </row>
    <row r="18" spans="2:15">
      <c r="B18" s="172" t="s">
        <v>84</v>
      </c>
      <c r="C18" s="173"/>
      <c r="D18" s="54">
        <f>SUM(D11:D17)</f>
        <v>3168</v>
      </c>
      <c r="E18" s="53">
        <f>D18/D20</f>
        <v>0.9915492957746479</v>
      </c>
      <c r="F18" s="30">
        <f>SUM(F11:F17)</f>
        <v>2576</v>
      </c>
      <c r="G18" s="53">
        <f>F18/F20</f>
        <v>0.99153194765204</v>
      </c>
      <c r="H18" s="52">
        <f>D18/F18-1</f>
        <v>0.22981366459627339</v>
      </c>
      <c r="I18" s="30">
        <f>SUM(I11:I17)</f>
        <v>2814</v>
      </c>
      <c r="J18" s="32">
        <f>D18/I18-1</f>
        <v>0.12579957356076754</v>
      </c>
      <c r="K18" s="30">
        <f>SUM(K11:K17)</f>
        <v>13367</v>
      </c>
      <c r="L18" s="53">
        <f>K18/K20</f>
        <v>0.9920587798723467</v>
      </c>
      <c r="M18" s="30">
        <f>SUM(M11:M17)</f>
        <v>12402</v>
      </c>
      <c r="N18" s="53">
        <f>M18/M20</f>
        <v>0.99486603561687792</v>
      </c>
      <c r="O18" s="52">
        <f>K18/M18-1</f>
        <v>7.7810030640219408E-2</v>
      </c>
    </row>
    <row r="19" spans="2:15">
      <c r="B19" s="172" t="s">
        <v>40</v>
      </c>
      <c r="C19" s="173"/>
      <c r="D19" s="30">
        <f>D20-D18</f>
        <v>27</v>
      </c>
      <c r="E19" s="53">
        <f>D19/D20</f>
        <v>8.4507042253521118E-3</v>
      </c>
      <c r="F19" s="30">
        <f>F20-F18</f>
        <v>22</v>
      </c>
      <c r="G19" s="53">
        <f>F19/F20</f>
        <v>8.4680523479599683E-3</v>
      </c>
      <c r="H19" s="52">
        <f>D19/F19-1</f>
        <v>0.22727272727272729</v>
      </c>
      <c r="I19" s="30">
        <f>I20-I18</f>
        <v>12</v>
      </c>
      <c r="J19" s="32">
        <f>D19/I19-1</f>
        <v>1.25</v>
      </c>
      <c r="K19" s="30">
        <f>K20-K18</f>
        <v>107</v>
      </c>
      <c r="L19" s="53">
        <f>K19/K20</f>
        <v>7.9412201276532583E-3</v>
      </c>
      <c r="M19" s="30">
        <f>M20-M18</f>
        <v>64</v>
      </c>
      <c r="N19" s="53">
        <f>M19/M20</f>
        <v>5.1339643831220918E-3</v>
      </c>
      <c r="O19" s="52">
        <f>K19/M19-1</f>
        <v>0.671875</v>
      </c>
    </row>
    <row r="20" spans="2:15">
      <c r="B20" s="48"/>
      <c r="C20" s="49" t="s">
        <v>41</v>
      </c>
      <c r="D20" s="55">
        <v>3195</v>
      </c>
      <c r="E20" s="87">
        <v>1</v>
      </c>
      <c r="F20" s="55">
        <v>2598</v>
      </c>
      <c r="G20" s="88">
        <v>1</v>
      </c>
      <c r="H20" s="50">
        <v>0.22979214780600454</v>
      </c>
      <c r="I20" s="56">
        <v>2826</v>
      </c>
      <c r="J20" s="51">
        <v>0.13057324840764339</v>
      </c>
      <c r="K20" s="55">
        <v>13474</v>
      </c>
      <c r="L20" s="87">
        <v>1</v>
      </c>
      <c r="M20" s="55">
        <v>12466</v>
      </c>
      <c r="N20" s="88">
        <v>1</v>
      </c>
      <c r="O20" s="50">
        <v>8.0859939034172879E-2</v>
      </c>
    </row>
    <row r="21" spans="2:15">
      <c r="B21" s="57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51" priority="46" operator="lessThan">
      <formula>0</formula>
    </cfRule>
  </conditionalFormatting>
  <conditionalFormatting sqref="H19">
    <cfRule type="cellIs" dxfId="250" priority="47" operator="lessThan">
      <formula>0</formula>
    </cfRule>
  </conditionalFormatting>
  <conditionalFormatting sqref="J18:J19">
    <cfRule type="cellIs" dxfId="249" priority="45" operator="lessThan">
      <formula>0</formula>
    </cfRule>
  </conditionalFormatting>
  <conditionalFormatting sqref="O19">
    <cfRule type="cellIs" dxfId="248" priority="44" operator="lessThan">
      <formula>0</formula>
    </cfRule>
  </conditionalFormatting>
  <conditionalFormatting sqref="O18">
    <cfRule type="cellIs" dxfId="247" priority="43" operator="lessThan">
      <formula>0</formula>
    </cfRule>
  </conditionalFormatting>
  <conditionalFormatting sqref="H11:H15 J11:J15 O11:O15">
    <cfRule type="cellIs" dxfId="246" priority="7" operator="lessThan">
      <formula>0</formula>
    </cfRule>
  </conditionalFormatting>
  <conditionalFormatting sqref="H16:H17 J16:J17 O16:O17">
    <cfRule type="cellIs" dxfId="245" priority="6" operator="lessThan">
      <formula>0</formula>
    </cfRule>
  </conditionalFormatting>
  <conditionalFormatting sqref="D11:E17 G11:J17 L11:L17 N11:O17">
    <cfRule type="cellIs" dxfId="244" priority="5" operator="equal">
      <formula>0</formula>
    </cfRule>
  </conditionalFormatting>
  <conditionalFormatting sqref="F11:F17">
    <cfRule type="cellIs" dxfId="243" priority="4" operator="equal">
      <formula>0</formula>
    </cfRule>
  </conditionalFormatting>
  <conditionalFormatting sqref="K11:K17">
    <cfRule type="cellIs" dxfId="242" priority="3" operator="equal">
      <formula>0</formula>
    </cfRule>
  </conditionalFormatting>
  <conditionalFormatting sqref="M11:M17">
    <cfRule type="cellIs" dxfId="241" priority="2" operator="equal">
      <formula>0</formula>
    </cfRule>
  </conditionalFormatting>
  <conditionalFormatting sqref="O20 J20 H20">
    <cfRule type="cellIs" dxfId="23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70">
        <v>43622</v>
      </c>
    </row>
    <row r="2" spans="2:15" ht="14.45" customHeight="1">
      <c r="B2" s="163" t="s">
        <v>30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24"/>
    </row>
    <row r="3" spans="2:15" ht="14.45" customHeight="1">
      <c r="B3" s="164" t="s">
        <v>31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9" t="s">
        <v>48</v>
      </c>
    </row>
    <row r="4" spans="2:15" ht="14.45" customHeight="1">
      <c r="B4" s="185" t="s">
        <v>32</v>
      </c>
      <c r="C4" s="185" t="s">
        <v>1</v>
      </c>
      <c r="D4" s="168" t="s">
        <v>97</v>
      </c>
      <c r="E4" s="158"/>
      <c r="F4" s="158"/>
      <c r="G4" s="158"/>
      <c r="H4" s="169"/>
      <c r="I4" s="158" t="s">
        <v>91</v>
      </c>
      <c r="J4" s="158"/>
      <c r="K4" s="168" t="s">
        <v>98</v>
      </c>
      <c r="L4" s="158"/>
      <c r="M4" s="158"/>
      <c r="N4" s="158"/>
      <c r="O4" s="169"/>
    </row>
    <row r="5" spans="2:15" ht="14.45" customHeight="1">
      <c r="B5" s="186"/>
      <c r="C5" s="186"/>
      <c r="D5" s="165" t="s">
        <v>99</v>
      </c>
      <c r="E5" s="166"/>
      <c r="F5" s="166"/>
      <c r="G5" s="166"/>
      <c r="H5" s="167"/>
      <c r="I5" s="166" t="s">
        <v>92</v>
      </c>
      <c r="J5" s="166"/>
      <c r="K5" s="165" t="s">
        <v>100</v>
      </c>
      <c r="L5" s="166"/>
      <c r="M5" s="166"/>
      <c r="N5" s="166"/>
      <c r="O5" s="167"/>
    </row>
    <row r="6" spans="2:15" ht="14.45" customHeight="1">
      <c r="B6" s="186"/>
      <c r="C6" s="184"/>
      <c r="D6" s="159">
        <v>2019</v>
      </c>
      <c r="E6" s="160"/>
      <c r="F6" s="170">
        <v>2018</v>
      </c>
      <c r="G6" s="170"/>
      <c r="H6" s="187" t="s">
        <v>33</v>
      </c>
      <c r="I6" s="189">
        <v>2019</v>
      </c>
      <c r="J6" s="159" t="s">
        <v>101</v>
      </c>
      <c r="K6" s="159">
        <v>2019</v>
      </c>
      <c r="L6" s="160"/>
      <c r="M6" s="170">
        <v>2018</v>
      </c>
      <c r="N6" s="160"/>
      <c r="O6" s="174" t="s">
        <v>33</v>
      </c>
    </row>
    <row r="7" spans="2:15" ht="14.45" customHeight="1">
      <c r="B7" s="192" t="s">
        <v>32</v>
      </c>
      <c r="C7" s="175" t="s">
        <v>35</v>
      </c>
      <c r="D7" s="161"/>
      <c r="E7" s="162"/>
      <c r="F7" s="171"/>
      <c r="G7" s="171"/>
      <c r="H7" s="188"/>
      <c r="I7" s="190"/>
      <c r="J7" s="191"/>
      <c r="K7" s="161"/>
      <c r="L7" s="162"/>
      <c r="M7" s="171"/>
      <c r="N7" s="162"/>
      <c r="O7" s="174"/>
    </row>
    <row r="8" spans="2:15" ht="14.45" customHeight="1">
      <c r="B8" s="192"/>
      <c r="C8" s="175"/>
      <c r="D8" s="154" t="s">
        <v>36</v>
      </c>
      <c r="E8" s="150" t="s">
        <v>2</v>
      </c>
      <c r="F8" s="153" t="s">
        <v>36</v>
      </c>
      <c r="G8" s="61" t="s">
        <v>2</v>
      </c>
      <c r="H8" s="177" t="s">
        <v>37</v>
      </c>
      <c r="I8" s="62" t="s">
        <v>36</v>
      </c>
      <c r="J8" s="179" t="s">
        <v>102</v>
      </c>
      <c r="K8" s="154" t="s">
        <v>36</v>
      </c>
      <c r="L8" s="60" t="s">
        <v>2</v>
      </c>
      <c r="M8" s="153" t="s">
        <v>36</v>
      </c>
      <c r="N8" s="60" t="s">
        <v>2</v>
      </c>
      <c r="O8" s="181" t="s">
        <v>37</v>
      </c>
    </row>
    <row r="9" spans="2:15" ht="14.45" customHeight="1">
      <c r="B9" s="193"/>
      <c r="C9" s="176"/>
      <c r="D9" s="151" t="s">
        <v>38</v>
      </c>
      <c r="E9" s="152" t="s">
        <v>39</v>
      </c>
      <c r="F9" s="58" t="s">
        <v>38</v>
      </c>
      <c r="G9" s="59" t="s">
        <v>39</v>
      </c>
      <c r="H9" s="178"/>
      <c r="I9" s="63" t="s">
        <v>38</v>
      </c>
      <c r="J9" s="180"/>
      <c r="K9" s="151" t="s">
        <v>38</v>
      </c>
      <c r="L9" s="152" t="s">
        <v>39</v>
      </c>
      <c r="M9" s="58" t="s">
        <v>38</v>
      </c>
      <c r="N9" s="152" t="s">
        <v>39</v>
      </c>
      <c r="O9" s="182"/>
    </row>
    <row r="10" spans="2:15" ht="14.45" customHeight="1">
      <c r="B10" s="79"/>
      <c r="C10" s="72" t="s">
        <v>16</v>
      </c>
      <c r="D10" s="89">
        <v>153</v>
      </c>
      <c r="E10" s="74">
        <v>0.52758620689655178</v>
      </c>
      <c r="F10" s="90">
        <v>88</v>
      </c>
      <c r="G10" s="75">
        <v>0.45128205128205129</v>
      </c>
      <c r="H10" s="76">
        <v>0.73863636363636354</v>
      </c>
      <c r="I10" s="90">
        <v>72</v>
      </c>
      <c r="J10" s="78">
        <v>1.125</v>
      </c>
      <c r="K10" s="89">
        <v>439</v>
      </c>
      <c r="L10" s="74">
        <v>0.43379446640316205</v>
      </c>
      <c r="M10" s="90">
        <v>372</v>
      </c>
      <c r="N10" s="75">
        <v>0.43105446118192353</v>
      </c>
      <c r="O10" s="76">
        <v>0.18010752688172049</v>
      </c>
    </row>
    <row r="11" spans="2:15" ht="14.45" customHeight="1">
      <c r="B11" s="79"/>
      <c r="C11" s="80" t="s">
        <v>4</v>
      </c>
      <c r="D11" s="91">
        <v>52</v>
      </c>
      <c r="E11" s="82">
        <v>0.1793103448275862</v>
      </c>
      <c r="F11" s="92">
        <v>31</v>
      </c>
      <c r="G11" s="93">
        <v>0.15897435897435896</v>
      </c>
      <c r="H11" s="84">
        <v>0.67741935483870974</v>
      </c>
      <c r="I11" s="92">
        <v>49</v>
      </c>
      <c r="J11" s="94">
        <v>6.1224489795918435E-2</v>
      </c>
      <c r="K11" s="91">
        <v>250</v>
      </c>
      <c r="L11" s="82">
        <v>0.24703557312252963</v>
      </c>
      <c r="M11" s="92">
        <v>206</v>
      </c>
      <c r="N11" s="93">
        <v>0.23870220162224798</v>
      </c>
      <c r="O11" s="84">
        <v>0.21359223300970864</v>
      </c>
    </row>
    <row r="12" spans="2:15" ht="14.45" customHeight="1">
      <c r="B12" s="79"/>
      <c r="C12" s="80" t="s">
        <v>13</v>
      </c>
      <c r="D12" s="91">
        <v>45</v>
      </c>
      <c r="E12" s="82">
        <v>0.15517241379310345</v>
      </c>
      <c r="F12" s="92">
        <v>36</v>
      </c>
      <c r="G12" s="93">
        <v>0.18461538461538463</v>
      </c>
      <c r="H12" s="84">
        <v>0.25</v>
      </c>
      <c r="I12" s="92">
        <v>33</v>
      </c>
      <c r="J12" s="94">
        <v>0.36363636363636354</v>
      </c>
      <c r="K12" s="91">
        <v>161</v>
      </c>
      <c r="L12" s="82">
        <v>0.15909090909090909</v>
      </c>
      <c r="M12" s="92">
        <v>146</v>
      </c>
      <c r="N12" s="93">
        <v>0.16917728852838934</v>
      </c>
      <c r="O12" s="84">
        <v>0.10273972602739723</v>
      </c>
    </row>
    <row r="13" spans="2:15" ht="14.45" customHeight="1">
      <c r="B13" s="79"/>
      <c r="C13" s="80" t="s">
        <v>53</v>
      </c>
      <c r="D13" s="91">
        <v>17</v>
      </c>
      <c r="E13" s="82">
        <v>5.8620689655172413E-2</v>
      </c>
      <c r="F13" s="92">
        <v>13</v>
      </c>
      <c r="G13" s="93">
        <v>6.6666666666666666E-2</v>
      </c>
      <c r="H13" s="84">
        <v>0.30769230769230771</v>
      </c>
      <c r="I13" s="92">
        <v>5</v>
      </c>
      <c r="J13" s="94">
        <v>2.4</v>
      </c>
      <c r="K13" s="91">
        <v>49</v>
      </c>
      <c r="L13" s="82">
        <v>4.8418972332015808E-2</v>
      </c>
      <c r="M13" s="92">
        <v>35</v>
      </c>
      <c r="N13" s="93">
        <v>4.0556199304750871E-2</v>
      </c>
      <c r="O13" s="84">
        <v>0.39999999999999991</v>
      </c>
    </row>
    <row r="14" spans="2:15" ht="14.45" customHeight="1">
      <c r="B14" s="122"/>
      <c r="C14" s="80" t="s">
        <v>3</v>
      </c>
      <c r="D14" s="91">
        <v>8</v>
      </c>
      <c r="E14" s="82">
        <v>2.7586206896551724E-2</v>
      </c>
      <c r="F14" s="92">
        <v>13</v>
      </c>
      <c r="G14" s="93">
        <v>6.6666666666666666E-2</v>
      </c>
      <c r="H14" s="84">
        <v>-0.38461538461538458</v>
      </c>
      <c r="I14" s="92">
        <v>8</v>
      </c>
      <c r="J14" s="94">
        <v>0</v>
      </c>
      <c r="K14" s="91">
        <v>47</v>
      </c>
      <c r="L14" s="82">
        <v>4.6442687747035576E-2</v>
      </c>
      <c r="M14" s="92">
        <v>63</v>
      </c>
      <c r="N14" s="93">
        <v>7.3001158748551565E-2</v>
      </c>
      <c r="O14" s="84">
        <v>-0.25396825396825395</v>
      </c>
    </row>
    <row r="15" spans="2:15" ht="14.45" customHeight="1">
      <c r="B15" s="79"/>
      <c r="C15" s="80" t="s">
        <v>15</v>
      </c>
      <c r="D15" s="91">
        <v>5</v>
      </c>
      <c r="E15" s="82">
        <v>1.7241379310344827E-2</v>
      </c>
      <c r="F15" s="92">
        <v>3</v>
      </c>
      <c r="G15" s="93">
        <v>1.5384615384615385E-2</v>
      </c>
      <c r="H15" s="84">
        <v>0.66666666666666674</v>
      </c>
      <c r="I15" s="92">
        <v>7</v>
      </c>
      <c r="J15" s="94">
        <v>-0.2857142857142857</v>
      </c>
      <c r="K15" s="91">
        <v>20</v>
      </c>
      <c r="L15" s="82">
        <v>1.9762845849802372E-2</v>
      </c>
      <c r="M15" s="92">
        <v>16</v>
      </c>
      <c r="N15" s="93">
        <v>1.8539976825028968E-2</v>
      </c>
      <c r="O15" s="84">
        <v>0.25</v>
      </c>
    </row>
    <row r="16" spans="2:15" ht="14.45" customHeight="1">
      <c r="B16" s="79"/>
      <c r="C16" s="80" t="s">
        <v>21</v>
      </c>
      <c r="D16" s="91">
        <v>2</v>
      </c>
      <c r="E16" s="82">
        <v>6.8965517241379309E-3</v>
      </c>
      <c r="F16" s="92">
        <v>1</v>
      </c>
      <c r="G16" s="93">
        <v>5.1282051282051282E-3</v>
      </c>
      <c r="H16" s="84">
        <v>1</v>
      </c>
      <c r="I16" s="92">
        <v>4</v>
      </c>
      <c r="J16" s="94">
        <v>-0.5</v>
      </c>
      <c r="K16" s="91">
        <v>20</v>
      </c>
      <c r="L16" s="82">
        <v>1.9762845849802372E-2</v>
      </c>
      <c r="M16" s="92">
        <v>6</v>
      </c>
      <c r="N16" s="93">
        <v>6.9524913093858632E-3</v>
      </c>
      <c r="O16" s="84">
        <v>2.3333333333333335</v>
      </c>
    </row>
    <row r="17" spans="2:15" ht="14.45" customHeight="1">
      <c r="B17" s="149"/>
      <c r="C17" s="95" t="s">
        <v>40</v>
      </c>
      <c r="D17" s="96">
        <v>8</v>
      </c>
      <c r="E17" s="97">
        <v>2.7586206896551724E-2</v>
      </c>
      <c r="F17" s="96">
        <v>10</v>
      </c>
      <c r="G17" s="97">
        <v>5.128205128205128E-2</v>
      </c>
      <c r="H17" s="98">
        <v>-0.19999999999999996</v>
      </c>
      <c r="I17" s="96">
        <v>8</v>
      </c>
      <c r="J17" s="97">
        <v>4.3956043956043959E-2</v>
      </c>
      <c r="K17" s="96">
        <v>26</v>
      </c>
      <c r="L17" s="97">
        <v>2.5691699604743084E-2</v>
      </c>
      <c r="M17" s="96">
        <v>19</v>
      </c>
      <c r="N17" s="97">
        <v>2.20162224797219E-2</v>
      </c>
      <c r="O17" s="99">
        <v>0.36842105263157898</v>
      </c>
    </row>
    <row r="18" spans="2:15" ht="14.45" customHeight="1">
      <c r="B18" s="26" t="s">
        <v>5</v>
      </c>
      <c r="C18" s="100" t="s">
        <v>41</v>
      </c>
      <c r="D18" s="101">
        <v>290</v>
      </c>
      <c r="E18" s="18">
        <v>1</v>
      </c>
      <c r="F18" s="101">
        <v>195</v>
      </c>
      <c r="G18" s="18">
        <v>0.99999999999999978</v>
      </c>
      <c r="H18" s="19">
        <v>0.48717948717948723</v>
      </c>
      <c r="I18" s="101">
        <v>182</v>
      </c>
      <c r="J18" s="20">
        <v>0.5934065934065933</v>
      </c>
      <c r="K18" s="101">
        <v>1012</v>
      </c>
      <c r="L18" s="18">
        <v>0.99999999999999978</v>
      </c>
      <c r="M18" s="101">
        <v>863</v>
      </c>
      <c r="N18" s="20">
        <v>1</v>
      </c>
      <c r="O18" s="22">
        <v>0.17265353418308238</v>
      </c>
    </row>
    <row r="19" spans="2:15" ht="14.45" customHeight="1">
      <c r="B19" s="79"/>
      <c r="C19" s="72" t="s">
        <v>14</v>
      </c>
      <c r="D19" s="89">
        <v>709</v>
      </c>
      <c r="E19" s="74">
        <v>0.24414600550964188</v>
      </c>
      <c r="F19" s="90">
        <v>383</v>
      </c>
      <c r="G19" s="75">
        <v>0.1594504579517069</v>
      </c>
      <c r="H19" s="76">
        <v>0.8511749347258486</v>
      </c>
      <c r="I19" s="90">
        <v>822</v>
      </c>
      <c r="J19" s="78">
        <v>-0.13746958637469586</v>
      </c>
      <c r="K19" s="89">
        <v>3042</v>
      </c>
      <c r="L19" s="74">
        <v>0.24425887265135698</v>
      </c>
      <c r="M19" s="90">
        <v>2206</v>
      </c>
      <c r="N19" s="75">
        <v>0.19023801310796826</v>
      </c>
      <c r="O19" s="76">
        <v>0.37896645512239346</v>
      </c>
    </row>
    <row r="20" spans="2:15" ht="14.45" customHeight="1">
      <c r="B20" s="79"/>
      <c r="C20" s="80" t="s">
        <v>3</v>
      </c>
      <c r="D20" s="91">
        <v>606</v>
      </c>
      <c r="E20" s="82">
        <v>0.20867768595041322</v>
      </c>
      <c r="F20" s="92">
        <v>586</v>
      </c>
      <c r="G20" s="93">
        <v>0.24396336386344714</v>
      </c>
      <c r="H20" s="84">
        <v>3.4129692832764569E-2</v>
      </c>
      <c r="I20" s="92">
        <v>593</v>
      </c>
      <c r="J20" s="94">
        <v>2.1922428330522825E-2</v>
      </c>
      <c r="K20" s="91">
        <v>2932</v>
      </c>
      <c r="L20" s="82">
        <v>0.23542636903806005</v>
      </c>
      <c r="M20" s="92">
        <v>2827</v>
      </c>
      <c r="N20" s="93">
        <v>0.24379096240082787</v>
      </c>
      <c r="O20" s="84">
        <v>3.714184648036789E-2</v>
      </c>
    </row>
    <row r="21" spans="2:15" ht="14.45" customHeight="1">
      <c r="B21" s="79"/>
      <c r="C21" s="80" t="s">
        <v>4</v>
      </c>
      <c r="D21" s="91">
        <v>526</v>
      </c>
      <c r="E21" s="82">
        <v>0.18112947658402204</v>
      </c>
      <c r="F21" s="92">
        <v>430</v>
      </c>
      <c r="G21" s="93">
        <v>0.17901748542880933</v>
      </c>
      <c r="H21" s="84">
        <v>0.22325581395348837</v>
      </c>
      <c r="I21" s="92">
        <v>386</v>
      </c>
      <c r="J21" s="94">
        <v>0.36269430051813467</v>
      </c>
      <c r="K21" s="91">
        <v>2062</v>
      </c>
      <c r="L21" s="82">
        <v>0.16556929500562068</v>
      </c>
      <c r="M21" s="92">
        <v>2367</v>
      </c>
      <c r="N21" s="93">
        <v>0.20412211107278372</v>
      </c>
      <c r="O21" s="84">
        <v>-0.1288550908322772</v>
      </c>
    </row>
    <row r="22" spans="2:15" ht="14.45" customHeight="1">
      <c r="B22" s="79"/>
      <c r="C22" s="80" t="s">
        <v>12</v>
      </c>
      <c r="D22" s="91">
        <v>512</v>
      </c>
      <c r="E22" s="82">
        <v>0.17630853994490359</v>
      </c>
      <c r="F22" s="92">
        <v>409</v>
      </c>
      <c r="G22" s="93">
        <v>0.17027477102414654</v>
      </c>
      <c r="H22" s="84">
        <v>0.25183374083129584</v>
      </c>
      <c r="I22" s="92">
        <v>389</v>
      </c>
      <c r="J22" s="94">
        <v>0.31619537275064258</v>
      </c>
      <c r="K22" s="91">
        <v>1985</v>
      </c>
      <c r="L22" s="82">
        <v>0.15938654247631284</v>
      </c>
      <c r="M22" s="92">
        <v>1678</v>
      </c>
      <c r="N22" s="93">
        <v>0.14470507071403932</v>
      </c>
      <c r="O22" s="84">
        <v>0.18295589988081051</v>
      </c>
    </row>
    <row r="23" spans="2:15" ht="14.45" customHeight="1">
      <c r="B23" s="122"/>
      <c r="C23" s="80" t="s">
        <v>13</v>
      </c>
      <c r="D23" s="91">
        <v>370</v>
      </c>
      <c r="E23" s="82">
        <v>0.12741046831955924</v>
      </c>
      <c r="F23" s="92">
        <v>361</v>
      </c>
      <c r="G23" s="93">
        <v>0.15029142381348876</v>
      </c>
      <c r="H23" s="84">
        <v>2.4930747922437657E-2</v>
      </c>
      <c r="I23" s="92">
        <v>332</v>
      </c>
      <c r="J23" s="94">
        <v>0.1144578313253013</v>
      </c>
      <c r="K23" s="91">
        <v>1710</v>
      </c>
      <c r="L23" s="82">
        <v>0.1373052834430705</v>
      </c>
      <c r="M23" s="92">
        <v>1419</v>
      </c>
      <c r="N23" s="93">
        <v>0.12236978268368402</v>
      </c>
      <c r="O23" s="84">
        <v>0.20507399577167029</v>
      </c>
    </row>
    <row r="24" spans="2:15" ht="14.45" customHeight="1">
      <c r="B24" s="79"/>
      <c r="C24" s="80" t="s">
        <v>15</v>
      </c>
      <c r="D24" s="91">
        <v>121</v>
      </c>
      <c r="E24" s="82">
        <v>4.1666666666666664E-2</v>
      </c>
      <c r="F24" s="92">
        <v>144</v>
      </c>
      <c r="G24" s="93">
        <v>5.9950041631973358E-2</v>
      </c>
      <c r="H24" s="84">
        <v>-0.15972222222222221</v>
      </c>
      <c r="I24" s="92">
        <v>85</v>
      </c>
      <c r="J24" s="94">
        <v>0.42352941176470593</v>
      </c>
      <c r="K24" s="91">
        <v>548</v>
      </c>
      <c r="L24" s="82">
        <v>4.4001927091697444E-2</v>
      </c>
      <c r="M24" s="92">
        <v>684</v>
      </c>
      <c r="N24" s="93">
        <v>5.898585719213522E-2</v>
      </c>
      <c r="O24" s="84">
        <v>-0.19883040935672514</v>
      </c>
    </row>
    <row r="25" spans="2:15" ht="14.45" customHeight="1">
      <c r="B25" s="79"/>
      <c r="C25" s="80" t="s">
        <v>16</v>
      </c>
      <c r="D25" s="91">
        <v>60</v>
      </c>
      <c r="E25" s="82">
        <v>2.0661157024793389E-2</v>
      </c>
      <c r="F25" s="92">
        <v>89</v>
      </c>
      <c r="G25" s="93">
        <v>3.7052456286427976E-2</v>
      </c>
      <c r="H25" s="84">
        <v>-0.3258426966292135</v>
      </c>
      <c r="I25" s="92">
        <v>36</v>
      </c>
      <c r="J25" s="94">
        <v>0.66666666666666674</v>
      </c>
      <c r="K25" s="91">
        <v>162</v>
      </c>
      <c r="L25" s="82">
        <v>1.3007868957764573E-2</v>
      </c>
      <c r="M25" s="92">
        <v>408</v>
      </c>
      <c r="N25" s="93">
        <v>3.5184546395308727E-2</v>
      </c>
      <c r="O25" s="84">
        <v>-0.60294117647058831</v>
      </c>
    </row>
    <row r="26" spans="2:15" ht="14.45" customHeight="1">
      <c r="B26" s="149"/>
      <c r="C26" s="95" t="s">
        <v>40</v>
      </c>
      <c r="D26" s="96">
        <v>0</v>
      </c>
      <c r="E26" s="97">
        <v>0</v>
      </c>
      <c r="F26" s="96">
        <v>0</v>
      </c>
      <c r="G26" s="102">
        <v>0</v>
      </c>
      <c r="H26" s="98"/>
      <c r="I26" s="96">
        <v>0</v>
      </c>
      <c r="J26" s="103"/>
      <c r="K26" s="96">
        <v>13</v>
      </c>
      <c r="L26" s="102">
        <v>1.0438413361169103E-3</v>
      </c>
      <c r="M26" s="96">
        <v>7</v>
      </c>
      <c r="N26" s="102">
        <v>6.0365643325284587E-4</v>
      </c>
      <c r="O26" s="99">
        <v>0.85714285714285721</v>
      </c>
    </row>
    <row r="27" spans="2:15" ht="14.45" customHeight="1">
      <c r="B27" s="25" t="s">
        <v>6</v>
      </c>
      <c r="C27" s="100" t="s">
        <v>41</v>
      </c>
      <c r="D27" s="39">
        <v>2904</v>
      </c>
      <c r="E27" s="18">
        <v>1</v>
      </c>
      <c r="F27" s="39">
        <v>2402</v>
      </c>
      <c r="G27" s="18">
        <v>1.0000000000000002</v>
      </c>
      <c r="H27" s="19">
        <v>0.20899250624479593</v>
      </c>
      <c r="I27" s="39">
        <v>2643</v>
      </c>
      <c r="J27" s="20">
        <v>9.8751418842224714E-2</v>
      </c>
      <c r="K27" s="39">
        <v>12454</v>
      </c>
      <c r="L27" s="18">
        <v>1</v>
      </c>
      <c r="M27" s="39">
        <v>11596</v>
      </c>
      <c r="N27" s="20">
        <v>1</v>
      </c>
      <c r="O27" s="22">
        <v>7.3991031390134632E-2</v>
      </c>
    </row>
    <row r="28" spans="2:15" ht="14.45" customHeight="1">
      <c r="B28" s="25" t="s">
        <v>70</v>
      </c>
      <c r="C28" s="100" t="s">
        <v>41</v>
      </c>
      <c r="D28" s="101">
        <v>1</v>
      </c>
      <c r="E28" s="18">
        <v>1</v>
      </c>
      <c r="F28" s="101">
        <v>1</v>
      </c>
      <c r="G28" s="18">
        <v>1</v>
      </c>
      <c r="H28" s="19">
        <v>0</v>
      </c>
      <c r="I28" s="101">
        <v>1</v>
      </c>
      <c r="J28" s="20">
        <v>0</v>
      </c>
      <c r="K28" s="101">
        <v>8</v>
      </c>
      <c r="L28" s="18">
        <v>1</v>
      </c>
      <c r="M28" s="101">
        <v>7</v>
      </c>
      <c r="N28" s="20">
        <v>1</v>
      </c>
      <c r="O28" s="22">
        <v>0.14285714285714279</v>
      </c>
    </row>
    <row r="29" spans="2:15" ht="14.45" customHeight="1">
      <c r="B29" s="26"/>
      <c r="C29" s="104" t="s">
        <v>41</v>
      </c>
      <c r="D29" s="40">
        <v>3195</v>
      </c>
      <c r="E29" s="13">
        <v>1</v>
      </c>
      <c r="F29" s="40">
        <v>2598</v>
      </c>
      <c r="G29" s="13">
        <v>1</v>
      </c>
      <c r="H29" s="14">
        <v>0.22979214780600454</v>
      </c>
      <c r="I29" s="40">
        <v>2826</v>
      </c>
      <c r="J29" s="15">
        <v>0.13057324840764339</v>
      </c>
      <c r="K29" s="40">
        <v>13474</v>
      </c>
      <c r="L29" s="13">
        <v>1</v>
      </c>
      <c r="M29" s="40">
        <v>12466</v>
      </c>
      <c r="N29" s="13">
        <v>1</v>
      </c>
      <c r="O29" s="23">
        <v>8.0859939034172879E-2</v>
      </c>
    </row>
    <row r="30" spans="2:15" ht="14.45" customHeight="1">
      <c r="B30" t="s">
        <v>65</v>
      </c>
    </row>
    <row r="31" spans="2:15">
      <c r="B31" s="16" t="s">
        <v>66</v>
      </c>
    </row>
    <row r="33" spans="2:15">
      <c r="B33" s="163" t="s">
        <v>51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24"/>
    </row>
    <row r="34" spans="2:15">
      <c r="B34" s="164" t="s">
        <v>52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9" t="s">
        <v>48</v>
      </c>
    </row>
    <row r="35" spans="2:15" ht="14.45" customHeight="1">
      <c r="B35" s="185" t="s">
        <v>32</v>
      </c>
      <c r="C35" s="185" t="s">
        <v>1</v>
      </c>
      <c r="D35" s="168" t="s">
        <v>97</v>
      </c>
      <c r="E35" s="158"/>
      <c r="F35" s="158"/>
      <c r="G35" s="158"/>
      <c r="H35" s="169"/>
      <c r="I35" s="158" t="s">
        <v>91</v>
      </c>
      <c r="J35" s="158"/>
      <c r="K35" s="168" t="s">
        <v>98</v>
      </c>
      <c r="L35" s="158"/>
      <c r="M35" s="158"/>
      <c r="N35" s="158"/>
      <c r="O35" s="169"/>
    </row>
    <row r="36" spans="2:15" ht="14.45" customHeight="1">
      <c r="B36" s="186"/>
      <c r="C36" s="186"/>
      <c r="D36" s="165" t="s">
        <v>99</v>
      </c>
      <c r="E36" s="166"/>
      <c r="F36" s="166"/>
      <c r="G36" s="166"/>
      <c r="H36" s="167"/>
      <c r="I36" s="166" t="s">
        <v>92</v>
      </c>
      <c r="J36" s="166"/>
      <c r="K36" s="165" t="s">
        <v>100</v>
      </c>
      <c r="L36" s="166"/>
      <c r="M36" s="166"/>
      <c r="N36" s="166"/>
      <c r="O36" s="167"/>
    </row>
    <row r="37" spans="2:15" ht="14.45" customHeight="1">
      <c r="B37" s="186"/>
      <c r="C37" s="184"/>
      <c r="D37" s="159">
        <v>2019</v>
      </c>
      <c r="E37" s="160"/>
      <c r="F37" s="170">
        <v>2018</v>
      </c>
      <c r="G37" s="170"/>
      <c r="H37" s="187" t="s">
        <v>33</v>
      </c>
      <c r="I37" s="189">
        <v>2019</v>
      </c>
      <c r="J37" s="159" t="s">
        <v>101</v>
      </c>
      <c r="K37" s="159">
        <v>2019</v>
      </c>
      <c r="L37" s="160"/>
      <c r="M37" s="170">
        <v>2018</v>
      </c>
      <c r="N37" s="160"/>
      <c r="O37" s="174" t="s">
        <v>33</v>
      </c>
    </row>
    <row r="38" spans="2:15" ht="18.75" customHeight="1">
      <c r="B38" s="192" t="s">
        <v>32</v>
      </c>
      <c r="C38" s="175" t="s">
        <v>35</v>
      </c>
      <c r="D38" s="161"/>
      <c r="E38" s="162"/>
      <c r="F38" s="171"/>
      <c r="G38" s="171"/>
      <c r="H38" s="188"/>
      <c r="I38" s="190"/>
      <c r="J38" s="191"/>
      <c r="K38" s="161"/>
      <c r="L38" s="162"/>
      <c r="M38" s="171"/>
      <c r="N38" s="162"/>
      <c r="O38" s="174"/>
    </row>
    <row r="39" spans="2:15" ht="14.45" customHeight="1">
      <c r="B39" s="192"/>
      <c r="C39" s="175"/>
      <c r="D39" s="154" t="s">
        <v>36</v>
      </c>
      <c r="E39" s="150" t="s">
        <v>2</v>
      </c>
      <c r="F39" s="153" t="s">
        <v>36</v>
      </c>
      <c r="G39" s="61" t="s">
        <v>2</v>
      </c>
      <c r="H39" s="177" t="s">
        <v>37</v>
      </c>
      <c r="I39" s="62" t="s">
        <v>36</v>
      </c>
      <c r="J39" s="179" t="s">
        <v>102</v>
      </c>
      <c r="K39" s="154" t="s">
        <v>36</v>
      </c>
      <c r="L39" s="60" t="s">
        <v>2</v>
      </c>
      <c r="M39" s="153" t="s">
        <v>36</v>
      </c>
      <c r="N39" s="60" t="s">
        <v>2</v>
      </c>
      <c r="O39" s="181" t="s">
        <v>37</v>
      </c>
    </row>
    <row r="40" spans="2:15" ht="25.5">
      <c r="B40" s="193"/>
      <c r="C40" s="176"/>
      <c r="D40" s="151" t="s">
        <v>38</v>
      </c>
      <c r="E40" s="152" t="s">
        <v>39</v>
      </c>
      <c r="F40" s="58" t="s">
        <v>38</v>
      </c>
      <c r="G40" s="59" t="s">
        <v>39</v>
      </c>
      <c r="H40" s="178"/>
      <c r="I40" s="63" t="s">
        <v>38</v>
      </c>
      <c r="J40" s="180"/>
      <c r="K40" s="151" t="s">
        <v>38</v>
      </c>
      <c r="L40" s="152" t="s">
        <v>39</v>
      </c>
      <c r="M40" s="58" t="s">
        <v>38</v>
      </c>
      <c r="N40" s="152" t="s">
        <v>39</v>
      </c>
      <c r="O40" s="182"/>
    </row>
    <row r="41" spans="2:15">
      <c r="B41" s="79"/>
      <c r="C41" s="72" t="s">
        <v>4</v>
      </c>
      <c r="D41" s="89"/>
      <c r="E41" s="74"/>
      <c r="F41" s="90"/>
      <c r="G41" s="75"/>
      <c r="H41" s="76"/>
      <c r="I41" s="89"/>
      <c r="J41" s="78"/>
      <c r="K41" s="89"/>
      <c r="L41" s="74"/>
      <c r="M41" s="90">
        <v>1</v>
      </c>
      <c r="N41" s="75">
        <v>0.5</v>
      </c>
      <c r="O41" s="76"/>
    </row>
    <row r="42" spans="2:15">
      <c r="B42" s="79"/>
      <c r="C42" s="80" t="s">
        <v>13</v>
      </c>
      <c r="D42" s="91"/>
      <c r="E42" s="82"/>
      <c r="F42" s="92"/>
      <c r="G42" s="93"/>
      <c r="H42" s="84"/>
      <c r="I42" s="91"/>
      <c r="J42" s="94"/>
      <c r="K42" s="91"/>
      <c r="L42" s="82"/>
      <c r="M42" s="92">
        <v>1</v>
      </c>
      <c r="N42" s="93">
        <v>0.5</v>
      </c>
      <c r="O42" s="84"/>
    </row>
    <row r="43" spans="2:15">
      <c r="B43" s="26" t="s">
        <v>5</v>
      </c>
      <c r="C43" s="100" t="s">
        <v>41</v>
      </c>
      <c r="D43" s="101">
        <v>0</v>
      </c>
      <c r="E43" s="18">
        <v>0</v>
      </c>
      <c r="F43" s="101">
        <v>0</v>
      </c>
      <c r="G43" s="18">
        <v>0</v>
      </c>
      <c r="H43" s="21"/>
      <c r="I43" s="101">
        <v>0</v>
      </c>
      <c r="J43" s="18">
        <v>0</v>
      </c>
      <c r="K43" s="101">
        <v>0</v>
      </c>
      <c r="L43" s="18">
        <v>0</v>
      </c>
      <c r="M43" s="101">
        <v>2</v>
      </c>
      <c r="N43" s="18">
        <v>1</v>
      </c>
      <c r="O43" s="21">
        <v>-1</v>
      </c>
    </row>
    <row r="44" spans="2:15">
      <c r="B44" s="79"/>
      <c r="C44" s="72" t="s">
        <v>14</v>
      </c>
      <c r="D44" s="89">
        <v>557</v>
      </c>
      <c r="E44" s="74">
        <v>0.23874839262751821</v>
      </c>
      <c r="F44" s="90">
        <v>283</v>
      </c>
      <c r="G44" s="75">
        <v>0.14801255230125523</v>
      </c>
      <c r="H44" s="76">
        <v>0.96819787985865724</v>
      </c>
      <c r="I44" s="90">
        <v>729</v>
      </c>
      <c r="J44" s="78">
        <v>-0.23593964334705075</v>
      </c>
      <c r="K44" s="89">
        <v>2603</v>
      </c>
      <c r="L44" s="74">
        <v>0.25130334041320718</v>
      </c>
      <c r="M44" s="90">
        <v>1830</v>
      </c>
      <c r="N44" s="75">
        <v>0.19313984168865436</v>
      </c>
      <c r="O44" s="76">
        <v>0.42240437158469946</v>
      </c>
    </row>
    <row r="45" spans="2:15">
      <c r="B45" s="79"/>
      <c r="C45" s="80" t="s">
        <v>3</v>
      </c>
      <c r="D45" s="91">
        <v>543</v>
      </c>
      <c r="E45" s="82">
        <v>0.23274753536219461</v>
      </c>
      <c r="F45" s="92">
        <v>522</v>
      </c>
      <c r="G45" s="93">
        <v>0.27301255230125521</v>
      </c>
      <c r="H45" s="84">
        <v>4.022988505747116E-2</v>
      </c>
      <c r="I45" s="92">
        <v>544</v>
      </c>
      <c r="J45" s="94">
        <v>-1.8382352941176405E-3</v>
      </c>
      <c r="K45" s="91">
        <v>2600</v>
      </c>
      <c r="L45" s="82">
        <v>0.25101370921027227</v>
      </c>
      <c r="M45" s="92">
        <v>2408</v>
      </c>
      <c r="N45" s="93">
        <v>0.25414248021108177</v>
      </c>
      <c r="O45" s="84">
        <v>7.9734219269103068E-2</v>
      </c>
    </row>
    <row r="46" spans="2:15">
      <c r="B46" s="79"/>
      <c r="C46" s="80" t="s">
        <v>12</v>
      </c>
      <c r="D46" s="91">
        <v>422</v>
      </c>
      <c r="E46" s="82">
        <v>0.18088298328332619</v>
      </c>
      <c r="F46" s="92">
        <v>341</v>
      </c>
      <c r="G46" s="93">
        <v>0.17834728033472802</v>
      </c>
      <c r="H46" s="84">
        <v>0.23753665689149561</v>
      </c>
      <c r="I46" s="92">
        <v>305</v>
      </c>
      <c r="J46" s="94">
        <v>0.38360655737704907</v>
      </c>
      <c r="K46" s="91">
        <v>1683</v>
      </c>
      <c r="L46" s="82">
        <v>0.16248310484649547</v>
      </c>
      <c r="M46" s="92">
        <v>1380</v>
      </c>
      <c r="N46" s="93">
        <v>0.14564643799472296</v>
      </c>
      <c r="O46" s="84">
        <v>0.2195652173913043</v>
      </c>
    </row>
    <row r="47" spans="2:15">
      <c r="B47" s="79"/>
      <c r="C47" s="80" t="s">
        <v>4</v>
      </c>
      <c r="D47" s="91">
        <v>390</v>
      </c>
      <c r="E47" s="82">
        <v>0.16716673810544364</v>
      </c>
      <c r="F47" s="92">
        <v>344</v>
      </c>
      <c r="G47" s="93">
        <v>0.1799163179916318</v>
      </c>
      <c r="H47" s="84">
        <v>0.13372093023255816</v>
      </c>
      <c r="I47" s="92">
        <v>260</v>
      </c>
      <c r="J47" s="94">
        <v>0.5</v>
      </c>
      <c r="K47" s="91">
        <v>1576</v>
      </c>
      <c r="L47" s="82">
        <v>0.15215292527514965</v>
      </c>
      <c r="M47" s="92">
        <v>1954</v>
      </c>
      <c r="N47" s="93">
        <v>0.20622691292875989</v>
      </c>
      <c r="O47" s="84">
        <v>-0.19344933469805525</v>
      </c>
    </row>
    <row r="48" spans="2:15">
      <c r="B48" s="122"/>
      <c r="C48" s="80" t="s">
        <v>13</v>
      </c>
      <c r="D48" s="91">
        <v>289</v>
      </c>
      <c r="E48" s="82">
        <v>0.12387483926275182</v>
      </c>
      <c r="F48" s="92">
        <v>262</v>
      </c>
      <c r="G48" s="93">
        <v>0.13702928870292888</v>
      </c>
      <c r="H48" s="84">
        <v>0.10305343511450382</v>
      </c>
      <c r="I48" s="92">
        <v>268</v>
      </c>
      <c r="J48" s="94">
        <v>7.835820895522394E-2</v>
      </c>
      <c r="K48" s="91">
        <v>1373</v>
      </c>
      <c r="L48" s="82">
        <v>0.13255454720988608</v>
      </c>
      <c r="M48" s="92">
        <v>1086</v>
      </c>
      <c r="N48" s="93">
        <v>0.1146174142480211</v>
      </c>
      <c r="O48" s="84">
        <v>0.26427255985267029</v>
      </c>
    </row>
    <row r="49" spans="2:15">
      <c r="B49" s="79"/>
      <c r="C49" s="80" t="s">
        <v>15</v>
      </c>
      <c r="D49" s="91">
        <v>97</v>
      </c>
      <c r="E49" s="82">
        <v>4.1577368195456495E-2</v>
      </c>
      <c r="F49" s="92">
        <v>124</v>
      </c>
      <c r="G49" s="93">
        <v>6.4853556485355651E-2</v>
      </c>
      <c r="H49" s="84">
        <v>-0.217741935483871</v>
      </c>
      <c r="I49" s="92">
        <v>65</v>
      </c>
      <c r="J49" s="94">
        <v>0.49230769230769234</v>
      </c>
      <c r="K49" s="91">
        <v>419</v>
      </c>
      <c r="L49" s="82">
        <v>4.0451824676578492E-2</v>
      </c>
      <c r="M49" s="92">
        <v>584</v>
      </c>
      <c r="N49" s="93">
        <v>6.1635883905013192E-2</v>
      </c>
      <c r="O49" s="84">
        <v>-0.28253424657534243</v>
      </c>
    </row>
    <row r="50" spans="2:15">
      <c r="B50" s="79"/>
      <c r="C50" s="80" t="s">
        <v>16</v>
      </c>
      <c r="D50" s="91">
        <v>34</v>
      </c>
      <c r="E50" s="82">
        <v>1.4573510501500214E-2</v>
      </c>
      <c r="F50" s="92">
        <v>36</v>
      </c>
      <c r="G50" s="93">
        <v>1.8828451882845189E-2</v>
      </c>
      <c r="H50" s="84">
        <v>-5.555555555555558E-2</v>
      </c>
      <c r="I50" s="92">
        <v>25</v>
      </c>
      <c r="J50" s="94">
        <v>0.3600000000000001</v>
      </c>
      <c r="K50" s="91">
        <v>101</v>
      </c>
      <c r="L50" s="82">
        <v>9.7509171654759606E-3</v>
      </c>
      <c r="M50" s="92">
        <v>230</v>
      </c>
      <c r="N50" s="93">
        <v>2.4274406332453827E-2</v>
      </c>
      <c r="O50" s="84">
        <v>-0.56086956521739129</v>
      </c>
    </row>
    <row r="51" spans="2:15">
      <c r="B51" s="149"/>
      <c r="C51" s="95" t="s">
        <v>40</v>
      </c>
      <c r="D51" s="96">
        <v>0</v>
      </c>
      <c r="E51" s="97">
        <v>0</v>
      </c>
      <c r="F51" s="96">
        <v>0</v>
      </c>
      <c r="G51" s="102">
        <v>0</v>
      </c>
      <c r="H51" s="98"/>
      <c r="I51" s="96">
        <v>0</v>
      </c>
      <c r="J51" s="103"/>
      <c r="K51" s="96">
        <v>0</v>
      </c>
      <c r="L51" s="102">
        <v>0</v>
      </c>
      <c r="M51" s="96">
        <v>0</v>
      </c>
      <c r="N51" s="102">
        <v>0</v>
      </c>
      <c r="O51" s="99"/>
    </row>
    <row r="52" spans="2:15">
      <c r="B52" s="25" t="s">
        <v>6</v>
      </c>
      <c r="C52" s="100" t="s">
        <v>41</v>
      </c>
      <c r="D52" s="39">
        <v>2332</v>
      </c>
      <c r="E52" s="18">
        <v>0.9995713673381913</v>
      </c>
      <c r="F52" s="39">
        <v>1912</v>
      </c>
      <c r="G52" s="18">
        <v>0.99999999999999989</v>
      </c>
      <c r="H52" s="19">
        <v>0.2196652719665273</v>
      </c>
      <c r="I52" s="39">
        <v>2196</v>
      </c>
      <c r="J52" s="20">
        <v>6.1930783242258647E-2</v>
      </c>
      <c r="K52" s="39">
        <v>10355</v>
      </c>
      <c r="L52" s="18">
        <v>0.9997103687970651</v>
      </c>
      <c r="M52" s="39">
        <v>9472</v>
      </c>
      <c r="N52" s="20">
        <v>0.99968337730870704</v>
      </c>
      <c r="O52" s="22">
        <v>9.3222128378378288E-2</v>
      </c>
    </row>
    <row r="53" spans="2:15">
      <c r="B53" s="25" t="s">
        <v>70</v>
      </c>
      <c r="C53" s="100" t="s">
        <v>41</v>
      </c>
      <c r="D53" s="101">
        <v>1</v>
      </c>
      <c r="E53" s="18">
        <v>1</v>
      </c>
      <c r="F53" s="101">
        <v>0</v>
      </c>
      <c r="G53" s="18">
        <v>1</v>
      </c>
      <c r="H53" s="19"/>
      <c r="I53" s="101">
        <v>0</v>
      </c>
      <c r="J53" s="20"/>
      <c r="K53" s="101">
        <v>3</v>
      </c>
      <c r="L53" s="18">
        <v>1</v>
      </c>
      <c r="M53" s="101">
        <v>1</v>
      </c>
      <c r="N53" s="18">
        <v>1</v>
      </c>
      <c r="O53" s="22">
        <v>2</v>
      </c>
    </row>
    <row r="54" spans="2:15">
      <c r="B54" s="26"/>
      <c r="C54" s="104" t="s">
        <v>41</v>
      </c>
      <c r="D54" s="40">
        <v>2333</v>
      </c>
      <c r="E54" s="13">
        <v>1</v>
      </c>
      <c r="F54" s="40">
        <v>1912</v>
      </c>
      <c r="G54" s="13">
        <v>1</v>
      </c>
      <c r="H54" s="14">
        <v>0.22018828451882855</v>
      </c>
      <c r="I54" s="40">
        <v>2196</v>
      </c>
      <c r="J54" s="15">
        <v>6.2386156648451818E-2</v>
      </c>
      <c r="K54" s="40">
        <v>10358</v>
      </c>
      <c r="L54" s="13">
        <v>1</v>
      </c>
      <c r="M54" s="40">
        <v>9475</v>
      </c>
      <c r="N54" s="13">
        <v>1</v>
      </c>
      <c r="O54" s="23">
        <v>9.319261213720309E-2</v>
      </c>
    </row>
    <row r="55" spans="2:15">
      <c r="B55" s="36" t="s">
        <v>55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63" t="s">
        <v>63</v>
      </c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24"/>
    </row>
    <row r="58" spans="2:15">
      <c r="B58" s="164" t="s">
        <v>64</v>
      </c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9" t="s">
        <v>48</v>
      </c>
    </row>
    <row r="59" spans="2:15">
      <c r="B59" s="185" t="s">
        <v>32</v>
      </c>
      <c r="C59" s="185" t="s">
        <v>1</v>
      </c>
      <c r="D59" s="168" t="s">
        <v>97</v>
      </c>
      <c r="E59" s="158"/>
      <c r="F59" s="158"/>
      <c r="G59" s="158"/>
      <c r="H59" s="169"/>
      <c r="I59" s="158" t="s">
        <v>91</v>
      </c>
      <c r="J59" s="158"/>
      <c r="K59" s="168" t="s">
        <v>98</v>
      </c>
      <c r="L59" s="158"/>
      <c r="M59" s="158"/>
      <c r="N59" s="158"/>
      <c r="O59" s="169"/>
    </row>
    <row r="60" spans="2:15">
      <c r="B60" s="186"/>
      <c r="C60" s="186"/>
      <c r="D60" s="165" t="s">
        <v>99</v>
      </c>
      <c r="E60" s="166"/>
      <c r="F60" s="166"/>
      <c r="G60" s="166"/>
      <c r="H60" s="167"/>
      <c r="I60" s="166" t="s">
        <v>92</v>
      </c>
      <c r="J60" s="166"/>
      <c r="K60" s="165" t="s">
        <v>100</v>
      </c>
      <c r="L60" s="166"/>
      <c r="M60" s="166"/>
      <c r="N60" s="166"/>
      <c r="O60" s="167"/>
    </row>
    <row r="61" spans="2:15" ht="15" customHeight="1">
      <c r="B61" s="186"/>
      <c r="C61" s="184"/>
      <c r="D61" s="159">
        <v>2019</v>
      </c>
      <c r="E61" s="160"/>
      <c r="F61" s="170">
        <v>2018</v>
      </c>
      <c r="G61" s="170"/>
      <c r="H61" s="187" t="s">
        <v>33</v>
      </c>
      <c r="I61" s="189">
        <v>2019</v>
      </c>
      <c r="J61" s="159" t="s">
        <v>101</v>
      </c>
      <c r="K61" s="159">
        <v>2019</v>
      </c>
      <c r="L61" s="160"/>
      <c r="M61" s="170">
        <v>2018</v>
      </c>
      <c r="N61" s="160"/>
      <c r="O61" s="174" t="s">
        <v>33</v>
      </c>
    </row>
    <row r="62" spans="2:15" ht="14.45" customHeight="1">
      <c r="B62" s="192" t="s">
        <v>32</v>
      </c>
      <c r="C62" s="175" t="s">
        <v>35</v>
      </c>
      <c r="D62" s="161"/>
      <c r="E62" s="162"/>
      <c r="F62" s="171"/>
      <c r="G62" s="171"/>
      <c r="H62" s="188"/>
      <c r="I62" s="190"/>
      <c r="J62" s="191"/>
      <c r="K62" s="161"/>
      <c r="L62" s="162"/>
      <c r="M62" s="171"/>
      <c r="N62" s="162"/>
      <c r="O62" s="174"/>
    </row>
    <row r="63" spans="2:15" ht="15" customHeight="1">
      <c r="B63" s="192"/>
      <c r="C63" s="175"/>
      <c r="D63" s="154" t="s">
        <v>36</v>
      </c>
      <c r="E63" s="150" t="s">
        <v>2</v>
      </c>
      <c r="F63" s="153" t="s">
        <v>36</v>
      </c>
      <c r="G63" s="61" t="s">
        <v>2</v>
      </c>
      <c r="H63" s="177" t="s">
        <v>37</v>
      </c>
      <c r="I63" s="62" t="s">
        <v>36</v>
      </c>
      <c r="J63" s="179" t="s">
        <v>102</v>
      </c>
      <c r="K63" s="154" t="s">
        <v>36</v>
      </c>
      <c r="L63" s="60" t="s">
        <v>2</v>
      </c>
      <c r="M63" s="153" t="s">
        <v>36</v>
      </c>
      <c r="N63" s="60" t="s">
        <v>2</v>
      </c>
      <c r="O63" s="181" t="s">
        <v>37</v>
      </c>
    </row>
    <row r="64" spans="2:15" ht="14.25" customHeight="1">
      <c r="B64" s="193"/>
      <c r="C64" s="176"/>
      <c r="D64" s="151" t="s">
        <v>38</v>
      </c>
      <c r="E64" s="152" t="s">
        <v>39</v>
      </c>
      <c r="F64" s="58" t="s">
        <v>38</v>
      </c>
      <c r="G64" s="59" t="s">
        <v>39</v>
      </c>
      <c r="H64" s="178"/>
      <c r="I64" s="63" t="s">
        <v>38</v>
      </c>
      <c r="J64" s="180"/>
      <c r="K64" s="151" t="s">
        <v>38</v>
      </c>
      <c r="L64" s="152" t="s">
        <v>39</v>
      </c>
      <c r="M64" s="58" t="s">
        <v>38</v>
      </c>
      <c r="N64" s="152" t="s">
        <v>39</v>
      </c>
      <c r="O64" s="182"/>
    </row>
    <row r="65" spans="2:15">
      <c r="B65" s="79"/>
      <c r="C65" s="72" t="s">
        <v>16</v>
      </c>
      <c r="D65" s="89">
        <v>153</v>
      </c>
      <c r="E65" s="74">
        <v>0.52758620689655178</v>
      </c>
      <c r="F65" s="90">
        <v>88</v>
      </c>
      <c r="G65" s="75">
        <v>0.45128205128205129</v>
      </c>
      <c r="H65" s="76">
        <v>0.73863636363636354</v>
      </c>
      <c r="I65" s="89">
        <v>72</v>
      </c>
      <c r="J65" s="78">
        <v>1.125</v>
      </c>
      <c r="K65" s="89">
        <v>439</v>
      </c>
      <c r="L65" s="74">
        <v>0.43379446640316205</v>
      </c>
      <c r="M65" s="90">
        <v>372</v>
      </c>
      <c r="N65" s="75">
        <v>0.43205574912891986</v>
      </c>
      <c r="O65" s="76">
        <v>0.18010752688172049</v>
      </c>
    </row>
    <row r="66" spans="2:15">
      <c r="B66" s="79"/>
      <c r="C66" s="80" t="s">
        <v>4</v>
      </c>
      <c r="D66" s="91">
        <v>52</v>
      </c>
      <c r="E66" s="82">
        <v>0.1793103448275862</v>
      </c>
      <c r="F66" s="92">
        <v>31</v>
      </c>
      <c r="G66" s="93">
        <v>0.15897435897435896</v>
      </c>
      <c r="H66" s="84">
        <v>0.67741935483870974</v>
      </c>
      <c r="I66" s="91">
        <v>49</v>
      </c>
      <c r="J66" s="94">
        <v>6.1224489795918435E-2</v>
      </c>
      <c r="K66" s="91">
        <v>250</v>
      </c>
      <c r="L66" s="82">
        <v>0.24703557312252963</v>
      </c>
      <c r="M66" s="92">
        <v>205</v>
      </c>
      <c r="N66" s="93">
        <v>0.23809523809523808</v>
      </c>
      <c r="O66" s="84">
        <v>0.21951219512195119</v>
      </c>
    </row>
    <row r="67" spans="2:15">
      <c r="B67" s="79"/>
      <c r="C67" s="80" t="s">
        <v>13</v>
      </c>
      <c r="D67" s="91">
        <v>45</v>
      </c>
      <c r="E67" s="82">
        <v>0.15517241379310345</v>
      </c>
      <c r="F67" s="92">
        <v>36</v>
      </c>
      <c r="G67" s="93">
        <v>0.18461538461538463</v>
      </c>
      <c r="H67" s="84">
        <v>0.25</v>
      </c>
      <c r="I67" s="92"/>
      <c r="J67" s="94"/>
      <c r="K67" s="91">
        <v>161</v>
      </c>
      <c r="L67" s="82">
        <v>0.15909090909090909</v>
      </c>
      <c r="M67" s="92">
        <v>145</v>
      </c>
      <c r="N67" s="93">
        <v>0.16840882694541232</v>
      </c>
      <c r="O67" s="84">
        <v>0.1103448275862069</v>
      </c>
    </row>
    <row r="68" spans="2:15" ht="14.45" customHeight="1">
      <c r="B68" s="79"/>
      <c r="C68" s="80" t="s">
        <v>53</v>
      </c>
      <c r="D68" s="91">
        <v>17</v>
      </c>
      <c r="E68" s="82">
        <v>5.8620689655172413E-2</v>
      </c>
      <c r="F68" s="92">
        <v>13</v>
      </c>
      <c r="G68" s="93">
        <v>6.6666666666666666E-2</v>
      </c>
      <c r="H68" s="84">
        <v>0.30769230769230771</v>
      </c>
      <c r="I68" s="92"/>
      <c r="J68" s="94"/>
      <c r="K68" s="91">
        <v>49</v>
      </c>
      <c r="L68" s="82">
        <v>4.8418972332015808E-2</v>
      </c>
      <c r="M68" s="92">
        <v>35</v>
      </c>
      <c r="N68" s="93">
        <v>4.065040650406504E-2</v>
      </c>
      <c r="O68" s="84">
        <v>0.39999999999999991</v>
      </c>
    </row>
    <row r="69" spans="2:15" ht="14.45" customHeight="1">
      <c r="B69" s="122"/>
      <c r="C69" s="80" t="s">
        <v>3</v>
      </c>
      <c r="D69" s="91">
        <v>8</v>
      </c>
      <c r="E69" s="82">
        <v>2.7586206896551724E-2</v>
      </c>
      <c r="F69" s="92">
        <v>13</v>
      </c>
      <c r="G69" s="93">
        <v>6.6666666666666666E-2</v>
      </c>
      <c r="H69" s="84">
        <v>-0.38461538461538458</v>
      </c>
      <c r="I69" s="92">
        <v>8</v>
      </c>
      <c r="J69" s="94">
        <v>0</v>
      </c>
      <c r="K69" s="91">
        <v>47</v>
      </c>
      <c r="L69" s="82">
        <v>4.6442687747035576E-2</v>
      </c>
      <c r="M69" s="92">
        <v>63</v>
      </c>
      <c r="N69" s="93">
        <v>7.3170731707317069E-2</v>
      </c>
      <c r="O69" s="84">
        <v>-0.25396825396825395</v>
      </c>
    </row>
    <row r="70" spans="2:15" ht="14.45" customHeight="1">
      <c r="B70" s="79"/>
      <c r="C70" s="80" t="s">
        <v>15</v>
      </c>
      <c r="D70" s="91">
        <v>5</v>
      </c>
      <c r="E70" s="82">
        <v>1.7241379310344827E-2</v>
      </c>
      <c r="F70" s="92">
        <v>3</v>
      </c>
      <c r="G70" s="93">
        <v>1.5384615384615385E-2</v>
      </c>
      <c r="H70" s="84">
        <v>0.66666666666666674</v>
      </c>
      <c r="I70" s="92">
        <v>7</v>
      </c>
      <c r="J70" s="94">
        <v>-0.2857142857142857</v>
      </c>
      <c r="K70" s="91">
        <v>20</v>
      </c>
      <c r="L70" s="82">
        <v>1.9762845849802372E-2</v>
      </c>
      <c r="M70" s="92">
        <v>16</v>
      </c>
      <c r="N70" s="93">
        <v>1.8583042973286876E-2</v>
      </c>
      <c r="O70" s="84">
        <v>0.25</v>
      </c>
    </row>
    <row r="71" spans="2:15" ht="14.45" customHeight="1">
      <c r="B71" s="79"/>
      <c r="C71" s="80" t="s">
        <v>21</v>
      </c>
      <c r="D71" s="91">
        <v>2</v>
      </c>
      <c r="E71" s="82">
        <v>6.8965517241379309E-3</v>
      </c>
      <c r="F71" s="92">
        <v>1</v>
      </c>
      <c r="G71" s="93">
        <v>5.1282051282051282E-3</v>
      </c>
      <c r="H71" s="84">
        <v>1</v>
      </c>
      <c r="I71" s="92">
        <v>4</v>
      </c>
      <c r="J71" s="94">
        <v>-0.5</v>
      </c>
      <c r="K71" s="91">
        <v>20</v>
      </c>
      <c r="L71" s="82">
        <v>1.9762845849802372E-2</v>
      </c>
      <c r="M71" s="92">
        <v>6</v>
      </c>
      <c r="N71" s="93">
        <v>6.9686411149825784E-3</v>
      </c>
      <c r="O71" s="84">
        <v>2.3333333333333335</v>
      </c>
    </row>
    <row r="72" spans="2:15">
      <c r="B72" s="79"/>
      <c r="C72" s="95" t="s">
        <v>40</v>
      </c>
      <c r="D72" s="96">
        <v>8</v>
      </c>
      <c r="E72" s="97">
        <v>2.7586206896551724E-2</v>
      </c>
      <c r="F72" s="96">
        <v>10</v>
      </c>
      <c r="G72" s="102">
        <v>5.128205128205128E-2</v>
      </c>
      <c r="H72" s="98">
        <v>-0.19999999999999996</v>
      </c>
      <c r="I72" s="96">
        <v>4</v>
      </c>
      <c r="J72" s="103">
        <v>1</v>
      </c>
      <c r="K72" s="96">
        <v>26</v>
      </c>
      <c r="L72" s="102">
        <v>2.5691699604743084E-2</v>
      </c>
      <c r="M72" s="96">
        <v>19</v>
      </c>
      <c r="N72" s="102">
        <v>2.2067363530778168E-2</v>
      </c>
      <c r="O72" s="99">
        <v>0.36842105263157898</v>
      </c>
    </row>
    <row r="73" spans="2:15" ht="15" customHeight="1">
      <c r="B73" s="26" t="s">
        <v>5</v>
      </c>
      <c r="C73" s="100" t="s">
        <v>41</v>
      </c>
      <c r="D73" s="39">
        <v>290</v>
      </c>
      <c r="E73" s="18">
        <v>1</v>
      </c>
      <c r="F73" s="39">
        <v>195</v>
      </c>
      <c r="G73" s="18">
        <v>0.99999999999999978</v>
      </c>
      <c r="H73" s="19">
        <v>0.48717948717948723</v>
      </c>
      <c r="I73" s="39">
        <v>144</v>
      </c>
      <c r="J73" s="20">
        <v>2.4005102040816326</v>
      </c>
      <c r="K73" s="39">
        <v>1012</v>
      </c>
      <c r="L73" s="18">
        <v>0.99999999999999978</v>
      </c>
      <c r="M73" s="39">
        <v>861</v>
      </c>
      <c r="N73" s="20">
        <v>0.99999999999999978</v>
      </c>
      <c r="O73" s="22">
        <v>0.17537746806039478</v>
      </c>
    </row>
    <row r="74" spans="2:15">
      <c r="B74" s="79"/>
      <c r="C74" s="72" t="s">
        <v>4</v>
      </c>
      <c r="D74" s="89">
        <v>136</v>
      </c>
      <c r="E74" s="74">
        <v>0.23776223776223776</v>
      </c>
      <c r="F74" s="90">
        <v>86</v>
      </c>
      <c r="G74" s="75">
        <v>0.17551020408163265</v>
      </c>
      <c r="H74" s="76">
        <v>0.58139534883720922</v>
      </c>
      <c r="I74" s="90">
        <v>126</v>
      </c>
      <c r="J74" s="78">
        <v>7.9365079365079305E-2</v>
      </c>
      <c r="K74" s="89">
        <v>486</v>
      </c>
      <c r="L74" s="74">
        <v>0.23153882801333969</v>
      </c>
      <c r="M74" s="90">
        <v>413</v>
      </c>
      <c r="N74" s="75">
        <v>0.19444444444444445</v>
      </c>
      <c r="O74" s="76">
        <v>0.17675544794188869</v>
      </c>
    </row>
    <row r="75" spans="2:15" ht="15" customHeight="1">
      <c r="B75" s="79"/>
      <c r="C75" s="80" t="s">
        <v>14</v>
      </c>
      <c r="D75" s="91">
        <v>152</v>
      </c>
      <c r="E75" s="82">
        <v>0.26573426573426573</v>
      </c>
      <c r="F75" s="92">
        <v>100</v>
      </c>
      <c r="G75" s="93">
        <v>0.20408163265306123</v>
      </c>
      <c r="H75" s="84">
        <v>0.52</v>
      </c>
      <c r="I75" s="92">
        <v>93</v>
      </c>
      <c r="J75" s="94">
        <v>0.63440860215053774</v>
      </c>
      <c r="K75" s="91">
        <v>439</v>
      </c>
      <c r="L75" s="82">
        <v>0.20914721295855168</v>
      </c>
      <c r="M75" s="92">
        <v>376</v>
      </c>
      <c r="N75" s="93">
        <v>0.17702448210922786</v>
      </c>
      <c r="O75" s="84">
        <v>0.16755319148936176</v>
      </c>
    </row>
    <row r="76" spans="2:15">
      <c r="B76" s="79"/>
      <c r="C76" s="80" t="s">
        <v>13</v>
      </c>
      <c r="D76" s="91">
        <v>81</v>
      </c>
      <c r="E76" s="82">
        <v>0.14160839160839161</v>
      </c>
      <c r="F76" s="92">
        <v>99</v>
      </c>
      <c r="G76" s="93">
        <v>0.20204081632653062</v>
      </c>
      <c r="H76" s="84">
        <v>-0.18181818181818177</v>
      </c>
      <c r="I76" s="92">
        <v>64</v>
      </c>
      <c r="J76" s="94">
        <v>0.265625</v>
      </c>
      <c r="K76" s="91">
        <v>337</v>
      </c>
      <c r="L76" s="82">
        <v>0.16055264411624584</v>
      </c>
      <c r="M76" s="92">
        <v>333</v>
      </c>
      <c r="N76" s="93">
        <v>0.15677966101694915</v>
      </c>
      <c r="O76" s="84">
        <v>1.2012012012011963E-2</v>
      </c>
    </row>
    <row r="77" spans="2:15" ht="15" customHeight="1">
      <c r="B77" s="79"/>
      <c r="C77" s="80" t="s">
        <v>3</v>
      </c>
      <c r="D77" s="91">
        <v>63</v>
      </c>
      <c r="E77" s="82">
        <v>0.11013986013986014</v>
      </c>
      <c r="F77" s="92">
        <v>64</v>
      </c>
      <c r="G77" s="93">
        <v>0.1306122448979592</v>
      </c>
      <c r="H77" s="84">
        <v>-1.5625E-2</v>
      </c>
      <c r="I77" s="92">
        <v>49</v>
      </c>
      <c r="J77" s="94">
        <v>0.28571428571428581</v>
      </c>
      <c r="K77" s="91">
        <v>332</v>
      </c>
      <c r="L77" s="82">
        <v>0.15817055740828967</v>
      </c>
      <c r="M77" s="92">
        <v>419</v>
      </c>
      <c r="N77" s="93">
        <v>0.1972693032015066</v>
      </c>
      <c r="O77" s="84">
        <v>-0.20763723150357993</v>
      </c>
    </row>
    <row r="78" spans="2:15">
      <c r="B78" s="122"/>
      <c r="C78" s="80" t="s">
        <v>12</v>
      </c>
      <c r="D78" s="91">
        <v>90</v>
      </c>
      <c r="E78" s="82">
        <v>0.15734265734265734</v>
      </c>
      <c r="F78" s="92">
        <v>68</v>
      </c>
      <c r="G78" s="93">
        <v>0.13877551020408163</v>
      </c>
      <c r="H78" s="84">
        <v>0.32352941176470584</v>
      </c>
      <c r="I78" s="92">
        <v>84</v>
      </c>
      <c r="J78" s="94">
        <v>7.1428571428571397E-2</v>
      </c>
      <c r="K78" s="91">
        <v>302</v>
      </c>
      <c r="L78" s="82">
        <v>0.14387803716055264</v>
      </c>
      <c r="M78" s="92">
        <v>298</v>
      </c>
      <c r="N78" s="93">
        <v>0.14030131826741996</v>
      </c>
      <c r="O78" s="84">
        <v>1.3422818791946289E-2</v>
      </c>
    </row>
    <row r="79" spans="2:15" ht="15" customHeight="1">
      <c r="B79" s="79"/>
      <c r="C79" s="80" t="s">
        <v>15</v>
      </c>
      <c r="D79" s="91">
        <v>24</v>
      </c>
      <c r="E79" s="82">
        <v>4.195804195804196E-2</v>
      </c>
      <c r="F79" s="92">
        <v>20</v>
      </c>
      <c r="G79" s="93">
        <v>4.0816326530612242E-2</v>
      </c>
      <c r="H79" s="84">
        <v>0.19999999999999996</v>
      </c>
      <c r="I79" s="92">
        <v>20</v>
      </c>
      <c r="J79" s="94">
        <v>0.19999999999999996</v>
      </c>
      <c r="K79" s="91">
        <v>129</v>
      </c>
      <c r="L79" s="82">
        <v>6.1457837065269173E-2</v>
      </c>
      <c r="M79" s="92">
        <v>100</v>
      </c>
      <c r="N79" s="93">
        <v>4.7080979284369114E-2</v>
      </c>
      <c r="O79" s="84">
        <v>0.29000000000000004</v>
      </c>
    </row>
    <row r="80" spans="2:15" ht="15" customHeight="1">
      <c r="B80" s="79"/>
      <c r="C80" s="80" t="s">
        <v>16</v>
      </c>
      <c r="D80" s="91">
        <v>26</v>
      </c>
      <c r="E80" s="82">
        <v>4.5454545454545456E-2</v>
      </c>
      <c r="F80" s="92">
        <v>53</v>
      </c>
      <c r="G80" s="93">
        <v>0.10816326530612246</v>
      </c>
      <c r="H80" s="84">
        <v>-0.50943396226415094</v>
      </c>
      <c r="I80" s="92">
        <v>11</v>
      </c>
      <c r="J80" s="94">
        <v>1.3636363636363638</v>
      </c>
      <c r="K80" s="91">
        <v>61</v>
      </c>
      <c r="L80" s="82">
        <v>2.906145783706527E-2</v>
      </c>
      <c r="M80" s="92">
        <v>178</v>
      </c>
      <c r="N80" s="93">
        <v>8.3804143126177025E-2</v>
      </c>
      <c r="O80" s="84">
        <v>-0.65730337078651679</v>
      </c>
    </row>
    <row r="81" spans="2:15" ht="15" customHeight="1">
      <c r="B81" s="149"/>
      <c r="C81" s="95" t="s">
        <v>40</v>
      </c>
      <c r="D81" s="96">
        <v>0</v>
      </c>
      <c r="E81" s="97">
        <v>0</v>
      </c>
      <c r="F81" s="96">
        <v>0</v>
      </c>
      <c r="G81" s="102">
        <v>0</v>
      </c>
      <c r="H81" s="98"/>
      <c r="I81" s="96">
        <v>0</v>
      </c>
      <c r="J81" s="103"/>
      <c r="K81" s="96">
        <v>13</v>
      </c>
      <c r="L81" s="102">
        <v>6.1934254406860413E-3</v>
      </c>
      <c r="M81" s="96">
        <v>7</v>
      </c>
      <c r="N81" s="102">
        <v>3.2956685499058382E-3</v>
      </c>
      <c r="O81" s="99">
        <v>0.85714285714285721</v>
      </c>
    </row>
    <row r="82" spans="2:15" ht="15" customHeight="1">
      <c r="B82" s="25" t="s">
        <v>6</v>
      </c>
      <c r="C82" s="100" t="s">
        <v>41</v>
      </c>
      <c r="D82" s="39">
        <v>572</v>
      </c>
      <c r="E82" s="18">
        <v>1</v>
      </c>
      <c r="F82" s="39">
        <v>490</v>
      </c>
      <c r="G82" s="18">
        <v>1</v>
      </c>
      <c r="H82" s="19">
        <v>0.16734693877551021</v>
      </c>
      <c r="I82" s="39">
        <v>447</v>
      </c>
      <c r="J82" s="20">
        <v>0.2796420581655481</v>
      </c>
      <c r="K82" s="39">
        <v>2099</v>
      </c>
      <c r="L82" s="18">
        <v>1</v>
      </c>
      <c r="M82" s="39">
        <v>2124</v>
      </c>
      <c r="N82" s="20">
        <v>1</v>
      </c>
      <c r="O82" s="22">
        <v>-1.1770244821092235E-2</v>
      </c>
    </row>
    <row r="83" spans="2:15">
      <c r="B83" s="25" t="s">
        <v>70</v>
      </c>
      <c r="C83" s="100" t="s">
        <v>41</v>
      </c>
      <c r="D83" s="101">
        <v>0</v>
      </c>
      <c r="E83" s="18">
        <v>1</v>
      </c>
      <c r="F83" s="101">
        <v>1</v>
      </c>
      <c r="G83" s="18">
        <v>1</v>
      </c>
      <c r="H83" s="19">
        <v>-1</v>
      </c>
      <c r="I83" s="101">
        <v>1</v>
      </c>
      <c r="J83" s="20">
        <v>-1</v>
      </c>
      <c r="K83" s="101">
        <v>5</v>
      </c>
      <c r="L83" s="18">
        <v>1</v>
      </c>
      <c r="M83" s="101">
        <v>6</v>
      </c>
      <c r="N83" s="18">
        <v>1</v>
      </c>
      <c r="O83" s="22">
        <v>-0.16666666666666663</v>
      </c>
    </row>
    <row r="84" spans="2:15" ht="15" customHeight="1">
      <c r="B84" s="26"/>
      <c r="C84" s="104" t="s">
        <v>41</v>
      </c>
      <c r="D84" s="40">
        <v>862</v>
      </c>
      <c r="E84" s="13">
        <v>1</v>
      </c>
      <c r="F84" s="40">
        <v>686</v>
      </c>
      <c r="G84" s="13">
        <v>1</v>
      </c>
      <c r="H84" s="14">
        <v>0.2565597667638484</v>
      </c>
      <c r="I84" s="40">
        <v>630</v>
      </c>
      <c r="J84" s="15">
        <v>0.36825396825396828</v>
      </c>
      <c r="K84" s="40">
        <v>3116</v>
      </c>
      <c r="L84" s="13">
        <v>1</v>
      </c>
      <c r="M84" s="40">
        <v>2991</v>
      </c>
      <c r="N84" s="13">
        <v>1</v>
      </c>
      <c r="O84" s="23">
        <v>4.1792042795051776E-2</v>
      </c>
    </row>
    <row r="85" spans="2:15">
      <c r="B85" s="36" t="s">
        <v>55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3:N33"/>
    <mergeCell ref="B34:N34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10:H14 J10:J14 O10:O14">
    <cfRule type="cellIs" dxfId="230" priority="32" operator="lessThan">
      <formula>0</formula>
    </cfRule>
  </conditionalFormatting>
  <conditionalFormatting sqref="H24:H28 J24:J28 O24:O28 H15:H18 O15:O18">
    <cfRule type="cellIs" dxfId="225" priority="33" operator="lessThan">
      <formula>0</formula>
    </cfRule>
  </conditionalFormatting>
  <conditionalFormatting sqref="J18 J15:J16">
    <cfRule type="cellIs" dxfId="222" priority="31" operator="lessThan">
      <formula>0</formula>
    </cfRule>
  </conditionalFormatting>
  <conditionalFormatting sqref="H19:H23 J19:J23 O19:O23">
    <cfRule type="cellIs" dxfId="218" priority="28" operator="lessThan">
      <formula>0</formula>
    </cfRule>
  </conditionalFormatting>
  <conditionalFormatting sqref="H29 O29">
    <cfRule type="cellIs" dxfId="217" priority="27" operator="lessThan">
      <formula>0</formula>
    </cfRule>
  </conditionalFormatting>
  <conditionalFormatting sqref="H29 O29 J29">
    <cfRule type="cellIs" dxfId="216" priority="26" operator="lessThan">
      <formula>0</formula>
    </cfRule>
  </conditionalFormatting>
  <conditionalFormatting sqref="H49:H51 J49:J51 O49:O51 O43 H43">
    <cfRule type="cellIs" dxfId="215" priority="25" operator="lessThan">
      <formula>0</formula>
    </cfRule>
  </conditionalFormatting>
  <conditionalFormatting sqref="H51 O51 O43 H43">
    <cfRule type="cellIs" dxfId="214" priority="24" operator="lessThan">
      <formula>0</formula>
    </cfRule>
  </conditionalFormatting>
  <conditionalFormatting sqref="H26:H27 O26:O27 H17:H18 O17:O18">
    <cfRule type="cellIs" dxfId="206" priority="29" operator="lessThan">
      <formula>0</formula>
    </cfRule>
  </conditionalFormatting>
  <conditionalFormatting sqref="D19:O25 D10:O16">
    <cfRule type="cellIs" dxfId="195" priority="30" operator="equal">
      <formula>0</formula>
    </cfRule>
  </conditionalFormatting>
  <conditionalFormatting sqref="H41:H42 J41:J42 O41:O42">
    <cfRule type="cellIs" dxfId="189" priority="23" operator="lessThan">
      <formula>0</formula>
    </cfRule>
  </conditionalFormatting>
  <conditionalFormatting sqref="H44:H48 J44:J48 O44:O48">
    <cfRule type="cellIs" dxfId="187" priority="22" operator="lessThan">
      <formula>0</formula>
    </cfRule>
  </conditionalFormatting>
  <conditionalFormatting sqref="D41:O42 D44:O50">
    <cfRule type="cellIs" dxfId="186" priority="21" operator="equal">
      <formula>0</formula>
    </cfRule>
  </conditionalFormatting>
  <conditionalFormatting sqref="H53 J53 O53">
    <cfRule type="cellIs" dxfId="185" priority="20" operator="lessThan">
      <formula>0</formula>
    </cfRule>
  </conditionalFormatting>
  <conditionalFormatting sqref="H52 J52 O52">
    <cfRule type="cellIs" dxfId="184" priority="19" operator="lessThan">
      <formula>0</formula>
    </cfRule>
  </conditionalFormatting>
  <conditionalFormatting sqref="H52 O52">
    <cfRule type="cellIs" dxfId="183" priority="18" operator="lessThan">
      <formula>0</formula>
    </cfRule>
  </conditionalFormatting>
  <conditionalFormatting sqref="H54 O54">
    <cfRule type="cellIs" dxfId="182" priority="17" operator="lessThan">
      <formula>0</formula>
    </cfRule>
  </conditionalFormatting>
  <conditionalFormatting sqref="H54 O54 J54">
    <cfRule type="cellIs" dxfId="181" priority="16" operator="lessThan">
      <formula>0</formula>
    </cfRule>
  </conditionalFormatting>
  <conditionalFormatting sqref="H65:H69 J65:J69 O65:O69">
    <cfRule type="cellIs" dxfId="180" priority="15" operator="lessThan">
      <formula>0</formula>
    </cfRule>
  </conditionalFormatting>
  <conditionalFormatting sqref="J70:J71 O70:O71 H70:H71">
    <cfRule type="cellIs" dxfId="179" priority="14" operator="lessThan">
      <formula>0</formula>
    </cfRule>
  </conditionalFormatting>
  <conditionalFormatting sqref="D74:O80 D65:O71">
    <cfRule type="cellIs" dxfId="178" priority="13" operator="equal">
      <formula>0</formula>
    </cfRule>
  </conditionalFormatting>
  <conditionalFormatting sqref="H79:H81 J79:J81 O79:O81">
    <cfRule type="cellIs" dxfId="177" priority="12" operator="lessThan">
      <formula>0</formula>
    </cfRule>
  </conditionalFormatting>
  <conditionalFormatting sqref="H74:H78 J74:J78 O74:O78">
    <cfRule type="cellIs" dxfId="176" priority="11" operator="lessThan">
      <formula>0</formula>
    </cfRule>
  </conditionalFormatting>
  <conditionalFormatting sqref="H72 O72">
    <cfRule type="cellIs" dxfId="175" priority="10" operator="lessThan">
      <formula>0</formula>
    </cfRule>
  </conditionalFormatting>
  <conditionalFormatting sqref="H72 J72 O72">
    <cfRule type="cellIs" dxfId="174" priority="9" operator="lessThan">
      <formula>0</formula>
    </cfRule>
  </conditionalFormatting>
  <conditionalFormatting sqref="H73 J73 O73">
    <cfRule type="cellIs" dxfId="173" priority="8" operator="lessThan">
      <formula>0</formula>
    </cfRule>
  </conditionalFormatting>
  <conditionalFormatting sqref="H73 O73">
    <cfRule type="cellIs" dxfId="172" priority="7" operator="lessThan">
      <formula>0</formula>
    </cfRule>
  </conditionalFormatting>
  <conditionalFormatting sqref="H81 O81">
    <cfRule type="cellIs" dxfId="171" priority="6" operator="lessThan">
      <formula>0</formula>
    </cfRule>
  </conditionalFormatting>
  <conditionalFormatting sqref="H83 J83 O83">
    <cfRule type="cellIs" dxfId="170" priority="5" operator="lessThan">
      <formula>0</formula>
    </cfRule>
  </conditionalFormatting>
  <conditionalFormatting sqref="H82 J82 O82">
    <cfRule type="cellIs" dxfId="169" priority="4" operator="lessThan">
      <formula>0</formula>
    </cfRule>
  </conditionalFormatting>
  <conditionalFormatting sqref="H82 O82">
    <cfRule type="cellIs" dxfId="168" priority="3" operator="lessThan">
      <formula>0</formula>
    </cfRule>
  </conditionalFormatting>
  <conditionalFormatting sqref="H84 O84">
    <cfRule type="cellIs" dxfId="167" priority="2" operator="lessThan">
      <formula>0</formula>
    </cfRule>
  </conditionalFormatting>
  <conditionalFormatting sqref="H84 O84 J84">
    <cfRule type="cellIs" dxfId="16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70">
        <v>43622</v>
      </c>
    </row>
    <row r="2" spans="2:15">
      <c r="B2" s="163" t="s">
        <v>30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24"/>
    </row>
    <row r="3" spans="2:15">
      <c r="B3" s="164" t="s">
        <v>31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7" t="s">
        <v>48</v>
      </c>
    </row>
    <row r="4" spans="2:15" ht="14.45" customHeight="1">
      <c r="B4" s="185" t="s">
        <v>32</v>
      </c>
      <c r="C4" s="185" t="s">
        <v>1</v>
      </c>
      <c r="D4" s="168" t="s">
        <v>97</v>
      </c>
      <c r="E4" s="158"/>
      <c r="F4" s="158"/>
      <c r="G4" s="158"/>
      <c r="H4" s="169"/>
      <c r="I4" s="158" t="s">
        <v>91</v>
      </c>
      <c r="J4" s="158"/>
      <c r="K4" s="168" t="s">
        <v>98</v>
      </c>
      <c r="L4" s="158"/>
      <c r="M4" s="158"/>
      <c r="N4" s="158"/>
      <c r="O4" s="169"/>
    </row>
    <row r="5" spans="2:15" ht="14.45" customHeight="1">
      <c r="B5" s="186"/>
      <c r="C5" s="186"/>
      <c r="D5" s="165" t="s">
        <v>99</v>
      </c>
      <c r="E5" s="166"/>
      <c r="F5" s="166"/>
      <c r="G5" s="166"/>
      <c r="H5" s="167"/>
      <c r="I5" s="166" t="s">
        <v>92</v>
      </c>
      <c r="J5" s="166"/>
      <c r="K5" s="165" t="s">
        <v>100</v>
      </c>
      <c r="L5" s="166"/>
      <c r="M5" s="166"/>
      <c r="N5" s="166"/>
      <c r="O5" s="167"/>
    </row>
    <row r="6" spans="2:15" ht="14.45" customHeight="1">
      <c r="B6" s="186"/>
      <c r="C6" s="184"/>
      <c r="D6" s="159">
        <v>2019</v>
      </c>
      <c r="E6" s="160"/>
      <c r="F6" s="170">
        <v>2018</v>
      </c>
      <c r="G6" s="170"/>
      <c r="H6" s="187" t="s">
        <v>33</v>
      </c>
      <c r="I6" s="189">
        <v>2019</v>
      </c>
      <c r="J6" s="159" t="s">
        <v>101</v>
      </c>
      <c r="K6" s="159">
        <v>2019</v>
      </c>
      <c r="L6" s="160"/>
      <c r="M6" s="170">
        <v>2018</v>
      </c>
      <c r="N6" s="160"/>
      <c r="O6" s="174" t="s">
        <v>33</v>
      </c>
    </row>
    <row r="7" spans="2:15" ht="15" customHeight="1">
      <c r="B7" s="192" t="s">
        <v>32</v>
      </c>
      <c r="C7" s="175" t="s">
        <v>35</v>
      </c>
      <c r="D7" s="161"/>
      <c r="E7" s="162"/>
      <c r="F7" s="171"/>
      <c r="G7" s="171"/>
      <c r="H7" s="188"/>
      <c r="I7" s="190"/>
      <c r="J7" s="191"/>
      <c r="K7" s="161"/>
      <c r="L7" s="162"/>
      <c r="M7" s="171"/>
      <c r="N7" s="162"/>
      <c r="O7" s="174"/>
    </row>
    <row r="8" spans="2:15" ht="15" customHeight="1">
      <c r="B8" s="192"/>
      <c r="C8" s="175"/>
      <c r="D8" s="154" t="s">
        <v>36</v>
      </c>
      <c r="E8" s="150" t="s">
        <v>2</v>
      </c>
      <c r="F8" s="153" t="s">
        <v>36</v>
      </c>
      <c r="G8" s="61" t="s">
        <v>2</v>
      </c>
      <c r="H8" s="177" t="s">
        <v>37</v>
      </c>
      <c r="I8" s="62" t="s">
        <v>36</v>
      </c>
      <c r="J8" s="179" t="s">
        <v>102</v>
      </c>
      <c r="K8" s="154" t="s">
        <v>36</v>
      </c>
      <c r="L8" s="60" t="s">
        <v>2</v>
      </c>
      <c r="M8" s="153" t="s">
        <v>36</v>
      </c>
      <c r="N8" s="60" t="s">
        <v>2</v>
      </c>
      <c r="O8" s="181" t="s">
        <v>37</v>
      </c>
    </row>
    <row r="9" spans="2:15" ht="15" customHeight="1">
      <c r="B9" s="193"/>
      <c r="C9" s="176"/>
      <c r="D9" s="151" t="s">
        <v>38</v>
      </c>
      <c r="E9" s="152" t="s">
        <v>39</v>
      </c>
      <c r="F9" s="58" t="s">
        <v>38</v>
      </c>
      <c r="G9" s="59" t="s">
        <v>39</v>
      </c>
      <c r="H9" s="178"/>
      <c r="I9" s="63" t="s">
        <v>38</v>
      </c>
      <c r="J9" s="180"/>
      <c r="K9" s="151" t="s">
        <v>38</v>
      </c>
      <c r="L9" s="152" t="s">
        <v>39</v>
      </c>
      <c r="M9" s="58" t="s">
        <v>38</v>
      </c>
      <c r="N9" s="152" t="s">
        <v>39</v>
      </c>
      <c r="O9" s="182"/>
    </row>
    <row r="10" spans="2:15">
      <c r="B10" s="79"/>
      <c r="C10" s="72" t="s">
        <v>13</v>
      </c>
      <c r="D10" s="89">
        <v>24</v>
      </c>
      <c r="E10" s="74">
        <v>0.77419354838709675</v>
      </c>
      <c r="F10" s="90">
        <v>17</v>
      </c>
      <c r="G10" s="75">
        <v>0.65384615384615385</v>
      </c>
      <c r="H10" s="76">
        <v>0.41176470588235303</v>
      </c>
      <c r="I10" s="90">
        <v>10</v>
      </c>
      <c r="J10" s="78">
        <v>1.4</v>
      </c>
      <c r="K10" s="89">
        <v>59</v>
      </c>
      <c r="L10" s="74">
        <v>0.43382352941176472</v>
      </c>
      <c r="M10" s="90">
        <v>69</v>
      </c>
      <c r="N10" s="75">
        <v>0.55645161290322576</v>
      </c>
      <c r="O10" s="76">
        <v>-0.14492753623188404</v>
      </c>
    </row>
    <row r="11" spans="2:15">
      <c r="B11" s="79"/>
      <c r="C11" s="80" t="s">
        <v>16</v>
      </c>
      <c r="D11" s="91">
        <v>2</v>
      </c>
      <c r="E11" s="82">
        <v>6.4516129032258063E-2</v>
      </c>
      <c r="F11" s="92">
        <v>2</v>
      </c>
      <c r="G11" s="93">
        <v>7.6923076923076927E-2</v>
      </c>
      <c r="H11" s="84">
        <v>0</v>
      </c>
      <c r="I11" s="92">
        <v>1</v>
      </c>
      <c r="J11" s="94">
        <v>1</v>
      </c>
      <c r="K11" s="91">
        <v>37</v>
      </c>
      <c r="L11" s="82">
        <v>0.27205882352941174</v>
      </c>
      <c r="M11" s="92">
        <v>32</v>
      </c>
      <c r="N11" s="93">
        <v>0.25806451612903225</v>
      </c>
      <c r="O11" s="84">
        <v>0.15625</v>
      </c>
    </row>
    <row r="12" spans="2:15">
      <c r="B12" s="79"/>
      <c r="C12" s="80" t="s">
        <v>21</v>
      </c>
      <c r="D12" s="91">
        <v>2</v>
      </c>
      <c r="E12" s="82">
        <v>6.4516129032258063E-2</v>
      </c>
      <c r="F12" s="92">
        <v>1</v>
      </c>
      <c r="G12" s="93">
        <v>3.8461538461538464E-2</v>
      </c>
      <c r="H12" s="84">
        <v>1</v>
      </c>
      <c r="I12" s="92">
        <v>4</v>
      </c>
      <c r="J12" s="94">
        <v>-0.5</v>
      </c>
      <c r="K12" s="91">
        <v>20</v>
      </c>
      <c r="L12" s="82">
        <v>0.14705882352941177</v>
      </c>
      <c r="M12" s="92">
        <v>6</v>
      </c>
      <c r="N12" s="93">
        <v>4.8387096774193547E-2</v>
      </c>
      <c r="O12" s="84">
        <v>2.3333333333333335</v>
      </c>
    </row>
    <row r="13" spans="2:15">
      <c r="B13" s="79"/>
      <c r="C13" s="80" t="s">
        <v>20</v>
      </c>
      <c r="D13" s="91">
        <v>3</v>
      </c>
      <c r="E13" s="82">
        <v>9.6774193548387094E-2</v>
      </c>
      <c r="F13" s="92">
        <v>1</v>
      </c>
      <c r="G13" s="93">
        <v>3.8461538461538464E-2</v>
      </c>
      <c r="H13" s="84">
        <v>2</v>
      </c>
      <c r="I13" s="92">
        <v>1</v>
      </c>
      <c r="J13" s="94">
        <v>2</v>
      </c>
      <c r="K13" s="91">
        <v>5</v>
      </c>
      <c r="L13" s="82">
        <v>3.6764705882352942E-2</v>
      </c>
      <c r="M13" s="92">
        <v>2</v>
      </c>
      <c r="N13" s="93">
        <v>1.6129032258064516E-2</v>
      </c>
      <c r="O13" s="84">
        <v>1.5</v>
      </c>
    </row>
    <row r="14" spans="2:15">
      <c r="B14" s="122"/>
      <c r="C14" s="80" t="s">
        <v>4</v>
      </c>
      <c r="D14" s="91">
        <v>0</v>
      </c>
      <c r="E14" s="82">
        <v>0</v>
      </c>
      <c r="F14" s="92">
        <v>2</v>
      </c>
      <c r="G14" s="93">
        <v>7.6923076923076927E-2</v>
      </c>
      <c r="H14" s="84">
        <v>-1</v>
      </c>
      <c r="I14" s="92">
        <v>1</v>
      </c>
      <c r="J14" s="94">
        <v>-1</v>
      </c>
      <c r="K14" s="91">
        <v>5</v>
      </c>
      <c r="L14" s="82">
        <v>3.6764705882352942E-2</v>
      </c>
      <c r="M14" s="92">
        <v>10</v>
      </c>
      <c r="N14" s="93">
        <v>8.0645161290322578E-2</v>
      </c>
      <c r="O14" s="84">
        <v>-0.5</v>
      </c>
    </row>
    <row r="15" spans="2:15">
      <c r="B15" s="79"/>
      <c r="C15" s="80" t="s">
        <v>15</v>
      </c>
      <c r="D15" s="91">
        <v>0</v>
      </c>
      <c r="E15" s="82">
        <v>0</v>
      </c>
      <c r="F15" s="92">
        <v>1</v>
      </c>
      <c r="G15" s="93">
        <v>3.8461538461538464E-2</v>
      </c>
      <c r="H15" s="84">
        <v>-1</v>
      </c>
      <c r="I15" s="92">
        <v>1</v>
      </c>
      <c r="J15" s="94">
        <v>-1</v>
      </c>
      <c r="K15" s="91">
        <v>3</v>
      </c>
      <c r="L15" s="82">
        <v>2.2058823529411766E-2</v>
      </c>
      <c r="M15" s="92">
        <v>1</v>
      </c>
      <c r="N15" s="93">
        <v>8.0645161290322578E-3</v>
      </c>
      <c r="O15" s="84">
        <v>2</v>
      </c>
    </row>
    <row r="16" spans="2:15">
      <c r="B16" s="79"/>
      <c r="C16" s="80" t="s">
        <v>22</v>
      </c>
      <c r="D16" s="91">
        <v>0</v>
      </c>
      <c r="E16" s="82">
        <v>0</v>
      </c>
      <c r="F16" s="92">
        <v>1</v>
      </c>
      <c r="G16" s="93">
        <v>3.8461538461538464E-2</v>
      </c>
      <c r="H16" s="84">
        <v>-1</v>
      </c>
      <c r="I16" s="92">
        <v>0</v>
      </c>
      <c r="J16" s="94"/>
      <c r="K16" s="91">
        <v>3</v>
      </c>
      <c r="L16" s="82">
        <v>2.2058823529411766E-2</v>
      </c>
      <c r="M16" s="92">
        <v>1</v>
      </c>
      <c r="N16" s="93">
        <v>8.0645161290322578E-3</v>
      </c>
      <c r="O16" s="84">
        <v>2</v>
      </c>
    </row>
    <row r="17" spans="2:16">
      <c r="B17" s="132"/>
      <c r="C17" s="95" t="s">
        <v>40</v>
      </c>
      <c r="D17" s="96">
        <v>0</v>
      </c>
      <c r="E17" s="97">
        <v>0</v>
      </c>
      <c r="F17" s="96">
        <v>1</v>
      </c>
      <c r="G17" s="97">
        <v>3.8461538461538464E-2</v>
      </c>
      <c r="H17" s="98">
        <v>-1</v>
      </c>
      <c r="I17" s="96">
        <v>0</v>
      </c>
      <c r="J17" s="97">
        <v>0</v>
      </c>
      <c r="K17" s="96">
        <v>4</v>
      </c>
      <c r="L17" s="97">
        <v>2.9411764705882353E-2</v>
      </c>
      <c r="M17" s="96">
        <v>3</v>
      </c>
      <c r="N17" s="97">
        <v>2.4193548387096774E-2</v>
      </c>
      <c r="O17" s="99">
        <v>0.33333333333333326</v>
      </c>
    </row>
    <row r="18" spans="2:16">
      <c r="B18" s="25" t="s">
        <v>49</v>
      </c>
      <c r="C18" s="100" t="s">
        <v>41</v>
      </c>
      <c r="D18" s="39">
        <v>31</v>
      </c>
      <c r="E18" s="18">
        <v>1</v>
      </c>
      <c r="F18" s="39">
        <v>26</v>
      </c>
      <c r="G18" s="18">
        <v>1</v>
      </c>
      <c r="H18" s="19">
        <v>0.19230769230769229</v>
      </c>
      <c r="I18" s="39">
        <v>18</v>
      </c>
      <c r="J18" s="20">
        <v>0.72222222222222232</v>
      </c>
      <c r="K18" s="39">
        <v>136</v>
      </c>
      <c r="L18" s="18">
        <v>1</v>
      </c>
      <c r="M18" s="39">
        <v>124</v>
      </c>
      <c r="N18" s="20">
        <v>1</v>
      </c>
      <c r="O18" s="22">
        <v>9.6774193548387011E-2</v>
      </c>
    </row>
    <row r="19" spans="2:16">
      <c r="B19" s="79"/>
      <c r="C19" s="72" t="s">
        <v>14</v>
      </c>
      <c r="D19" s="89">
        <v>709</v>
      </c>
      <c r="E19" s="74">
        <v>0.22415428390768258</v>
      </c>
      <c r="F19" s="90">
        <v>383</v>
      </c>
      <c r="G19" s="75">
        <v>0.14896927265655388</v>
      </c>
      <c r="H19" s="76">
        <v>0.8511749347258486</v>
      </c>
      <c r="I19" s="90">
        <v>822</v>
      </c>
      <c r="J19" s="78">
        <v>-0.13746958637469586</v>
      </c>
      <c r="K19" s="89">
        <v>3042</v>
      </c>
      <c r="L19" s="74">
        <v>0.22820705176294073</v>
      </c>
      <c r="M19" s="90">
        <v>2206</v>
      </c>
      <c r="N19" s="75">
        <v>0.17884069720308066</v>
      </c>
      <c r="O19" s="76">
        <v>0.37896645512239346</v>
      </c>
    </row>
    <row r="20" spans="2:16">
      <c r="B20" s="79"/>
      <c r="C20" s="80" t="s">
        <v>3</v>
      </c>
      <c r="D20" s="91">
        <v>614</v>
      </c>
      <c r="E20" s="82">
        <v>0.1941195067973443</v>
      </c>
      <c r="F20" s="92">
        <v>599</v>
      </c>
      <c r="G20" s="93">
        <v>0.23298327499027616</v>
      </c>
      <c r="H20" s="84">
        <v>2.5041736227044975E-2</v>
      </c>
      <c r="I20" s="92">
        <v>601</v>
      </c>
      <c r="J20" s="94">
        <v>2.1630615640598982E-2</v>
      </c>
      <c r="K20" s="91">
        <v>2979</v>
      </c>
      <c r="L20" s="82">
        <v>0.22348087021755439</v>
      </c>
      <c r="M20" s="92">
        <v>2890</v>
      </c>
      <c r="N20" s="93">
        <v>0.2342926631536279</v>
      </c>
      <c r="O20" s="84">
        <v>3.0795847750864969E-2</v>
      </c>
    </row>
    <row r="21" spans="2:16">
      <c r="B21" s="79"/>
      <c r="C21" s="80" t="s">
        <v>4</v>
      </c>
      <c r="D21" s="91">
        <v>578</v>
      </c>
      <c r="E21" s="82">
        <v>0.18273790705026874</v>
      </c>
      <c r="F21" s="92">
        <v>459</v>
      </c>
      <c r="G21" s="93">
        <v>0.17852975495915985</v>
      </c>
      <c r="H21" s="84">
        <v>0.2592592592592593</v>
      </c>
      <c r="I21" s="92">
        <v>434</v>
      </c>
      <c r="J21" s="94">
        <v>0.33179723502304137</v>
      </c>
      <c r="K21" s="91">
        <v>2307</v>
      </c>
      <c r="L21" s="82">
        <v>0.1730682670667667</v>
      </c>
      <c r="M21" s="92">
        <v>2563</v>
      </c>
      <c r="N21" s="93">
        <v>0.20778273206323469</v>
      </c>
      <c r="O21" s="84">
        <v>-9.9882949668357424E-2</v>
      </c>
    </row>
    <row r="22" spans="2:16">
      <c r="B22" s="79"/>
      <c r="C22" s="80" t="s">
        <v>12</v>
      </c>
      <c r="D22" s="91">
        <v>512</v>
      </c>
      <c r="E22" s="82">
        <v>0.16187164084729688</v>
      </c>
      <c r="F22" s="92">
        <v>411</v>
      </c>
      <c r="G22" s="93">
        <v>0.15985997666277713</v>
      </c>
      <c r="H22" s="84">
        <v>0.24574209245742096</v>
      </c>
      <c r="I22" s="92">
        <v>390</v>
      </c>
      <c r="J22" s="94">
        <v>0.31282051282051282</v>
      </c>
      <c r="K22" s="91">
        <v>1987</v>
      </c>
      <c r="L22" s="82">
        <v>0.1490622655663916</v>
      </c>
      <c r="M22" s="92">
        <v>1682</v>
      </c>
      <c r="N22" s="93">
        <v>0.13635995135792461</v>
      </c>
      <c r="O22" s="84">
        <v>0.18133174791914386</v>
      </c>
    </row>
    <row r="23" spans="2:16">
      <c r="B23" s="122"/>
      <c r="C23" s="80" t="s">
        <v>13</v>
      </c>
      <c r="D23" s="91">
        <v>391</v>
      </c>
      <c r="E23" s="82">
        <v>0.12361681947518179</v>
      </c>
      <c r="F23" s="92">
        <v>380</v>
      </c>
      <c r="G23" s="93">
        <v>0.14780241151302995</v>
      </c>
      <c r="H23" s="84">
        <v>2.8947368421052611E-2</v>
      </c>
      <c r="I23" s="92">
        <v>355</v>
      </c>
      <c r="J23" s="94">
        <v>0.10140845070422544</v>
      </c>
      <c r="K23" s="91">
        <v>1812</v>
      </c>
      <c r="L23" s="82">
        <v>0.13593398349587396</v>
      </c>
      <c r="M23" s="92">
        <v>1496</v>
      </c>
      <c r="N23" s="93">
        <v>0.12128090798540737</v>
      </c>
      <c r="O23" s="84">
        <v>0.21122994652406413</v>
      </c>
    </row>
    <row r="24" spans="2:16">
      <c r="B24" s="79"/>
      <c r="C24" s="80" t="s">
        <v>15</v>
      </c>
      <c r="D24" s="91">
        <v>126</v>
      </c>
      <c r="E24" s="82">
        <v>3.9835599114764461E-2</v>
      </c>
      <c r="F24" s="92">
        <v>146</v>
      </c>
      <c r="G24" s="93">
        <v>5.6787242318164136E-2</v>
      </c>
      <c r="H24" s="84">
        <v>-0.13698630136986301</v>
      </c>
      <c r="I24" s="92">
        <v>91</v>
      </c>
      <c r="J24" s="94">
        <v>0.38461538461538458</v>
      </c>
      <c r="K24" s="91">
        <v>565</v>
      </c>
      <c r="L24" s="82">
        <v>4.2385596399099772E-2</v>
      </c>
      <c r="M24" s="92">
        <v>699</v>
      </c>
      <c r="N24" s="93">
        <v>5.6668017835427645E-2</v>
      </c>
      <c r="O24" s="84">
        <v>-0.19170243204577964</v>
      </c>
    </row>
    <row r="25" spans="2:16">
      <c r="B25" s="79"/>
      <c r="C25" s="80" t="s">
        <v>16</v>
      </c>
      <c r="D25" s="91">
        <v>211</v>
      </c>
      <c r="E25" s="82">
        <v>6.6708820739803984E-2</v>
      </c>
      <c r="F25" s="92">
        <v>175</v>
      </c>
      <c r="G25" s="93">
        <v>6.8066900038895373E-2</v>
      </c>
      <c r="H25" s="84">
        <v>0.20571428571428574</v>
      </c>
      <c r="I25" s="92">
        <v>107</v>
      </c>
      <c r="J25" s="94">
        <v>0.97196261682243001</v>
      </c>
      <c r="K25" s="91">
        <v>564</v>
      </c>
      <c r="L25" s="82">
        <v>4.2310577644411103E-2</v>
      </c>
      <c r="M25" s="92">
        <v>748</v>
      </c>
      <c r="N25" s="93">
        <v>6.0640453992703687E-2</v>
      </c>
      <c r="O25" s="84">
        <v>-0.24598930481283421</v>
      </c>
    </row>
    <row r="26" spans="2:16">
      <c r="B26" s="149"/>
      <c r="C26" s="95" t="s">
        <v>40</v>
      </c>
      <c r="D26" s="96">
        <v>22</v>
      </c>
      <c r="E26" s="97">
        <v>6.9554220676572871E-3</v>
      </c>
      <c r="F26" s="96">
        <v>18</v>
      </c>
      <c r="G26" s="102">
        <v>7.0011668611435242E-3</v>
      </c>
      <c r="H26" s="98">
        <v>0.22222222222222232</v>
      </c>
      <c r="I26" s="96">
        <v>7</v>
      </c>
      <c r="J26" s="103">
        <v>2.1428571428571428</v>
      </c>
      <c r="K26" s="96">
        <v>74</v>
      </c>
      <c r="L26" s="102">
        <v>5.5513878469617408E-3</v>
      </c>
      <c r="M26" s="96">
        <v>51</v>
      </c>
      <c r="N26" s="102">
        <v>4.1345764085934334E-3</v>
      </c>
      <c r="O26" s="99">
        <v>0.4509803921568627</v>
      </c>
    </row>
    <row r="27" spans="2:16">
      <c r="B27" s="25" t="s">
        <v>50</v>
      </c>
      <c r="C27" s="100" t="s">
        <v>41</v>
      </c>
      <c r="D27" s="39">
        <v>3163</v>
      </c>
      <c r="E27" s="18">
        <v>1</v>
      </c>
      <c r="F27" s="39">
        <v>2571</v>
      </c>
      <c r="G27" s="18">
        <v>1</v>
      </c>
      <c r="H27" s="19">
        <v>0.23026059898872031</v>
      </c>
      <c r="I27" s="39">
        <v>2807</v>
      </c>
      <c r="J27" s="20">
        <v>0.1268257926612042</v>
      </c>
      <c r="K27" s="39">
        <v>13330</v>
      </c>
      <c r="L27" s="18">
        <v>1</v>
      </c>
      <c r="M27" s="39">
        <v>12335</v>
      </c>
      <c r="N27" s="20">
        <v>1</v>
      </c>
      <c r="O27" s="22">
        <v>8.0664775030401259E-2</v>
      </c>
    </row>
    <row r="28" spans="2:16">
      <c r="B28" s="25" t="s">
        <v>70</v>
      </c>
      <c r="C28" s="100" t="s">
        <v>41</v>
      </c>
      <c r="D28" s="101">
        <v>1</v>
      </c>
      <c r="E28" s="18">
        <v>1</v>
      </c>
      <c r="F28" s="101">
        <v>1</v>
      </c>
      <c r="G28" s="18">
        <v>1</v>
      </c>
      <c r="H28" s="19">
        <v>0</v>
      </c>
      <c r="I28" s="101">
        <v>1</v>
      </c>
      <c r="J28" s="18">
        <v>0</v>
      </c>
      <c r="K28" s="101">
        <v>8</v>
      </c>
      <c r="L28" s="18">
        <v>1</v>
      </c>
      <c r="M28" s="101">
        <v>7</v>
      </c>
      <c r="N28" s="18">
        <v>1</v>
      </c>
      <c r="O28" s="22">
        <v>0.14285714285714279</v>
      </c>
      <c r="P28" s="28"/>
    </row>
    <row r="29" spans="2:16">
      <c r="B29" s="26"/>
      <c r="C29" s="104" t="s">
        <v>41</v>
      </c>
      <c r="D29" s="40">
        <v>3195</v>
      </c>
      <c r="E29" s="13">
        <v>1</v>
      </c>
      <c r="F29" s="40">
        <v>2598</v>
      </c>
      <c r="G29" s="13">
        <v>1</v>
      </c>
      <c r="H29" s="14">
        <v>0.22979214780600454</v>
      </c>
      <c r="I29" s="40">
        <v>2826</v>
      </c>
      <c r="J29" s="15">
        <v>0.13057324840764339</v>
      </c>
      <c r="K29" s="40">
        <v>13474</v>
      </c>
      <c r="L29" s="13">
        <v>1</v>
      </c>
      <c r="M29" s="40">
        <v>12466</v>
      </c>
      <c r="N29" s="13">
        <v>1</v>
      </c>
      <c r="O29" s="23">
        <v>8.0859939034172879E-2</v>
      </c>
      <c r="P29" s="28"/>
    </row>
    <row r="30" spans="2:16" ht="14.45" customHeight="1">
      <c r="B30" t="s">
        <v>65</v>
      </c>
    </row>
    <row r="31" spans="2:16">
      <c r="B31" s="16" t="s">
        <v>66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63" t="s">
        <v>51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24"/>
    </row>
    <row r="35" spans="2:15">
      <c r="B35" s="164" t="s">
        <v>52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9" t="s">
        <v>48</v>
      </c>
    </row>
    <row r="36" spans="2:15" ht="14.45" customHeight="1">
      <c r="B36" s="185" t="s">
        <v>32</v>
      </c>
      <c r="C36" s="185" t="s">
        <v>1</v>
      </c>
      <c r="D36" s="168" t="s">
        <v>97</v>
      </c>
      <c r="E36" s="158"/>
      <c r="F36" s="158"/>
      <c r="G36" s="158"/>
      <c r="H36" s="169"/>
      <c r="I36" s="158" t="s">
        <v>91</v>
      </c>
      <c r="J36" s="158"/>
      <c r="K36" s="168" t="s">
        <v>98</v>
      </c>
      <c r="L36" s="158"/>
      <c r="M36" s="158"/>
      <c r="N36" s="158"/>
      <c r="O36" s="169"/>
    </row>
    <row r="37" spans="2:15" ht="14.45" customHeight="1">
      <c r="B37" s="186"/>
      <c r="C37" s="186"/>
      <c r="D37" s="165" t="s">
        <v>99</v>
      </c>
      <c r="E37" s="166"/>
      <c r="F37" s="166"/>
      <c r="G37" s="166"/>
      <c r="H37" s="167"/>
      <c r="I37" s="166" t="s">
        <v>92</v>
      </c>
      <c r="J37" s="166"/>
      <c r="K37" s="165" t="s">
        <v>100</v>
      </c>
      <c r="L37" s="166"/>
      <c r="M37" s="166"/>
      <c r="N37" s="166"/>
      <c r="O37" s="167"/>
    </row>
    <row r="38" spans="2:15" ht="14.45" customHeight="1">
      <c r="B38" s="186"/>
      <c r="C38" s="184"/>
      <c r="D38" s="159">
        <v>2019</v>
      </c>
      <c r="E38" s="160"/>
      <c r="F38" s="170">
        <v>2018</v>
      </c>
      <c r="G38" s="170"/>
      <c r="H38" s="187" t="s">
        <v>33</v>
      </c>
      <c r="I38" s="189">
        <v>2019</v>
      </c>
      <c r="J38" s="159" t="s">
        <v>101</v>
      </c>
      <c r="K38" s="159">
        <v>2019</v>
      </c>
      <c r="L38" s="160"/>
      <c r="M38" s="170">
        <v>2018</v>
      </c>
      <c r="N38" s="160"/>
      <c r="O38" s="174" t="s">
        <v>33</v>
      </c>
    </row>
    <row r="39" spans="2:15" ht="14.45" customHeight="1">
      <c r="B39" s="192" t="s">
        <v>32</v>
      </c>
      <c r="C39" s="175" t="s">
        <v>35</v>
      </c>
      <c r="D39" s="161"/>
      <c r="E39" s="162"/>
      <c r="F39" s="171"/>
      <c r="G39" s="171"/>
      <c r="H39" s="188"/>
      <c r="I39" s="190"/>
      <c r="J39" s="191"/>
      <c r="K39" s="161"/>
      <c r="L39" s="162"/>
      <c r="M39" s="171"/>
      <c r="N39" s="162"/>
      <c r="O39" s="174"/>
    </row>
    <row r="40" spans="2:15" ht="14.45" customHeight="1">
      <c r="B40" s="192"/>
      <c r="C40" s="175"/>
      <c r="D40" s="154" t="s">
        <v>36</v>
      </c>
      <c r="E40" s="150" t="s">
        <v>2</v>
      </c>
      <c r="F40" s="153" t="s">
        <v>36</v>
      </c>
      <c r="G40" s="61" t="s">
        <v>2</v>
      </c>
      <c r="H40" s="177" t="s">
        <v>37</v>
      </c>
      <c r="I40" s="62" t="s">
        <v>36</v>
      </c>
      <c r="J40" s="179" t="s">
        <v>102</v>
      </c>
      <c r="K40" s="154" t="s">
        <v>36</v>
      </c>
      <c r="L40" s="60" t="s">
        <v>2</v>
      </c>
      <c r="M40" s="153" t="s">
        <v>36</v>
      </c>
      <c r="N40" s="60" t="s">
        <v>2</v>
      </c>
      <c r="O40" s="181" t="s">
        <v>37</v>
      </c>
    </row>
    <row r="41" spans="2:15" ht="14.45" customHeight="1">
      <c r="B41" s="193"/>
      <c r="C41" s="176"/>
      <c r="D41" s="151" t="s">
        <v>38</v>
      </c>
      <c r="E41" s="152" t="s">
        <v>39</v>
      </c>
      <c r="F41" s="58" t="s">
        <v>38</v>
      </c>
      <c r="G41" s="59" t="s">
        <v>39</v>
      </c>
      <c r="H41" s="178"/>
      <c r="I41" s="63" t="s">
        <v>38</v>
      </c>
      <c r="J41" s="180"/>
      <c r="K41" s="151" t="s">
        <v>38</v>
      </c>
      <c r="L41" s="152" t="s">
        <v>39</v>
      </c>
      <c r="M41" s="58" t="s">
        <v>38</v>
      </c>
      <c r="N41" s="152" t="s">
        <v>39</v>
      </c>
      <c r="O41" s="182"/>
    </row>
    <row r="42" spans="2:15">
      <c r="B42" s="25" t="s">
        <v>49</v>
      </c>
      <c r="C42" s="100" t="s">
        <v>41</v>
      </c>
      <c r="D42" s="101"/>
      <c r="E42" s="18"/>
      <c r="F42" s="101"/>
      <c r="G42" s="18"/>
      <c r="H42" s="19"/>
      <c r="I42" s="101"/>
      <c r="J42" s="18"/>
      <c r="K42" s="101"/>
      <c r="L42" s="18"/>
      <c r="M42" s="101"/>
      <c r="N42" s="18"/>
      <c r="O42" s="21"/>
    </row>
    <row r="43" spans="2:15">
      <c r="B43" s="79"/>
      <c r="C43" s="72" t="s">
        <v>14</v>
      </c>
      <c r="D43" s="89">
        <v>557</v>
      </c>
      <c r="E43" s="74">
        <v>0.23885077186963979</v>
      </c>
      <c r="F43" s="90">
        <v>283</v>
      </c>
      <c r="G43" s="75">
        <v>0.14801255230125523</v>
      </c>
      <c r="H43" s="76">
        <v>0.96819787985865724</v>
      </c>
      <c r="I43" s="90">
        <v>729</v>
      </c>
      <c r="J43" s="78">
        <v>-0.23593964334705075</v>
      </c>
      <c r="K43" s="89">
        <v>2603</v>
      </c>
      <c r="L43" s="74">
        <v>0.25137614678899084</v>
      </c>
      <c r="M43" s="90">
        <v>1830</v>
      </c>
      <c r="N43" s="75">
        <v>0.19316022799240026</v>
      </c>
      <c r="O43" s="76">
        <v>0.42240437158469946</v>
      </c>
    </row>
    <row r="44" spans="2:15">
      <c r="B44" s="79"/>
      <c r="C44" s="80" t="s">
        <v>3</v>
      </c>
      <c r="D44" s="91">
        <v>543</v>
      </c>
      <c r="E44" s="82">
        <v>0.23284734133790738</v>
      </c>
      <c r="F44" s="92">
        <v>522</v>
      </c>
      <c r="G44" s="93">
        <v>0.27301255230125521</v>
      </c>
      <c r="H44" s="84">
        <v>4.022988505747116E-2</v>
      </c>
      <c r="I44" s="92">
        <v>544</v>
      </c>
      <c r="J44" s="94">
        <v>-1.8382352941176405E-3</v>
      </c>
      <c r="K44" s="91">
        <v>2600</v>
      </c>
      <c r="L44" s="82">
        <v>0.25108643167551908</v>
      </c>
      <c r="M44" s="92">
        <v>2408</v>
      </c>
      <c r="N44" s="93">
        <v>0.25416930546759553</v>
      </c>
      <c r="O44" s="84">
        <v>7.9734219269103068E-2</v>
      </c>
    </row>
    <row r="45" spans="2:15" ht="15" customHeight="1">
      <c r="B45" s="79"/>
      <c r="C45" s="80" t="s">
        <v>12</v>
      </c>
      <c r="D45" s="91">
        <v>422</v>
      </c>
      <c r="E45" s="82">
        <v>0.18096054888507718</v>
      </c>
      <c r="F45" s="92">
        <v>341</v>
      </c>
      <c r="G45" s="93">
        <v>0.17834728033472802</v>
      </c>
      <c r="H45" s="84">
        <v>0.23753665689149561</v>
      </c>
      <c r="I45" s="92">
        <v>305</v>
      </c>
      <c r="J45" s="94">
        <v>0.38360655737704907</v>
      </c>
      <c r="K45" s="91">
        <v>1683</v>
      </c>
      <c r="L45" s="82">
        <v>0.16253017865765332</v>
      </c>
      <c r="M45" s="92">
        <v>1380</v>
      </c>
      <c r="N45" s="93">
        <v>0.14566181127295758</v>
      </c>
      <c r="O45" s="84">
        <v>0.2195652173913043</v>
      </c>
    </row>
    <row r="46" spans="2:15">
      <c r="B46" s="79"/>
      <c r="C46" s="80" t="s">
        <v>4</v>
      </c>
      <c r="D46" s="91">
        <v>390</v>
      </c>
      <c r="E46" s="82">
        <v>0.16723842195540309</v>
      </c>
      <c r="F46" s="92">
        <v>344</v>
      </c>
      <c r="G46" s="93">
        <v>0.1799163179916318</v>
      </c>
      <c r="H46" s="84">
        <v>0.13372093023255816</v>
      </c>
      <c r="I46" s="92">
        <v>260</v>
      </c>
      <c r="J46" s="94">
        <v>0.5</v>
      </c>
      <c r="K46" s="91">
        <v>1576</v>
      </c>
      <c r="L46" s="82">
        <v>0.15219700627716079</v>
      </c>
      <c r="M46" s="92">
        <v>1955</v>
      </c>
      <c r="N46" s="93">
        <v>0.20635423263668989</v>
      </c>
      <c r="O46" s="84">
        <v>-0.19386189258312025</v>
      </c>
    </row>
    <row r="47" spans="2:15" ht="15" customHeight="1">
      <c r="B47" s="122"/>
      <c r="C47" s="80" t="s">
        <v>13</v>
      </c>
      <c r="D47" s="91">
        <v>289</v>
      </c>
      <c r="E47" s="82">
        <v>0.12392795883361921</v>
      </c>
      <c r="F47" s="92">
        <v>262</v>
      </c>
      <c r="G47" s="93">
        <v>0.13702928870292888</v>
      </c>
      <c r="H47" s="84">
        <v>0.10305343511450382</v>
      </c>
      <c r="I47" s="92">
        <v>268</v>
      </c>
      <c r="J47" s="94">
        <v>7.835820895522394E-2</v>
      </c>
      <c r="K47" s="91">
        <v>1373</v>
      </c>
      <c r="L47" s="82">
        <v>0.13259295026557219</v>
      </c>
      <c r="M47" s="92">
        <v>1087</v>
      </c>
      <c r="N47" s="93">
        <v>0.11473506438674266</v>
      </c>
      <c r="O47" s="84">
        <v>0.26310947562097509</v>
      </c>
    </row>
    <row r="48" spans="2:15">
      <c r="B48" s="79"/>
      <c r="C48" s="80" t="s">
        <v>15</v>
      </c>
      <c r="D48" s="91">
        <v>97</v>
      </c>
      <c r="E48" s="82">
        <v>4.1595197255574617E-2</v>
      </c>
      <c r="F48" s="92">
        <v>124</v>
      </c>
      <c r="G48" s="93">
        <v>6.4853556485355651E-2</v>
      </c>
      <c r="H48" s="84">
        <v>-0.217741935483871</v>
      </c>
      <c r="I48" s="92">
        <v>65</v>
      </c>
      <c r="J48" s="94">
        <v>0.49230769230769234</v>
      </c>
      <c r="K48" s="91">
        <v>419</v>
      </c>
      <c r="L48" s="82">
        <v>4.0463544181554803E-2</v>
      </c>
      <c r="M48" s="92">
        <v>584</v>
      </c>
      <c r="N48" s="93">
        <v>6.1642389698121171E-2</v>
      </c>
      <c r="O48" s="84">
        <v>-0.28253424657534243</v>
      </c>
    </row>
    <row r="49" spans="2:15">
      <c r="B49" s="79"/>
      <c r="C49" s="80" t="s">
        <v>16</v>
      </c>
      <c r="D49" s="91">
        <v>34</v>
      </c>
      <c r="E49" s="82">
        <v>1.4579759862778732E-2</v>
      </c>
      <c r="F49" s="92">
        <v>36</v>
      </c>
      <c r="G49" s="93">
        <v>1.8828451882845189E-2</v>
      </c>
      <c r="H49" s="84">
        <v>-5.555555555555558E-2</v>
      </c>
      <c r="I49" s="92">
        <v>25</v>
      </c>
      <c r="J49" s="94">
        <v>0.3600000000000001</v>
      </c>
      <c r="K49" s="91">
        <v>101</v>
      </c>
      <c r="L49" s="82">
        <v>9.7537421535490096E-3</v>
      </c>
      <c r="M49" s="92">
        <v>230</v>
      </c>
      <c r="N49" s="93">
        <v>2.4276968545492928E-2</v>
      </c>
      <c r="O49" s="84">
        <v>-0.56086956521739129</v>
      </c>
    </row>
    <row r="50" spans="2:15">
      <c r="B50" s="149"/>
      <c r="C50" s="95" t="s">
        <v>40</v>
      </c>
      <c r="D50" s="96">
        <v>0</v>
      </c>
      <c r="E50" s="97">
        <v>0</v>
      </c>
      <c r="F50" s="96">
        <v>0</v>
      </c>
      <c r="G50" s="102">
        <v>0</v>
      </c>
      <c r="H50" s="98"/>
      <c r="I50" s="96">
        <v>0</v>
      </c>
      <c r="J50" s="103"/>
      <c r="K50" s="96">
        <v>0</v>
      </c>
      <c r="L50" s="102">
        <v>0</v>
      </c>
      <c r="M50" s="96">
        <v>0</v>
      </c>
      <c r="N50" s="102">
        <v>0</v>
      </c>
      <c r="O50" s="99"/>
    </row>
    <row r="51" spans="2:15">
      <c r="B51" s="25" t="s">
        <v>50</v>
      </c>
      <c r="C51" s="100" t="s">
        <v>41</v>
      </c>
      <c r="D51" s="39">
        <v>2332</v>
      </c>
      <c r="E51" s="18">
        <v>1</v>
      </c>
      <c r="F51" s="39">
        <v>1912</v>
      </c>
      <c r="G51" s="18">
        <v>1</v>
      </c>
      <c r="H51" s="19">
        <v>0.2196652719665273</v>
      </c>
      <c r="I51" s="39">
        <v>2196</v>
      </c>
      <c r="J51" s="20">
        <v>6.1930783242258647E-2</v>
      </c>
      <c r="K51" s="39">
        <v>10355</v>
      </c>
      <c r="L51" s="18">
        <v>1</v>
      </c>
      <c r="M51" s="39">
        <v>9474</v>
      </c>
      <c r="N51" s="20">
        <v>1</v>
      </c>
      <c r="O51" s="22">
        <v>9.299134473295334E-2</v>
      </c>
    </row>
    <row r="52" spans="2:15">
      <c r="B52" s="25" t="s">
        <v>70</v>
      </c>
      <c r="C52" s="100" t="s">
        <v>41</v>
      </c>
      <c r="D52" s="39">
        <v>1</v>
      </c>
      <c r="E52" s="18">
        <v>1</v>
      </c>
      <c r="F52" s="39">
        <v>0</v>
      </c>
      <c r="G52" s="18">
        <v>1</v>
      </c>
      <c r="H52" s="19"/>
      <c r="I52" s="39">
        <v>0</v>
      </c>
      <c r="J52" s="18"/>
      <c r="K52" s="39">
        <v>3</v>
      </c>
      <c r="L52" s="18">
        <v>1</v>
      </c>
      <c r="M52" s="39">
        <v>1</v>
      </c>
      <c r="N52" s="18">
        <v>1</v>
      </c>
      <c r="O52" s="22">
        <v>2</v>
      </c>
    </row>
    <row r="53" spans="2:15">
      <c r="B53" s="26"/>
      <c r="C53" s="104" t="s">
        <v>41</v>
      </c>
      <c r="D53" s="40">
        <v>2333</v>
      </c>
      <c r="E53" s="13">
        <v>1</v>
      </c>
      <c r="F53" s="40">
        <v>1912</v>
      </c>
      <c r="G53" s="13">
        <v>1</v>
      </c>
      <c r="H53" s="14">
        <v>0.22018828451882855</v>
      </c>
      <c r="I53" s="40">
        <v>2196</v>
      </c>
      <c r="J53" s="15">
        <v>6.2386156648451818E-2</v>
      </c>
      <c r="K53" s="40">
        <v>10358</v>
      </c>
      <c r="L53" s="13">
        <v>1</v>
      </c>
      <c r="M53" s="40">
        <v>9475</v>
      </c>
      <c r="N53" s="13">
        <v>1</v>
      </c>
      <c r="O53" s="23">
        <v>9.319261213720309E-2</v>
      </c>
    </row>
    <row r="54" spans="2:15">
      <c r="B54" s="64" t="s">
        <v>65</v>
      </c>
      <c r="C54" s="64"/>
      <c r="D54" s="64"/>
      <c r="E54" s="64"/>
      <c r="F54" s="64"/>
      <c r="G54" s="64"/>
      <c r="H54" s="64"/>
      <c r="I54" s="65"/>
      <c r="J54" s="64"/>
      <c r="K54" s="64"/>
      <c r="L54" s="64"/>
      <c r="M54" s="64"/>
      <c r="N54" s="64"/>
      <c r="O54" s="64"/>
    </row>
    <row r="55" spans="2:15">
      <c r="B55" s="16" t="s">
        <v>66</v>
      </c>
    </row>
    <row r="57" spans="2:15">
      <c r="B57" s="163" t="s">
        <v>30</v>
      </c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24"/>
    </row>
    <row r="58" spans="2:15">
      <c r="B58" s="194" t="s">
        <v>31</v>
      </c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9" t="s">
        <v>48</v>
      </c>
    </row>
    <row r="59" spans="2:15">
      <c r="B59" s="185" t="s">
        <v>32</v>
      </c>
      <c r="C59" s="185" t="s">
        <v>1</v>
      </c>
      <c r="D59" s="168" t="s">
        <v>97</v>
      </c>
      <c r="E59" s="158"/>
      <c r="F59" s="158"/>
      <c r="G59" s="158"/>
      <c r="H59" s="169"/>
      <c r="I59" s="158" t="s">
        <v>91</v>
      </c>
      <c r="J59" s="158"/>
      <c r="K59" s="168" t="s">
        <v>98</v>
      </c>
      <c r="L59" s="158"/>
      <c r="M59" s="158"/>
      <c r="N59" s="158"/>
      <c r="O59" s="169"/>
    </row>
    <row r="60" spans="2:15">
      <c r="B60" s="186"/>
      <c r="C60" s="186"/>
      <c r="D60" s="165" t="s">
        <v>99</v>
      </c>
      <c r="E60" s="166"/>
      <c r="F60" s="166"/>
      <c r="G60" s="166"/>
      <c r="H60" s="167"/>
      <c r="I60" s="166" t="s">
        <v>92</v>
      </c>
      <c r="J60" s="166"/>
      <c r="K60" s="165" t="s">
        <v>100</v>
      </c>
      <c r="L60" s="166"/>
      <c r="M60" s="166"/>
      <c r="N60" s="166"/>
      <c r="O60" s="167"/>
    </row>
    <row r="61" spans="2:15" ht="15" customHeight="1">
      <c r="B61" s="186"/>
      <c r="C61" s="184"/>
      <c r="D61" s="159">
        <v>2019</v>
      </c>
      <c r="E61" s="160"/>
      <c r="F61" s="170">
        <v>2018</v>
      </c>
      <c r="G61" s="170"/>
      <c r="H61" s="187" t="s">
        <v>33</v>
      </c>
      <c r="I61" s="189">
        <v>2019</v>
      </c>
      <c r="J61" s="159" t="s">
        <v>101</v>
      </c>
      <c r="K61" s="159">
        <v>2019</v>
      </c>
      <c r="L61" s="160"/>
      <c r="M61" s="170">
        <v>2018</v>
      </c>
      <c r="N61" s="160"/>
      <c r="O61" s="174" t="s">
        <v>33</v>
      </c>
    </row>
    <row r="62" spans="2:15">
      <c r="B62" s="192" t="s">
        <v>32</v>
      </c>
      <c r="C62" s="175" t="s">
        <v>35</v>
      </c>
      <c r="D62" s="161"/>
      <c r="E62" s="162"/>
      <c r="F62" s="171"/>
      <c r="G62" s="171"/>
      <c r="H62" s="188"/>
      <c r="I62" s="190"/>
      <c r="J62" s="191"/>
      <c r="K62" s="161"/>
      <c r="L62" s="162"/>
      <c r="M62" s="171"/>
      <c r="N62" s="162"/>
      <c r="O62" s="174"/>
    </row>
    <row r="63" spans="2:15" ht="15" customHeight="1">
      <c r="B63" s="192"/>
      <c r="C63" s="175"/>
      <c r="D63" s="154" t="s">
        <v>36</v>
      </c>
      <c r="E63" s="150" t="s">
        <v>2</v>
      </c>
      <c r="F63" s="153" t="s">
        <v>36</v>
      </c>
      <c r="G63" s="61" t="s">
        <v>2</v>
      </c>
      <c r="H63" s="177" t="s">
        <v>37</v>
      </c>
      <c r="I63" s="62" t="s">
        <v>36</v>
      </c>
      <c r="J63" s="179" t="s">
        <v>102</v>
      </c>
      <c r="K63" s="154" t="s">
        <v>36</v>
      </c>
      <c r="L63" s="60" t="s">
        <v>2</v>
      </c>
      <c r="M63" s="153" t="s">
        <v>36</v>
      </c>
      <c r="N63" s="60" t="s">
        <v>2</v>
      </c>
      <c r="O63" s="181" t="s">
        <v>37</v>
      </c>
    </row>
    <row r="64" spans="2:15" ht="16.5" customHeight="1">
      <c r="B64" s="193"/>
      <c r="C64" s="176"/>
      <c r="D64" s="151" t="s">
        <v>38</v>
      </c>
      <c r="E64" s="152" t="s">
        <v>39</v>
      </c>
      <c r="F64" s="58" t="s">
        <v>38</v>
      </c>
      <c r="G64" s="59" t="s">
        <v>39</v>
      </c>
      <c r="H64" s="178"/>
      <c r="I64" s="63" t="s">
        <v>38</v>
      </c>
      <c r="J64" s="180"/>
      <c r="K64" s="151" t="s">
        <v>38</v>
      </c>
      <c r="L64" s="152" t="s">
        <v>39</v>
      </c>
      <c r="M64" s="58" t="s">
        <v>38</v>
      </c>
      <c r="N64" s="152" t="s">
        <v>39</v>
      </c>
      <c r="O64" s="182"/>
    </row>
    <row r="65" spans="2:15">
      <c r="B65" s="79"/>
      <c r="C65" s="72" t="s">
        <v>13</v>
      </c>
      <c r="D65" s="89">
        <v>24</v>
      </c>
      <c r="E65" s="74">
        <v>0.77419354838709675</v>
      </c>
      <c r="F65" s="90">
        <v>17</v>
      </c>
      <c r="G65" s="75">
        <v>0.65384615384615385</v>
      </c>
      <c r="H65" s="76">
        <v>0.41176470588235303</v>
      </c>
      <c r="I65" s="90">
        <v>10</v>
      </c>
      <c r="J65" s="78">
        <v>1.4</v>
      </c>
      <c r="K65" s="89">
        <v>59</v>
      </c>
      <c r="L65" s="74">
        <v>0.43382352941176472</v>
      </c>
      <c r="M65" s="90">
        <v>69</v>
      </c>
      <c r="N65" s="75">
        <v>0.55645161290322576</v>
      </c>
      <c r="O65" s="76">
        <v>-0.14492753623188404</v>
      </c>
    </row>
    <row r="66" spans="2:15">
      <c r="B66" s="79"/>
      <c r="C66" s="80" t="s">
        <v>16</v>
      </c>
      <c r="D66" s="91">
        <v>2</v>
      </c>
      <c r="E66" s="82">
        <v>6.4516129032258063E-2</v>
      </c>
      <c r="F66" s="92">
        <v>2</v>
      </c>
      <c r="G66" s="93">
        <v>7.6923076923076927E-2</v>
      </c>
      <c r="H66" s="84">
        <v>0</v>
      </c>
      <c r="I66" s="92">
        <v>1</v>
      </c>
      <c r="J66" s="94">
        <v>1</v>
      </c>
      <c r="K66" s="91">
        <v>37</v>
      </c>
      <c r="L66" s="82">
        <v>0.27205882352941174</v>
      </c>
      <c r="M66" s="92">
        <v>32</v>
      </c>
      <c r="N66" s="93">
        <v>0.25806451612903225</v>
      </c>
      <c r="O66" s="84">
        <v>0.15625</v>
      </c>
    </row>
    <row r="67" spans="2:15">
      <c r="B67" s="79"/>
      <c r="C67" s="80" t="s">
        <v>21</v>
      </c>
      <c r="D67" s="91">
        <v>2</v>
      </c>
      <c r="E67" s="82">
        <v>6.4516129032258063E-2</v>
      </c>
      <c r="F67" s="92">
        <v>1</v>
      </c>
      <c r="G67" s="93">
        <v>3.8461538461538464E-2</v>
      </c>
      <c r="H67" s="84">
        <v>1</v>
      </c>
      <c r="I67" s="92">
        <v>4</v>
      </c>
      <c r="J67" s="94">
        <v>-0.5</v>
      </c>
      <c r="K67" s="91">
        <v>20</v>
      </c>
      <c r="L67" s="82">
        <v>0.14705882352941177</v>
      </c>
      <c r="M67" s="92">
        <v>6</v>
      </c>
      <c r="N67" s="93">
        <v>4.8387096774193547E-2</v>
      </c>
      <c r="O67" s="84">
        <v>2.3333333333333335</v>
      </c>
    </row>
    <row r="68" spans="2:15">
      <c r="B68" s="79"/>
      <c r="C68" s="80" t="s">
        <v>20</v>
      </c>
      <c r="D68" s="91">
        <v>3</v>
      </c>
      <c r="E68" s="82">
        <v>9.6774193548387094E-2</v>
      </c>
      <c r="F68" s="92">
        <v>1</v>
      </c>
      <c r="G68" s="93">
        <v>3.8461538461538464E-2</v>
      </c>
      <c r="H68" s="84">
        <v>2</v>
      </c>
      <c r="I68" s="92">
        <v>1</v>
      </c>
      <c r="J68" s="94">
        <v>2</v>
      </c>
      <c r="K68" s="91">
        <v>5</v>
      </c>
      <c r="L68" s="82">
        <v>3.6764705882352942E-2</v>
      </c>
      <c r="M68" s="92">
        <v>2</v>
      </c>
      <c r="N68" s="93">
        <v>1.6129032258064516E-2</v>
      </c>
      <c r="O68" s="84">
        <v>1.5</v>
      </c>
    </row>
    <row r="69" spans="2:15">
      <c r="B69" s="122"/>
      <c r="C69" s="80" t="s">
        <v>4</v>
      </c>
      <c r="D69" s="91">
        <v>0</v>
      </c>
      <c r="E69" s="82">
        <v>0</v>
      </c>
      <c r="F69" s="92">
        <v>2</v>
      </c>
      <c r="G69" s="93">
        <v>7.6923076923076927E-2</v>
      </c>
      <c r="H69" s="84">
        <v>-1</v>
      </c>
      <c r="I69" s="92">
        <v>1</v>
      </c>
      <c r="J69" s="94">
        <v>-1</v>
      </c>
      <c r="K69" s="91">
        <v>5</v>
      </c>
      <c r="L69" s="82">
        <v>3.6764705882352942E-2</v>
      </c>
      <c r="M69" s="92">
        <v>10</v>
      </c>
      <c r="N69" s="93">
        <v>8.0645161290322578E-2</v>
      </c>
      <c r="O69" s="84">
        <v>-0.5</v>
      </c>
    </row>
    <row r="70" spans="2:15">
      <c r="B70" s="79"/>
      <c r="C70" s="80" t="s">
        <v>15</v>
      </c>
      <c r="D70" s="91">
        <v>0</v>
      </c>
      <c r="E70" s="82">
        <v>0</v>
      </c>
      <c r="F70" s="92">
        <v>1</v>
      </c>
      <c r="G70" s="93">
        <v>3.8461538461538464E-2</v>
      </c>
      <c r="H70" s="84">
        <v>-1</v>
      </c>
      <c r="I70" s="92">
        <v>1</v>
      </c>
      <c r="J70" s="94">
        <v>-1</v>
      </c>
      <c r="K70" s="91">
        <v>3</v>
      </c>
      <c r="L70" s="82">
        <v>2.2058823529411766E-2</v>
      </c>
      <c r="M70" s="92">
        <v>1</v>
      </c>
      <c r="N70" s="93">
        <v>8.0645161290322578E-3</v>
      </c>
      <c r="O70" s="84">
        <v>2</v>
      </c>
    </row>
    <row r="71" spans="2:15">
      <c r="B71" s="79"/>
      <c r="C71" s="80" t="s">
        <v>22</v>
      </c>
      <c r="D71" s="91">
        <v>0</v>
      </c>
      <c r="E71" s="82">
        <v>0</v>
      </c>
      <c r="F71" s="92">
        <v>1</v>
      </c>
      <c r="G71" s="93">
        <v>3.8461538461538464E-2</v>
      </c>
      <c r="H71" s="84">
        <v>-1</v>
      </c>
      <c r="I71" s="92">
        <v>0</v>
      </c>
      <c r="J71" s="94"/>
      <c r="K71" s="91">
        <v>3</v>
      </c>
      <c r="L71" s="82">
        <v>2.2058823529411766E-2</v>
      </c>
      <c r="M71" s="92">
        <v>1</v>
      </c>
      <c r="N71" s="93">
        <v>8.0645161290322578E-3</v>
      </c>
      <c r="O71" s="84">
        <v>2</v>
      </c>
    </row>
    <row r="72" spans="2:15">
      <c r="B72" s="132"/>
      <c r="C72" s="95" t="s">
        <v>40</v>
      </c>
      <c r="D72" s="96">
        <v>0</v>
      </c>
      <c r="E72" s="97">
        <v>0</v>
      </c>
      <c r="F72" s="96">
        <v>1</v>
      </c>
      <c r="G72" s="97">
        <v>3.8461538461538464E-2</v>
      </c>
      <c r="H72" s="98">
        <v>-1</v>
      </c>
      <c r="I72" s="96">
        <v>0</v>
      </c>
      <c r="J72" s="97">
        <v>0</v>
      </c>
      <c r="K72" s="96">
        <v>4</v>
      </c>
      <c r="L72" s="97">
        <v>2.9411764705882353E-2</v>
      </c>
      <c r="M72" s="96">
        <v>3</v>
      </c>
      <c r="N72" s="97">
        <v>2.4193548387096774E-2</v>
      </c>
      <c r="O72" s="99">
        <v>0.33333333333333326</v>
      </c>
    </row>
    <row r="73" spans="2:15">
      <c r="B73" s="25" t="s">
        <v>49</v>
      </c>
      <c r="C73" s="100" t="s">
        <v>41</v>
      </c>
      <c r="D73" s="39">
        <v>31</v>
      </c>
      <c r="E73" s="18">
        <v>1</v>
      </c>
      <c r="F73" s="39">
        <v>26</v>
      </c>
      <c r="G73" s="18">
        <v>1</v>
      </c>
      <c r="H73" s="19">
        <v>0.19230769230769229</v>
      </c>
      <c r="I73" s="39">
        <v>18</v>
      </c>
      <c r="J73" s="20">
        <v>0.72222222222222232</v>
      </c>
      <c r="K73" s="39">
        <v>136</v>
      </c>
      <c r="L73" s="18">
        <v>1</v>
      </c>
      <c r="M73" s="39">
        <v>124</v>
      </c>
      <c r="N73" s="20">
        <v>1</v>
      </c>
      <c r="O73" s="22">
        <v>9.6774193548387011E-2</v>
      </c>
    </row>
    <row r="74" spans="2:15">
      <c r="B74" s="79"/>
      <c r="C74" s="72" t="s">
        <v>16</v>
      </c>
      <c r="D74" s="89">
        <v>151</v>
      </c>
      <c r="E74" s="74">
        <v>0.58301158301158296</v>
      </c>
      <c r="F74" s="90">
        <v>86</v>
      </c>
      <c r="G74" s="75">
        <v>0.50887573964497046</v>
      </c>
      <c r="H74" s="76">
        <v>0.7558139534883721</v>
      </c>
      <c r="I74" s="90">
        <v>71</v>
      </c>
      <c r="J74" s="78">
        <v>1.1267605633802815</v>
      </c>
      <c r="K74" s="89">
        <v>402</v>
      </c>
      <c r="L74" s="74">
        <v>0.4589041095890411</v>
      </c>
      <c r="M74" s="90">
        <v>340</v>
      </c>
      <c r="N74" s="75">
        <v>0.46008119079837617</v>
      </c>
      <c r="O74" s="76">
        <v>0.18235294117647061</v>
      </c>
    </row>
    <row r="75" spans="2:15">
      <c r="B75" s="79"/>
      <c r="C75" s="80" t="s">
        <v>4</v>
      </c>
      <c r="D75" s="91">
        <v>52</v>
      </c>
      <c r="E75" s="82">
        <v>0.20077220077220076</v>
      </c>
      <c r="F75" s="92">
        <v>29</v>
      </c>
      <c r="G75" s="93">
        <v>0.17159763313609466</v>
      </c>
      <c r="H75" s="84">
        <v>0.7931034482758621</v>
      </c>
      <c r="I75" s="92">
        <v>48</v>
      </c>
      <c r="J75" s="94">
        <v>8.3333333333333259E-2</v>
      </c>
      <c r="K75" s="91">
        <v>245</v>
      </c>
      <c r="L75" s="82">
        <v>0.27968036529680368</v>
      </c>
      <c r="M75" s="92">
        <v>196</v>
      </c>
      <c r="N75" s="93">
        <v>0.26522327469553453</v>
      </c>
      <c r="O75" s="84">
        <v>0.25</v>
      </c>
    </row>
    <row r="76" spans="2:15">
      <c r="B76" s="79"/>
      <c r="C76" s="80" t="s">
        <v>13</v>
      </c>
      <c r="D76" s="91">
        <v>21</v>
      </c>
      <c r="E76" s="82">
        <v>8.1081081081081086E-2</v>
      </c>
      <c r="F76" s="92">
        <v>19</v>
      </c>
      <c r="G76" s="93">
        <v>0.11242603550295859</v>
      </c>
      <c r="H76" s="84">
        <v>0.10526315789473695</v>
      </c>
      <c r="I76" s="92">
        <v>23</v>
      </c>
      <c r="J76" s="94">
        <v>-8.6956521739130488E-2</v>
      </c>
      <c r="K76" s="91">
        <v>102</v>
      </c>
      <c r="L76" s="82">
        <v>0.11643835616438356</v>
      </c>
      <c r="M76" s="92">
        <v>77</v>
      </c>
      <c r="N76" s="93">
        <v>0.10419485791610285</v>
      </c>
      <c r="O76" s="84">
        <v>0.32467532467532467</v>
      </c>
    </row>
    <row r="77" spans="2:15">
      <c r="B77" s="79"/>
      <c r="C77" s="80" t="s">
        <v>53</v>
      </c>
      <c r="D77" s="91">
        <v>17</v>
      </c>
      <c r="E77" s="82">
        <v>6.5637065637065631E-2</v>
      </c>
      <c r="F77" s="92">
        <v>13</v>
      </c>
      <c r="G77" s="93">
        <v>7.6923076923076927E-2</v>
      </c>
      <c r="H77" s="84">
        <v>0.30769230769230771</v>
      </c>
      <c r="I77" s="92">
        <v>5</v>
      </c>
      <c r="J77" s="94">
        <v>2.4</v>
      </c>
      <c r="K77" s="91">
        <v>48</v>
      </c>
      <c r="L77" s="82">
        <v>5.4794520547945202E-2</v>
      </c>
      <c r="M77" s="92">
        <v>35</v>
      </c>
      <c r="N77" s="93">
        <v>4.7361299052774017E-2</v>
      </c>
      <c r="O77" s="84">
        <v>0.37142857142857144</v>
      </c>
    </row>
    <row r="78" spans="2:15">
      <c r="B78" s="122"/>
      <c r="C78" s="80" t="s">
        <v>3</v>
      </c>
      <c r="D78" s="91">
        <v>8</v>
      </c>
      <c r="E78" s="82">
        <v>3.0888030888030889E-2</v>
      </c>
      <c r="F78" s="92">
        <v>13</v>
      </c>
      <c r="G78" s="93">
        <v>7.6923076923076927E-2</v>
      </c>
      <c r="H78" s="84">
        <v>-0.38461538461538458</v>
      </c>
      <c r="I78" s="92">
        <v>8</v>
      </c>
      <c r="J78" s="94">
        <v>0</v>
      </c>
      <c r="K78" s="91">
        <v>47</v>
      </c>
      <c r="L78" s="82">
        <v>5.3652968036529677E-2</v>
      </c>
      <c r="M78" s="92">
        <v>63</v>
      </c>
      <c r="N78" s="93">
        <v>8.5250338294993233E-2</v>
      </c>
      <c r="O78" s="84">
        <v>-0.25396825396825395</v>
      </c>
    </row>
    <row r="79" spans="2:15">
      <c r="B79" s="79"/>
      <c r="C79" s="80" t="s">
        <v>15</v>
      </c>
      <c r="D79" s="91">
        <v>5</v>
      </c>
      <c r="E79" s="82">
        <v>1.9305019305019305E-2</v>
      </c>
      <c r="F79" s="92">
        <v>2</v>
      </c>
      <c r="G79" s="93">
        <v>1.1834319526627219E-2</v>
      </c>
      <c r="H79" s="84">
        <v>1.5</v>
      </c>
      <c r="I79" s="92">
        <v>6</v>
      </c>
      <c r="J79" s="94">
        <v>-0.16666666666666663</v>
      </c>
      <c r="K79" s="91">
        <v>17</v>
      </c>
      <c r="L79" s="82">
        <v>1.9406392694063926E-2</v>
      </c>
      <c r="M79" s="92">
        <v>15</v>
      </c>
      <c r="N79" s="93">
        <v>2.0297699594046009E-2</v>
      </c>
      <c r="O79" s="84">
        <v>0.1333333333333333</v>
      </c>
    </row>
    <row r="80" spans="2:15">
      <c r="B80" s="79"/>
      <c r="C80" s="80" t="s">
        <v>68</v>
      </c>
      <c r="D80" s="91">
        <v>4</v>
      </c>
      <c r="E80" s="82">
        <v>1.5444015444015444E-2</v>
      </c>
      <c r="F80" s="92">
        <v>2</v>
      </c>
      <c r="G80" s="93">
        <v>1.1834319526627219E-2</v>
      </c>
      <c r="H80" s="84">
        <v>1</v>
      </c>
      <c r="I80" s="92">
        <v>2</v>
      </c>
      <c r="J80" s="94">
        <v>1</v>
      </c>
      <c r="K80" s="91">
        <v>10</v>
      </c>
      <c r="L80" s="82">
        <v>1.1415525114155251E-2</v>
      </c>
      <c r="M80" s="92">
        <v>4</v>
      </c>
      <c r="N80" s="93">
        <v>5.4127198917456026E-3</v>
      </c>
      <c r="O80" s="84">
        <v>1.5</v>
      </c>
    </row>
    <row r="81" spans="2:15">
      <c r="B81" s="149"/>
      <c r="C81" s="95" t="s">
        <v>40</v>
      </c>
      <c r="D81" s="96">
        <v>1</v>
      </c>
      <c r="E81" s="97">
        <v>3.8610038610038611E-3</v>
      </c>
      <c r="F81" s="96">
        <v>5</v>
      </c>
      <c r="G81" s="102">
        <v>2.9585798816568046E-2</v>
      </c>
      <c r="H81" s="98">
        <v>-0.8</v>
      </c>
      <c r="I81" s="96">
        <v>1</v>
      </c>
      <c r="J81" s="103">
        <v>0</v>
      </c>
      <c r="K81" s="96">
        <v>5</v>
      </c>
      <c r="L81" s="102">
        <v>5.7077625570776253E-3</v>
      </c>
      <c r="M81" s="96">
        <v>9</v>
      </c>
      <c r="N81" s="102">
        <v>1.2178619756427604E-2</v>
      </c>
      <c r="O81" s="99">
        <v>-0.44444444444444442</v>
      </c>
    </row>
    <row r="82" spans="2:15">
      <c r="B82" s="26" t="s">
        <v>69</v>
      </c>
      <c r="C82" s="100" t="s">
        <v>41</v>
      </c>
      <c r="D82" s="39">
        <v>259</v>
      </c>
      <c r="E82" s="18">
        <v>1</v>
      </c>
      <c r="F82" s="39">
        <v>169</v>
      </c>
      <c r="G82" s="18">
        <v>1</v>
      </c>
      <c r="H82" s="19">
        <v>0.53254437869822491</v>
      </c>
      <c r="I82" s="39">
        <v>164</v>
      </c>
      <c r="J82" s="20">
        <v>0.5792682926829269</v>
      </c>
      <c r="K82" s="39">
        <v>876</v>
      </c>
      <c r="L82" s="18">
        <v>1</v>
      </c>
      <c r="M82" s="39">
        <v>739</v>
      </c>
      <c r="N82" s="20">
        <v>1</v>
      </c>
      <c r="O82" s="22">
        <v>0.18538565629228687</v>
      </c>
    </row>
    <row r="83" spans="2:15">
      <c r="B83" s="79"/>
      <c r="C83" s="72" t="s">
        <v>14</v>
      </c>
      <c r="D83" s="89">
        <v>709</v>
      </c>
      <c r="E83" s="74">
        <v>0.24414600550964188</v>
      </c>
      <c r="F83" s="90">
        <v>383</v>
      </c>
      <c r="G83" s="75">
        <v>0.1594504579517069</v>
      </c>
      <c r="H83" s="76">
        <v>0.8511749347258486</v>
      </c>
      <c r="I83" s="90">
        <v>822</v>
      </c>
      <c r="J83" s="78">
        <v>-0.13746958637469586</v>
      </c>
      <c r="K83" s="89">
        <v>3042</v>
      </c>
      <c r="L83" s="74">
        <v>0.24425887265135698</v>
      </c>
      <c r="M83" s="90">
        <v>2206</v>
      </c>
      <c r="N83" s="75">
        <v>0.19023801310796826</v>
      </c>
      <c r="O83" s="76">
        <v>0.37896645512239346</v>
      </c>
    </row>
    <row r="84" spans="2:15">
      <c r="B84" s="79"/>
      <c r="C84" s="80" t="s">
        <v>3</v>
      </c>
      <c r="D84" s="91">
        <v>606</v>
      </c>
      <c r="E84" s="82">
        <v>0.20867768595041322</v>
      </c>
      <c r="F84" s="92">
        <v>586</v>
      </c>
      <c r="G84" s="93">
        <v>0.24396336386344714</v>
      </c>
      <c r="H84" s="84">
        <v>3.4129692832764569E-2</v>
      </c>
      <c r="I84" s="92">
        <v>593</v>
      </c>
      <c r="J84" s="94">
        <v>2.1922428330522825E-2</v>
      </c>
      <c r="K84" s="91">
        <v>2932</v>
      </c>
      <c r="L84" s="82">
        <v>0.23542636903806005</v>
      </c>
      <c r="M84" s="92">
        <v>2827</v>
      </c>
      <c r="N84" s="93">
        <v>0.24379096240082787</v>
      </c>
      <c r="O84" s="84">
        <v>3.714184648036789E-2</v>
      </c>
    </row>
    <row r="85" spans="2:15">
      <c r="B85" s="79"/>
      <c r="C85" s="80" t="s">
        <v>4</v>
      </c>
      <c r="D85" s="91">
        <v>526</v>
      </c>
      <c r="E85" s="82">
        <v>0.18112947658402204</v>
      </c>
      <c r="F85" s="92">
        <v>430</v>
      </c>
      <c r="G85" s="93">
        <v>0.17901748542880933</v>
      </c>
      <c r="H85" s="84">
        <v>0.22325581395348837</v>
      </c>
      <c r="I85" s="92">
        <v>386</v>
      </c>
      <c r="J85" s="94">
        <v>0.36269430051813467</v>
      </c>
      <c r="K85" s="91">
        <v>2062</v>
      </c>
      <c r="L85" s="82">
        <v>0.16556929500562068</v>
      </c>
      <c r="M85" s="92">
        <v>2367</v>
      </c>
      <c r="N85" s="93">
        <v>0.20412211107278372</v>
      </c>
      <c r="O85" s="84">
        <v>-0.1288550908322772</v>
      </c>
    </row>
    <row r="86" spans="2:15">
      <c r="B86" s="79"/>
      <c r="C86" s="80" t="s">
        <v>12</v>
      </c>
      <c r="D86" s="91">
        <v>512</v>
      </c>
      <c r="E86" s="82">
        <v>0.17630853994490359</v>
      </c>
      <c r="F86" s="92">
        <v>409</v>
      </c>
      <c r="G86" s="93">
        <v>0.17027477102414654</v>
      </c>
      <c r="H86" s="84">
        <v>0.25183374083129584</v>
      </c>
      <c r="I86" s="92">
        <v>389</v>
      </c>
      <c r="J86" s="94">
        <v>0.31619537275064258</v>
      </c>
      <c r="K86" s="91">
        <v>1985</v>
      </c>
      <c r="L86" s="82">
        <v>0.15938654247631284</v>
      </c>
      <c r="M86" s="92">
        <v>1678</v>
      </c>
      <c r="N86" s="93">
        <v>0.14470507071403932</v>
      </c>
      <c r="O86" s="84">
        <v>0.18295589988081051</v>
      </c>
    </row>
    <row r="87" spans="2:15">
      <c r="B87" s="122"/>
      <c r="C87" s="80" t="s">
        <v>13</v>
      </c>
      <c r="D87" s="91">
        <v>370</v>
      </c>
      <c r="E87" s="82">
        <v>0.12741046831955924</v>
      </c>
      <c r="F87" s="92">
        <v>361</v>
      </c>
      <c r="G87" s="93">
        <v>0.15029142381348876</v>
      </c>
      <c r="H87" s="84">
        <v>2.4930747922437657E-2</v>
      </c>
      <c r="I87" s="92">
        <v>332</v>
      </c>
      <c r="J87" s="94">
        <v>0.1144578313253013</v>
      </c>
      <c r="K87" s="91">
        <v>1710</v>
      </c>
      <c r="L87" s="82">
        <v>0.1373052834430705</v>
      </c>
      <c r="M87" s="92">
        <v>1419</v>
      </c>
      <c r="N87" s="93">
        <v>0.12236978268368402</v>
      </c>
      <c r="O87" s="84">
        <v>0.20507399577167029</v>
      </c>
    </row>
    <row r="88" spans="2:15">
      <c r="B88" s="79"/>
      <c r="C88" s="80" t="s">
        <v>15</v>
      </c>
      <c r="D88" s="91">
        <v>121</v>
      </c>
      <c r="E88" s="82">
        <v>4.1666666666666664E-2</v>
      </c>
      <c r="F88" s="92">
        <v>144</v>
      </c>
      <c r="G88" s="93">
        <v>5.9950041631973358E-2</v>
      </c>
      <c r="H88" s="84">
        <v>-0.15972222222222221</v>
      </c>
      <c r="I88" s="92">
        <v>85</v>
      </c>
      <c r="J88" s="94">
        <v>0.42352941176470593</v>
      </c>
      <c r="K88" s="91">
        <v>548</v>
      </c>
      <c r="L88" s="82">
        <v>4.4001927091697444E-2</v>
      </c>
      <c r="M88" s="92">
        <v>684</v>
      </c>
      <c r="N88" s="93">
        <v>5.898585719213522E-2</v>
      </c>
      <c r="O88" s="84">
        <v>-0.19883040935672514</v>
      </c>
    </row>
    <row r="89" spans="2:15">
      <c r="B89" s="79"/>
      <c r="C89" s="80" t="s">
        <v>16</v>
      </c>
      <c r="D89" s="91">
        <v>60</v>
      </c>
      <c r="E89" s="82">
        <v>2.0661157024793389E-2</v>
      </c>
      <c r="F89" s="92">
        <v>89</v>
      </c>
      <c r="G89" s="93">
        <v>3.7052456286427976E-2</v>
      </c>
      <c r="H89" s="84">
        <v>-0.3258426966292135</v>
      </c>
      <c r="I89" s="92">
        <v>36</v>
      </c>
      <c r="J89" s="94">
        <v>0.66666666666666674</v>
      </c>
      <c r="K89" s="91">
        <v>162</v>
      </c>
      <c r="L89" s="82">
        <v>1.3007868957764573E-2</v>
      </c>
      <c r="M89" s="92">
        <v>408</v>
      </c>
      <c r="N89" s="93">
        <v>3.5184546395308727E-2</v>
      </c>
      <c r="O89" s="84">
        <v>-0.60294117647058831</v>
      </c>
    </row>
    <row r="90" spans="2:15">
      <c r="B90" s="149"/>
      <c r="C90" s="95" t="s">
        <v>40</v>
      </c>
      <c r="D90" s="96">
        <v>0</v>
      </c>
      <c r="E90" s="97">
        <v>0</v>
      </c>
      <c r="F90" s="96">
        <v>0</v>
      </c>
      <c r="G90" s="102">
        <v>0</v>
      </c>
      <c r="H90" s="98"/>
      <c r="I90" s="96">
        <v>0</v>
      </c>
      <c r="J90" s="103"/>
      <c r="K90" s="96">
        <v>13</v>
      </c>
      <c r="L90" s="102">
        <v>1.0438413361169101E-3</v>
      </c>
      <c r="M90" s="96">
        <v>7</v>
      </c>
      <c r="N90" s="102">
        <v>6.0365643325284576E-4</v>
      </c>
      <c r="O90" s="99">
        <v>0.85714285714285721</v>
      </c>
    </row>
    <row r="91" spans="2:15" ht="14.45" customHeight="1">
      <c r="B91" s="25" t="s">
        <v>6</v>
      </c>
      <c r="C91" s="100" t="s">
        <v>41</v>
      </c>
      <c r="D91" s="39">
        <v>2904</v>
      </c>
      <c r="E91" s="18">
        <v>1</v>
      </c>
      <c r="F91" s="39">
        <v>2402</v>
      </c>
      <c r="G91" s="18">
        <v>1</v>
      </c>
      <c r="H91" s="19">
        <v>0.20899250624479593</v>
      </c>
      <c r="I91" s="39">
        <v>2643</v>
      </c>
      <c r="J91" s="20">
        <v>9.8751418842224714E-2</v>
      </c>
      <c r="K91" s="39">
        <v>12454</v>
      </c>
      <c r="L91" s="18">
        <v>1</v>
      </c>
      <c r="M91" s="39">
        <v>11596</v>
      </c>
      <c r="N91" s="20">
        <v>1</v>
      </c>
      <c r="O91" s="22">
        <v>7.3991031390134632E-2</v>
      </c>
    </row>
    <row r="92" spans="2:15" ht="14.45" customHeight="1">
      <c r="B92" s="25" t="s">
        <v>70</v>
      </c>
      <c r="C92" s="100" t="s">
        <v>41</v>
      </c>
      <c r="D92" s="101">
        <v>1</v>
      </c>
      <c r="E92" s="18">
        <v>1</v>
      </c>
      <c r="F92" s="101">
        <v>1</v>
      </c>
      <c r="G92" s="18">
        <v>1</v>
      </c>
      <c r="H92" s="19">
        <v>0</v>
      </c>
      <c r="I92" s="101">
        <v>1</v>
      </c>
      <c r="J92" s="20">
        <v>0</v>
      </c>
      <c r="K92" s="101">
        <v>8</v>
      </c>
      <c r="L92" s="18">
        <v>1</v>
      </c>
      <c r="M92" s="101">
        <v>7</v>
      </c>
      <c r="N92" s="18">
        <v>1</v>
      </c>
      <c r="O92" s="22">
        <v>0.14285714285714279</v>
      </c>
    </row>
    <row r="93" spans="2:15" ht="14.45" customHeight="1">
      <c r="B93" s="26"/>
      <c r="C93" s="104" t="s">
        <v>41</v>
      </c>
      <c r="D93" s="40">
        <v>3195</v>
      </c>
      <c r="E93" s="13">
        <v>1</v>
      </c>
      <c r="F93" s="40">
        <v>2598</v>
      </c>
      <c r="G93" s="13">
        <v>1</v>
      </c>
      <c r="H93" s="14">
        <v>0.22979214780600454</v>
      </c>
      <c r="I93" s="40">
        <v>2826</v>
      </c>
      <c r="J93" s="15">
        <v>0.13057324840764339</v>
      </c>
      <c r="K93" s="40">
        <v>13474</v>
      </c>
      <c r="L93" s="13">
        <v>1</v>
      </c>
      <c r="M93" s="40">
        <v>12466</v>
      </c>
      <c r="N93" s="13">
        <v>1</v>
      </c>
      <c r="O93" s="23">
        <v>8.0859939034172879E-2</v>
      </c>
    </row>
    <row r="94" spans="2:15" ht="14.45" customHeight="1">
      <c r="B94" s="36" t="s">
        <v>55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O63:O64"/>
    <mergeCell ref="D61:E62"/>
    <mergeCell ref="F61:G62"/>
    <mergeCell ref="H61:H62"/>
    <mergeCell ref="I61:I62"/>
    <mergeCell ref="J61:J62"/>
    <mergeCell ref="K61:L62"/>
  </mergeCells>
  <conditionalFormatting sqref="H11:H14 J11:J14 O11:O14">
    <cfRule type="cellIs" dxfId="164" priority="44" operator="lessThan">
      <formula>0</formula>
    </cfRule>
  </conditionalFormatting>
  <conditionalFormatting sqref="J15:J16">
    <cfRule type="cellIs" dxfId="163" priority="43" operator="lessThan">
      <formula>0</formula>
    </cfRule>
  </conditionalFormatting>
  <conditionalFormatting sqref="H10 J10 O10">
    <cfRule type="cellIs" dxfId="162" priority="42" operator="lessThan">
      <formula>0</formula>
    </cfRule>
  </conditionalFormatting>
  <conditionalFormatting sqref="H24:H26 J24:J26 O24:O26 H15:H17 O15:O17">
    <cfRule type="cellIs" dxfId="160" priority="45" operator="lessThan">
      <formula>0</formula>
    </cfRule>
  </conditionalFormatting>
  <conditionalFormatting sqref="H17 O17">
    <cfRule type="cellIs" dxfId="144" priority="40" operator="lessThan">
      <formula>0</formula>
    </cfRule>
  </conditionalFormatting>
  <conditionalFormatting sqref="H19:H23 J19:J23 O19:O23">
    <cfRule type="cellIs" dxfId="143" priority="39" operator="lessThan">
      <formula>0</formula>
    </cfRule>
  </conditionalFormatting>
  <conditionalFormatting sqref="H18 J18 O18">
    <cfRule type="cellIs" dxfId="142" priority="38" operator="lessThan">
      <formula>0</formula>
    </cfRule>
  </conditionalFormatting>
  <conditionalFormatting sqref="H18 O18">
    <cfRule type="cellIs" dxfId="141" priority="37" operator="lessThan">
      <formula>0</formula>
    </cfRule>
  </conditionalFormatting>
  <conditionalFormatting sqref="H26 O26">
    <cfRule type="cellIs" dxfId="140" priority="36" operator="lessThan">
      <formula>0</formula>
    </cfRule>
  </conditionalFormatting>
  <conditionalFormatting sqref="H27 J27 O27">
    <cfRule type="cellIs" dxfId="139" priority="35" operator="lessThan">
      <formula>0</formula>
    </cfRule>
  </conditionalFormatting>
  <conditionalFormatting sqref="D19:O25 D10:O16">
    <cfRule type="cellIs" dxfId="116" priority="41" operator="equal">
      <formula>0</formula>
    </cfRule>
  </conditionalFormatting>
  <conditionalFormatting sqref="H27 O27">
    <cfRule type="cellIs" dxfId="109" priority="34" operator="lessThan">
      <formula>0</formula>
    </cfRule>
  </conditionalFormatting>
  <conditionalFormatting sqref="H28 O28">
    <cfRule type="cellIs" dxfId="108" priority="33" operator="lessThan">
      <formula>0</formula>
    </cfRule>
  </conditionalFormatting>
  <conditionalFormatting sqref="H28 O28 J28">
    <cfRule type="cellIs" dxfId="107" priority="32" operator="lessThan">
      <formula>0</formula>
    </cfRule>
  </conditionalFormatting>
  <conditionalFormatting sqref="H29 O29">
    <cfRule type="cellIs" dxfId="106" priority="31" operator="lessThan">
      <formula>0</formula>
    </cfRule>
  </conditionalFormatting>
  <conditionalFormatting sqref="H29 O29 J29">
    <cfRule type="cellIs" dxfId="105" priority="30" operator="lessThan">
      <formula>0</formula>
    </cfRule>
  </conditionalFormatting>
  <conditionalFormatting sqref="H42 O42 J42">
    <cfRule type="cellIs" dxfId="104" priority="29" operator="lessThan">
      <formula>0</formula>
    </cfRule>
  </conditionalFormatting>
  <conditionalFormatting sqref="H48:H49 J48:J49 O48:O49">
    <cfRule type="cellIs" dxfId="103" priority="27" operator="lessThan">
      <formula>0</formula>
    </cfRule>
  </conditionalFormatting>
  <conditionalFormatting sqref="H43:H47 J43:J47 O43:O47">
    <cfRule type="cellIs" dxfId="102" priority="28" operator="lessThan">
      <formula>0</formula>
    </cfRule>
  </conditionalFormatting>
  <conditionalFormatting sqref="H50 J50 O50">
    <cfRule type="cellIs" dxfId="101" priority="25" operator="lessThan">
      <formula>0</formula>
    </cfRule>
  </conditionalFormatting>
  <conditionalFormatting sqref="H50 O50">
    <cfRule type="cellIs" dxfId="100" priority="26" operator="lessThan">
      <formula>0</formula>
    </cfRule>
  </conditionalFormatting>
  <conditionalFormatting sqref="H53 O53">
    <cfRule type="cellIs" dxfId="99" priority="24" operator="lessThan">
      <formula>0</formula>
    </cfRule>
  </conditionalFormatting>
  <conditionalFormatting sqref="H53 O53 J53">
    <cfRule type="cellIs" dxfId="98" priority="23" operator="lessThan">
      <formula>0</formula>
    </cfRule>
  </conditionalFormatting>
  <conditionalFormatting sqref="H51 J51 O51">
    <cfRule type="cellIs" dxfId="97" priority="22" operator="lessThan">
      <formula>0</formula>
    </cfRule>
  </conditionalFormatting>
  <conditionalFormatting sqref="H51 O51">
    <cfRule type="cellIs" dxfId="96" priority="21" operator="lessThan">
      <formula>0</formula>
    </cfRule>
  </conditionalFormatting>
  <conditionalFormatting sqref="H52 O52">
    <cfRule type="cellIs" dxfId="95" priority="20" operator="lessThan">
      <formula>0</formula>
    </cfRule>
  </conditionalFormatting>
  <conditionalFormatting sqref="H52 O52 J52">
    <cfRule type="cellIs" dxfId="94" priority="19" operator="lessThan">
      <formula>0</formula>
    </cfRule>
  </conditionalFormatting>
  <conditionalFormatting sqref="H83:H90 J83:J90 O83:O90 H79:H81 J79:J81 O79:O81 H70:H72 O70:O72">
    <cfRule type="cellIs" dxfId="93" priority="18" operator="lessThan">
      <formula>0</formula>
    </cfRule>
  </conditionalFormatting>
  <conditionalFormatting sqref="H66:H69 J66:J69 O66:O69">
    <cfRule type="cellIs" dxfId="92" priority="17" operator="lessThan">
      <formula>0</formula>
    </cfRule>
  </conditionalFormatting>
  <conditionalFormatting sqref="J70:J71">
    <cfRule type="cellIs" dxfId="91" priority="16" operator="lessThan">
      <formula>0</formula>
    </cfRule>
  </conditionalFormatting>
  <conditionalFormatting sqref="H65 J65 O65">
    <cfRule type="cellIs" dxfId="90" priority="15" operator="lessThan">
      <formula>0</formula>
    </cfRule>
  </conditionalFormatting>
  <conditionalFormatting sqref="D83:O89 D74:O80 D65:O71">
    <cfRule type="cellIs" dxfId="89" priority="14" operator="equal">
      <formula>0</formula>
    </cfRule>
  </conditionalFormatting>
  <conditionalFormatting sqref="H74:H78 J74:J78 O74:O78">
    <cfRule type="cellIs" dxfId="88" priority="13" operator="lessThan">
      <formula>0</formula>
    </cfRule>
  </conditionalFormatting>
  <conditionalFormatting sqref="H73 J73 O73">
    <cfRule type="cellIs" dxfId="87" priority="12" operator="lessThan">
      <formula>0</formula>
    </cfRule>
  </conditionalFormatting>
  <conditionalFormatting sqref="H73 O73">
    <cfRule type="cellIs" dxfId="86" priority="11" operator="lessThan">
      <formula>0</formula>
    </cfRule>
  </conditionalFormatting>
  <conditionalFormatting sqref="H90 O90 H81 O81">
    <cfRule type="cellIs" dxfId="85" priority="10" operator="lessThan">
      <formula>0</formula>
    </cfRule>
  </conditionalFormatting>
  <conditionalFormatting sqref="H88:H89 J88:J89 O88:O89">
    <cfRule type="cellIs" dxfId="84" priority="9" operator="lessThan">
      <formula>0</formula>
    </cfRule>
  </conditionalFormatting>
  <conditionalFormatting sqref="H82 J82 O82">
    <cfRule type="cellIs" dxfId="83" priority="8" operator="lessThan">
      <formula>0</formula>
    </cfRule>
  </conditionalFormatting>
  <conditionalFormatting sqref="H82 O82">
    <cfRule type="cellIs" dxfId="82" priority="7" operator="lessThan">
      <formula>0</formula>
    </cfRule>
  </conditionalFormatting>
  <conditionalFormatting sqref="H91 J91 O91">
    <cfRule type="cellIs" dxfId="81" priority="6" operator="lessThan">
      <formula>0</formula>
    </cfRule>
  </conditionalFormatting>
  <conditionalFormatting sqref="H91 O91">
    <cfRule type="cellIs" dxfId="80" priority="5" operator="lessThan">
      <formula>0</formula>
    </cfRule>
  </conditionalFormatting>
  <conditionalFormatting sqref="H92 O92">
    <cfRule type="cellIs" dxfId="79" priority="4" operator="lessThan">
      <formula>0</formula>
    </cfRule>
  </conditionalFormatting>
  <conditionalFormatting sqref="H92 O92 J92">
    <cfRule type="cellIs" dxfId="78" priority="3" operator="lessThan">
      <formula>0</formula>
    </cfRule>
  </conditionalFormatting>
  <conditionalFormatting sqref="H93 O93">
    <cfRule type="cellIs" dxfId="77" priority="2" operator="lessThan">
      <formula>0</formula>
    </cfRule>
  </conditionalFormatting>
  <conditionalFormatting sqref="H93 O93 J93">
    <cfRule type="cellIs" dxfId="7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70">
        <v>43622</v>
      </c>
    </row>
    <row r="2" spans="2:15" ht="14.45" customHeight="1">
      <c r="B2" s="163" t="s">
        <v>43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7"/>
    </row>
    <row r="3" spans="2:15" ht="14.45" customHeight="1">
      <c r="B3" s="194" t="s">
        <v>44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7" t="s">
        <v>42</v>
      </c>
    </row>
    <row r="4" spans="2:15" ht="14.45" customHeight="1">
      <c r="B4" s="183" t="s">
        <v>0</v>
      </c>
      <c r="C4" s="185" t="s">
        <v>1</v>
      </c>
      <c r="D4" s="168" t="s">
        <v>97</v>
      </c>
      <c r="E4" s="158"/>
      <c r="F4" s="158"/>
      <c r="G4" s="158"/>
      <c r="H4" s="169"/>
      <c r="I4" s="158" t="s">
        <v>91</v>
      </c>
      <c r="J4" s="158"/>
      <c r="K4" s="168" t="s">
        <v>98</v>
      </c>
      <c r="L4" s="158"/>
      <c r="M4" s="158"/>
      <c r="N4" s="158"/>
      <c r="O4" s="169"/>
    </row>
    <row r="5" spans="2:15" ht="14.45" customHeight="1">
      <c r="B5" s="184"/>
      <c r="C5" s="186"/>
      <c r="D5" s="165" t="s">
        <v>99</v>
      </c>
      <c r="E5" s="166"/>
      <c r="F5" s="166"/>
      <c r="G5" s="166"/>
      <c r="H5" s="167"/>
      <c r="I5" s="166" t="s">
        <v>92</v>
      </c>
      <c r="J5" s="166"/>
      <c r="K5" s="165" t="s">
        <v>100</v>
      </c>
      <c r="L5" s="166"/>
      <c r="M5" s="166"/>
      <c r="N5" s="166"/>
      <c r="O5" s="167"/>
    </row>
    <row r="6" spans="2:15" ht="14.45" customHeight="1">
      <c r="B6" s="184"/>
      <c r="C6" s="184"/>
      <c r="D6" s="159">
        <v>2019</v>
      </c>
      <c r="E6" s="160"/>
      <c r="F6" s="170">
        <v>2018</v>
      </c>
      <c r="G6" s="170"/>
      <c r="H6" s="187" t="s">
        <v>33</v>
      </c>
      <c r="I6" s="189">
        <v>2019</v>
      </c>
      <c r="J6" s="159" t="s">
        <v>101</v>
      </c>
      <c r="K6" s="159">
        <v>2019</v>
      </c>
      <c r="L6" s="160"/>
      <c r="M6" s="170">
        <v>2018</v>
      </c>
      <c r="N6" s="160"/>
      <c r="O6" s="174" t="s">
        <v>33</v>
      </c>
    </row>
    <row r="7" spans="2:15" ht="14.45" customHeight="1">
      <c r="B7" s="175" t="s">
        <v>34</v>
      </c>
      <c r="C7" s="175" t="s">
        <v>35</v>
      </c>
      <c r="D7" s="161"/>
      <c r="E7" s="162"/>
      <c r="F7" s="171"/>
      <c r="G7" s="171"/>
      <c r="H7" s="188"/>
      <c r="I7" s="190"/>
      <c r="J7" s="191"/>
      <c r="K7" s="161"/>
      <c r="L7" s="162"/>
      <c r="M7" s="171"/>
      <c r="N7" s="162"/>
      <c r="O7" s="174"/>
    </row>
    <row r="8" spans="2:15" ht="14.45" customHeight="1">
      <c r="B8" s="175"/>
      <c r="C8" s="175"/>
      <c r="D8" s="154" t="s">
        <v>36</v>
      </c>
      <c r="E8" s="150" t="s">
        <v>2</v>
      </c>
      <c r="F8" s="153" t="s">
        <v>36</v>
      </c>
      <c r="G8" s="61" t="s">
        <v>2</v>
      </c>
      <c r="H8" s="177" t="s">
        <v>37</v>
      </c>
      <c r="I8" s="62" t="s">
        <v>36</v>
      </c>
      <c r="J8" s="179" t="s">
        <v>102</v>
      </c>
      <c r="K8" s="154" t="s">
        <v>36</v>
      </c>
      <c r="L8" s="60" t="s">
        <v>2</v>
      </c>
      <c r="M8" s="153" t="s">
        <v>36</v>
      </c>
      <c r="N8" s="60" t="s">
        <v>2</v>
      </c>
      <c r="O8" s="181" t="s">
        <v>37</v>
      </c>
    </row>
    <row r="9" spans="2:15" ht="14.45" customHeight="1">
      <c r="B9" s="176"/>
      <c r="C9" s="176"/>
      <c r="D9" s="151" t="s">
        <v>38</v>
      </c>
      <c r="E9" s="152" t="s">
        <v>39</v>
      </c>
      <c r="F9" s="58" t="s">
        <v>38</v>
      </c>
      <c r="G9" s="59" t="s">
        <v>39</v>
      </c>
      <c r="H9" s="178"/>
      <c r="I9" s="63" t="s">
        <v>38</v>
      </c>
      <c r="J9" s="180"/>
      <c r="K9" s="151" t="s">
        <v>38</v>
      </c>
      <c r="L9" s="152" t="s">
        <v>39</v>
      </c>
      <c r="M9" s="58" t="s">
        <v>38</v>
      </c>
      <c r="N9" s="152" t="s">
        <v>39</v>
      </c>
      <c r="O9" s="182"/>
    </row>
    <row r="10" spans="2:15" ht="14.45" customHeight="1">
      <c r="B10" s="71">
        <v>1</v>
      </c>
      <c r="C10" s="72" t="s">
        <v>17</v>
      </c>
      <c r="D10" s="73">
        <v>1022</v>
      </c>
      <c r="E10" s="74">
        <v>0.16607084822879428</v>
      </c>
      <c r="F10" s="73">
        <v>967</v>
      </c>
      <c r="G10" s="75">
        <v>0.18007448789571695</v>
      </c>
      <c r="H10" s="76">
        <v>5.6876938986556436E-2</v>
      </c>
      <c r="I10" s="77">
        <v>895</v>
      </c>
      <c r="J10" s="78">
        <v>0.14189944134078214</v>
      </c>
      <c r="K10" s="73">
        <v>4511</v>
      </c>
      <c r="L10" s="74">
        <v>0.15504915102770331</v>
      </c>
      <c r="M10" s="73">
        <v>4501</v>
      </c>
      <c r="N10" s="75">
        <v>0.17268367542681756</v>
      </c>
      <c r="O10" s="76">
        <v>2.2217285047767543E-3</v>
      </c>
    </row>
    <row r="11" spans="2:15" ht="14.45" customHeight="1">
      <c r="B11" s="79">
        <v>2</v>
      </c>
      <c r="C11" s="80" t="s">
        <v>15</v>
      </c>
      <c r="D11" s="81">
        <v>894</v>
      </c>
      <c r="E11" s="82">
        <v>0.14527136821579462</v>
      </c>
      <c r="F11" s="81">
        <v>920</v>
      </c>
      <c r="G11" s="93">
        <v>0.17132216014897581</v>
      </c>
      <c r="H11" s="84">
        <v>-2.8260869565217339E-2</v>
      </c>
      <c r="I11" s="105">
        <v>798</v>
      </c>
      <c r="J11" s="94">
        <v>0.12030075187969924</v>
      </c>
      <c r="K11" s="81">
        <v>4221</v>
      </c>
      <c r="L11" s="82">
        <v>0.14508146009486492</v>
      </c>
      <c r="M11" s="81">
        <v>3979</v>
      </c>
      <c r="N11" s="93">
        <v>0.15265681948973719</v>
      </c>
      <c r="O11" s="84">
        <v>6.081930133199287E-2</v>
      </c>
    </row>
    <row r="12" spans="2:15" ht="14.45" customHeight="1">
      <c r="B12" s="79">
        <v>3</v>
      </c>
      <c r="C12" s="80" t="s">
        <v>20</v>
      </c>
      <c r="D12" s="81">
        <v>828</v>
      </c>
      <c r="E12" s="82">
        <v>0.13454663633409164</v>
      </c>
      <c r="F12" s="81">
        <v>578</v>
      </c>
      <c r="G12" s="93">
        <v>0.10763500931098696</v>
      </c>
      <c r="H12" s="84">
        <v>0.43252595155709339</v>
      </c>
      <c r="I12" s="105">
        <v>635</v>
      </c>
      <c r="J12" s="94">
        <v>0.30393700787401579</v>
      </c>
      <c r="K12" s="81">
        <v>3624</v>
      </c>
      <c r="L12" s="82">
        <v>0.12456176531243555</v>
      </c>
      <c r="M12" s="81">
        <v>2975</v>
      </c>
      <c r="N12" s="93">
        <v>0.11413773259159793</v>
      </c>
      <c r="O12" s="84">
        <v>0.21815126050420175</v>
      </c>
    </row>
    <row r="13" spans="2:15" ht="14.45" customHeight="1">
      <c r="B13" s="79">
        <v>4</v>
      </c>
      <c r="C13" s="80" t="s">
        <v>21</v>
      </c>
      <c r="D13" s="81">
        <v>679</v>
      </c>
      <c r="E13" s="82">
        <v>0.11033474163145922</v>
      </c>
      <c r="F13" s="81">
        <v>366</v>
      </c>
      <c r="G13" s="93">
        <v>6.8156424581005584E-2</v>
      </c>
      <c r="H13" s="84">
        <v>0.85519125683060104</v>
      </c>
      <c r="I13" s="105">
        <v>669</v>
      </c>
      <c r="J13" s="94">
        <v>1.4947683109117982E-2</v>
      </c>
      <c r="K13" s="81">
        <v>3122</v>
      </c>
      <c r="L13" s="82">
        <v>0.10730734859421187</v>
      </c>
      <c r="M13" s="81">
        <v>2175</v>
      </c>
      <c r="N13" s="93">
        <v>8.3445233071168232E-2</v>
      </c>
      <c r="O13" s="84">
        <v>0.4354022988505748</v>
      </c>
    </row>
    <row r="14" spans="2:15" ht="14.45" customHeight="1">
      <c r="B14" s="106">
        <v>5</v>
      </c>
      <c r="C14" s="95" t="s">
        <v>13</v>
      </c>
      <c r="D14" s="107">
        <v>567</v>
      </c>
      <c r="E14" s="108">
        <v>9.21351966200845E-2</v>
      </c>
      <c r="F14" s="107">
        <v>431</v>
      </c>
      <c r="G14" s="109">
        <v>8.026070763500931E-2</v>
      </c>
      <c r="H14" s="110">
        <v>0.31554524361948966</v>
      </c>
      <c r="I14" s="111">
        <v>606</v>
      </c>
      <c r="J14" s="112">
        <v>-6.4356435643564303E-2</v>
      </c>
      <c r="K14" s="107">
        <v>2789</v>
      </c>
      <c r="L14" s="108">
        <v>9.5861689695469862E-2</v>
      </c>
      <c r="M14" s="107">
        <v>2069</v>
      </c>
      <c r="N14" s="109">
        <v>7.9378476884711294E-2</v>
      </c>
      <c r="O14" s="110">
        <v>0.34799420009666515</v>
      </c>
    </row>
    <row r="15" spans="2:15" ht="14.45" customHeight="1">
      <c r="B15" s="71">
        <v>6</v>
      </c>
      <c r="C15" s="72" t="s">
        <v>19</v>
      </c>
      <c r="D15" s="73">
        <v>424</v>
      </c>
      <c r="E15" s="74">
        <v>6.8898277543061423E-2</v>
      </c>
      <c r="F15" s="73">
        <v>461</v>
      </c>
      <c r="G15" s="75">
        <v>8.5847299813780267E-2</v>
      </c>
      <c r="H15" s="76">
        <v>-8.0260303687635592E-2</v>
      </c>
      <c r="I15" s="77">
        <v>431</v>
      </c>
      <c r="J15" s="78">
        <v>-1.6241299303944357E-2</v>
      </c>
      <c r="K15" s="73">
        <v>2403</v>
      </c>
      <c r="L15" s="74">
        <v>8.2594349350381527E-2</v>
      </c>
      <c r="M15" s="73">
        <v>2500</v>
      </c>
      <c r="N15" s="75">
        <v>9.5914061001342796E-2</v>
      </c>
      <c r="O15" s="76">
        <v>-3.8799999999999946E-2</v>
      </c>
    </row>
    <row r="16" spans="2:15" ht="14.45" customHeight="1">
      <c r="B16" s="79">
        <v>7</v>
      </c>
      <c r="C16" s="80" t="s">
        <v>16</v>
      </c>
      <c r="D16" s="81">
        <v>468</v>
      </c>
      <c r="E16" s="82">
        <v>7.6048098797530064E-2</v>
      </c>
      <c r="F16" s="81">
        <v>472</v>
      </c>
      <c r="G16" s="93">
        <v>8.789571694599628E-2</v>
      </c>
      <c r="H16" s="84">
        <v>-8.4745762711864181E-3</v>
      </c>
      <c r="I16" s="105">
        <v>478</v>
      </c>
      <c r="J16" s="94">
        <v>-2.0920502092050208E-2</v>
      </c>
      <c r="K16" s="81">
        <v>2153</v>
      </c>
      <c r="L16" s="82">
        <v>7.4001512339313943E-2</v>
      </c>
      <c r="M16" s="81">
        <v>2209</v>
      </c>
      <c r="N16" s="93">
        <v>8.4749664300786495E-2</v>
      </c>
      <c r="O16" s="84">
        <v>-2.5350837483024025E-2</v>
      </c>
    </row>
    <row r="17" spans="2:22" ht="14.45" customHeight="1">
      <c r="B17" s="79">
        <v>8</v>
      </c>
      <c r="C17" s="80" t="s">
        <v>18</v>
      </c>
      <c r="D17" s="81">
        <v>335</v>
      </c>
      <c r="E17" s="82">
        <v>5.443613909652259E-2</v>
      </c>
      <c r="F17" s="81">
        <v>312</v>
      </c>
      <c r="G17" s="93">
        <v>5.8100558659217878E-2</v>
      </c>
      <c r="H17" s="84">
        <v>7.3717948717948678E-2</v>
      </c>
      <c r="I17" s="105">
        <v>352</v>
      </c>
      <c r="J17" s="94">
        <v>-4.8295454545454586E-2</v>
      </c>
      <c r="K17" s="81">
        <v>1603</v>
      </c>
      <c r="L17" s="82">
        <v>5.5097270914965288E-2</v>
      </c>
      <c r="M17" s="81">
        <v>1481</v>
      </c>
      <c r="N17" s="93">
        <v>5.6819489737195472E-2</v>
      </c>
      <c r="O17" s="84">
        <v>8.2376772451046687E-2</v>
      </c>
    </row>
    <row r="18" spans="2:22" ht="14.45" customHeight="1">
      <c r="B18" s="79">
        <v>9</v>
      </c>
      <c r="C18" s="80" t="s">
        <v>22</v>
      </c>
      <c r="D18" s="81">
        <v>284</v>
      </c>
      <c r="E18" s="82">
        <v>4.6148846278843032E-2</v>
      </c>
      <c r="F18" s="81">
        <v>287</v>
      </c>
      <c r="G18" s="93">
        <v>5.3445065176908751E-2</v>
      </c>
      <c r="H18" s="84">
        <v>-1.0452961672473893E-2</v>
      </c>
      <c r="I18" s="105">
        <v>293</v>
      </c>
      <c r="J18" s="94">
        <v>-3.0716723549488067E-2</v>
      </c>
      <c r="K18" s="81">
        <v>1535</v>
      </c>
      <c r="L18" s="82">
        <v>5.2760019247954905E-2</v>
      </c>
      <c r="M18" s="81">
        <v>1243</v>
      </c>
      <c r="N18" s="93">
        <v>4.7688471129867641E-2</v>
      </c>
      <c r="O18" s="84">
        <v>0.2349155269509251</v>
      </c>
    </row>
    <row r="19" spans="2:22" ht="14.45" customHeight="1">
      <c r="B19" s="106">
        <v>10</v>
      </c>
      <c r="C19" s="95" t="s">
        <v>47</v>
      </c>
      <c r="D19" s="107">
        <v>220</v>
      </c>
      <c r="E19" s="108">
        <v>3.5749106272343192E-2</v>
      </c>
      <c r="F19" s="107">
        <v>159</v>
      </c>
      <c r="G19" s="109">
        <v>2.9608938547486034E-2</v>
      </c>
      <c r="H19" s="110">
        <v>0.38364779874213828</v>
      </c>
      <c r="I19" s="111">
        <v>261</v>
      </c>
      <c r="J19" s="112">
        <v>-0.15708812260536398</v>
      </c>
      <c r="K19" s="107">
        <v>990</v>
      </c>
      <c r="L19" s="108">
        <v>3.4027634563827597E-2</v>
      </c>
      <c r="M19" s="107">
        <v>924</v>
      </c>
      <c r="N19" s="109">
        <v>3.5449836946096297E-2</v>
      </c>
      <c r="O19" s="110">
        <v>7.1428571428571397E-2</v>
      </c>
    </row>
    <row r="20" spans="2:22" ht="14.45" customHeight="1">
      <c r="B20" s="71">
        <v>11</v>
      </c>
      <c r="C20" s="72" t="s">
        <v>54</v>
      </c>
      <c r="D20" s="73">
        <v>155</v>
      </c>
      <c r="E20" s="74">
        <v>2.5186870328241795E-2</v>
      </c>
      <c r="F20" s="73">
        <v>164</v>
      </c>
      <c r="G20" s="75">
        <v>3.0540037243947857E-2</v>
      </c>
      <c r="H20" s="76">
        <v>-5.4878048780487854E-2</v>
      </c>
      <c r="I20" s="77">
        <v>173</v>
      </c>
      <c r="J20" s="78">
        <v>-0.10404624277456642</v>
      </c>
      <c r="K20" s="73">
        <v>763</v>
      </c>
      <c r="L20" s="74">
        <v>2.6225338557778238E-2</v>
      </c>
      <c r="M20" s="73">
        <v>795</v>
      </c>
      <c r="N20" s="75">
        <v>3.050067139842701E-2</v>
      </c>
      <c r="O20" s="76">
        <v>-4.0251572327044016E-2</v>
      </c>
    </row>
    <row r="21" spans="2:22" ht="14.45" customHeight="1">
      <c r="B21" s="79">
        <v>12</v>
      </c>
      <c r="C21" s="80" t="s">
        <v>4</v>
      </c>
      <c r="D21" s="81">
        <v>52</v>
      </c>
      <c r="E21" s="82">
        <v>8.4497887552811186E-3</v>
      </c>
      <c r="F21" s="81">
        <v>20</v>
      </c>
      <c r="G21" s="93">
        <v>3.7243947858472998E-3</v>
      </c>
      <c r="H21" s="84">
        <v>1.6</v>
      </c>
      <c r="I21" s="105">
        <v>72</v>
      </c>
      <c r="J21" s="94">
        <v>-0.27777777777777779</v>
      </c>
      <c r="K21" s="81">
        <v>306</v>
      </c>
      <c r="L21" s="82">
        <v>1.0517632501546711E-2</v>
      </c>
      <c r="M21" s="81">
        <v>121</v>
      </c>
      <c r="N21" s="93">
        <v>4.642240552464991E-3</v>
      </c>
      <c r="O21" s="84">
        <v>1.5289256198347108</v>
      </c>
    </row>
    <row r="22" spans="2:22" ht="14.45" customHeight="1">
      <c r="B22" s="79">
        <v>13</v>
      </c>
      <c r="C22" s="80" t="s">
        <v>68</v>
      </c>
      <c r="D22" s="81">
        <v>50</v>
      </c>
      <c r="E22" s="82">
        <v>8.1247968800779984E-3</v>
      </c>
      <c r="F22" s="81">
        <v>32</v>
      </c>
      <c r="G22" s="93">
        <v>5.9590316573556795E-3</v>
      </c>
      <c r="H22" s="84">
        <v>0.5625</v>
      </c>
      <c r="I22" s="105">
        <v>57</v>
      </c>
      <c r="J22" s="94">
        <v>-0.1228070175438597</v>
      </c>
      <c r="K22" s="81">
        <v>187</v>
      </c>
      <c r="L22" s="82">
        <v>6.4274420842785453E-3</v>
      </c>
      <c r="M22" s="81">
        <v>131</v>
      </c>
      <c r="N22" s="93">
        <v>5.0258967964703629E-3</v>
      </c>
      <c r="O22" s="84">
        <v>0.4274809160305344</v>
      </c>
    </row>
    <row r="23" spans="2:22" ht="14.45" customHeight="1">
      <c r="B23" s="79">
        <v>14</v>
      </c>
      <c r="C23" s="80" t="s">
        <v>23</v>
      </c>
      <c r="D23" s="81">
        <v>50</v>
      </c>
      <c r="E23" s="82">
        <v>8.1247968800779984E-3</v>
      </c>
      <c r="F23" s="81">
        <v>73</v>
      </c>
      <c r="G23" s="93">
        <v>1.3594040968342644E-2</v>
      </c>
      <c r="H23" s="84">
        <v>-0.31506849315068497</v>
      </c>
      <c r="I23" s="105">
        <v>12</v>
      </c>
      <c r="J23" s="94">
        <v>3.166666666666667</v>
      </c>
      <c r="K23" s="81">
        <v>174</v>
      </c>
      <c r="L23" s="82">
        <v>5.9806145597030317E-3</v>
      </c>
      <c r="M23" s="81">
        <v>352</v>
      </c>
      <c r="N23" s="93">
        <v>1.3504699788989065E-2</v>
      </c>
      <c r="O23" s="84">
        <v>-0.50568181818181812</v>
      </c>
      <c r="P23" s="28"/>
    </row>
    <row r="24" spans="2:22" ht="14.45" customHeight="1">
      <c r="B24" s="106">
        <v>15</v>
      </c>
      <c r="C24" s="95" t="s">
        <v>61</v>
      </c>
      <c r="D24" s="107">
        <v>29</v>
      </c>
      <c r="E24" s="108">
        <v>4.7123821904452388E-3</v>
      </c>
      <c r="F24" s="107">
        <v>33</v>
      </c>
      <c r="G24" s="109">
        <v>6.1452513966480443E-3</v>
      </c>
      <c r="H24" s="110">
        <v>-0.12121212121212122</v>
      </c>
      <c r="I24" s="111">
        <v>28</v>
      </c>
      <c r="J24" s="112">
        <v>3.5714285714285809E-2</v>
      </c>
      <c r="K24" s="107">
        <v>151</v>
      </c>
      <c r="L24" s="108">
        <v>5.1900735546848145E-3</v>
      </c>
      <c r="M24" s="107">
        <v>231</v>
      </c>
      <c r="N24" s="109">
        <v>8.8624592365240742E-3</v>
      </c>
      <c r="O24" s="110">
        <v>-0.34632034632034636</v>
      </c>
    </row>
    <row r="25" spans="2:22" ht="14.45" customHeight="1">
      <c r="B25" s="172" t="s">
        <v>60</v>
      </c>
      <c r="C25" s="173"/>
      <c r="D25" s="30">
        <f>SUM(D10:D24)</f>
        <v>6057</v>
      </c>
      <c r="E25" s="31">
        <f>D25/D27</f>
        <v>0.98423789405264872</v>
      </c>
      <c r="F25" s="30">
        <f>SUM(F10:F24)</f>
        <v>5275</v>
      </c>
      <c r="G25" s="31">
        <f>F25/F27</f>
        <v>0.98230912476722532</v>
      </c>
      <c r="H25" s="33">
        <f>D25/F25-1</f>
        <v>0.14824644549763044</v>
      </c>
      <c r="I25" s="30">
        <f>SUM(I10:I24)</f>
        <v>5760</v>
      </c>
      <c r="J25" s="31">
        <f>D25/I25-1</f>
        <v>5.1562499999999956E-2</v>
      </c>
      <c r="K25" s="30">
        <f>SUM(K10:K24)</f>
        <v>28532</v>
      </c>
      <c r="L25" s="31">
        <f>K25/K27</f>
        <v>0.98068330239912005</v>
      </c>
      <c r="M25" s="30">
        <f>SUM(M10:M24)</f>
        <v>25686</v>
      </c>
      <c r="N25" s="31">
        <f>M25/M27</f>
        <v>0.98545942835219646</v>
      </c>
      <c r="O25" s="33">
        <f>K25/M25-1</f>
        <v>0.11079965740091868</v>
      </c>
    </row>
    <row r="26" spans="2:22">
      <c r="B26" s="172" t="s">
        <v>40</v>
      </c>
      <c r="C26" s="173"/>
      <c r="D26" s="133">
        <v>0</v>
      </c>
      <c r="E26" s="215">
        <v>0</v>
      </c>
      <c r="F26" s="133">
        <v>2</v>
      </c>
      <c r="G26" s="134">
        <v>3.7243947858472997E-4</v>
      </c>
      <c r="H26" s="216">
        <v>-1</v>
      </c>
      <c r="I26" s="133">
        <v>0</v>
      </c>
      <c r="J26" s="217">
        <v>0</v>
      </c>
      <c r="K26" s="133">
        <v>0</v>
      </c>
      <c r="L26" s="215">
        <v>0</v>
      </c>
      <c r="M26" s="133">
        <v>5</v>
      </c>
      <c r="N26" s="134">
        <v>1.918281220026856E-4</v>
      </c>
      <c r="O26" s="216">
        <v>-1</v>
      </c>
    </row>
    <row r="27" spans="2:22">
      <c r="B27" s="48"/>
      <c r="C27" s="49" t="s">
        <v>41</v>
      </c>
      <c r="D27" s="55">
        <v>6154</v>
      </c>
      <c r="E27" s="87">
        <v>1</v>
      </c>
      <c r="F27" s="55">
        <v>5370</v>
      </c>
      <c r="G27" s="88">
        <v>1.0000000000000002</v>
      </c>
      <c r="H27" s="50">
        <v>0.14599627560521422</v>
      </c>
      <c r="I27" s="56">
        <v>5910</v>
      </c>
      <c r="J27" s="51">
        <v>4.128595600676821E-2</v>
      </c>
      <c r="K27" s="55">
        <v>29094</v>
      </c>
      <c r="L27" s="87">
        <v>1</v>
      </c>
      <c r="M27" s="55">
        <v>26065</v>
      </c>
      <c r="N27" s="88">
        <v>1</v>
      </c>
      <c r="O27" s="50">
        <v>0.11620947630922696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7" t="s">
        <v>103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13"/>
      <c r="N32" s="113"/>
      <c r="O32" s="209" t="s">
        <v>85</v>
      </c>
      <c r="P32" s="209"/>
      <c r="Q32" s="209"/>
      <c r="R32" s="209"/>
      <c r="S32" s="209"/>
      <c r="T32" s="209"/>
      <c r="U32" s="209"/>
      <c r="V32" s="209"/>
    </row>
    <row r="33" spans="2:22">
      <c r="B33" s="207" t="s">
        <v>104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113"/>
      <c r="N33" s="113"/>
      <c r="O33" s="210" t="s">
        <v>86</v>
      </c>
      <c r="P33" s="210"/>
      <c r="Q33" s="210"/>
      <c r="R33" s="210"/>
      <c r="S33" s="210"/>
      <c r="T33" s="210"/>
      <c r="U33" s="210"/>
      <c r="V33" s="210"/>
    </row>
    <row r="34" spans="2:22" ht="25.5">
      <c r="B34" s="43"/>
      <c r="C34" s="43"/>
      <c r="D34" s="43"/>
      <c r="E34" s="43"/>
      <c r="F34" s="43"/>
      <c r="G34" s="43"/>
      <c r="H34" s="43"/>
      <c r="I34" s="43"/>
      <c r="J34" s="43"/>
      <c r="K34" s="114"/>
      <c r="L34" s="115" t="s">
        <v>48</v>
      </c>
      <c r="O34" s="43"/>
      <c r="P34" s="43"/>
      <c r="Q34" s="43"/>
      <c r="R34" s="43"/>
      <c r="S34" s="43"/>
      <c r="T34" s="43"/>
      <c r="U34" s="114"/>
      <c r="V34" s="115" t="s">
        <v>48</v>
      </c>
    </row>
    <row r="35" spans="2:22">
      <c r="B35" s="183" t="s">
        <v>0</v>
      </c>
      <c r="C35" s="183" t="s">
        <v>71</v>
      </c>
      <c r="D35" s="168" t="s">
        <v>97</v>
      </c>
      <c r="E35" s="158"/>
      <c r="F35" s="158"/>
      <c r="G35" s="158"/>
      <c r="H35" s="158"/>
      <c r="I35" s="169"/>
      <c r="J35" s="168" t="s">
        <v>91</v>
      </c>
      <c r="K35" s="158"/>
      <c r="L35" s="169"/>
      <c r="O35" s="183" t="s">
        <v>0</v>
      </c>
      <c r="P35" s="183" t="s">
        <v>71</v>
      </c>
      <c r="Q35" s="168" t="s">
        <v>98</v>
      </c>
      <c r="R35" s="158"/>
      <c r="S35" s="158"/>
      <c r="T35" s="158"/>
      <c r="U35" s="158"/>
      <c r="V35" s="169"/>
    </row>
    <row r="36" spans="2:22">
      <c r="B36" s="184"/>
      <c r="C36" s="184"/>
      <c r="D36" s="165" t="s">
        <v>99</v>
      </c>
      <c r="E36" s="166"/>
      <c r="F36" s="166"/>
      <c r="G36" s="166"/>
      <c r="H36" s="166"/>
      <c r="I36" s="167"/>
      <c r="J36" s="165" t="s">
        <v>92</v>
      </c>
      <c r="K36" s="166"/>
      <c r="L36" s="167"/>
      <c r="O36" s="184"/>
      <c r="P36" s="184"/>
      <c r="Q36" s="165" t="s">
        <v>100</v>
      </c>
      <c r="R36" s="166"/>
      <c r="S36" s="166"/>
      <c r="T36" s="166"/>
      <c r="U36" s="166"/>
      <c r="V36" s="167"/>
    </row>
    <row r="37" spans="2:22" ht="14.45" customHeight="1">
      <c r="B37" s="184"/>
      <c r="C37" s="184"/>
      <c r="D37" s="159">
        <v>2019</v>
      </c>
      <c r="E37" s="160"/>
      <c r="F37" s="170">
        <v>2018</v>
      </c>
      <c r="G37" s="160"/>
      <c r="H37" s="187" t="s">
        <v>33</v>
      </c>
      <c r="I37" s="198" t="s">
        <v>72</v>
      </c>
      <c r="J37" s="208">
        <v>2019</v>
      </c>
      <c r="K37" s="199" t="s">
        <v>101</v>
      </c>
      <c r="L37" s="198" t="s">
        <v>105</v>
      </c>
      <c r="O37" s="184"/>
      <c r="P37" s="184"/>
      <c r="Q37" s="159">
        <v>2019</v>
      </c>
      <c r="R37" s="160"/>
      <c r="S37" s="159">
        <v>2018</v>
      </c>
      <c r="T37" s="160"/>
      <c r="U37" s="187" t="s">
        <v>33</v>
      </c>
      <c r="V37" s="211" t="s">
        <v>87</v>
      </c>
    </row>
    <row r="38" spans="2:22">
      <c r="B38" s="175" t="s">
        <v>34</v>
      </c>
      <c r="C38" s="175" t="s">
        <v>71</v>
      </c>
      <c r="D38" s="161"/>
      <c r="E38" s="162"/>
      <c r="F38" s="171"/>
      <c r="G38" s="162"/>
      <c r="H38" s="188"/>
      <c r="I38" s="199"/>
      <c r="J38" s="208"/>
      <c r="K38" s="199"/>
      <c r="L38" s="199"/>
      <c r="O38" s="175" t="s">
        <v>34</v>
      </c>
      <c r="P38" s="175" t="s">
        <v>71</v>
      </c>
      <c r="Q38" s="161"/>
      <c r="R38" s="162"/>
      <c r="S38" s="161"/>
      <c r="T38" s="162"/>
      <c r="U38" s="188"/>
      <c r="V38" s="212"/>
    </row>
    <row r="39" spans="2:22" ht="14.45" customHeight="1">
      <c r="B39" s="175"/>
      <c r="C39" s="175"/>
      <c r="D39" s="154" t="s">
        <v>36</v>
      </c>
      <c r="E39" s="116" t="s">
        <v>2</v>
      </c>
      <c r="F39" s="154" t="s">
        <v>36</v>
      </c>
      <c r="G39" s="116" t="s">
        <v>2</v>
      </c>
      <c r="H39" s="177" t="s">
        <v>37</v>
      </c>
      <c r="I39" s="177" t="s">
        <v>73</v>
      </c>
      <c r="J39" s="117" t="s">
        <v>36</v>
      </c>
      <c r="K39" s="203" t="s">
        <v>102</v>
      </c>
      <c r="L39" s="203" t="s">
        <v>106</v>
      </c>
      <c r="O39" s="175"/>
      <c r="P39" s="175"/>
      <c r="Q39" s="154" t="s">
        <v>36</v>
      </c>
      <c r="R39" s="116" t="s">
        <v>2</v>
      </c>
      <c r="S39" s="154" t="s">
        <v>36</v>
      </c>
      <c r="T39" s="116" t="s">
        <v>2</v>
      </c>
      <c r="U39" s="177" t="s">
        <v>37</v>
      </c>
      <c r="V39" s="205" t="s">
        <v>88</v>
      </c>
    </row>
    <row r="40" spans="2:22" ht="15" customHeight="1">
      <c r="B40" s="176"/>
      <c r="C40" s="176"/>
      <c r="D40" s="151" t="s">
        <v>38</v>
      </c>
      <c r="E40" s="59" t="s">
        <v>39</v>
      </c>
      <c r="F40" s="151" t="s">
        <v>38</v>
      </c>
      <c r="G40" s="59" t="s">
        <v>39</v>
      </c>
      <c r="H40" s="202"/>
      <c r="I40" s="202"/>
      <c r="J40" s="151" t="s">
        <v>38</v>
      </c>
      <c r="K40" s="204"/>
      <c r="L40" s="204"/>
      <c r="O40" s="176"/>
      <c r="P40" s="176"/>
      <c r="Q40" s="151" t="s">
        <v>38</v>
      </c>
      <c r="R40" s="59" t="s">
        <v>39</v>
      </c>
      <c r="S40" s="151" t="s">
        <v>38</v>
      </c>
      <c r="T40" s="59" t="s">
        <v>39</v>
      </c>
      <c r="U40" s="178"/>
      <c r="V40" s="206"/>
    </row>
    <row r="41" spans="2:22">
      <c r="B41" s="71">
        <v>1</v>
      </c>
      <c r="C41" s="89" t="s">
        <v>74</v>
      </c>
      <c r="D41" s="73">
        <v>727</v>
      </c>
      <c r="E41" s="78">
        <v>0.11813454663633409</v>
      </c>
      <c r="F41" s="73">
        <v>756</v>
      </c>
      <c r="G41" s="78">
        <v>0.14078212290502792</v>
      </c>
      <c r="H41" s="118">
        <v>-3.8359788359788372E-2</v>
      </c>
      <c r="I41" s="119">
        <v>0</v>
      </c>
      <c r="J41" s="73">
        <v>639</v>
      </c>
      <c r="K41" s="120">
        <v>0.13771517996870108</v>
      </c>
      <c r="L41" s="121">
        <v>0</v>
      </c>
      <c r="O41" s="71">
        <v>1</v>
      </c>
      <c r="P41" s="89" t="s">
        <v>74</v>
      </c>
      <c r="Q41" s="73">
        <v>3468</v>
      </c>
      <c r="R41" s="78">
        <v>0.11919983501752938</v>
      </c>
      <c r="S41" s="73">
        <v>3331</v>
      </c>
      <c r="T41" s="78">
        <v>0.12779589487818915</v>
      </c>
      <c r="U41" s="76">
        <v>4.112879015310722E-2</v>
      </c>
      <c r="V41" s="121">
        <v>0</v>
      </c>
    </row>
    <row r="42" spans="2:22">
      <c r="B42" s="122">
        <v>2</v>
      </c>
      <c r="C42" s="91" t="s">
        <v>75</v>
      </c>
      <c r="D42" s="81">
        <v>472</v>
      </c>
      <c r="E42" s="94">
        <v>7.6698082547936308E-2</v>
      </c>
      <c r="F42" s="81">
        <v>525</v>
      </c>
      <c r="G42" s="94">
        <v>9.7765363128491614E-2</v>
      </c>
      <c r="H42" s="123">
        <v>-0.1009523809523809</v>
      </c>
      <c r="I42" s="124">
        <v>0</v>
      </c>
      <c r="J42" s="81">
        <v>515</v>
      </c>
      <c r="K42" s="125">
        <v>-8.3495145631067968E-2</v>
      </c>
      <c r="L42" s="126">
        <v>0</v>
      </c>
      <c r="O42" s="122">
        <v>2</v>
      </c>
      <c r="P42" s="91" t="s">
        <v>75</v>
      </c>
      <c r="Q42" s="81">
        <v>2433</v>
      </c>
      <c r="R42" s="94">
        <v>8.3625489791709626E-2</v>
      </c>
      <c r="S42" s="81">
        <v>2716</v>
      </c>
      <c r="T42" s="94">
        <v>0.10420103587185882</v>
      </c>
      <c r="U42" s="84">
        <v>-0.10419734904270983</v>
      </c>
      <c r="V42" s="126">
        <v>0</v>
      </c>
    </row>
    <row r="43" spans="2:22">
      <c r="B43" s="122">
        <v>3</v>
      </c>
      <c r="C43" s="91" t="s">
        <v>76</v>
      </c>
      <c r="D43" s="81">
        <v>468</v>
      </c>
      <c r="E43" s="94">
        <v>7.6048098797530064E-2</v>
      </c>
      <c r="F43" s="81">
        <v>472</v>
      </c>
      <c r="G43" s="94">
        <v>8.789571694599628E-2</v>
      </c>
      <c r="H43" s="123">
        <v>-8.4745762711864181E-3</v>
      </c>
      <c r="I43" s="124">
        <v>0</v>
      </c>
      <c r="J43" s="81">
        <v>476</v>
      </c>
      <c r="K43" s="125">
        <v>-1.6806722689075682E-2</v>
      </c>
      <c r="L43" s="126">
        <v>1</v>
      </c>
      <c r="O43" s="122">
        <v>3</v>
      </c>
      <c r="P43" s="91" t="s">
        <v>77</v>
      </c>
      <c r="Q43" s="81">
        <v>2203</v>
      </c>
      <c r="R43" s="94">
        <v>7.572007974152746E-2</v>
      </c>
      <c r="S43" s="81">
        <v>1505</v>
      </c>
      <c r="T43" s="94">
        <v>5.7740264722808361E-2</v>
      </c>
      <c r="U43" s="84">
        <v>0.46378737541528237</v>
      </c>
      <c r="V43" s="126">
        <v>1</v>
      </c>
    </row>
    <row r="44" spans="2:22">
      <c r="B44" s="122">
        <v>4</v>
      </c>
      <c r="C44" s="91" t="s">
        <v>77</v>
      </c>
      <c r="D44" s="81">
        <v>449</v>
      </c>
      <c r="E44" s="94">
        <v>7.2960675983100423E-2</v>
      </c>
      <c r="F44" s="81">
        <v>283</v>
      </c>
      <c r="G44" s="94">
        <v>5.2700186219739292E-2</v>
      </c>
      <c r="H44" s="123">
        <v>0.58657243816254412</v>
      </c>
      <c r="I44" s="124">
        <v>0</v>
      </c>
      <c r="J44" s="81">
        <v>499</v>
      </c>
      <c r="K44" s="125">
        <v>-0.1002004008016032</v>
      </c>
      <c r="L44" s="126">
        <v>-1</v>
      </c>
      <c r="O44" s="122">
        <v>4</v>
      </c>
      <c r="P44" s="91" t="s">
        <v>76</v>
      </c>
      <c r="Q44" s="81">
        <v>2151</v>
      </c>
      <c r="R44" s="94">
        <v>7.3932769643225413E-2</v>
      </c>
      <c r="S44" s="81">
        <v>2205</v>
      </c>
      <c r="T44" s="94">
        <v>8.4596201803184348E-2</v>
      </c>
      <c r="U44" s="84">
        <v>-2.4489795918367308E-2</v>
      </c>
      <c r="V44" s="126">
        <v>-1</v>
      </c>
    </row>
    <row r="45" spans="2:22">
      <c r="B45" s="122">
        <v>5</v>
      </c>
      <c r="C45" s="96" t="s">
        <v>81</v>
      </c>
      <c r="D45" s="107">
        <v>346</v>
      </c>
      <c r="E45" s="112">
        <v>5.6223594410139743E-2</v>
      </c>
      <c r="F45" s="107">
        <v>198</v>
      </c>
      <c r="G45" s="112">
        <v>3.6871508379888271E-2</v>
      </c>
      <c r="H45" s="127">
        <v>0.7474747474747474</v>
      </c>
      <c r="I45" s="128">
        <v>4</v>
      </c>
      <c r="J45" s="107">
        <v>353</v>
      </c>
      <c r="K45" s="129">
        <v>-1.9830028328611915E-2</v>
      </c>
      <c r="L45" s="130">
        <v>0</v>
      </c>
      <c r="O45" s="122">
        <v>5</v>
      </c>
      <c r="P45" s="96" t="s">
        <v>79</v>
      </c>
      <c r="Q45" s="107">
        <v>1505</v>
      </c>
      <c r="R45" s="112">
        <v>5.1728878806626799E-2</v>
      </c>
      <c r="S45" s="107">
        <v>1070</v>
      </c>
      <c r="T45" s="112">
        <v>4.1051218108574719E-2</v>
      </c>
      <c r="U45" s="110">
        <v>0.40654205607476634</v>
      </c>
      <c r="V45" s="130">
        <v>1</v>
      </c>
    </row>
    <row r="46" spans="2:22">
      <c r="B46" s="131">
        <v>6</v>
      </c>
      <c r="C46" s="89" t="s">
        <v>79</v>
      </c>
      <c r="D46" s="73">
        <v>293</v>
      </c>
      <c r="E46" s="78">
        <v>4.7611309717257071E-2</v>
      </c>
      <c r="F46" s="73">
        <v>240</v>
      </c>
      <c r="G46" s="78">
        <v>4.4692737430167599E-2</v>
      </c>
      <c r="H46" s="118">
        <v>0.22083333333333344</v>
      </c>
      <c r="I46" s="119">
        <v>0</v>
      </c>
      <c r="J46" s="73">
        <v>294</v>
      </c>
      <c r="K46" s="120">
        <v>-3.4013605442176909E-3</v>
      </c>
      <c r="L46" s="121">
        <v>0</v>
      </c>
      <c r="O46" s="131">
        <v>6</v>
      </c>
      <c r="P46" s="89" t="s">
        <v>81</v>
      </c>
      <c r="Q46" s="73">
        <v>1488</v>
      </c>
      <c r="R46" s="78">
        <v>5.1144565889874198E-2</v>
      </c>
      <c r="S46" s="73">
        <v>874</v>
      </c>
      <c r="T46" s="78">
        <v>3.3531555726069445E-2</v>
      </c>
      <c r="U46" s="76">
        <v>0.70251716247139595</v>
      </c>
      <c r="V46" s="121">
        <v>3</v>
      </c>
    </row>
    <row r="47" spans="2:22">
      <c r="B47" s="122">
        <v>7</v>
      </c>
      <c r="C47" s="91" t="s">
        <v>80</v>
      </c>
      <c r="D47" s="81">
        <v>277</v>
      </c>
      <c r="E47" s="94">
        <v>4.5011374715632109E-2</v>
      </c>
      <c r="F47" s="81">
        <v>209</v>
      </c>
      <c r="G47" s="94">
        <v>3.8919925512104284E-2</v>
      </c>
      <c r="H47" s="123">
        <v>0.32535885167464107</v>
      </c>
      <c r="I47" s="124">
        <v>0</v>
      </c>
      <c r="J47" s="81">
        <v>152</v>
      </c>
      <c r="K47" s="125">
        <v>0.82236842105263164</v>
      </c>
      <c r="L47" s="126">
        <v>6</v>
      </c>
      <c r="O47" s="122">
        <v>7</v>
      </c>
      <c r="P47" s="91" t="s">
        <v>78</v>
      </c>
      <c r="Q47" s="81">
        <v>1280</v>
      </c>
      <c r="R47" s="94">
        <v>4.3995325496665981E-2</v>
      </c>
      <c r="S47" s="81">
        <v>1405</v>
      </c>
      <c r="T47" s="94">
        <v>5.3903702282754651E-2</v>
      </c>
      <c r="U47" s="84">
        <v>-8.8967971530249157E-2</v>
      </c>
      <c r="V47" s="126">
        <v>-2</v>
      </c>
    </row>
    <row r="48" spans="2:22">
      <c r="B48" s="122">
        <v>8</v>
      </c>
      <c r="C48" s="91" t="s">
        <v>78</v>
      </c>
      <c r="D48" s="81">
        <v>248</v>
      </c>
      <c r="E48" s="94">
        <v>4.0298992525186872E-2</v>
      </c>
      <c r="F48" s="81">
        <v>241</v>
      </c>
      <c r="G48" s="94">
        <v>4.4878957169459964E-2</v>
      </c>
      <c r="H48" s="123">
        <v>2.9045643153526868E-2</v>
      </c>
      <c r="I48" s="124">
        <v>-3</v>
      </c>
      <c r="J48" s="81">
        <v>244</v>
      </c>
      <c r="K48" s="125">
        <v>1.6393442622950838E-2</v>
      </c>
      <c r="L48" s="126">
        <v>0</v>
      </c>
      <c r="O48" s="122">
        <v>8</v>
      </c>
      <c r="P48" s="91" t="s">
        <v>80</v>
      </c>
      <c r="Q48" s="81">
        <v>1003</v>
      </c>
      <c r="R48" s="94">
        <v>3.4474462088403109E-2</v>
      </c>
      <c r="S48" s="81">
        <v>925</v>
      </c>
      <c r="T48" s="94">
        <v>3.5488202570496834E-2</v>
      </c>
      <c r="U48" s="84">
        <v>8.4324324324324351E-2</v>
      </c>
      <c r="V48" s="126">
        <v>-1</v>
      </c>
    </row>
    <row r="49" spans="2:22">
      <c r="B49" s="122">
        <v>9</v>
      </c>
      <c r="C49" s="91" t="s">
        <v>107</v>
      </c>
      <c r="D49" s="81">
        <v>235</v>
      </c>
      <c r="E49" s="94">
        <v>3.818654533636659E-2</v>
      </c>
      <c r="F49" s="81">
        <v>139</v>
      </c>
      <c r="G49" s="94">
        <v>2.5884543761638734E-2</v>
      </c>
      <c r="H49" s="123">
        <v>0.69064748201438841</v>
      </c>
      <c r="I49" s="124">
        <v>5</v>
      </c>
      <c r="J49" s="81">
        <v>147</v>
      </c>
      <c r="K49" s="125">
        <v>0.59863945578231292</v>
      </c>
      <c r="L49" s="126">
        <v>5</v>
      </c>
      <c r="O49" s="122">
        <v>9</v>
      </c>
      <c r="P49" s="91" t="s">
        <v>89</v>
      </c>
      <c r="Q49" s="81">
        <v>989</v>
      </c>
      <c r="R49" s="94">
        <v>3.3993263215783324E-2</v>
      </c>
      <c r="S49" s="81">
        <v>923</v>
      </c>
      <c r="T49" s="94">
        <v>3.541147132169576E-2</v>
      </c>
      <c r="U49" s="84">
        <v>7.1505958829902516E-2</v>
      </c>
      <c r="V49" s="126">
        <v>-1</v>
      </c>
    </row>
    <row r="50" spans="2:22">
      <c r="B50" s="132">
        <v>10</v>
      </c>
      <c r="C50" s="96" t="s">
        <v>90</v>
      </c>
      <c r="D50" s="107">
        <v>225</v>
      </c>
      <c r="E50" s="112">
        <v>3.6561585960350994E-2</v>
      </c>
      <c r="F50" s="107">
        <v>209</v>
      </c>
      <c r="G50" s="112">
        <v>3.8919925512104284E-2</v>
      </c>
      <c r="H50" s="127">
        <v>7.6555023923444931E-2</v>
      </c>
      <c r="I50" s="128">
        <v>-3</v>
      </c>
      <c r="J50" s="107">
        <v>197</v>
      </c>
      <c r="K50" s="129">
        <v>0.14213197969543145</v>
      </c>
      <c r="L50" s="130">
        <v>-1</v>
      </c>
      <c r="O50" s="132">
        <v>10</v>
      </c>
      <c r="P50" s="96" t="s">
        <v>90</v>
      </c>
      <c r="Q50" s="107">
        <v>939</v>
      </c>
      <c r="R50" s="112">
        <v>3.2274695813569808E-2</v>
      </c>
      <c r="S50" s="107">
        <v>698</v>
      </c>
      <c r="T50" s="112">
        <v>2.677920583157491E-2</v>
      </c>
      <c r="U50" s="110">
        <v>0.34527220630372502</v>
      </c>
      <c r="V50" s="130">
        <v>3</v>
      </c>
    </row>
    <row r="51" spans="2:22">
      <c r="B51" s="200" t="s">
        <v>82</v>
      </c>
      <c r="C51" s="201"/>
      <c r="D51" s="133">
        <f>SUM(D41:D50)</f>
        <v>3740</v>
      </c>
      <c r="E51" s="134">
        <f>D51/D53</f>
        <v>0.60773480662983426</v>
      </c>
      <c r="F51" s="133">
        <f>SUM(F41:F50)</f>
        <v>3272</v>
      </c>
      <c r="G51" s="134">
        <f>F51/F53</f>
        <v>0.60931098696461827</v>
      </c>
      <c r="H51" s="135">
        <f>D51/F51-1</f>
        <v>0.14303178484107582</v>
      </c>
      <c r="I51" s="136"/>
      <c r="J51" s="133">
        <f>SUM(J41:J50)</f>
        <v>3516</v>
      </c>
      <c r="K51" s="137">
        <f>E51/J51-1</f>
        <v>-0.99982715164771618</v>
      </c>
      <c r="L51" s="138"/>
      <c r="O51" s="200" t="s">
        <v>82</v>
      </c>
      <c r="P51" s="201"/>
      <c r="Q51" s="133">
        <f>SUM(Q41:Q50)</f>
        <v>17459</v>
      </c>
      <c r="R51" s="134">
        <f>Q51/Q53</f>
        <v>0.6000893655049151</v>
      </c>
      <c r="S51" s="133">
        <f>SUM(S41:S50)</f>
        <v>15652</v>
      </c>
      <c r="T51" s="134">
        <f>S51/S53</f>
        <v>0.60049875311720702</v>
      </c>
      <c r="U51" s="135">
        <f>Q51/S51-1</f>
        <v>0.11544850498338866</v>
      </c>
      <c r="V51" s="139"/>
    </row>
    <row r="52" spans="2:22">
      <c r="B52" s="200" t="s">
        <v>40</v>
      </c>
      <c r="C52" s="201"/>
      <c r="D52" s="133">
        <f>D53-D51</f>
        <v>2414</v>
      </c>
      <c r="E52" s="134">
        <f>D52/D53</f>
        <v>0.39226519337016574</v>
      </c>
      <c r="F52" s="133">
        <f>F53-F51</f>
        <v>2098</v>
      </c>
      <c r="G52" s="134">
        <f>F52/F53</f>
        <v>0.39068901303538173</v>
      </c>
      <c r="H52" s="135">
        <f>D52/F52-1</f>
        <v>0.15061963775023823</v>
      </c>
      <c r="I52" s="140"/>
      <c r="J52" s="133">
        <f>J53-SUM(J41:J50)</f>
        <v>2394</v>
      </c>
      <c r="K52" s="137">
        <f>E52/J52-1</f>
        <v>-0.99983614653576847</v>
      </c>
      <c r="L52" s="138"/>
      <c r="O52" s="200" t="s">
        <v>40</v>
      </c>
      <c r="P52" s="201"/>
      <c r="Q52" s="133">
        <f>Q53-Q51</f>
        <v>11635</v>
      </c>
      <c r="R52" s="134">
        <f>Q52/Q53</f>
        <v>0.3999106344950849</v>
      </c>
      <c r="S52" s="133">
        <f>S53-S51</f>
        <v>10413</v>
      </c>
      <c r="T52" s="134">
        <f>S52/S53</f>
        <v>0.39950124688279304</v>
      </c>
      <c r="U52" s="135">
        <f>Q52/S52-1</f>
        <v>0.11735330836454438</v>
      </c>
      <c r="V52" s="141"/>
    </row>
    <row r="53" spans="2:22">
      <c r="B53" s="195" t="s">
        <v>83</v>
      </c>
      <c r="C53" s="196"/>
      <c r="D53" s="40">
        <v>6154</v>
      </c>
      <c r="E53" s="142">
        <v>1</v>
      </c>
      <c r="F53" s="40">
        <v>5370</v>
      </c>
      <c r="G53" s="142">
        <v>1</v>
      </c>
      <c r="H53" s="44">
        <v>0.14599627560521422</v>
      </c>
      <c r="I53" s="44"/>
      <c r="J53" s="40">
        <v>5910</v>
      </c>
      <c r="K53" s="15">
        <v>4.128595600676821E-2</v>
      </c>
      <c r="L53" s="143"/>
      <c r="O53" s="195" t="s">
        <v>83</v>
      </c>
      <c r="P53" s="196"/>
      <c r="Q53" s="40">
        <v>29094</v>
      </c>
      <c r="R53" s="142">
        <v>1</v>
      </c>
      <c r="S53" s="40">
        <v>26065</v>
      </c>
      <c r="T53" s="142">
        <v>1</v>
      </c>
      <c r="U53" s="144">
        <v>0.11620947630922696</v>
      </c>
      <c r="V53" s="143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C7:C9"/>
    <mergeCell ref="J8:J9"/>
    <mergeCell ref="B33:L33"/>
    <mergeCell ref="C35:C37"/>
    <mergeCell ref="F37:G38"/>
    <mergeCell ref="I37:I38"/>
    <mergeCell ref="J37:J38"/>
    <mergeCell ref="F6:G7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</mergeCells>
  <phoneticPr fontId="7" type="noConversion"/>
  <conditionalFormatting sqref="H25 O25">
    <cfRule type="cellIs" dxfId="75" priority="455" operator="lessThan">
      <formula>0</formula>
    </cfRule>
  </conditionalFormatting>
  <conditionalFormatting sqref="U51">
    <cfRule type="cellIs" dxfId="73" priority="60" operator="lessThan">
      <formula>0</formula>
    </cfRule>
  </conditionalFormatting>
  <conditionalFormatting sqref="K52">
    <cfRule type="cellIs" dxfId="72" priority="72" operator="lessThan">
      <formula>0</formula>
    </cfRule>
  </conditionalFormatting>
  <conditionalFormatting sqref="H52 J52">
    <cfRule type="cellIs" dxfId="71" priority="73" operator="lessThan">
      <formula>0</formula>
    </cfRule>
  </conditionalFormatting>
  <conditionalFormatting sqref="K51">
    <cfRule type="cellIs" dxfId="70" priority="70" operator="lessThan">
      <formula>0</formula>
    </cfRule>
  </conditionalFormatting>
  <conditionalFormatting sqref="H51">
    <cfRule type="cellIs" dxfId="69" priority="71" operator="lessThan">
      <formula>0</formula>
    </cfRule>
  </conditionalFormatting>
  <conditionalFormatting sqref="L52">
    <cfRule type="cellIs" dxfId="68" priority="68" operator="lessThan">
      <formula>0</formula>
    </cfRule>
  </conditionalFormatting>
  <conditionalFormatting sqref="K52">
    <cfRule type="cellIs" dxfId="67" priority="69" operator="lessThan">
      <formula>0</formula>
    </cfRule>
  </conditionalFormatting>
  <conditionalFormatting sqref="L51">
    <cfRule type="cellIs" dxfId="66" priority="66" operator="lessThan">
      <formula>0</formula>
    </cfRule>
  </conditionalFormatting>
  <conditionalFormatting sqref="K51">
    <cfRule type="cellIs" dxfId="65" priority="67" operator="lessThan">
      <formula>0</formula>
    </cfRule>
  </conditionalFormatting>
  <conditionalFormatting sqref="V51">
    <cfRule type="cellIs" dxfId="64" priority="63" operator="lessThan">
      <formula>0</formula>
    </cfRule>
    <cfRule type="cellIs" dxfId="63" priority="64" operator="equal">
      <formula>0</formula>
    </cfRule>
    <cfRule type="cellIs" dxfId="62" priority="65" operator="greaterThan">
      <formula>0</formula>
    </cfRule>
  </conditionalFormatting>
  <conditionalFormatting sqref="V52">
    <cfRule type="cellIs" dxfId="61" priority="62" operator="lessThan">
      <formula>0</formula>
    </cfRule>
  </conditionalFormatting>
  <conditionalFormatting sqref="U52">
    <cfRule type="cellIs" dxfId="60" priority="61" operator="lessThan">
      <formula>0</formula>
    </cfRule>
  </conditionalFormatting>
  <conditionalFormatting sqref="H10:H14 J10:J14 O10:O14">
    <cfRule type="cellIs" dxfId="37" priority="22" operator="lessThan">
      <formula>0</formula>
    </cfRule>
  </conditionalFormatting>
  <conditionalFormatting sqref="H15:H24 J15:J24 O15:O24">
    <cfRule type="cellIs" dxfId="36" priority="21" operator="lessThan">
      <formula>0</formula>
    </cfRule>
  </conditionalFormatting>
  <conditionalFormatting sqref="D10:E24 G10:J24 L10:L24 N10:O24">
    <cfRule type="cellIs" dxfId="35" priority="20" operator="equal">
      <formula>0</formula>
    </cfRule>
  </conditionalFormatting>
  <conditionalFormatting sqref="F10:F24">
    <cfRule type="cellIs" dxfId="34" priority="19" operator="equal">
      <formula>0</formula>
    </cfRule>
  </conditionalFormatting>
  <conditionalFormatting sqref="K10:K24">
    <cfRule type="cellIs" dxfId="33" priority="18" operator="equal">
      <formula>0</formula>
    </cfRule>
  </conditionalFormatting>
  <conditionalFormatting sqref="M10:M24">
    <cfRule type="cellIs" dxfId="32" priority="17" operator="equal">
      <formula>0</formula>
    </cfRule>
  </conditionalFormatting>
  <conditionalFormatting sqref="O26:O27 J26:J27 H26:H27">
    <cfRule type="cellIs" dxfId="31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H53:I53 K53">
    <cfRule type="cellIs" dxfId="7" priority="8" operator="lessThan">
      <formula>0</formula>
    </cfRule>
  </conditionalFormatting>
  <conditionalFormatting sqref="L53">
    <cfRule type="cellIs" dxfId="6" priority="7" operator="lessThan">
      <formula>0</formula>
    </cfRule>
  </conditionalFormatting>
  <conditionalFormatting sqref="U41:U50">
    <cfRule type="cellIs" dxfId="5" priority="6" operator="lessThan">
      <formula>0</formula>
    </cfRule>
  </conditionalFormatting>
  <conditionalFormatting sqref="V41:V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U53">
    <cfRule type="cellIs" dxfId="1" priority="2" operator="lessThan">
      <formula>0</formula>
    </cfRule>
  </conditionalFormatting>
  <conditionalFormatting sqref="V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70">
        <v>43622</v>
      </c>
    </row>
    <row r="2" spans="2:15">
      <c r="B2" s="213" t="s">
        <v>46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7"/>
    </row>
    <row r="3" spans="2:15">
      <c r="B3" s="214" t="s">
        <v>45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37" t="s">
        <v>42</v>
      </c>
    </row>
    <row r="4" spans="2:15" ht="15" customHeight="1">
      <c r="B4" s="183" t="s">
        <v>0</v>
      </c>
      <c r="C4" s="185" t="s">
        <v>1</v>
      </c>
      <c r="D4" s="168" t="s">
        <v>97</v>
      </c>
      <c r="E4" s="158"/>
      <c r="F4" s="158"/>
      <c r="G4" s="158"/>
      <c r="H4" s="169"/>
      <c r="I4" s="158" t="s">
        <v>91</v>
      </c>
      <c r="J4" s="158"/>
      <c r="K4" s="168" t="s">
        <v>98</v>
      </c>
      <c r="L4" s="158"/>
      <c r="M4" s="158"/>
      <c r="N4" s="158"/>
      <c r="O4" s="169"/>
    </row>
    <row r="5" spans="2:15">
      <c r="B5" s="184"/>
      <c r="C5" s="186"/>
      <c r="D5" s="165" t="s">
        <v>99</v>
      </c>
      <c r="E5" s="166"/>
      <c r="F5" s="166"/>
      <c r="G5" s="166"/>
      <c r="H5" s="167"/>
      <c r="I5" s="166" t="s">
        <v>92</v>
      </c>
      <c r="J5" s="166"/>
      <c r="K5" s="165" t="s">
        <v>100</v>
      </c>
      <c r="L5" s="166"/>
      <c r="M5" s="166"/>
      <c r="N5" s="166"/>
      <c r="O5" s="167"/>
    </row>
    <row r="6" spans="2:15" ht="19.5" customHeight="1">
      <c r="B6" s="184"/>
      <c r="C6" s="184"/>
      <c r="D6" s="159">
        <v>2019</v>
      </c>
      <c r="E6" s="160"/>
      <c r="F6" s="170">
        <v>2018</v>
      </c>
      <c r="G6" s="170"/>
      <c r="H6" s="187" t="s">
        <v>33</v>
      </c>
      <c r="I6" s="189">
        <v>2019</v>
      </c>
      <c r="J6" s="159" t="s">
        <v>101</v>
      </c>
      <c r="K6" s="159">
        <v>2019</v>
      </c>
      <c r="L6" s="160"/>
      <c r="M6" s="170">
        <v>2018</v>
      </c>
      <c r="N6" s="160"/>
      <c r="O6" s="174" t="s">
        <v>33</v>
      </c>
    </row>
    <row r="7" spans="2:15" ht="19.5" customHeight="1">
      <c r="B7" s="175" t="s">
        <v>34</v>
      </c>
      <c r="C7" s="175" t="s">
        <v>35</v>
      </c>
      <c r="D7" s="161"/>
      <c r="E7" s="162"/>
      <c r="F7" s="171"/>
      <c r="G7" s="171"/>
      <c r="H7" s="188"/>
      <c r="I7" s="190"/>
      <c r="J7" s="191"/>
      <c r="K7" s="161"/>
      <c r="L7" s="162"/>
      <c r="M7" s="171"/>
      <c r="N7" s="162"/>
      <c r="O7" s="174"/>
    </row>
    <row r="8" spans="2:15" ht="15" customHeight="1">
      <c r="B8" s="175"/>
      <c r="C8" s="175"/>
      <c r="D8" s="154" t="s">
        <v>36</v>
      </c>
      <c r="E8" s="150" t="s">
        <v>2</v>
      </c>
      <c r="F8" s="153" t="s">
        <v>36</v>
      </c>
      <c r="G8" s="61" t="s">
        <v>2</v>
      </c>
      <c r="H8" s="177" t="s">
        <v>37</v>
      </c>
      <c r="I8" s="62" t="s">
        <v>36</v>
      </c>
      <c r="J8" s="179" t="s">
        <v>102</v>
      </c>
      <c r="K8" s="154" t="s">
        <v>36</v>
      </c>
      <c r="L8" s="60" t="s">
        <v>2</v>
      </c>
      <c r="M8" s="153" t="s">
        <v>36</v>
      </c>
      <c r="N8" s="60" t="s">
        <v>2</v>
      </c>
      <c r="O8" s="181" t="s">
        <v>37</v>
      </c>
    </row>
    <row r="9" spans="2:15" ht="15" customHeight="1">
      <c r="B9" s="176"/>
      <c r="C9" s="176"/>
      <c r="D9" s="151" t="s">
        <v>38</v>
      </c>
      <c r="E9" s="152" t="s">
        <v>39</v>
      </c>
      <c r="F9" s="58" t="s">
        <v>38</v>
      </c>
      <c r="G9" s="59" t="s">
        <v>39</v>
      </c>
      <c r="H9" s="178"/>
      <c r="I9" s="63" t="s">
        <v>38</v>
      </c>
      <c r="J9" s="180"/>
      <c r="K9" s="151" t="s">
        <v>38</v>
      </c>
      <c r="L9" s="152" t="s">
        <v>39</v>
      </c>
      <c r="M9" s="58" t="s">
        <v>38</v>
      </c>
      <c r="N9" s="152" t="s">
        <v>39</v>
      </c>
      <c r="O9" s="182"/>
    </row>
    <row r="10" spans="2:15">
      <c r="B10" s="71">
        <v>1</v>
      </c>
      <c r="C10" s="72" t="s">
        <v>13</v>
      </c>
      <c r="D10" s="73">
        <v>162</v>
      </c>
      <c r="E10" s="74">
        <v>0.47928994082840237</v>
      </c>
      <c r="F10" s="73">
        <v>79</v>
      </c>
      <c r="G10" s="75">
        <v>0.26421404682274247</v>
      </c>
      <c r="H10" s="76">
        <v>1.0506329113924049</v>
      </c>
      <c r="I10" s="77">
        <v>121</v>
      </c>
      <c r="J10" s="78">
        <v>0.33884297520661155</v>
      </c>
      <c r="K10" s="73">
        <v>491</v>
      </c>
      <c r="L10" s="74">
        <v>0.42994746059544658</v>
      </c>
      <c r="M10" s="73">
        <v>514</v>
      </c>
      <c r="N10" s="75">
        <v>0.43448858833474219</v>
      </c>
      <c r="O10" s="76">
        <v>-4.4747081712062209E-2</v>
      </c>
    </row>
    <row r="11" spans="2:15">
      <c r="B11" s="79">
        <v>2</v>
      </c>
      <c r="C11" s="80" t="s">
        <v>4</v>
      </c>
      <c r="D11" s="81">
        <v>48</v>
      </c>
      <c r="E11" s="82">
        <v>0.14201183431952663</v>
      </c>
      <c r="F11" s="81">
        <v>86</v>
      </c>
      <c r="G11" s="93">
        <v>0.28762541806020064</v>
      </c>
      <c r="H11" s="84">
        <v>-0.44186046511627908</v>
      </c>
      <c r="I11" s="105">
        <v>54</v>
      </c>
      <c r="J11" s="94">
        <v>-0.11111111111111116</v>
      </c>
      <c r="K11" s="81">
        <v>178</v>
      </c>
      <c r="L11" s="82">
        <v>0.15586690017513136</v>
      </c>
      <c r="M11" s="81">
        <v>149</v>
      </c>
      <c r="N11" s="93">
        <v>0.12595097210481826</v>
      </c>
      <c r="O11" s="84">
        <v>0.19463087248322153</v>
      </c>
    </row>
    <row r="12" spans="2:15">
      <c r="B12" s="79">
        <v>3</v>
      </c>
      <c r="C12" s="80" t="s">
        <v>58</v>
      </c>
      <c r="D12" s="81">
        <v>69</v>
      </c>
      <c r="E12" s="82">
        <v>0.20414201183431951</v>
      </c>
      <c r="F12" s="81">
        <v>58</v>
      </c>
      <c r="G12" s="93">
        <v>0.1939799331103679</v>
      </c>
      <c r="H12" s="84">
        <v>0.18965517241379315</v>
      </c>
      <c r="I12" s="105">
        <v>18</v>
      </c>
      <c r="J12" s="94">
        <v>2.8333333333333335</v>
      </c>
      <c r="K12" s="81">
        <v>165</v>
      </c>
      <c r="L12" s="82">
        <v>0.14448336252189142</v>
      </c>
      <c r="M12" s="81">
        <v>165</v>
      </c>
      <c r="N12" s="93">
        <v>0.13947590870667795</v>
      </c>
      <c r="O12" s="84">
        <v>0</v>
      </c>
    </row>
    <row r="13" spans="2:15">
      <c r="B13" s="79">
        <v>4</v>
      </c>
      <c r="C13" s="80" t="s">
        <v>16</v>
      </c>
      <c r="D13" s="81">
        <v>7</v>
      </c>
      <c r="E13" s="82">
        <v>2.0710059171597635E-2</v>
      </c>
      <c r="F13" s="81">
        <v>12</v>
      </c>
      <c r="G13" s="93">
        <v>4.0133779264214048E-2</v>
      </c>
      <c r="H13" s="84">
        <v>-0.41666666666666663</v>
      </c>
      <c r="I13" s="105">
        <v>17</v>
      </c>
      <c r="J13" s="94">
        <v>-0.58823529411764708</v>
      </c>
      <c r="K13" s="81">
        <v>97</v>
      </c>
      <c r="L13" s="82">
        <v>8.493870402802102E-2</v>
      </c>
      <c r="M13" s="81">
        <v>57</v>
      </c>
      <c r="N13" s="93">
        <v>4.8182586644125107E-2</v>
      </c>
      <c r="O13" s="84">
        <v>0.70175438596491224</v>
      </c>
    </row>
    <row r="14" spans="2:15">
      <c r="B14" s="106">
        <v>5</v>
      </c>
      <c r="C14" s="95" t="s">
        <v>68</v>
      </c>
      <c r="D14" s="107">
        <v>0</v>
      </c>
      <c r="E14" s="108">
        <v>0</v>
      </c>
      <c r="F14" s="107">
        <v>0</v>
      </c>
      <c r="G14" s="109">
        <v>0</v>
      </c>
      <c r="H14" s="110"/>
      <c r="I14" s="111">
        <v>0</v>
      </c>
      <c r="J14" s="112"/>
      <c r="K14" s="107">
        <v>29</v>
      </c>
      <c r="L14" s="108">
        <v>2.5394045534150613E-2</v>
      </c>
      <c r="M14" s="107">
        <v>2</v>
      </c>
      <c r="N14" s="109">
        <v>1.6906170752324597E-3</v>
      </c>
      <c r="O14" s="110">
        <v>13.5</v>
      </c>
    </row>
    <row r="15" spans="2:15">
      <c r="B15" s="172" t="s">
        <v>62</v>
      </c>
      <c r="C15" s="173"/>
      <c r="D15" s="30">
        <f>SUM(D10:D14)</f>
        <v>286</v>
      </c>
      <c r="E15" s="31">
        <f>D15/D17</f>
        <v>0.84615384615384615</v>
      </c>
      <c r="F15" s="30">
        <f>SUM(F10:F14)</f>
        <v>235</v>
      </c>
      <c r="G15" s="31">
        <f>F15/F17</f>
        <v>0.78595317725752512</v>
      </c>
      <c r="H15" s="33">
        <f>D15/F15-1</f>
        <v>0.21702127659574466</v>
      </c>
      <c r="I15" s="30">
        <f>SUM(I10:I14)</f>
        <v>210</v>
      </c>
      <c r="J15" s="31">
        <f>I15/I17</f>
        <v>0.7720588235294118</v>
      </c>
      <c r="K15" s="30">
        <f>SUM(K10:K14)</f>
        <v>960</v>
      </c>
      <c r="L15" s="31">
        <f>K15/K17</f>
        <v>0.84063047285464099</v>
      </c>
      <c r="M15" s="30">
        <f>SUM(M10:M14)</f>
        <v>887</v>
      </c>
      <c r="N15" s="31">
        <f>M15/M17</f>
        <v>0.74978867286559592</v>
      </c>
      <c r="O15" s="33">
        <f>K15/M15-1</f>
        <v>8.2299887260428362E-2</v>
      </c>
    </row>
    <row r="16" spans="2:15" s="29" customFormat="1">
      <c r="B16" s="172" t="s">
        <v>40</v>
      </c>
      <c r="C16" s="173"/>
      <c r="D16" s="10">
        <f>D17-SUM(D10:D14)</f>
        <v>52</v>
      </c>
      <c r="E16" s="11">
        <f>D16/D17</f>
        <v>0.15384615384615385</v>
      </c>
      <c r="F16" s="10">
        <f>F17-SUM(F10:F14)</f>
        <v>64</v>
      </c>
      <c r="G16" s="11">
        <f>F16/F17</f>
        <v>0.21404682274247491</v>
      </c>
      <c r="H16" s="12">
        <f>D16/F16-1</f>
        <v>-0.1875</v>
      </c>
      <c r="I16" s="10">
        <f>I17-SUM(I10:I14)</f>
        <v>62</v>
      </c>
      <c r="J16" s="34">
        <f>D16/I16-1</f>
        <v>-0.16129032258064513</v>
      </c>
      <c r="K16" s="10">
        <f>K17-SUM(K10:K14)</f>
        <v>182</v>
      </c>
      <c r="L16" s="11">
        <f>K16/K17</f>
        <v>0.15936952714535901</v>
      </c>
      <c r="M16" s="10">
        <f>M17-SUM(M10:M14)</f>
        <v>296</v>
      </c>
      <c r="N16" s="11">
        <f>M16/M17</f>
        <v>0.25021132713440408</v>
      </c>
      <c r="O16" s="12">
        <f>K16/M16-1</f>
        <v>-0.38513513513513509</v>
      </c>
    </row>
    <row r="17" spans="2:15">
      <c r="B17" s="218" t="s">
        <v>41</v>
      </c>
      <c r="C17" s="219"/>
      <c r="D17" s="55">
        <v>338</v>
      </c>
      <c r="E17" s="87">
        <v>1</v>
      </c>
      <c r="F17" s="55">
        <v>299</v>
      </c>
      <c r="G17" s="88">
        <v>0.99999999999999978</v>
      </c>
      <c r="H17" s="50">
        <v>0.13043478260869557</v>
      </c>
      <c r="I17" s="56">
        <v>272</v>
      </c>
      <c r="J17" s="51">
        <v>0.24264705882352944</v>
      </c>
      <c r="K17" s="55">
        <v>1142</v>
      </c>
      <c r="L17" s="87">
        <v>1</v>
      </c>
      <c r="M17" s="55">
        <v>1183</v>
      </c>
      <c r="N17" s="88">
        <v>0.99999999999999989</v>
      </c>
      <c r="O17" s="50">
        <v>-3.4657650042265398E-2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30" priority="267" operator="lessThan">
      <formula>0</formula>
    </cfRule>
  </conditionalFormatting>
  <conditionalFormatting sqref="O16">
    <cfRule type="cellIs" dxfId="29" priority="266" operator="lessThan">
      <formula>0</formula>
    </cfRule>
  </conditionalFormatting>
  <conditionalFormatting sqref="J16">
    <cfRule type="cellIs" dxfId="28" priority="265" operator="lessThan">
      <formula>0</formula>
    </cfRule>
  </conditionalFormatting>
  <conditionalFormatting sqref="H15 O15">
    <cfRule type="cellIs" dxfId="27" priority="252" operator="lessThan">
      <formula>0</formula>
    </cfRule>
  </conditionalFormatting>
  <conditionalFormatting sqref="H10:H14 J10:J14 O10:O14">
    <cfRule type="cellIs" dxfId="26" priority="6" operator="lessThan">
      <formula>0</formula>
    </cfRule>
  </conditionalFormatting>
  <conditionalFormatting sqref="D10:E14 G10:J14 L10:L14 N10:O14">
    <cfRule type="cellIs" dxfId="25" priority="5" operator="equal">
      <formula>0</formula>
    </cfRule>
  </conditionalFormatting>
  <conditionalFormatting sqref="F10:F14">
    <cfRule type="cellIs" dxfId="24" priority="4" operator="equal">
      <formula>0</formula>
    </cfRule>
  </conditionalFormatting>
  <conditionalFormatting sqref="K10:K14">
    <cfRule type="cellIs" dxfId="23" priority="3" operator="equal">
      <formula>0</formula>
    </cfRule>
  </conditionalFormatting>
  <conditionalFormatting sqref="M10:M14">
    <cfRule type="cellIs" dxfId="22" priority="2" operator="equal">
      <formula>0</formula>
    </cfRule>
  </conditionalFormatting>
  <conditionalFormatting sqref="O17 J17 H17">
    <cfRule type="cellIs" dxfId="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2019-06-06T08:38:13Z</dcterms:modified>
</cp:coreProperties>
</file>