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20" yWindow="-120" windowWidth="19420" windowHeight="1102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 calcMode="manual"/>
</workbook>
</file>

<file path=xl/calcChain.xml><?xml version="1.0" encoding="utf-8"?>
<calcChain xmlns="http://schemas.openxmlformats.org/spreadsheetml/2006/main">
  <c r="J52" i="4" l="1"/>
  <c r="T51" i="4"/>
  <c r="S51" i="4"/>
  <c r="S52" i="4" s="1"/>
  <c r="T52" i="4" s="1"/>
  <c r="Q51" i="4"/>
  <c r="Q52" i="4" s="1"/>
  <c r="J51" i="4"/>
  <c r="F51" i="4"/>
  <c r="F52" i="4" s="1"/>
  <c r="G52" i="4" s="1"/>
  <c r="D51" i="4"/>
  <c r="R51" i="4" l="1"/>
  <c r="G51" i="4"/>
  <c r="H51" i="4"/>
  <c r="R52" i="4"/>
  <c r="U52" i="4"/>
  <c r="U51" i="4"/>
  <c r="D52" i="4"/>
  <c r="E51" i="4"/>
  <c r="K51" i="4" s="1"/>
  <c r="D18" i="1"/>
  <c r="D19" i="1" s="1"/>
  <c r="M18" i="1"/>
  <c r="N18" i="1" s="1"/>
  <c r="K18" i="1"/>
  <c r="L18" i="1" s="1"/>
  <c r="I18" i="1"/>
  <c r="F18" i="1"/>
  <c r="H18" i="1" s="1"/>
  <c r="H52" i="4" l="1"/>
  <c r="E52" i="4"/>
  <c r="K52" i="4" s="1"/>
  <c r="E18" i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<sst xmlns="http://schemas.openxmlformats.org/spreadsheetml/2006/main" count="618" uniqueCount="110">
  <si>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</si>
  <si>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</si>
  <si>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</si>
  <si>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</si>
  <si>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</si>
  <si>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</si>
  <si>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</si>
  <si>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</si>
  <si>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</si>
  <si>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</si>
  <si>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</si>
  <si>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</si>
  <si>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</si>
  <si>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</si>
  <si>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</si>
  <si>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</si>
  <si>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</si>
  <si>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</si>
  <si>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</si>
  <si>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</si>
  <si>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</si>
  <si>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</si>
  <si>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</si>
  <si>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</si>
  <si>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</si>
  <si>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</si>
  <si>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</si>
  <si>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</si>
  <si>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</si>
  <si>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</si>
  <si>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</si>
  <si>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</si>
  <si>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</si>
  <si>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</si>
  <si>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</si>
  <si>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</si>
  <si>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</si>
  <si>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</si>
  <si>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</si>
  <si>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</si>
  <si>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</si>
  <si>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</si>
  <si>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</si>
  <si>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</si>
  <si>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</si>
  <si>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</si>
  <si>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</si>
  <si>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</si>
  <si>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</si>
  <si>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</si>
  <si>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</si>
  <si>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</si>
  <si>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</si>
  <si>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</si>
  <si>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</si>
  <si>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</si>
  <si>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</si>
  <si>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</si>
  <si>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</si>
  <si>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</si>
  <si>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</si>
  <si>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</si>
  <si>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</si>
  <si>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</si>
  <si>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</si>
  <si>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</si>
  <si>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</si>
  <si>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</si>
  <si>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</si>
  <si>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</si>
  <si>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</si>
  <si>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</si>
  <si>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</si>
  <si>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</si>
  <si>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</si>
  <si>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</si>
  <si>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</si>
  <si>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</si>
  <si>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</si>
  <si>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</si>
  <si>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</si>
  <si>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</si>
  <si>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</si>
  <si>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</si>
  <si>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</si>
  <si>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Luty</t>
  </si>
  <si>
    <t>February</t>
  </si>
  <si>
    <t>MITSUBISHI</t>
  </si>
  <si>
    <t>Rejestracje nowych samochodów dostawczych do 3,5T, ranking modeli - 2019 narastająco</t>
  </si>
  <si>
    <t>Registrations of new LCV up to 3.5T, Top Models - February 2019</t>
  </si>
  <si>
    <t>Registrations of new LCV up to 3.5T, Top Models - 2019 YTD</t>
  </si>
  <si>
    <t>Zmiana poz
r/r</t>
  </si>
  <si>
    <t>Ch. Position
y/y</t>
  </si>
  <si>
    <t>Peugeot Partner</t>
  </si>
  <si>
    <t>2019
Mar</t>
  </si>
  <si>
    <t>2018
Mar</t>
  </si>
  <si>
    <t>2019
Sty - Mar</t>
  </si>
  <si>
    <t>2018
Sty - Mar</t>
  </si>
  <si>
    <t>Marzec</t>
  </si>
  <si>
    <t>Rok narastająco Styczeń - Marzec</t>
  </si>
  <si>
    <t>March</t>
  </si>
  <si>
    <t>YTD January - March</t>
  </si>
  <si>
    <t>Mar/Lut
Zmiana %</t>
  </si>
  <si>
    <t>Mar/Feb Ch %</t>
  </si>
  <si>
    <t>Mar/Lut
Zmiana poz</t>
  </si>
  <si>
    <t>Mar/Feb Ch position</t>
  </si>
  <si>
    <t>Dacia Dokker</t>
  </si>
  <si>
    <t>Ford Transit Custom</t>
  </si>
  <si>
    <t>Rejestracje nowych samochodów dostawczych do 3,5T, ranking modeli - Marzec 2019</t>
  </si>
  <si>
    <t>Fiat Fiorino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</si>
</sst>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164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4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4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4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4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4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4" fontId="3" fillId="0" borderId="18" xfId="7" applyNumberFormat="1" applyFont="1" applyBorder="1" applyAlignment="1">
      <alignment vertical="center"/>
    </xf>
    <xf numFmtId="164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4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4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4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4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4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4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4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4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4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4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4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320040</xdr:colOff>
      <xdr:row>32</xdr:row>
      <xdr:rowOff>80715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725333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381000</xdr:colOff>
      <xdr:row>54</xdr:row>
      <xdr:rowOff>41486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394222"/>
          <a:ext cx="5715000" cy="38938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6</xdr:col>
      <xdr:colOff>121920</xdr:colOff>
      <xdr:row>74</xdr:row>
      <xdr:rowOff>88336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1430000"/>
          <a:ext cx="5455920" cy="3573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3/dane%20szczeg&#243;&#322;owe/raporty/PZPM_CEP_RAPORT_WSZYSTKIE_POJAZDY_NOWE_MARZEC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POJAZDY - tabele i wykresy (2)"/>
      <sheetName val="POJAZDY - tabele i wykresy (3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tabela (2)"/>
      <sheetName val="SO# - tabela (1)"/>
      <sheetName val="SO# - tabela (2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PN&gt;3.5T - tabela (1)"/>
      <sheetName val="PN&gt;3.5T - tabela (2)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  <sheetName val="Microcar - tabela (1)"/>
      <sheetName val="Microca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D4" t="str">
            <v>2019
Mar</v>
          </cell>
          <cell r="E4" t="str">
            <v>2018
Mar</v>
          </cell>
        </row>
        <row r="10">
          <cell r="C10" t="str">
            <v>autobusy o DMC&gt;3,5t</v>
          </cell>
          <cell r="D10">
            <v>185</v>
          </cell>
          <cell r="E10">
            <v>210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B56" sqref="B56"/>
    </sheetView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67</v>
      </c>
      <c r="D1" s="46"/>
      <c r="E1" s="46"/>
      <c r="F1" s="46"/>
      <c r="G1" s="46"/>
      <c r="H1" s="80">
        <v>43560</v>
      </c>
    </row>
    <row r="2" spans="2:8">
      <c r="H2" s="2" t="s">
        <v>29</v>
      </c>
    </row>
    <row r="3" spans="2:8" ht="26.25" customHeight="1">
      <c r="B3" s="160" t="s">
        <v>27</v>
      </c>
      <c r="C3" s="161"/>
      <c r="D3" s="161"/>
      <c r="E3" s="161"/>
      <c r="F3" s="161"/>
      <c r="G3" s="161"/>
      <c r="H3" s="162"/>
    </row>
    <row r="4" spans="2:8" ht="26.25" customHeight="1">
      <c r="B4" s="6"/>
      <c r="C4" s="72" t="s">
        <v>94</v>
      </c>
      <c r="D4" s="72" t="s">
        <v>95</v>
      </c>
      <c r="E4" s="7" t="s">
        <v>8</v>
      </c>
      <c r="F4" s="72" t="s">
        <v>96</v>
      </c>
      <c r="G4" s="72" t="s">
        <v>97</v>
      </c>
      <c r="H4" s="7" t="s">
        <v>8</v>
      </c>
    </row>
    <row r="5" spans="2:8" ht="26.25" customHeight="1">
      <c r="B5" s="3" t="s">
        <v>9</v>
      </c>
      <c r="C5" s="73">
        <v>2989</v>
      </c>
      <c r="D5" s="73">
        <v>2905</v>
      </c>
      <c r="E5" s="74">
        <v>2.8915662650602414E-2</v>
      </c>
      <c r="F5" s="73">
        <v>7453</v>
      </c>
      <c r="G5" s="73">
        <v>7154</v>
      </c>
      <c r="H5" s="74">
        <v>4.179480011182557E-2</v>
      </c>
    </row>
    <row r="6" spans="2:8" ht="26.25" customHeight="1">
      <c r="B6" s="4" t="s">
        <v>24</v>
      </c>
      <c r="C6" s="75">
        <v>676</v>
      </c>
      <c r="D6" s="75">
        <v>599</v>
      </c>
      <c r="E6" s="76">
        <v>0.12854757929883132</v>
      </c>
      <c r="F6" s="75">
        <v>1445</v>
      </c>
      <c r="G6" s="75">
        <v>1435</v>
      </c>
      <c r="H6" s="76">
        <v>6.9686411149825211E-3</v>
      </c>
    </row>
    <row r="7" spans="2:8" ht="26.25" customHeight="1">
      <c r="B7" s="4" t="s">
        <v>25</v>
      </c>
      <c r="C7" s="75">
        <v>69</v>
      </c>
      <c r="D7" s="75">
        <v>36</v>
      </c>
      <c r="E7" s="76">
        <v>0.91666666666666674</v>
      </c>
      <c r="F7" s="75">
        <v>179</v>
      </c>
      <c r="G7" s="75">
        <v>138</v>
      </c>
      <c r="H7" s="76">
        <v>0.29710144927536231</v>
      </c>
    </row>
    <row r="8" spans="2:8" ht="26.25" customHeight="1">
      <c r="B8" s="5" t="s">
        <v>26</v>
      </c>
      <c r="C8" s="75">
        <v>2244</v>
      </c>
      <c r="D8" s="75">
        <v>2270</v>
      </c>
      <c r="E8" s="77">
        <v>-1.1453744493392093E-2</v>
      </c>
      <c r="F8" s="75">
        <v>5829</v>
      </c>
      <c r="G8" s="75">
        <v>5581</v>
      </c>
      <c r="H8" s="77">
        <v>4.4436480917398269E-2</v>
      </c>
    </row>
    <row r="9" spans="2:8" ht="26.25" customHeight="1">
      <c r="B9" s="3" t="s">
        <v>10</v>
      </c>
      <c r="C9" s="73">
        <v>185</v>
      </c>
      <c r="D9" s="73">
        <v>210</v>
      </c>
      <c r="E9" s="74">
        <v>-0.11904761904761907</v>
      </c>
      <c r="F9" s="73">
        <v>532</v>
      </c>
      <c r="G9" s="73">
        <v>627</v>
      </c>
      <c r="H9" s="74">
        <v>-0.15151515151515149</v>
      </c>
    </row>
    <row r="10" spans="2:8" ht="26.25" customHeight="1">
      <c r="B10" s="5" t="s">
        <v>11</v>
      </c>
      <c r="C10" s="75">
        <v>185</v>
      </c>
      <c r="D10" s="75">
        <v>210</v>
      </c>
      <c r="E10" s="77">
        <v>-0.11904761904761907</v>
      </c>
      <c r="F10" s="75">
        <v>532</v>
      </c>
      <c r="G10" s="75">
        <v>627</v>
      </c>
      <c r="H10" s="77">
        <v>-0.15151515151515149</v>
      </c>
    </row>
    <row r="11" spans="2:8" ht="26.25" customHeight="1">
      <c r="B11" s="8" t="s">
        <v>28</v>
      </c>
      <c r="C11" s="78">
        <v>3174</v>
      </c>
      <c r="D11" s="78">
        <v>3115</v>
      </c>
      <c r="E11" s="79">
        <v>1.8940609951845877E-2</v>
      </c>
      <c r="F11" s="78">
        <v>7985</v>
      </c>
      <c r="G11" s="78">
        <v>7781</v>
      </c>
      <c r="H11" s="79">
        <v>2.6217709805937517E-2</v>
      </c>
    </row>
    <row r="12" spans="2:8" ht="15" customHeight="1">
      <c r="B12" s="47" t="s">
        <v>55</v>
      </c>
    </row>
    <row r="18" spans="16:16">
      <c r="P18" s="50"/>
    </row>
  </sheetData>
  <mergeCells count="1">
    <mergeCell ref="B3:H3"/>
  </mergeCells>
  <phoneticPr fontId="7" type="noConversion"/>
  <conditionalFormatting sqref="E9:E10 H9:H10">
    <cfRule type="cellIs" dxfId="155" priority="2" operator="lessThan">
      <formula>0</formula>
    </cfRule>
  </conditionalFormatting>
  <conditionalFormatting sqref="E5:E7 H5:H7 H11 E11">
    <cfRule type="cellIs" dxfId="154" priority="3" operator="lessThan">
      <formula>0</formula>
    </cfRule>
  </conditionalFormatting>
  <conditionalFormatting sqref="E8 H8">
    <cfRule type="cellIs" dxfId="15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M26" sqref="M26"/>
    </sheetView>
  </sheetViews>
  <sheetFormatPr defaultRowHeight="14.5"/>
  <cols>
    <col min="1" max="1" width="1.1796875" customWidth="1"/>
    <col min="2" max="2" width="9.1796875" customWidth="1"/>
    <col min="3" max="3" width="16" customWidth="1"/>
    <col min="4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46"/>
      <c r="O1" s="80">
        <v>43560</v>
      </c>
    </row>
    <row r="2" spans="2:15" ht="14.5" customHeight="1">
      <c r="B2" s="192" t="s">
        <v>30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2:15" ht="14.5" customHeight="1">
      <c r="B3" s="193" t="s">
        <v>31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4.5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 t="s">
        <v>48</v>
      </c>
    </row>
    <row r="5" spans="2:15" ht="14.25" customHeight="1">
      <c r="B5" s="178" t="s">
        <v>0</v>
      </c>
      <c r="C5" s="180" t="s">
        <v>1</v>
      </c>
      <c r="D5" s="182" t="s">
        <v>98</v>
      </c>
      <c r="E5" s="183"/>
      <c r="F5" s="183"/>
      <c r="G5" s="183"/>
      <c r="H5" s="184"/>
      <c r="I5" s="183" t="s">
        <v>85</v>
      </c>
      <c r="J5" s="183"/>
      <c r="K5" s="182" t="s">
        <v>99</v>
      </c>
      <c r="L5" s="183"/>
      <c r="M5" s="183"/>
      <c r="N5" s="183"/>
      <c r="O5" s="184"/>
    </row>
    <row r="6" spans="2:15" ht="14.5" customHeight="1">
      <c r="B6" s="179"/>
      <c r="C6" s="181"/>
      <c r="D6" s="194" t="s">
        <v>100</v>
      </c>
      <c r="E6" s="195"/>
      <c r="F6" s="195"/>
      <c r="G6" s="195"/>
      <c r="H6" s="196"/>
      <c r="I6" s="195" t="s">
        <v>86</v>
      </c>
      <c r="J6" s="195"/>
      <c r="K6" s="194" t="s">
        <v>101</v>
      </c>
      <c r="L6" s="195"/>
      <c r="M6" s="195"/>
      <c r="N6" s="195"/>
      <c r="O6" s="196"/>
    </row>
    <row r="7" spans="2:15" ht="14.5" customHeight="1">
      <c r="B7" s="179"/>
      <c r="C7" s="179"/>
      <c r="D7" s="174">
        <v>2019</v>
      </c>
      <c r="E7" s="175"/>
      <c r="F7" s="185">
        <v>2018</v>
      </c>
      <c r="G7" s="185"/>
      <c r="H7" s="187" t="s">
        <v>33</v>
      </c>
      <c r="I7" s="189">
        <v>2019</v>
      </c>
      <c r="J7" s="174" t="s">
        <v>102</v>
      </c>
      <c r="K7" s="174">
        <v>2019</v>
      </c>
      <c r="L7" s="175"/>
      <c r="M7" s="185">
        <v>2018</v>
      </c>
      <c r="N7" s="175"/>
      <c r="O7" s="165" t="s">
        <v>33</v>
      </c>
    </row>
    <row r="8" spans="2:15" ht="14.5" customHeight="1">
      <c r="B8" s="166" t="s">
        <v>34</v>
      </c>
      <c r="C8" s="166" t="s">
        <v>35</v>
      </c>
      <c r="D8" s="176"/>
      <c r="E8" s="177"/>
      <c r="F8" s="186"/>
      <c r="G8" s="186"/>
      <c r="H8" s="188"/>
      <c r="I8" s="190"/>
      <c r="J8" s="191"/>
      <c r="K8" s="176"/>
      <c r="L8" s="177"/>
      <c r="M8" s="186"/>
      <c r="N8" s="177"/>
      <c r="O8" s="165"/>
    </row>
    <row r="9" spans="2:15" ht="14.25" customHeight="1">
      <c r="B9" s="166"/>
      <c r="C9" s="166"/>
      <c r="D9" s="85" t="s">
        <v>36</v>
      </c>
      <c r="E9" s="82" t="s">
        <v>2</v>
      </c>
      <c r="F9" s="81" t="s">
        <v>36</v>
      </c>
      <c r="G9" s="67" t="s">
        <v>2</v>
      </c>
      <c r="H9" s="168" t="s">
        <v>37</v>
      </c>
      <c r="I9" s="68" t="s">
        <v>36</v>
      </c>
      <c r="J9" s="170" t="s">
        <v>103</v>
      </c>
      <c r="K9" s="85" t="s">
        <v>36</v>
      </c>
      <c r="L9" s="66" t="s">
        <v>2</v>
      </c>
      <c r="M9" s="81" t="s">
        <v>36</v>
      </c>
      <c r="N9" s="66" t="s">
        <v>2</v>
      </c>
      <c r="O9" s="172" t="s">
        <v>37</v>
      </c>
    </row>
    <row r="10" spans="2:15" ht="14.5" customHeight="1">
      <c r="B10" s="167"/>
      <c r="C10" s="167"/>
      <c r="D10" s="83" t="s">
        <v>38</v>
      </c>
      <c r="E10" s="84" t="s">
        <v>39</v>
      </c>
      <c r="F10" s="64" t="s">
        <v>38</v>
      </c>
      <c r="G10" s="65" t="s">
        <v>39</v>
      </c>
      <c r="H10" s="169"/>
      <c r="I10" s="69" t="s">
        <v>38</v>
      </c>
      <c r="J10" s="171"/>
      <c r="K10" s="83" t="s">
        <v>38</v>
      </c>
      <c r="L10" s="84" t="s">
        <v>39</v>
      </c>
      <c r="M10" s="64" t="s">
        <v>38</v>
      </c>
      <c r="N10" s="84" t="s">
        <v>39</v>
      </c>
      <c r="O10" s="173"/>
    </row>
    <row r="11" spans="2:15" ht="14.5" customHeight="1">
      <c r="B11" s="86">
        <v>1</v>
      </c>
      <c r="C11" s="87" t="s">
        <v>3</v>
      </c>
      <c r="D11" s="88">
        <v>593</v>
      </c>
      <c r="E11" s="89">
        <v>0.19839411174305788</v>
      </c>
      <c r="F11" s="88">
        <v>597</v>
      </c>
      <c r="G11" s="90">
        <v>0.20550774526678142</v>
      </c>
      <c r="H11" s="91">
        <v>-6.7001675041875597E-3</v>
      </c>
      <c r="I11" s="92">
        <v>675</v>
      </c>
      <c r="J11" s="93">
        <v>-0.12148148148148152</v>
      </c>
      <c r="K11" s="88">
        <v>1764</v>
      </c>
      <c r="L11" s="89">
        <v>0.23668321481282706</v>
      </c>
      <c r="M11" s="88">
        <v>1696</v>
      </c>
      <c r="N11" s="90">
        <v>0.23707017053396701</v>
      </c>
      <c r="O11" s="91">
        <v>4.0094339622641417E-2</v>
      </c>
    </row>
    <row r="12" spans="2:15" ht="14.5" customHeight="1">
      <c r="B12" s="94">
        <v>2</v>
      </c>
      <c r="C12" s="95" t="s">
        <v>14</v>
      </c>
      <c r="D12" s="96">
        <v>706</v>
      </c>
      <c r="E12" s="97">
        <v>0.23619939779190366</v>
      </c>
      <c r="F12" s="96">
        <v>603</v>
      </c>
      <c r="G12" s="98">
        <v>0.20757314974182445</v>
      </c>
      <c r="H12" s="99">
        <v>0.17081260364842454</v>
      </c>
      <c r="I12" s="100">
        <v>535</v>
      </c>
      <c r="J12" s="101">
        <v>0.31962616822429912</v>
      </c>
      <c r="K12" s="96">
        <v>1511</v>
      </c>
      <c r="L12" s="97">
        <v>0.20273715282436602</v>
      </c>
      <c r="M12" s="96">
        <v>1358</v>
      </c>
      <c r="N12" s="98">
        <v>0.18982387475538159</v>
      </c>
      <c r="O12" s="99">
        <v>0.11266568483063333</v>
      </c>
    </row>
    <row r="13" spans="2:15" ht="14.5" customHeight="1">
      <c r="B13" s="94">
        <v>3</v>
      </c>
      <c r="C13" s="95" t="s">
        <v>4</v>
      </c>
      <c r="D13" s="96">
        <v>473</v>
      </c>
      <c r="E13" s="97">
        <v>0.15824690531950486</v>
      </c>
      <c r="F13" s="96">
        <v>593</v>
      </c>
      <c r="G13" s="98">
        <v>0.20413080895008606</v>
      </c>
      <c r="H13" s="99">
        <v>-0.20236087689713322</v>
      </c>
      <c r="I13" s="100">
        <v>463</v>
      </c>
      <c r="J13" s="101">
        <v>2.1598272138228847E-2</v>
      </c>
      <c r="K13" s="96">
        <v>1299</v>
      </c>
      <c r="L13" s="97">
        <v>0.17429223131624849</v>
      </c>
      <c r="M13" s="96">
        <v>1480</v>
      </c>
      <c r="N13" s="98">
        <v>0.20687727145652782</v>
      </c>
      <c r="O13" s="99">
        <v>-0.12229729729729732</v>
      </c>
    </row>
    <row r="14" spans="2:15" ht="14.5" customHeight="1">
      <c r="B14" s="94">
        <v>4</v>
      </c>
      <c r="C14" s="95" t="s">
        <v>13</v>
      </c>
      <c r="D14" s="96">
        <v>538</v>
      </c>
      <c r="E14" s="97">
        <v>0.17999330879892941</v>
      </c>
      <c r="F14" s="96">
        <v>341</v>
      </c>
      <c r="G14" s="98">
        <v>0.11738382099827883</v>
      </c>
      <c r="H14" s="99">
        <v>0.57771260997067442</v>
      </c>
      <c r="I14" s="100">
        <v>306</v>
      </c>
      <c r="J14" s="101">
        <v>0.75816993464052285</v>
      </c>
      <c r="K14" s="96">
        <v>1093</v>
      </c>
      <c r="L14" s="97">
        <v>0.1466523547564739</v>
      </c>
      <c r="M14" s="96">
        <v>834</v>
      </c>
      <c r="N14" s="98">
        <v>0.11657813810455689</v>
      </c>
      <c r="O14" s="99">
        <v>0.31055155875299767</v>
      </c>
    </row>
    <row r="15" spans="2:15" ht="14.5" customHeight="1">
      <c r="B15" s="94">
        <v>5</v>
      </c>
      <c r="C15" s="95" t="s">
        <v>12</v>
      </c>
      <c r="D15" s="96">
        <v>396</v>
      </c>
      <c r="E15" s="97">
        <v>0.132485781197725</v>
      </c>
      <c r="F15" s="96">
        <v>470</v>
      </c>
      <c r="G15" s="98">
        <v>0.16179001721170397</v>
      </c>
      <c r="H15" s="99">
        <v>-0.1574468085106383</v>
      </c>
      <c r="I15" s="100">
        <v>344</v>
      </c>
      <c r="J15" s="101">
        <v>0.15116279069767447</v>
      </c>
      <c r="K15" s="96">
        <v>1086</v>
      </c>
      <c r="L15" s="97">
        <v>0.14571313565007379</v>
      </c>
      <c r="M15" s="96">
        <v>951</v>
      </c>
      <c r="N15" s="98">
        <v>0.13293262510483644</v>
      </c>
      <c r="O15" s="99">
        <v>0.14195583596214512</v>
      </c>
    </row>
    <row r="16" spans="2:15" ht="14.5" customHeight="1">
      <c r="B16" s="94">
        <v>6</v>
      </c>
      <c r="C16" s="95" t="s">
        <v>15</v>
      </c>
      <c r="D16" s="96">
        <v>142</v>
      </c>
      <c r="E16" s="97">
        <v>4.7507527601204413E-2</v>
      </c>
      <c r="F16" s="96">
        <v>162</v>
      </c>
      <c r="G16" s="98">
        <v>5.5765920826161788E-2</v>
      </c>
      <c r="H16" s="99">
        <v>-0.12345679012345678</v>
      </c>
      <c r="I16" s="100">
        <v>133</v>
      </c>
      <c r="J16" s="101">
        <v>6.7669172932330879E-2</v>
      </c>
      <c r="K16" s="96">
        <v>352</v>
      </c>
      <c r="L16" s="97">
        <v>4.7229303636119685E-2</v>
      </c>
      <c r="M16" s="96">
        <v>402</v>
      </c>
      <c r="N16" s="98">
        <v>5.6192339949678503E-2</v>
      </c>
      <c r="O16" s="99">
        <v>-0.12437810945273631</v>
      </c>
    </row>
    <row r="17" spans="2:15" ht="14.5" customHeight="1">
      <c r="B17" s="94">
        <v>7</v>
      </c>
      <c r="C17" s="95" t="s">
        <v>16</v>
      </c>
      <c r="D17" s="96">
        <v>116</v>
      </c>
      <c r="E17" s="97">
        <v>3.8808966209434595E-2</v>
      </c>
      <c r="F17" s="96">
        <v>131</v>
      </c>
      <c r="G17" s="98">
        <v>4.5094664371772807E-2</v>
      </c>
      <c r="H17" s="99">
        <v>-0.1145038167938931</v>
      </c>
      <c r="I17" s="100">
        <v>78</v>
      </c>
      <c r="J17" s="101">
        <v>0.48717948717948723</v>
      </c>
      <c r="K17" s="96">
        <v>280</v>
      </c>
      <c r="L17" s="97">
        <v>3.7568764256004292E-2</v>
      </c>
      <c r="M17" s="96">
        <v>404</v>
      </c>
      <c r="N17" s="98">
        <v>5.6471903830025164E-2</v>
      </c>
      <c r="O17" s="99">
        <v>-0.30693069306930698</v>
      </c>
    </row>
    <row r="18" spans="2:15">
      <c r="B18" s="163" t="s">
        <v>84</v>
      </c>
      <c r="C18" s="164"/>
      <c r="D18" s="59">
        <f>SUM(D11:D17)</f>
        <v>2964</v>
      </c>
      <c r="E18" s="58">
        <f>D18/D20</f>
        <v>0.99163599866175978</v>
      </c>
      <c r="F18" s="33">
        <f>SUM(F11:F17)</f>
        <v>2897</v>
      </c>
      <c r="G18" s="58">
        <f>F18/F20</f>
        <v>0.99724612736660934</v>
      </c>
      <c r="H18" s="57">
        <f>D18/F18-1</f>
        <v>2.3127373144632424E-2</v>
      </c>
      <c r="I18" s="33">
        <f>SUM(I11:I17)</f>
        <v>2534</v>
      </c>
      <c r="J18" s="37">
        <f>D18/I18-1</f>
        <v>0.16969218626677196</v>
      </c>
      <c r="K18" s="33">
        <f>SUM(K11:K17)</f>
        <v>7385</v>
      </c>
      <c r="L18" s="58">
        <f>K18/K20</f>
        <v>0.9908761572521132</v>
      </c>
      <c r="M18" s="33">
        <f>SUM(M11:M17)</f>
        <v>7125</v>
      </c>
      <c r="N18" s="58">
        <f>M18/M20</f>
        <v>0.99594632373497349</v>
      </c>
      <c r="O18" s="57">
        <f>K18/M18-1</f>
        <v>3.6491228070175463E-2</v>
      </c>
    </row>
    <row r="19" spans="2:15">
      <c r="B19" s="163" t="s">
        <v>40</v>
      </c>
      <c r="C19" s="164"/>
      <c r="D19" s="33">
        <f>D20-D18</f>
        <v>25</v>
      </c>
      <c r="E19" s="58">
        <f>D19/D20</f>
        <v>8.3640013382402147E-3</v>
      </c>
      <c r="F19" s="33">
        <f>F20-F18</f>
        <v>8</v>
      </c>
      <c r="G19" s="58">
        <f>F19/F20</f>
        <v>2.7538726333907059E-3</v>
      </c>
      <c r="H19" s="57">
        <f>D19/F19-1</f>
        <v>2.125</v>
      </c>
      <c r="I19" s="33">
        <f>I20-I18</f>
        <v>14</v>
      </c>
      <c r="J19" s="37">
        <f>D19/I19-1</f>
        <v>0.78571428571428581</v>
      </c>
      <c r="K19" s="33">
        <f>K20-K18</f>
        <v>68</v>
      </c>
      <c r="L19" s="58">
        <f>K19/K20</f>
        <v>9.1238427478867578E-3</v>
      </c>
      <c r="M19" s="33">
        <f>M20-M18</f>
        <v>29</v>
      </c>
      <c r="N19" s="58">
        <f>M19/M20</f>
        <v>4.0536762650265588E-3</v>
      </c>
      <c r="O19" s="57">
        <f>K19/M19-1</f>
        <v>1.3448275862068964</v>
      </c>
    </row>
    <row r="20" spans="2:15">
      <c r="B20" s="53"/>
      <c r="C20" s="54" t="s">
        <v>41</v>
      </c>
      <c r="D20" s="60">
        <v>2989</v>
      </c>
      <c r="E20" s="102">
        <v>1</v>
      </c>
      <c r="F20" s="60">
        <v>2905</v>
      </c>
      <c r="G20" s="103">
        <v>1</v>
      </c>
      <c r="H20" s="55">
        <v>2.8915662650602414E-2</v>
      </c>
      <c r="I20" s="61">
        <v>2548</v>
      </c>
      <c r="J20" s="56">
        <v>0.17307692307692313</v>
      </c>
      <c r="K20" s="60">
        <v>7453</v>
      </c>
      <c r="L20" s="102">
        <v>1</v>
      </c>
      <c r="M20" s="60">
        <v>7154</v>
      </c>
      <c r="N20" s="103">
        <v>1</v>
      </c>
      <c r="O20" s="55">
        <v>4.179480011182557E-2</v>
      </c>
    </row>
    <row r="21" spans="2:15">
      <c r="B21" s="62" t="s">
        <v>55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52" priority="32" operator="lessThan">
      <formula>0</formula>
    </cfRule>
  </conditionalFormatting>
  <conditionalFormatting sqref="H19">
    <cfRule type="cellIs" dxfId="151" priority="33" operator="lessThan">
      <formula>0</formula>
    </cfRule>
  </conditionalFormatting>
  <conditionalFormatting sqref="J18:J19">
    <cfRule type="cellIs" dxfId="150" priority="31" operator="lessThan">
      <formula>0</formula>
    </cfRule>
  </conditionalFormatting>
  <conditionalFormatting sqref="O19">
    <cfRule type="cellIs" dxfId="149" priority="30" operator="lessThan">
      <formula>0</formula>
    </cfRule>
  </conditionalFormatting>
  <conditionalFormatting sqref="O18">
    <cfRule type="cellIs" dxfId="148" priority="29" operator="lessThan">
      <formula>0</formula>
    </cfRule>
  </conditionalFormatting>
  <conditionalFormatting sqref="H11:H15 J11:J15 O11:O15">
    <cfRule type="cellIs" dxfId="147" priority="7" operator="lessThan">
      <formula>0</formula>
    </cfRule>
  </conditionalFormatting>
  <conditionalFormatting sqref="H16:H17 J16:J17 O16:O17">
    <cfRule type="cellIs" dxfId="146" priority="6" operator="lessThan">
      <formula>0</formula>
    </cfRule>
  </conditionalFormatting>
  <conditionalFormatting sqref="D11:E17 G11:J17 L11:L17 N11:O17">
    <cfRule type="cellIs" dxfId="145" priority="5" operator="equal">
      <formula>0</formula>
    </cfRule>
  </conditionalFormatting>
  <conditionalFormatting sqref="F11:F17">
    <cfRule type="cellIs" dxfId="144" priority="4" operator="equal">
      <formula>0</formula>
    </cfRule>
  </conditionalFormatting>
  <conditionalFormatting sqref="K11:K17">
    <cfRule type="cellIs" dxfId="143" priority="3" operator="equal">
      <formula>0</formula>
    </cfRule>
  </conditionalFormatting>
  <conditionalFormatting sqref="M11:M17">
    <cfRule type="cellIs" dxfId="142" priority="2" operator="equal">
      <formula>0</formula>
    </cfRule>
  </conditionalFormatting>
  <conditionalFormatting sqref="O20 J20 H20">
    <cfRule type="cellIs" dxfId="14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>
      <selection activeCell="D82" sqref="D82:O84"/>
    </sheetView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46"/>
      <c r="I1"/>
      <c r="O1" s="80">
        <v>43560</v>
      </c>
    </row>
    <row r="2" spans="2:15" ht="14.5" customHeight="1">
      <c r="B2" s="192" t="s">
        <v>30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5"/>
    </row>
    <row r="3" spans="2:15" ht="14.5" customHeight="1">
      <c r="B3" s="193" t="s">
        <v>31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9" t="s">
        <v>48</v>
      </c>
    </row>
    <row r="4" spans="2:15" ht="14.5" customHeight="1">
      <c r="B4" s="180" t="s">
        <v>32</v>
      </c>
      <c r="C4" s="180" t="s">
        <v>1</v>
      </c>
      <c r="D4" s="182" t="s">
        <v>98</v>
      </c>
      <c r="E4" s="183"/>
      <c r="F4" s="183"/>
      <c r="G4" s="183"/>
      <c r="H4" s="184"/>
      <c r="I4" s="183" t="s">
        <v>85</v>
      </c>
      <c r="J4" s="183"/>
      <c r="K4" s="182" t="s">
        <v>99</v>
      </c>
      <c r="L4" s="183"/>
      <c r="M4" s="183"/>
      <c r="N4" s="183"/>
      <c r="O4" s="184"/>
    </row>
    <row r="5" spans="2:15" ht="14.5" customHeight="1">
      <c r="B5" s="181"/>
      <c r="C5" s="181"/>
      <c r="D5" s="194" t="s">
        <v>100</v>
      </c>
      <c r="E5" s="195"/>
      <c r="F5" s="195"/>
      <c r="G5" s="195"/>
      <c r="H5" s="196"/>
      <c r="I5" s="195" t="s">
        <v>86</v>
      </c>
      <c r="J5" s="195"/>
      <c r="K5" s="194" t="s">
        <v>101</v>
      </c>
      <c r="L5" s="195"/>
      <c r="M5" s="195"/>
      <c r="N5" s="195"/>
      <c r="O5" s="196"/>
    </row>
    <row r="6" spans="2:15" ht="14.5" customHeight="1">
      <c r="B6" s="181"/>
      <c r="C6" s="179"/>
      <c r="D6" s="174">
        <v>2019</v>
      </c>
      <c r="E6" s="175"/>
      <c r="F6" s="185">
        <v>2018</v>
      </c>
      <c r="G6" s="185"/>
      <c r="H6" s="187" t="s">
        <v>33</v>
      </c>
      <c r="I6" s="189">
        <v>2019</v>
      </c>
      <c r="J6" s="174" t="s">
        <v>102</v>
      </c>
      <c r="K6" s="174">
        <v>2019</v>
      </c>
      <c r="L6" s="175"/>
      <c r="M6" s="185">
        <v>2018</v>
      </c>
      <c r="N6" s="175"/>
      <c r="O6" s="165" t="s">
        <v>33</v>
      </c>
    </row>
    <row r="7" spans="2:15" ht="14.5" customHeight="1">
      <c r="B7" s="197" t="s">
        <v>32</v>
      </c>
      <c r="C7" s="166" t="s">
        <v>35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4.5" customHeight="1">
      <c r="B8" s="197"/>
      <c r="C8" s="166"/>
      <c r="D8" s="85" t="s">
        <v>36</v>
      </c>
      <c r="E8" s="82" t="s">
        <v>2</v>
      </c>
      <c r="F8" s="81" t="s">
        <v>36</v>
      </c>
      <c r="G8" s="67" t="s">
        <v>2</v>
      </c>
      <c r="H8" s="168" t="s">
        <v>37</v>
      </c>
      <c r="I8" s="68" t="s">
        <v>36</v>
      </c>
      <c r="J8" s="170" t="s">
        <v>103</v>
      </c>
      <c r="K8" s="85" t="s">
        <v>36</v>
      </c>
      <c r="L8" s="66" t="s">
        <v>2</v>
      </c>
      <c r="M8" s="81" t="s">
        <v>36</v>
      </c>
      <c r="N8" s="66" t="s">
        <v>2</v>
      </c>
      <c r="O8" s="172" t="s">
        <v>37</v>
      </c>
    </row>
    <row r="9" spans="2:15" ht="14.5" customHeight="1">
      <c r="B9" s="198"/>
      <c r="C9" s="167"/>
      <c r="D9" s="83" t="s">
        <v>38</v>
      </c>
      <c r="E9" s="84" t="s">
        <v>39</v>
      </c>
      <c r="F9" s="64" t="s">
        <v>38</v>
      </c>
      <c r="G9" s="65" t="s">
        <v>39</v>
      </c>
      <c r="H9" s="169"/>
      <c r="I9" s="69" t="s">
        <v>38</v>
      </c>
      <c r="J9" s="171"/>
      <c r="K9" s="83" t="s">
        <v>38</v>
      </c>
      <c r="L9" s="84" t="s">
        <v>39</v>
      </c>
      <c r="M9" s="64" t="s">
        <v>38</v>
      </c>
      <c r="N9" s="84" t="s">
        <v>39</v>
      </c>
      <c r="O9" s="173"/>
    </row>
    <row r="10" spans="2:15" ht="14.5" customHeight="1">
      <c r="B10" s="63"/>
      <c r="C10" s="87" t="s">
        <v>16</v>
      </c>
      <c r="D10" s="104">
        <v>93</v>
      </c>
      <c r="E10" s="89">
        <v>0.37959183673469388</v>
      </c>
      <c r="F10" s="105">
        <v>76</v>
      </c>
      <c r="G10" s="90">
        <v>0.45783132530120479</v>
      </c>
      <c r="H10" s="91">
        <v>0.22368421052631571</v>
      </c>
      <c r="I10" s="105">
        <v>64</v>
      </c>
      <c r="J10" s="93">
        <v>0.453125</v>
      </c>
      <c r="K10" s="104">
        <v>214</v>
      </c>
      <c r="L10" s="89">
        <v>0.39629629629629631</v>
      </c>
      <c r="M10" s="105">
        <v>183</v>
      </c>
      <c r="N10" s="90">
        <v>0.40939597315436244</v>
      </c>
      <c r="O10" s="91">
        <v>0.1693989071038251</v>
      </c>
    </row>
    <row r="11" spans="2:15" ht="14.5" customHeight="1">
      <c r="B11" s="63"/>
      <c r="C11" s="95" t="s">
        <v>4</v>
      </c>
      <c r="D11" s="106">
        <v>87</v>
      </c>
      <c r="E11" s="97">
        <v>0.35510204081632651</v>
      </c>
      <c r="F11" s="107">
        <v>53</v>
      </c>
      <c r="G11" s="108">
        <v>0.31927710843373491</v>
      </c>
      <c r="H11" s="99">
        <v>0.64150943396226423</v>
      </c>
      <c r="I11" s="107">
        <v>33</v>
      </c>
      <c r="J11" s="109">
        <v>1.6363636363636362</v>
      </c>
      <c r="K11" s="106">
        <v>149</v>
      </c>
      <c r="L11" s="97">
        <v>0.27592592592592591</v>
      </c>
      <c r="M11" s="107">
        <v>129</v>
      </c>
      <c r="N11" s="108">
        <v>0.28859060402684567</v>
      </c>
      <c r="O11" s="99">
        <v>0.15503875968992253</v>
      </c>
    </row>
    <row r="12" spans="2:15" ht="14.5" customHeight="1">
      <c r="B12" s="63"/>
      <c r="C12" s="95" t="s">
        <v>13</v>
      </c>
      <c r="D12" s="106">
        <v>37</v>
      </c>
      <c r="E12" s="97">
        <v>0.15102040816326531</v>
      </c>
      <c r="F12" s="107">
        <v>21</v>
      </c>
      <c r="G12" s="108">
        <v>0.12650602409638553</v>
      </c>
      <c r="H12" s="99">
        <v>0.76190476190476186</v>
      </c>
      <c r="I12" s="107">
        <v>25</v>
      </c>
      <c r="J12" s="109">
        <v>0.48</v>
      </c>
      <c r="K12" s="106">
        <v>83</v>
      </c>
      <c r="L12" s="97">
        <v>0.1537037037037037</v>
      </c>
      <c r="M12" s="107">
        <v>70</v>
      </c>
      <c r="N12" s="108">
        <v>0.15659955257270694</v>
      </c>
      <c r="O12" s="99">
        <v>0.18571428571428572</v>
      </c>
    </row>
    <row r="13" spans="2:15" ht="14.5" customHeight="1">
      <c r="B13" s="63"/>
      <c r="C13" s="95" t="s">
        <v>3</v>
      </c>
      <c r="D13" s="106">
        <v>9</v>
      </c>
      <c r="E13" s="97">
        <v>3.6734693877551024E-2</v>
      </c>
      <c r="F13" s="107">
        <v>6</v>
      </c>
      <c r="G13" s="108">
        <v>3.614457831325301E-2</v>
      </c>
      <c r="H13" s="99">
        <v>0.5</v>
      </c>
      <c r="I13" s="107">
        <v>15</v>
      </c>
      <c r="J13" s="109">
        <v>-0.4</v>
      </c>
      <c r="K13" s="106">
        <v>31</v>
      </c>
      <c r="L13" s="97">
        <v>5.7407407407407407E-2</v>
      </c>
      <c r="M13" s="107">
        <v>29</v>
      </c>
      <c r="N13" s="108">
        <v>6.4876957494407153E-2</v>
      </c>
      <c r="O13" s="99">
        <v>6.8965517241379226E-2</v>
      </c>
    </row>
    <row r="14" spans="2:15" ht="14.5" customHeight="1">
      <c r="B14" s="10"/>
      <c r="C14" s="95" t="s">
        <v>53</v>
      </c>
      <c r="D14" s="106">
        <v>1</v>
      </c>
      <c r="E14" s="97">
        <v>4.0816326530612249E-3</v>
      </c>
      <c r="F14" s="107">
        <v>6</v>
      </c>
      <c r="G14" s="108">
        <v>3.614457831325301E-2</v>
      </c>
      <c r="H14" s="99">
        <v>-0.83333333333333337</v>
      </c>
      <c r="I14" s="107">
        <v>5</v>
      </c>
      <c r="J14" s="109">
        <v>-0.8</v>
      </c>
      <c r="K14" s="106">
        <v>27</v>
      </c>
      <c r="L14" s="97">
        <v>0.05</v>
      </c>
      <c r="M14" s="107">
        <v>18</v>
      </c>
      <c r="N14" s="108">
        <v>4.0268456375838924E-2</v>
      </c>
      <c r="O14" s="99">
        <v>0.5</v>
      </c>
    </row>
    <row r="15" spans="2:15" ht="14.5" customHeight="1">
      <c r="B15" s="63"/>
      <c r="C15" s="95" t="s">
        <v>21</v>
      </c>
      <c r="D15" s="106">
        <v>11</v>
      </c>
      <c r="E15" s="97">
        <v>4.4897959183673466E-2</v>
      </c>
      <c r="F15" s="107">
        <v>0</v>
      </c>
      <c r="G15" s="108">
        <v>0</v>
      </c>
      <c r="H15" s="99"/>
      <c r="I15" s="107">
        <v>2</v>
      </c>
      <c r="J15" s="109">
        <v>4.5</v>
      </c>
      <c r="K15" s="106">
        <v>14</v>
      </c>
      <c r="L15" s="97">
        <v>2.5925925925925925E-2</v>
      </c>
      <c r="M15" s="107">
        <v>2</v>
      </c>
      <c r="N15" s="108">
        <v>4.4742729306487695E-3</v>
      </c>
      <c r="O15" s="99">
        <v>6</v>
      </c>
    </row>
    <row r="16" spans="2:15" ht="14.5" customHeight="1">
      <c r="B16" s="63"/>
      <c r="C16" s="95" t="s">
        <v>15</v>
      </c>
      <c r="D16" s="106">
        <v>2</v>
      </c>
      <c r="E16" s="97">
        <v>8.1632653061224497E-3</v>
      </c>
      <c r="F16" s="107">
        <v>2</v>
      </c>
      <c r="G16" s="108">
        <v>1.2048192771084338E-2</v>
      </c>
      <c r="H16" s="99">
        <v>0</v>
      </c>
      <c r="I16" s="107">
        <v>3</v>
      </c>
      <c r="J16" s="109">
        <v>-0.33333333333333337</v>
      </c>
      <c r="K16" s="106">
        <v>8</v>
      </c>
      <c r="L16" s="97">
        <v>1.4814814814814815E-2</v>
      </c>
      <c r="M16" s="107">
        <v>10</v>
      </c>
      <c r="N16" s="108">
        <v>2.2371364653243849E-2</v>
      </c>
      <c r="O16" s="99">
        <v>-0.19999999999999996</v>
      </c>
    </row>
    <row r="17" spans="2:15" ht="14.5" customHeight="1">
      <c r="B17" s="28"/>
      <c r="C17" s="110" t="s">
        <v>40</v>
      </c>
      <c r="D17" s="111">
        <v>5</v>
      </c>
      <c r="E17" s="112">
        <v>2.0408163265306121E-2</v>
      </c>
      <c r="F17" s="111">
        <v>2</v>
      </c>
      <c r="G17" s="112">
        <v>1.2048192771084338E-2</v>
      </c>
      <c r="H17" s="113">
        <v>1.5</v>
      </c>
      <c r="I17" s="111">
        <v>5</v>
      </c>
      <c r="J17" s="112">
        <v>3.3557046979865772E-2</v>
      </c>
      <c r="K17" s="111">
        <v>14</v>
      </c>
      <c r="L17" s="112">
        <v>2.5925925925925925E-2</v>
      </c>
      <c r="M17" s="111">
        <v>6</v>
      </c>
      <c r="N17" s="112">
        <v>1.3422818791946308E-2</v>
      </c>
      <c r="O17" s="114">
        <v>1.3333333333333335</v>
      </c>
    </row>
    <row r="18" spans="2:15" ht="14.5" customHeight="1">
      <c r="B18" s="29" t="s">
        <v>5</v>
      </c>
      <c r="C18" s="115" t="s">
        <v>41</v>
      </c>
      <c r="D18" s="116">
        <v>245</v>
      </c>
      <c r="E18" s="19">
        <v>1.0000000000000002</v>
      </c>
      <c r="F18" s="116">
        <v>166</v>
      </c>
      <c r="G18" s="19">
        <v>0.99999999999999989</v>
      </c>
      <c r="H18" s="20">
        <v>0.47590361445783125</v>
      </c>
      <c r="I18" s="116">
        <v>149</v>
      </c>
      <c r="J18" s="21">
        <v>0.64429530201342278</v>
      </c>
      <c r="K18" s="116">
        <v>540</v>
      </c>
      <c r="L18" s="19">
        <v>1.0000000000000002</v>
      </c>
      <c r="M18" s="116">
        <v>447</v>
      </c>
      <c r="N18" s="21">
        <v>1</v>
      </c>
      <c r="O18" s="23">
        <v>0.20805369127516782</v>
      </c>
    </row>
    <row r="19" spans="2:15" ht="14.5" customHeight="1">
      <c r="B19" s="63"/>
      <c r="C19" s="87" t="s">
        <v>3</v>
      </c>
      <c r="D19" s="104">
        <v>584</v>
      </c>
      <c r="E19" s="89">
        <v>0.21298322392414296</v>
      </c>
      <c r="F19" s="105">
        <v>591</v>
      </c>
      <c r="G19" s="90">
        <v>0.21585098612125639</v>
      </c>
      <c r="H19" s="91">
        <v>-1.1844331641285955E-2</v>
      </c>
      <c r="I19" s="105">
        <v>660</v>
      </c>
      <c r="J19" s="93">
        <v>-0.11515151515151512</v>
      </c>
      <c r="K19" s="104">
        <v>1733</v>
      </c>
      <c r="L19" s="89">
        <v>0.25090487910815112</v>
      </c>
      <c r="M19" s="105">
        <v>1667</v>
      </c>
      <c r="N19" s="90">
        <v>0.24865751789976134</v>
      </c>
      <c r="O19" s="91">
        <v>3.9592081583683214E-2</v>
      </c>
    </row>
    <row r="20" spans="2:15" ht="14.5" customHeight="1">
      <c r="B20" s="63"/>
      <c r="C20" s="95" t="s">
        <v>14</v>
      </c>
      <c r="D20" s="106">
        <v>706</v>
      </c>
      <c r="E20" s="97">
        <v>0.25747629467541938</v>
      </c>
      <c r="F20" s="107">
        <v>603</v>
      </c>
      <c r="G20" s="108">
        <v>0.2202337472607743</v>
      </c>
      <c r="H20" s="99">
        <v>0.17081260364842454</v>
      </c>
      <c r="I20" s="107">
        <v>535</v>
      </c>
      <c r="J20" s="109">
        <v>0.31962616822429912</v>
      </c>
      <c r="K20" s="106">
        <v>1511</v>
      </c>
      <c r="L20" s="97">
        <v>0.21876357318662226</v>
      </c>
      <c r="M20" s="107">
        <v>1358</v>
      </c>
      <c r="N20" s="108">
        <v>0.20256563245823389</v>
      </c>
      <c r="O20" s="99">
        <v>0.11266568483063333</v>
      </c>
    </row>
    <row r="21" spans="2:15" ht="14.5" customHeight="1">
      <c r="B21" s="63"/>
      <c r="C21" s="95" t="s">
        <v>4</v>
      </c>
      <c r="D21" s="106">
        <v>386</v>
      </c>
      <c r="E21" s="97">
        <v>0.14077315827862874</v>
      </c>
      <c r="F21" s="107">
        <v>540</v>
      </c>
      <c r="G21" s="108">
        <v>0.19722425127830534</v>
      </c>
      <c r="H21" s="99">
        <v>-0.28518518518518521</v>
      </c>
      <c r="I21" s="107">
        <v>430</v>
      </c>
      <c r="J21" s="109">
        <v>-0.10232558139534886</v>
      </c>
      <c r="K21" s="106">
        <v>1150</v>
      </c>
      <c r="L21" s="97">
        <v>0.16649775589981178</v>
      </c>
      <c r="M21" s="107">
        <v>1351</v>
      </c>
      <c r="N21" s="108">
        <v>0.20152147971360382</v>
      </c>
      <c r="O21" s="99">
        <v>-0.14877868245743897</v>
      </c>
    </row>
    <row r="22" spans="2:15" ht="14.5" customHeight="1">
      <c r="B22" s="63"/>
      <c r="C22" s="95" t="s">
        <v>12</v>
      </c>
      <c r="D22" s="106">
        <v>396</v>
      </c>
      <c r="E22" s="97">
        <v>0.14442013129102846</v>
      </c>
      <c r="F22" s="107">
        <v>470</v>
      </c>
      <c r="G22" s="108">
        <v>0.17165814463111762</v>
      </c>
      <c r="H22" s="99">
        <v>-0.1574468085106383</v>
      </c>
      <c r="I22" s="107">
        <v>344</v>
      </c>
      <c r="J22" s="109">
        <v>0.15116279069767447</v>
      </c>
      <c r="K22" s="106">
        <v>1084</v>
      </c>
      <c r="L22" s="97">
        <v>0.15694223251773562</v>
      </c>
      <c r="M22" s="107">
        <v>950</v>
      </c>
      <c r="N22" s="108">
        <v>0.14170644391408116</v>
      </c>
      <c r="O22" s="99">
        <v>0.14105263157894732</v>
      </c>
    </row>
    <row r="23" spans="2:15" ht="14.5" customHeight="1">
      <c r="B23" s="10"/>
      <c r="C23" s="95" t="s">
        <v>13</v>
      </c>
      <c r="D23" s="106">
        <v>500</v>
      </c>
      <c r="E23" s="97">
        <v>0.18234865061998543</v>
      </c>
      <c r="F23" s="107">
        <v>319</v>
      </c>
      <c r="G23" s="108">
        <v>0.11650840029218408</v>
      </c>
      <c r="H23" s="99">
        <v>0.56739811912225702</v>
      </c>
      <c r="I23" s="107">
        <v>280</v>
      </c>
      <c r="J23" s="109">
        <v>0.78571428571428581</v>
      </c>
      <c r="K23" s="106">
        <v>1008</v>
      </c>
      <c r="L23" s="97">
        <v>0.14593890256261763</v>
      </c>
      <c r="M23" s="107">
        <v>762</v>
      </c>
      <c r="N23" s="108">
        <v>0.11366348448687351</v>
      </c>
      <c r="O23" s="99">
        <v>0.32283464566929143</v>
      </c>
    </row>
    <row r="24" spans="2:15" ht="14.5" customHeight="1">
      <c r="B24" s="63"/>
      <c r="C24" s="95" t="s">
        <v>15</v>
      </c>
      <c r="D24" s="106">
        <v>140</v>
      </c>
      <c r="E24" s="97">
        <v>5.1057622173595912E-2</v>
      </c>
      <c r="F24" s="107">
        <v>160</v>
      </c>
      <c r="G24" s="108">
        <v>5.8436815193571953E-2</v>
      </c>
      <c r="H24" s="99">
        <v>-0.125</v>
      </c>
      <c r="I24" s="107">
        <v>128</v>
      </c>
      <c r="J24" s="109">
        <v>9.375E-2</v>
      </c>
      <c r="K24" s="106">
        <v>342</v>
      </c>
      <c r="L24" s="97">
        <v>4.9514984798030987E-2</v>
      </c>
      <c r="M24" s="107">
        <v>392</v>
      </c>
      <c r="N24" s="108">
        <v>5.8472553699284009E-2</v>
      </c>
      <c r="O24" s="99">
        <v>-0.12755102040816324</v>
      </c>
    </row>
    <row r="25" spans="2:15" ht="14.5" customHeight="1">
      <c r="B25" s="63"/>
      <c r="C25" s="95" t="s">
        <v>16</v>
      </c>
      <c r="D25" s="106">
        <v>23</v>
      </c>
      <c r="E25" s="97">
        <v>8.3880379285193284E-3</v>
      </c>
      <c r="F25" s="107">
        <v>55</v>
      </c>
      <c r="G25" s="108">
        <v>2.0087655222790358E-2</v>
      </c>
      <c r="H25" s="99">
        <v>-0.58181818181818179</v>
      </c>
      <c r="I25" s="107">
        <v>14</v>
      </c>
      <c r="J25" s="109">
        <v>0.64285714285714279</v>
      </c>
      <c r="K25" s="106">
        <v>66</v>
      </c>
      <c r="L25" s="97">
        <v>9.5555233820761552E-3</v>
      </c>
      <c r="M25" s="107">
        <v>221</v>
      </c>
      <c r="N25" s="108">
        <v>3.2965393794749401E-2</v>
      </c>
      <c r="O25" s="99">
        <v>-0.70135746606334837</v>
      </c>
    </row>
    <row r="26" spans="2:15" ht="14.5" customHeight="1">
      <c r="B26" s="28"/>
      <c r="C26" s="110" t="s">
        <v>40</v>
      </c>
      <c r="D26" s="111">
        <v>7</v>
      </c>
      <c r="E26" s="112">
        <v>2.5528811086797955E-3</v>
      </c>
      <c r="F26" s="111">
        <v>0</v>
      </c>
      <c r="G26" s="117">
        <v>0</v>
      </c>
      <c r="H26" s="113"/>
      <c r="I26" s="111">
        <v>5</v>
      </c>
      <c r="J26" s="118">
        <v>0.39999999999999991</v>
      </c>
      <c r="K26" s="111">
        <v>13</v>
      </c>
      <c r="L26" s="117">
        <v>1.8821485449543938E-3</v>
      </c>
      <c r="M26" s="111">
        <v>3</v>
      </c>
      <c r="N26" s="117">
        <v>4.4749403341288785E-4</v>
      </c>
      <c r="O26" s="114">
        <v>3.333333333333333</v>
      </c>
    </row>
    <row r="27" spans="2:15" ht="14.5" customHeight="1">
      <c r="B27" s="27" t="s">
        <v>6</v>
      </c>
      <c r="C27" s="115" t="s">
        <v>41</v>
      </c>
      <c r="D27" s="44">
        <v>2742</v>
      </c>
      <c r="E27" s="19">
        <v>1</v>
      </c>
      <c r="F27" s="44">
        <v>2738</v>
      </c>
      <c r="G27" s="19">
        <v>1</v>
      </c>
      <c r="H27" s="20">
        <v>1.4609203798392478E-3</v>
      </c>
      <c r="I27" s="44">
        <v>2396</v>
      </c>
      <c r="J27" s="21">
        <v>0.14440734557596002</v>
      </c>
      <c r="K27" s="44">
        <v>6907</v>
      </c>
      <c r="L27" s="19">
        <v>0.99999999999999967</v>
      </c>
      <c r="M27" s="44">
        <v>6704</v>
      </c>
      <c r="N27" s="21">
        <v>1</v>
      </c>
      <c r="O27" s="23">
        <v>3.0280429594272018E-2</v>
      </c>
    </row>
    <row r="28" spans="2:15" ht="14.5" customHeight="1">
      <c r="B28" s="27" t="s">
        <v>70</v>
      </c>
      <c r="C28" s="115" t="s">
        <v>41</v>
      </c>
      <c r="D28" s="116">
        <v>2</v>
      </c>
      <c r="E28" s="19">
        <v>1</v>
      </c>
      <c r="F28" s="116">
        <v>1</v>
      </c>
      <c r="G28" s="19">
        <v>1</v>
      </c>
      <c r="H28" s="20">
        <v>1</v>
      </c>
      <c r="I28" s="116">
        <v>3</v>
      </c>
      <c r="J28" s="21">
        <v>-0.33333333333333337</v>
      </c>
      <c r="K28" s="116">
        <v>6</v>
      </c>
      <c r="L28" s="19">
        <v>0.99999999999999989</v>
      </c>
      <c r="M28" s="116">
        <v>3</v>
      </c>
      <c r="N28" s="21">
        <v>1</v>
      </c>
      <c r="O28" s="23">
        <v>1</v>
      </c>
    </row>
    <row r="29" spans="2:15" ht="14.5" customHeight="1">
      <c r="B29" s="29"/>
      <c r="C29" s="119" t="s">
        <v>41</v>
      </c>
      <c r="D29" s="45">
        <v>2989</v>
      </c>
      <c r="E29" s="14">
        <v>1</v>
      </c>
      <c r="F29" s="45">
        <v>2905</v>
      </c>
      <c r="G29" s="14">
        <v>1</v>
      </c>
      <c r="H29" s="15">
        <v>2.8915662650602414E-2</v>
      </c>
      <c r="I29" s="45">
        <v>2548</v>
      </c>
      <c r="J29" s="16">
        <v>0.17307692307692313</v>
      </c>
      <c r="K29" s="45">
        <v>7453</v>
      </c>
      <c r="L29" s="14">
        <v>1</v>
      </c>
      <c r="M29" s="45">
        <v>7154</v>
      </c>
      <c r="N29" s="14">
        <v>1</v>
      </c>
      <c r="O29" s="24">
        <v>4.179480011182557E-2</v>
      </c>
    </row>
    <row r="30" spans="2:15" ht="14.5" customHeight="1">
      <c r="B30" t="s">
        <v>65</v>
      </c>
    </row>
    <row r="31" spans="2:15">
      <c r="B31" s="17" t="s">
        <v>66</v>
      </c>
    </row>
    <row r="33" spans="2:15">
      <c r="B33" s="192" t="s">
        <v>51</v>
      </c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25"/>
    </row>
    <row r="34" spans="2:15">
      <c r="B34" s="193" t="s">
        <v>52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9" t="s">
        <v>48</v>
      </c>
    </row>
    <row r="35" spans="2:15" ht="14.5" customHeight="1">
      <c r="B35" s="180" t="s">
        <v>32</v>
      </c>
      <c r="C35" s="180" t="s">
        <v>1</v>
      </c>
      <c r="D35" s="182" t="s">
        <v>98</v>
      </c>
      <c r="E35" s="183"/>
      <c r="F35" s="183"/>
      <c r="G35" s="183"/>
      <c r="H35" s="184"/>
      <c r="I35" s="183" t="s">
        <v>85</v>
      </c>
      <c r="J35" s="183"/>
      <c r="K35" s="182" t="s">
        <v>99</v>
      </c>
      <c r="L35" s="183"/>
      <c r="M35" s="183"/>
      <c r="N35" s="183"/>
      <c r="O35" s="184"/>
    </row>
    <row r="36" spans="2:15" ht="14.5" customHeight="1">
      <c r="B36" s="181"/>
      <c r="C36" s="181"/>
      <c r="D36" s="194" t="s">
        <v>100</v>
      </c>
      <c r="E36" s="195"/>
      <c r="F36" s="195"/>
      <c r="G36" s="195"/>
      <c r="H36" s="196"/>
      <c r="I36" s="195" t="s">
        <v>86</v>
      </c>
      <c r="J36" s="195"/>
      <c r="K36" s="194" t="s">
        <v>101</v>
      </c>
      <c r="L36" s="195"/>
      <c r="M36" s="195"/>
      <c r="N36" s="195"/>
      <c r="O36" s="196"/>
    </row>
    <row r="37" spans="2:15" ht="14.5" customHeight="1">
      <c r="B37" s="181"/>
      <c r="C37" s="179"/>
      <c r="D37" s="174">
        <v>2019</v>
      </c>
      <c r="E37" s="175"/>
      <c r="F37" s="185">
        <v>2018</v>
      </c>
      <c r="G37" s="185"/>
      <c r="H37" s="187" t="s">
        <v>33</v>
      </c>
      <c r="I37" s="189">
        <v>2019</v>
      </c>
      <c r="J37" s="174" t="s">
        <v>102</v>
      </c>
      <c r="K37" s="174">
        <v>2019</v>
      </c>
      <c r="L37" s="175"/>
      <c r="M37" s="185">
        <v>2018</v>
      </c>
      <c r="N37" s="175"/>
      <c r="O37" s="165" t="s">
        <v>33</v>
      </c>
    </row>
    <row r="38" spans="2:15" ht="18.75" customHeight="1">
      <c r="B38" s="197" t="s">
        <v>32</v>
      </c>
      <c r="C38" s="166" t="s">
        <v>35</v>
      </c>
      <c r="D38" s="176"/>
      <c r="E38" s="177"/>
      <c r="F38" s="186"/>
      <c r="G38" s="186"/>
      <c r="H38" s="188"/>
      <c r="I38" s="190"/>
      <c r="J38" s="191"/>
      <c r="K38" s="176"/>
      <c r="L38" s="177"/>
      <c r="M38" s="186"/>
      <c r="N38" s="177"/>
      <c r="O38" s="165"/>
    </row>
    <row r="39" spans="2:15" ht="14.5" customHeight="1">
      <c r="B39" s="197"/>
      <c r="C39" s="166"/>
      <c r="D39" s="85" t="s">
        <v>36</v>
      </c>
      <c r="E39" s="82" t="s">
        <v>2</v>
      </c>
      <c r="F39" s="81" t="s">
        <v>36</v>
      </c>
      <c r="G39" s="67" t="s">
        <v>2</v>
      </c>
      <c r="H39" s="168" t="s">
        <v>37</v>
      </c>
      <c r="I39" s="68" t="s">
        <v>36</v>
      </c>
      <c r="J39" s="170" t="s">
        <v>103</v>
      </c>
      <c r="K39" s="85" t="s">
        <v>36</v>
      </c>
      <c r="L39" s="66" t="s">
        <v>2</v>
      </c>
      <c r="M39" s="81" t="s">
        <v>36</v>
      </c>
      <c r="N39" s="66" t="s">
        <v>2</v>
      </c>
      <c r="O39" s="172" t="s">
        <v>37</v>
      </c>
    </row>
    <row r="40" spans="2:15" ht="25">
      <c r="B40" s="198"/>
      <c r="C40" s="167"/>
      <c r="D40" s="83" t="s">
        <v>38</v>
      </c>
      <c r="E40" s="84" t="s">
        <v>39</v>
      </c>
      <c r="F40" s="64" t="s">
        <v>38</v>
      </c>
      <c r="G40" s="65" t="s">
        <v>39</v>
      </c>
      <c r="H40" s="169"/>
      <c r="I40" s="69" t="s">
        <v>38</v>
      </c>
      <c r="J40" s="171"/>
      <c r="K40" s="83" t="s">
        <v>38</v>
      </c>
      <c r="L40" s="84" t="s">
        <v>39</v>
      </c>
      <c r="M40" s="64" t="s">
        <v>38</v>
      </c>
      <c r="N40" s="84" t="s">
        <v>39</v>
      </c>
      <c r="O40" s="173"/>
    </row>
    <row r="41" spans="2:15">
      <c r="B41" s="63"/>
      <c r="C41" s="87" t="s">
        <v>4</v>
      </c>
      <c r="D41" s="104"/>
      <c r="E41" s="89"/>
      <c r="F41" s="105">
        <v>1</v>
      </c>
      <c r="G41" s="90">
        <v>1</v>
      </c>
      <c r="H41" s="91"/>
      <c r="I41" s="105"/>
      <c r="J41" s="93"/>
      <c r="K41" s="104"/>
      <c r="L41" s="89"/>
      <c r="M41" s="105">
        <v>1</v>
      </c>
      <c r="N41" s="90">
        <v>0.5</v>
      </c>
      <c r="O41" s="91"/>
    </row>
    <row r="42" spans="2:15">
      <c r="B42" s="63"/>
      <c r="C42" s="110" t="s">
        <v>13</v>
      </c>
      <c r="D42" s="111"/>
      <c r="E42" s="112"/>
      <c r="F42" s="111">
        <v>0</v>
      </c>
      <c r="G42" s="117">
        <v>0</v>
      </c>
      <c r="H42" s="113"/>
      <c r="I42" s="111"/>
      <c r="J42" s="118"/>
      <c r="K42" s="111"/>
      <c r="L42" s="117"/>
      <c r="M42" s="111">
        <v>1</v>
      </c>
      <c r="N42" s="117">
        <v>0.5</v>
      </c>
      <c r="O42" s="114"/>
    </row>
    <row r="43" spans="2:15">
      <c r="B43" s="29" t="s">
        <v>5</v>
      </c>
      <c r="C43" s="115" t="s">
        <v>41</v>
      </c>
      <c r="D43" s="116">
        <v>0</v>
      </c>
      <c r="E43" s="19">
        <v>0</v>
      </c>
      <c r="F43" s="116">
        <v>1</v>
      </c>
      <c r="G43" s="19">
        <v>1</v>
      </c>
      <c r="H43" s="22">
        <v>-1</v>
      </c>
      <c r="I43" s="116">
        <v>0</v>
      </c>
      <c r="J43" s="19">
        <v>0</v>
      </c>
      <c r="K43" s="116">
        <v>0</v>
      </c>
      <c r="L43" s="19">
        <v>0</v>
      </c>
      <c r="M43" s="116">
        <v>2</v>
      </c>
      <c r="N43" s="19">
        <v>1</v>
      </c>
      <c r="O43" s="22">
        <v>-1</v>
      </c>
    </row>
    <row r="44" spans="2:15">
      <c r="B44" s="63"/>
      <c r="C44" s="87" t="s">
        <v>3</v>
      </c>
      <c r="D44" s="104">
        <v>491</v>
      </c>
      <c r="E44" s="89">
        <v>0.21880570409982175</v>
      </c>
      <c r="F44" s="105">
        <v>480</v>
      </c>
      <c r="G44" s="90">
        <v>0.21145374449339208</v>
      </c>
      <c r="H44" s="91">
        <v>2.2916666666666696E-2</v>
      </c>
      <c r="I44" s="105">
        <v>591</v>
      </c>
      <c r="J44" s="93">
        <v>-0.16920473773265654</v>
      </c>
      <c r="K44" s="104">
        <v>1513</v>
      </c>
      <c r="L44" s="89">
        <v>0.2595642477268828</v>
      </c>
      <c r="M44" s="105">
        <v>1384</v>
      </c>
      <c r="N44" s="90">
        <v>0.24798423221644866</v>
      </c>
      <c r="O44" s="91">
        <v>9.3208092485549177E-2</v>
      </c>
    </row>
    <row r="45" spans="2:15">
      <c r="B45" s="63"/>
      <c r="C45" s="95" t="s">
        <v>14</v>
      </c>
      <c r="D45" s="106">
        <v>619</v>
      </c>
      <c r="E45" s="97">
        <v>0.27584670231729053</v>
      </c>
      <c r="F45" s="107">
        <v>506</v>
      </c>
      <c r="G45" s="108">
        <v>0.22290748898678414</v>
      </c>
      <c r="H45" s="99">
        <v>0.22332015810276684</v>
      </c>
      <c r="I45" s="107">
        <v>462</v>
      </c>
      <c r="J45" s="109">
        <v>0.33982683982683981</v>
      </c>
      <c r="K45" s="106">
        <v>1317</v>
      </c>
      <c r="L45" s="97">
        <v>0.22593926917138446</v>
      </c>
      <c r="M45" s="107">
        <v>1160</v>
      </c>
      <c r="N45" s="108">
        <v>0.20784805590395986</v>
      </c>
      <c r="O45" s="99">
        <v>0.13534482758620681</v>
      </c>
    </row>
    <row r="46" spans="2:15">
      <c r="B46" s="63"/>
      <c r="C46" s="95" t="s">
        <v>12</v>
      </c>
      <c r="D46" s="106">
        <v>318</v>
      </c>
      <c r="E46" s="97">
        <v>0.14171122994652408</v>
      </c>
      <c r="F46" s="107">
        <v>375</v>
      </c>
      <c r="G46" s="108">
        <v>0.16519823788546256</v>
      </c>
      <c r="H46" s="99">
        <v>-0.15200000000000002</v>
      </c>
      <c r="I46" s="107">
        <v>317</v>
      </c>
      <c r="J46" s="109">
        <v>3.154574132492094E-3</v>
      </c>
      <c r="K46" s="106">
        <v>956</v>
      </c>
      <c r="L46" s="97">
        <v>0.16400754846457369</v>
      </c>
      <c r="M46" s="107">
        <v>781</v>
      </c>
      <c r="N46" s="108">
        <v>0.13993907901809713</v>
      </c>
      <c r="O46" s="99">
        <v>0.22407170294494239</v>
      </c>
    </row>
    <row r="47" spans="2:15">
      <c r="B47" s="63"/>
      <c r="C47" s="95" t="s">
        <v>4</v>
      </c>
      <c r="D47" s="106">
        <v>277</v>
      </c>
      <c r="E47" s="97">
        <v>0.12344028520499109</v>
      </c>
      <c r="F47" s="107">
        <v>455</v>
      </c>
      <c r="G47" s="108">
        <v>0.20044052863436124</v>
      </c>
      <c r="H47" s="99">
        <v>-0.39120879120879126</v>
      </c>
      <c r="I47" s="107">
        <v>377</v>
      </c>
      <c r="J47" s="109">
        <v>-0.26525198938992045</v>
      </c>
      <c r="K47" s="106">
        <v>926</v>
      </c>
      <c r="L47" s="97">
        <v>0.15886086807342598</v>
      </c>
      <c r="M47" s="107">
        <v>1137</v>
      </c>
      <c r="N47" s="108">
        <v>0.20372693065758823</v>
      </c>
      <c r="O47" s="99">
        <v>-0.18557607739665782</v>
      </c>
    </row>
    <row r="48" spans="2:15">
      <c r="B48" s="10"/>
      <c r="C48" s="95" t="s">
        <v>13</v>
      </c>
      <c r="D48" s="106">
        <v>413</v>
      </c>
      <c r="E48" s="97">
        <v>0.1840463458110517</v>
      </c>
      <c r="F48" s="107">
        <v>262</v>
      </c>
      <c r="G48" s="108">
        <v>0.11541850220264317</v>
      </c>
      <c r="H48" s="99">
        <v>0.57633587786259532</v>
      </c>
      <c r="I48" s="107">
        <v>245</v>
      </c>
      <c r="J48" s="109">
        <v>0.68571428571428572</v>
      </c>
      <c r="K48" s="106">
        <v>816</v>
      </c>
      <c r="L48" s="97">
        <v>0.1399897066392177</v>
      </c>
      <c r="M48" s="107">
        <v>613</v>
      </c>
      <c r="N48" s="108">
        <v>0.10983694678373052</v>
      </c>
      <c r="O48" s="99">
        <v>0.33115823817292012</v>
      </c>
    </row>
    <row r="49" spans="2:15">
      <c r="B49" s="63"/>
      <c r="C49" s="95" t="s">
        <v>15</v>
      </c>
      <c r="D49" s="106">
        <v>110</v>
      </c>
      <c r="E49" s="97">
        <v>4.9019607843137254E-2</v>
      </c>
      <c r="F49" s="107">
        <v>148</v>
      </c>
      <c r="G49" s="108">
        <v>6.5198237885462557E-2</v>
      </c>
      <c r="H49" s="99">
        <v>-0.2567567567567568</v>
      </c>
      <c r="I49" s="107">
        <v>92</v>
      </c>
      <c r="J49" s="109">
        <v>0.19565217391304346</v>
      </c>
      <c r="K49" s="106">
        <v>257</v>
      </c>
      <c r="L49" s="97">
        <v>4.4089895350832048E-2</v>
      </c>
      <c r="M49" s="107">
        <v>344</v>
      </c>
      <c r="N49" s="108">
        <v>6.1637699337036375E-2</v>
      </c>
      <c r="O49" s="99">
        <v>-0.25290697674418605</v>
      </c>
    </row>
    <row r="50" spans="2:15">
      <c r="B50" s="63"/>
      <c r="C50" s="95" t="s">
        <v>16</v>
      </c>
      <c r="D50" s="106">
        <v>15</v>
      </c>
      <c r="E50" s="97">
        <v>6.6844919786096255E-3</v>
      </c>
      <c r="F50" s="107">
        <v>43</v>
      </c>
      <c r="G50" s="108">
        <v>1.8942731277533039E-2</v>
      </c>
      <c r="H50" s="99">
        <v>-0.65116279069767447</v>
      </c>
      <c r="I50" s="107">
        <v>4</v>
      </c>
      <c r="J50" s="109">
        <v>2.75</v>
      </c>
      <c r="K50" s="106">
        <v>42</v>
      </c>
      <c r="L50" s="97">
        <v>7.205352547606794E-3</v>
      </c>
      <c r="M50" s="107">
        <v>159</v>
      </c>
      <c r="N50" s="108">
        <v>2.8489518007525534E-2</v>
      </c>
      <c r="O50" s="99">
        <v>-0.73584905660377364</v>
      </c>
    </row>
    <row r="51" spans="2:15">
      <c r="B51" s="28"/>
      <c r="C51" s="110" t="s">
        <v>40</v>
      </c>
      <c r="D51" s="111">
        <v>0</v>
      </c>
      <c r="E51" s="112">
        <v>0</v>
      </c>
      <c r="F51" s="111">
        <v>0</v>
      </c>
      <c r="G51" s="117">
        <v>0</v>
      </c>
      <c r="H51" s="113"/>
      <c r="I51" s="111">
        <v>0</v>
      </c>
      <c r="J51" s="118"/>
      <c r="K51" s="111">
        <v>0</v>
      </c>
      <c r="L51" s="117">
        <v>0</v>
      </c>
      <c r="M51" s="111">
        <v>0</v>
      </c>
      <c r="N51" s="117">
        <v>0</v>
      </c>
      <c r="O51" s="114"/>
    </row>
    <row r="52" spans="2:15">
      <c r="B52" s="27" t="s">
        <v>6</v>
      </c>
      <c r="C52" s="115" t="s">
        <v>41</v>
      </c>
      <c r="D52" s="44">
        <v>2243</v>
      </c>
      <c r="E52" s="19">
        <v>0.9995543672014261</v>
      </c>
      <c r="F52" s="44">
        <v>2269</v>
      </c>
      <c r="G52" s="19">
        <v>0.99955947136563861</v>
      </c>
      <c r="H52" s="20">
        <v>-1.1458792419568042E-2</v>
      </c>
      <c r="I52" s="44">
        <v>2088</v>
      </c>
      <c r="J52" s="21">
        <v>7.423371647509569E-2</v>
      </c>
      <c r="K52" s="44">
        <v>5827</v>
      </c>
      <c r="L52" s="19">
        <v>0.99965688797392349</v>
      </c>
      <c r="M52" s="44">
        <v>5578</v>
      </c>
      <c r="N52" s="21">
        <v>0.99946246192438626</v>
      </c>
      <c r="O52" s="23">
        <v>4.4639655790605914E-2</v>
      </c>
    </row>
    <row r="53" spans="2:15">
      <c r="B53" s="27" t="s">
        <v>70</v>
      </c>
      <c r="C53" s="115" t="s">
        <v>41</v>
      </c>
      <c r="D53" s="116">
        <v>1</v>
      </c>
      <c r="E53" s="19">
        <v>1</v>
      </c>
      <c r="F53" s="116">
        <v>0</v>
      </c>
      <c r="G53" s="19">
        <v>1</v>
      </c>
      <c r="H53" s="20"/>
      <c r="I53" s="116">
        <v>1</v>
      </c>
      <c r="J53" s="21">
        <v>0</v>
      </c>
      <c r="K53" s="116">
        <v>2</v>
      </c>
      <c r="L53" s="19">
        <v>1</v>
      </c>
      <c r="M53" s="116">
        <v>1</v>
      </c>
      <c r="N53" s="19">
        <v>1</v>
      </c>
      <c r="O53" s="23">
        <v>1</v>
      </c>
    </row>
    <row r="54" spans="2:15">
      <c r="B54" s="29"/>
      <c r="C54" s="119" t="s">
        <v>41</v>
      </c>
      <c r="D54" s="45">
        <v>2244</v>
      </c>
      <c r="E54" s="14">
        <v>1</v>
      </c>
      <c r="F54" s="45">
        <v>2270</v>
      </c>
      <c r="G54" s="14">
        <v>1</v>
      </c>
      <c r="H54" s="15">
        <v>-1.1453744493392093E-2</v>
      </c>
      <c r="I54" s="45">
        <v>2089</v>
      </c>
      <c r="J54" s="16">
        <v>7.4198180947821823E-2</v>
      </c>
      <c r="K54" s="45">
        <v>5829</v>
      </c>
      <c r="L54" s="14">
        <v>1</v>
      </c>
      <c r="M54" s="45">
        <v>5581</v>
      </c>
      <c r="N54" s="14">
        <v>1</v>
      </c>
      <c r="O54" s="24">
        <v>4.4436480917398269E-2</v>
      </c>
    </row>
    <row r="55" spans="2:15">
      <c r="B55" s="41" t="s">
        <v>55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2:1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2:15">
      <c r="B57" s="192" t="s">
        <v>63</v>
      </c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25"/>
    </row>
    <row r="58" spans="2:15">
      <c r="B58" s="193" t="s">
        <v>64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9" t="s">
        <v>48</v>
      </c>
    </row>
    <row r="59" spans="2:15">
      <c r="B59" s="180" t="s">
        <v>32</v>
      </c>
      <c r="C59" s="180" t="s">
        <v>1</v>
      </c>
      <c r="D59" s="182" t="s">
        <v>98</v>
      </c>
      <c r="E59" s="183"/>
      <c r="F59" s="183"/>
      <c r="G59" s="183"/>
      <c r="H59" s="184"/>
      <c r="I59" s="183" t="s">
        <v>85</v>
      </c>
      <c r="J59" s="183"/>
      <c r="K59" s="182" t="s">
        <v>99</v>
      </c>
      <c r="L59" s="183"/>
      <c r="M59" s="183"/>
      <c r="N59" s="183"/>
      <c r="O59" s="184"/>
    </row>
    <row r="60" spans="2:15">
      <c r="B60" s="181"/>
      <c r="C60" s="181"/>
      <c r="D60" s="194" t="s">
        <v>100</v>
      </c>
      <c r="E60" s="195"/>
      <c r="F60" s="195"/>
      <c r="G60" s="195"/>
      <c r="H60" s="196"/>
      <c r="I60" s="195" t="s">
        <v>86</v>
      </c>
      <c r="J60" s="195"/>
      <c r="K60" s="194" t="s">
        <v>101</v>
      </c>
      <c r="L60" s="195"/>
      <c r="M60" s="195"/>
      <c r="N60" s="195"/>
      <c r="O60" s="196"/>
    </row>
    <row r="61" spans="2:15" ht="15" customHeight="1">
      <c r="B61" s="181"/>
      <c r="C61" s="179"/>
      <c r="D61" s="174">
        <v>2019</v>
      </c>
      <c r="E61" s="175"/>
      <c r="F61" s="185">
        <v>2018</v>
      </c>
      <c r="G61" s="185"/>
      <c r="H61" s="187" t="s">
        <v>33</v>
      </c>
      <c r="I61" s="189">
        <v>2019</v>
      </c>
      <c r="J61" s="174" t="s">
        <v>102</v>
      </c>
      <c r="K61" s="174">
        <v>2019</v>
      </c>
      <c r="L61" s="175"/>
      <c r="M61" s="185">
        <v>2018</v>
      </c>
      <c r="N61" s="175"/>
      <c r="O61" s="165" t="s">
        <v>33</v>
      </c>
    </row>
    <row r="62" spans="2:15" ht="14.5" customHeight="1">
      <c r="B62" s="197" t="s">
        <v>32</v>
      </c>
      <c r="C62" s="166" t="s">
        <v>35</v>
      </c>
      <c r="D62" s="176"/>
      <c r="E62" s="177"/>
      <c r="F62" s="186"/>
      <c r="G62" s="186"/>
      <c r="H62" s="188"/>
      <c r="I62" s="190"/>
      <c r="J62" s="191"/>
      <c r="K62" s="176"/>
      <c r="L62" s="177"/>
      <c r="M62" s="186"/>
      <c r="N62" s="177"/>
      <c r="O62" s="165"/>
    </row>
    <row r="63" spans="2:15" ht="15" customHeight="1">
      <c r="B63" s="197"/>
      <c r="C63" s="166"/>
      <c r="D63" s="85" t="s">
        <v>36</v>
      </c>
      <c r="E63" s="82" t="s">
        <v>2</v>
      </c>
      <c r="F63" s="81" t="s">
        <v>36</v>
      </c>
      <c r="G63" s="67" t="s">
        <v>2</v>
      </c>
      <c r="H63" s="168" t="s">
        <v>37</v>
      </c>
      <c r="I63" s="68" t="s">
        <v>36</v>
      </c>
      <c r="J63" s="170" t="s">
        <v>103</v>
      </c>
      <c r="K63" s="85" t="s">
        <v>36</v>
      </c>
      <c r="L63" s="66" t="s">
        <v>2</v>
      </c>
      <c r="M63" s="81" t="s">
        <v>36</v>
      </c>
      <c r="N63" s="66" t="s">
        <v>2</v>
      </c>
      <c r="O63" s="172" t="s">
        <v>37</v>
      </c>
    </row>
    <row r="64" spans="2:15" ht="14.25" customHeight="1">
      <c r="B64" s="198"/>
      <c r="C64" s="167"/>
      <c r="D64" s="83" t="s">
        <v>38</v>
      </c>
      <c r="E64" s="84" t="s">
        <v>39</v>
      </c>
      <c r="F64" s="64" t="s">
        <v>38</v>
      </c>
      <c r="G64" s="65" t="s">
        <v>39</v>
      </c>
      <c r="H64" s="169"/>
      <c r="I64" s="69" t="s">
        <v>38</v>
      </c>
      <c r="J64" s="171"/>
      <c r="K64" s="83" t="s">
        <v>38</v>
      </c>
      <c r="L64" s="84" t="s">
        <v>39</v>
      </c>
      <c r="M64" s="64" t="s">
        <v>38</v>
      </c>
      <c r="N64" s="84" t="s">
        <v>39</v>
      </c>
      <c r="O64" s="173"/>
    </row>
    <row r="65" spans="2:15">
      <c r="B65" s="63"/>
      <c r="C65" s="87" t="s">
        <v>16</v>
      </c>
      <c r="D65" s="104">
        <v>93</v>
      </c>
      <c r="E65" s="89">
        <v>0.37959183673469388</v>
      </c>
      <c r="F65" s="105">
        <v>76</v>
      </c>
      <c r="G65" s="90">
        <v>0.46060606060606063</v>
      </c>
      <c r="H65" s="91">
        <v>0.22368421052631571</v>
      </c>
      <c r="I65" s="104">
        <v>64</v>
      </c>
      <c r="J65" s="93">
        <v>0.453125</v>
      </c>
      <c r="K65" s="104">
        <v>214</v>
      </c>
      <c r="L65" s="89">
        <v>0.39629629629629631</v>
      </c>
      <c r="M65" s="105">
        <v>183</v>
      </c>
      <c r="N65" s="90">
        <v>0.41123595505617977</v>
      </c>
      <c r="O65" s="91">
        <v>0.1693989071038251</v>
      </c>
    </row>
    <row r="66" spans="2:15">
      <c r="B66" s="63"/>
      <c r="C66" s="95" t="s">
        <v>4</v>
      </c>
      <c r="D66" s="106">
        <v>87</v>
      </c>
      <c r="E66" s="97">
        <v>0.35510204081632651</v>
      </c>
      <c r="F66" s="107">
        <v>52</v>
      </c>
      <c r="G66" s="108">
        <v>0.31515151515151513</v>
      </c>
      <c r="H66" s="99">
        <v>0.67307692307692313</v>
      </c>
      <c r="I66" s="106">
        <v>33</v>
      </c>
      <c r="J66" s="109">
        <v>1.6363636363636362</v>
      </c>
      <c r="K66" s="106">
        <v>149</v>
      </c>
      <c r="L66" s="97">
        <v>0.27592592592592591</v>
      </c>
      <c r="M66" s="107">
        <v>128</v>
      </c>
      <c r="N66" s="108">
        <v>0.28764044943820227</v>
      </c>
      <c r="O66" s="99">
        <v>0.1640625</v>
      </c>
    </row>
    <row r="67" spans="2:15">
      <c r="B67" s="63"/>
      <c r="C67" s="95" t="s">
        <v>13</v>
      </c>
      <c r="D67" s="106">
        <v>37</v>
      </c>
      <c r="E67" s="97">
        <v>0.15102040816326531</v>
      </c>
      <c r="F67" s="107">
        <v>21</v>
      </c>
      <c r="G67" s="108">
        <v>0.12727272727272726</v>
      </c>
      <c r="H67" s="99">
        <v>0.76190476190476186</v>
      </c>
      <c r="I67" s="107"/>
      <c r="J67" s="109"/>
      <c r="K67" s="106">
        <v>83</v>
      </c>
      <c r="L67" s="97">
        <v>0.1537037037037037</v>
      </c>
      <c r="M67" s="107">
        <v>69</v>
      </c>
      <c r="N67" s="108">
        <v>0.15505617977528091</v>
      </c>
      <c r="O67" s="99">
        <v>0.20289855072463769</v>
      </c>
    </row>
    <row r="68" spans="2:15" ht="14.5" customHeight="1">
      <c r="B68" s="63"/>
      <c r="C68" s="95" t="s">
        <v>3</v>
      </c>
      <c r="D68" s="106">
        <v>9</v>
      </c>
      <c r="E68" s="97">
        <v>3.6734693877551024E-2</v>
      </c>
      <c r="F68" s="107">
        <v>6</v>
      </c>
      <c r="G68" s="108">
        <v>3.6363636363636362E-2</v>
      </c>
      <c r="H68" s="99">
        <v>0.5</v>
      </c>
      <c r="I68" s="107"/>
      <c r="J68" s="109"/>
      <c r="K68" s="106">
        <v>31</v>
      </c>
      <c r="L68" s="97">
        <v>5.7407407407407407E-2</v>
      </c>
      <c r="M68" s="107">
        <v>29</v>
      </c>
      <c r="N68" s="108">
        <v>6.5168539325842698E-2</v>
      </c>
      <c r="O68" s="99">
        <v>6.8965517241379226E-2</v>
      </c>
    </row>
    <row r="69" spans="2:15" ht="14.5" customHeight="1">
      <c r="B69" s="10"/>
      <c r="C69" s="95" t="s">
        <v>53</v>
      </c>
      <c r="D69" s="106">
        <v>1</v>
      </c>
      <c r="E69" s="97">
        <v>4.0816326530612249E-3</v>
      </c>
      <c r="F69" s="107">
        <v>6</v>
      </c>
      <c r="G69" s="108">
        <v>3.6363636363636362E-2</v>
      </c>
      <c r="H69" s="99">
        <v>-0.83333333333333337</v>
      </c>
      <c r="I69" s="107">
        <v>5</v>
      </c>
      <c r="J69" s="109">
        <v>-0.8</v>
      </c>
      <c r="K69" s="106">
        <v>27</v>
      </c>
      <c r="L69" s="97">
        <v>0.05</v>
      </c>
      <c r="M69" s="107">
        <v>18</v>
      </c>
      <c r="N69" s="108">
        <v>4.0449438202247189E-2</v>
      </c>
      <c r="O69" s="99">
        <v>0.5</v>
      </c>
    </row>
    <row r="70" spans="2:15" ht="14.5" customHeight="1">
      <c r="B70" s="63"/>
      <c r="C70" s="95" t="s">
        <v>21</v>
      </c>
      <c r="D70" s="106">
        <v>11</v>
      </c>
      <c r="E70" s="97">
        <v>4.4897959183673466E-2</v>
      </c>
      <c r="F70" s="107">
        <v>0</v>
      </c>
      <c r="G70" s="108">
        <v>0</v>
      </c>
      <c r="H70" s="99"/>
      <c r="I70" s="107">
        <v>2</v>
      </c>
      <c r="J70" s="109">
        <v>4.5</v>
      </c>
      <c r="K70" s="106">
        <v>14</v>
      </c>
      <c r="L70" s="97">
        <v>2.5925925925925925E-2</v>
      </c>
      <c r="M70" s="107">
        <v>2</v>
      </c>
      <c r="N70" s="108">
        <v>4.4943820224719105E-3</v>
      </c>
      <c r="O70" s="99">
        <v>6</v>
      </c>
    </row>
    <row r="71" spans="2:15" ht="14.5" customHeight="1">
      <c r="B71" s="63"/>
      <c r="C71" s="95" t="s">
        <v>15</v>
      </c>
      <c r="D71" s="106">
        <v>2</v>
      </c>
      <c r="E71" s="97">
        <v>8.1632653061224497E-3</v>
      </c>
      <c r="F71" s="107">
        <v>2</v>
      </c>
      <c r="G71" s="108">
        <v>1.2121212121212121E-2</v>
      </c>
      <c r="H71" s="99">
        <v>0</v>
      </c>
      <c r="I71" s="107">
        <v>3</v>
      </c>
      <c r="J71" s="109">
        <v>-0.33333333333333337</v>
      </c>
      <c r="K71" s="106">
        <v>8</v>
      </c>
      <c r="L71" s="97">
        <v>1.4814814814814815E-2</v>
      </c>
      <c r="M71" s="107">
        <v>10</v>
      </c>
      <c r="N71" s="108">
        <v>2.247191011235955E-2</v>
      </c>
      <c r="O71" s="99">
        <v>-0.19999999999999996</v>
      </c>
    </row>
    <row r="72" spans="2:15">
      <c r="B72" s="63"/>
      <c r="C72" s="110" t="s">
        <v>40</v>
      </c>
      <c r="D72" s="111">
        <v>5</v>
      </c>
      <c r="E72" s="112">
        <v>2.0408163265306124E-2</v>
      </c>
      <c r="F72" s="111">
        <v>2</v>
      </c>
      <c r="G72" s="117">
        <v>1.2121212121212121E-2</v>
      </c>
      <c r="H72" s="113">
        <v>1.5</v>
      </c>
      <c r="I72" s="111">
        <v>2</v>
      </c>
      <c r="J72" s="118">
        <v>1.5</v>
      </c>
      <c r="K72" s="111">
        <v>14</v>
      </c>
      <c r="L72" s="117">
        <v>2.5925925925925925E-2</v>
      </c>
      <c r="M72" s="111">
        <v>6</v>
      </c>
      <c r="N72" s="117">
        <v>1.3483146067415732E-2</v>
      </c>
      <c r="O72" s="114">
        <v>1.3333333333333335</v>
      </c>
    </row>
    <row r="73" spans="2:15" ht="15" customHeight="1">
      <c r="B73" s="29" t="s">
        <v>5</v>
      </c>
      <c r="C73" s="115" t="s">
        <v>41</v>
      </c>
      <c r="D73" s="44">
        <v>245</v>
      </c>
      <c r="E73" s="19">
        <v>1.0000000000000002</v>
      </c>
      <c r="F73" s="44">
        <v>165</v>
      </c>
      <c r="G73" s="19">
        <v>1</v>
      </c>
      <c r="H73" s="20">
        <v>0.48484848484848486</v>
      </c>
      <c r="I73" s="44">
        <v>109</v>
      </c>
      <c r="J73" s="21">
        <v>3.4561553030303029</v>
      </c>
      <c r="K73" s="44">
        <v>540</v>
      </c>
      <c r="L73" s="19">
        <v>1.0000000000000002</v>
      </c>
      <c r="M73" s="44">
        <v>445</v>
      </c>
      <c r="N73" s="21">
        <v>1</v>
      </c>
      <c r="O73" s="23">
        <v>0.21348314606741581</v>
      </c>
    </row>
    <row r="74" spans="2:15">
      <c r="B74" s="63"/>
      <c r="C74" s="87" t="s">
        <v>4</v>
      </c>
      <c r="D74" s="104">
        <v>109</v>
      </c>
      <c r="E74" s="89">
        <v>0.21843687374749499</v>
      </c>
      <c r="F74" s="105">
        <v>85</v>
      </c>
      <c r="G74" s="90">
        <v>0.18123667377398719</v>
      </c>
      <c r="H74" s="91">
        <v>0.2823529411764707</v>
      </c>
      <c r="I74" s="105">
        <v>53</v>
      </c>
      <c r="J74" s="93">
        <v>1.0566037735849059</v>
      </c>
      <c r="K74" s="104">
        <v>224</v>
      </c>
      <c r="L74" s="89">
        <v>0.2074074074074074</v>
      </c>
      <c r="M74" s="105">
        <v>214</v>
      </c>
      <c r="N74" s="90">
        <v>0.19005328596802842</v>
      </c>
      <c r="O74" s="91">
        <v>4.6728971962616717E-2</v>
      </c>
    </row>
    <row r="75" spans="2:15" ht="15" customHeight="1">
      <c r="B75" s="63"/>
      <c r="C75" s="95" t="s">
        <v>3</v>
      </c>
      <c r="D75" s="106">
        <v>93</v>
      </c>
      <c r="E75" s="97">
        <v>0.18637274549098196</v>
      </c>
      <c r="F75" s="107">
        <v>111</v>
      </c>
      <c r="G75" s="108">
        <v>0.23667377398720682</v>
      </c>
      <c r="H75" s="99">
        <v>-0.16216216216216217</v>
      </c>
      <c r="I75" s="107">
        <v>69</v>
      </c>
      <c r="J75" s="109">
        <v>0.34782608695652173</v>
      </c>
      <c r="K75" s="106">
        <v>220</v>
      </c>
      <c r="L75" s="97">
        <v>0.20370370370370369</v>
      </c>
      <c r="M75" s="107">
        <v>283</v>
      </c>
      <c r="N75" s="108">
        <v>0.25133214920071045</v>
      </c>
      <c r="O75" s="99">
        <v>-0.22261484098939932</v>
      </c>
    </row>
    <row r="76" spans="2:15">
      <c r="B76" s="63"/>
      <c r="C76" s="95" t="s">
        <v>14</v>
      </c>
      <c r="D76" s="106">
        <v>87</v>
      </c>
      <c r="E76" s="97">
        <v>0.17434869739478959</v>
      </c>
      <c r="F76" s="107">
        <v>97</v>
      </c>
      <c r="G76" s="108">
        <v>0.2068230277185501</v>
      </c>
      <c r="H76" s="99">
        <v>-0.10309278350515461</v>
      </c>
      <c r="I76" s="107">
        <v>73</v>
      </c>
      <c r="J76" s="109">
        <v>0.19178082191780832</v>
      </c>
      <c r="K76" s="106">
        <v>194</v>
      </c>
      <c r="L76" s="97">
        <v>0.17962962962962964</v>
      </c>
      <c r="M76" s="107">
        <v>198</v>
      </c>
      <c r="N76" s="108">
        <v>0.17584369449378331</v>
      </c>
      <c r="O76" s="99">
        <v>-2.0202020202020221E-2</v>
      </c>
    </row>
    <row r="77" spans="2:15" ht="15" customHeight="1">
      <c r="B77" s="63"/>
      <c r="C77" s="95" t="s">
        <v>13</v>
      </c>
      <c r="D77" s="106">
        <v>87</v>
      </c>
      <c r="E77" s="97">
        <v>0.17434869739478959</v>
      </c>
      <c r="F77" s="107">
        <v>57</v>
      </c>
      <c r="G77" s="108">
        <v>0.12153518123667377</v>
      </c>
      <c r="H77" s="99">
        <v>0.52631578947368429</v>
      </c>
      <c r="I77" s="107">
        <v>35</v>
      </c>
      <c r="J77" s="109">
        <v>1.4857142857142858</v>
      </c>
      <c r="K77" s="106">
        <v>192</v>
      </c>
      <c r="L77" s="97">
        <v>0.17777777777777778</v>
      </c>
      <c r="M77" s="107">
        <v>149</v>
      </c>
      <c r="N77" s="108">
        <v>0.13232682060390763</v>
      </c>
      <c r="O77" s="99">
        <v>0.28859060402684555</v>
      </c>
    </row>
    <row r="78" spans="2:15">
      <c r="B78" s="10"/>
      <c r="C78" s="95" t="s">
        <v>12</v>
      </c>
      <c r="D78" s="106">
        <v>78</v>
      </c>
      <c r="E78" s="97">
        <v>0.15631262525050099</v>
      </c>
      <c r="F78" s="107">
        <v>95</v>
      </c>
      <c r="G78" s="108">
        <v>0.20255863539445629</v>
      </c>
      <c r="H78" s="99">
        <v>-0.17894736842105263</v>
      </c>
      <c r="I78" s="107">
        <v>27</v>
      </c>
      <c r="J78" s="109">
        <v>1.8888888888888888</v>
      </c>
      <c r="K78" s="106">
        <v>128</v>
      </c>
      <c r="L78" s="97">
        <v>0.11851851851851852</v>
      </c>
      <c r="M78" s="107">
        <v>169</v>
      </c>
      <c r="N78" s="108">
        <v>0.15008880994671403</v>
      </c>
      <c r="O78" s="99">
        <v>-0.24260355029585801</v>
      </c>
    </row>
    <row r="79" spans="2:15" ht="15" customHeight="1">
      <c r="B79" s="63"/>
      <c r="C79" s="95" t="s">
        <v>15</v>
      </c>
      <c r="D79" s="106">
        <v>30</v>
      </c>
      <c r="E79" s="97">
        <v>6.0120240480961921E-2</v>
      </c>
      <c r="F79" s="107">
        <v>12</v>
      </c>
      <c r="G79" s="108">
        <v>2.5586353944562899E-2</v>
      </c>
      <c r="H79" s="99">
        <v>1.5</v>
      </c>
      <c r="I79" s="107">
        <v>36</v>
      </c>
      <c r="J79" s="109">
        <v>-0.16666666666666663</v>
      </c>
      <c r="K79" s="106">
        <v>85</v>
      </c>
      <c r="L79" s="97">
        <v>7.8703703703703706E-2</v>
      </c>
      <c r="M79" s="107">
        <v>48</v>
      </c>
      <c r="N79" s="108">
        <v>4.2628774422735348E-2</v>
      </c>
      <c r="O79" s="99">
        <v>0.77083333333333326</v>
      </c>
    </row>
    <row r="80" spans="2:15" ht="15" customHeight="1">
      <c r="B80" s="63"/>
      <c r="C80" s="95" t="s">
        <v>16</v>
      </c>
      <c r="D80" s="106">
        <v>8</v>
      </c>
      <c r="E80" s="97">
        <v>1.6032064128256512E-2</v>
      </c>
      <c r="F80" s="107">
        <v>12</v>
      </c>
      <c r="G80" s="108">
        <v>2.5586353944562899E-2</v>
      </c>
      <c r="H80" s="99">
        <v>-0.33333333333333337</v>
      </c>
      <c r="I80" s="107">
        <v>10</v>
      </c>
      <c r="J80" s="109">
        <v>-0.19999999999999996</v>
      </c>
      <c r="K80" s="106">
        <v>24</v>
      </c>
      <c r="L80" s="97">
        <v>2.2222222222222223E-2</v>
      </c>
      <c r="M80" s="107">
        <v>62</v>
      </c>
      <c r="N80" s="108">
        <v>5.5062166962699825E-2</v>
      </c>
      <c r="O80" s="99">
        <v>-0.61290322580645162</v>
      </c>
    </row>
    <row r="81" spans="2:15" ht="15" customHeight="1">
      <c r="B81" s="28"/>
      <c r="C81" s="110" t="s">
        <v>40</v>
      </c>
      <c r="D81" s="111">
        <v>7</v>
      </c>
      <c r="E81" s="112">
        <v>1.4028056112224449E-2</v>
      </c>
      <c r="F81" s="111">
        <v>0</v>
      </c>
      <c r="G81" s="117">
        <v>0</v>
      </c>
      <c r="H81" s="113"/>
      <c r="I81" s="111">
        <v>5</v>
      </c>
      <c r="J81" s="118">
        <v>0.39999999999999991</v>
      </c>
      <c r="K81" s="111">
        <v>13</v>
      </c>
      <c r="L81" s="117">
        <v>1.2037037037037037E-2</v>
      </c>
      <c r="M81" s="111">
        <v>3</v>
      </c>
      <c r="N81" s="117">
        <v>2.6642984014209592E-3</v>
      </c>
      <c r="O81" s="114">
        <v>3.333333333333333</v>
      </c>
    </row>
    <row r="82" spans="2:15" ht="15" customHeight="1">
      <c r="B82" s="27" t="s">
        <v>6</v>
      </c>
      <c r="C82" s="115" t="s">
        <v>41</v>
      </c>
      <c r="D82" s="44">
        <v>499</v>
      </c>
      <c r="E82" s="19">
        <v>1</v>
      </c>
      <c r="F82" s="44">
        <v>469</v>
      </c>
      <c r="G82" s="19">
        <v>1</v>
      </c>
      <c r="H82" s="20">
        <v>6.3965884861407307E-2</v>
      </c>
      <c r="I82" s="44">
        <v>308</v>
      </c>
      <c r="J82" s="21">
        <v>0.62012987012987009</v>
      </c>
      <c r="K82" s="44">
        <v>1080</v>
      </c>
      <c r="L82" s="19">
        <v>1</v>
      </c>
      <c r="M82" s="44">
        <v>1126</v>
      </c>
      <c r="N82" s="21">
        <v>1</v>
      </c>
      <c r="O82" s="23">
        <v>-4.0852575488454668E-2</v>
      </c>
    </row>
    <row r="83" spans="2:15">
      <c r="B83" s="27" t="s">
        <v>70</v>
      </c>
      <c r="C83" s="115" t="s">
        <v>41</v>
      </c>
      <c r="D83" s="116">
        <v>1</v>
      </c>
      <c r="E83" s="19">
        <v>1</v>
      </c>
      <c r="F83" s="116">
        <v>1</v>
      </c>
      <c r="G83" s="19">
        <v>1</v>
      </c>
      <c r="H83" s="20">
        <v>0</v>
      </c>
      <c r="I83" s="116">
        <v>2</v>
      </c>
      <c r="J83" s="21">
        <v>-0.5</v>
      </c>
      <c r="K83" s="116">
        <v>4</v>
      </c>
      <c r="L83" s="19">
        <v>1</v>
      </c>
      <c r="M83" s="116">
        <v>2</v>
      </c>
      <c r="N83" s="19">
        <v>1</v>
      </c>
      <c r="O83" s="23">
        <v>1</v>
      </c>
    </row>
    <row r="84" spans="2:15" ht="15" customHeight="1">
      <c r="B84" s="29"/>
      <c r="C84" s="119" t="s">
        <v>41</v>
      </c>
      <c r="D84" s="45">
        <v>745</v>
      </c>
      <c r="E84" s="14">
        <v>1</v>
      </c>
      <c r="F84" s="45">
        <v>635</v>
      </c>
      <c r="G84" s="14">
        <v>1</v>
      </c>
      <c r="H84" s="15">
        <v>0.17322834645669283</v>
      </c>
      <c r="I84" s="45">
        <v>459</v>
      </c>
      <c r="J84" s="16">
        <v>0.62309368191721126</v>
      </c>
      <c r="K84" s="45">
        <v>1624</v>
      </c>
      <c r="L84" s="14">
        <v>1</v>
      </c>
      <c r="M84" s="45">
        <v>1573</v>
      </c>
      <c r="N84" s="14">
        <v>1</v>
      </c>
      <c r="O84" s="24">
        <v>3.2422123331214303E-2</v>
      </c>
    </row>
    <row r="85" spans="2:15">
      <c r="B85" s="41" t="s">
        <v>55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3:N33"/>
    <mergeCell ref="B34:N34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140" priority="37" operator="lessThan">
      <formula>0</formula>
    </cfRule>
  </conditionalFormatting>
  <conditionalFormatting sqref="H10:H14 J10:J14 O10:O14">
    <cfRule type="cellIs" dxfId="139" priority="36" operator="lessThan">
      <formula>0</formula>
    </cfRule>
  </conditionalFormatting>
  <conditionalFormatting sqref="J18 J15:J16">
    <cfRule type="cellIs" dxfId="138" priority="35" operator="lessThan">
      <formula>0</formula>
    </cfRule>
  </conditionalFormatting>
  <conditionalFormatting sqref="D19:O25 D10:O16">
    <cfRule type="cellIs" dxfId="137" priority="34" operator="equal">
      <formula>0</formula>
    </cfRule>
  </conditionalFormatting>
  <conditionalFormatting sqref="H26:H27 O26:O27 H17:H18 O17:O18">
    <cfRule type="cellIs" dxfId="136" priority="33" operator="lessThan">
      <formula>0</formula>
    </cfRule>
  </conditionalFormatting>
  <conditionalFormatting sqref="H19:H23 J19:J23 O19:O23">
    <cfRule type="cellIs" dxfId="135" priority="32" operator="lessThan">
      <formula>0</formula>
    </cfRule>
  </conditionalFormatting>
  <conditionalFormatting sqref="H29 O29">
    <cfRule type="cellIs" dxfId="134" priority="31" operator="lessThan">
      <formula>0</formula>
    </cfRule>
  </conditionalFormatting>
  <conditionalFormatting sqref="H29 O29 J29">
    <cfRule type="cellIs" dxfId="133" priority="30" operator="lessThan">
      <formula>0</formula>
    </cfRule>
  </conditionalFormatting>
  <conditionalFormatting sqref="H49:H51 J49:J51 O49:O51 O43 H43">
    <cfRule type="cellIs" dxfId="132" priority="29" operator="lessThan">
      <formula>0</formula>
    </cfRule>
  </conditionalFormatting>
  <conditionalFormatting sqref="H51 O51 O43 H43">
    <cfRule type="cellIs" dxfId="130" priority="28" operator="lessThan">
      <formula>0</formula>
    </cfRule>
  </conditionalFormatting>
  <conditionalFormatting sqref="H44:H48 J44:J48 O44:O48">
    <cfRule type="cellIs" dxfId="129" priority="26" operator="lessThan">
      <formula>0</formula>
    </cfRule>
  </conditionalFormatting>
  <conditionalFormatting sqref="D44:O50">
    <cfRule type="cellIs" dxfId="128" priority="25" operator="equal">
      <formula>0</formula>
    </cfRule>
  </conditionalFormatting>
  <conditionalFormatting sqref="H53 J53 O53">
    <cfRule type="cellIs" dxfId="127" priority="24" operator="lessThan">
      <formula>0</formula>
    </cfRule>
  </conditionalFormatting>
  <conditionalFormatting sqref="H52 J52 O52">
    <cfRule type="cellIs" dxfId="126" priority="23" operator="lessThan">
      <formula>0</formula>
    </cfRule>
  </conditionalFormatting>
  <conditionalFormatting sqref="H52 O52">
    <cfRule type="cellIs" dxfId="125" priority="22" operator="lessThan">
      <formula>0</formula>
    </cfRule>
  </conditionalFormatting>
  <conditionalFormatting sqref="H54 O54">
    <cfRule type="cellIs" dxfId="124" priority="21" operator="lessThan">
      <formula>0</formula>
    </cfRule>
  </conditionalFormatting>
  <conditionalFormatting sqref="H54 O54 J54">
    <cfRule type="cellIs" dxfId="123" priority="20" operator="lessThan">
      <formula>0</formula>
    </cfRule>
  </conditionalFormatting>
  <conditionalFormatting sqref="H65:H69 J65:J69 O65:O69">
    <cfRule type="cellIs" dxfId="122" priority="19" operator="lessThan">
      <formula>0</formula>
    </cfRule>
  </conditionalFormatting>
  <conditionalFormatting sqref="J70:J71 O70:O71 H70:H71">
    <cfRule type="cellIs" dxfId="121" priority="18" operator="lessThan">
      <formula>0</formula>
    </cfRule>
  </conditionalFormatting>
  <conditionalFormatting sqref="D74:O80 D65:O71">
    <cfRule type="cellIs" dxfId="120" priority="17" operator="equal">
      <formula>0</formula>
    </cfRule>
  </conditionalFormatting>
  <conditionalFormatting sqref="H79:H81 J79:J81 O79:O81">
    <cfRule type="cellIs" dxfId="119" priority="16" operator="lessThan">
      <formula>0</formula>
    </cfRule>
  </conditionalFormatting>
  <conditionalFormatting sqref="H74:H78 J74:J78 O74:O78">
    <cfRule type="cellIs" dxfId="118" priority="15" operator="lessThan">
      <formula>0</formula>
    </cfRule>
  </conditionalFormatting>
  <conditionalFormatting sqref="H72 O72">
    <cfRule type="cellIs" dxfId="117" priority="14" operator="lessThan">
      <formula>0</formula>
    </cfRule>
  </conditionalFormatting>
  <conditionalFormatting sqref="H72 J72 O72">
    <cfRule type="cellIs" dxfId="116" priority="13" operator="lessThan">
      <formula>0</formula>
    </cfRule>
  </conditionalFormatting>
  <conditionalFormatting sqref="H73 J73 O73">
    <cfRule type="cellIs" dxfId="115" priority="12" operator="lessThan">
      <formula>0</formula>
    </cfRule>
  </conditionalFormatting>
  <conditionalFormatting sqref="H73 O73">
    <cfRule type="cellIs" dxfId="114" priority="11" operator="lessThan">
      <formula>0</formula>
    </cfRule>
  </conditionalFormatting>
  <conditionalFormatting sqref="H81 O81">
    <cfRule type="cellIs" dxfId="113" priority="10" operator="lessThan">
      <formula>0</formula>
    </cfRule>
  </conditionalFormatting>
  <conditionalFormatting sqref="H83 J83 O83">
    <cfRule type="cellIs" dxfId="112" priority="9" operator="lessThan">
      <formula>0</formula>
    </cfRule>
  </conditionalFormatting>
  <conditionalFormatting sqref="H82 J82 O82">
    <cfRule type="cellIs" dxfId="111" priority="8" operator="lessThan">
      <formula>0</formula>
    </cfRule>
  </conditionalFormatting>
  <conditionalFormatting sqref="H82 O82">
    <cfRule type="cellIs" dxfId="110" priority="7" operator="lessThan">
      <formula>0</formula>
    </cfRule>
  </conditionalFormatting>
  <conditionalFormatting sqref="H84 O84">
    <cfRule type="cellIs" dxfId="109" priority="6" operator="lessThan">
      <formula>0</formula>
    </cfRule>
  </conditionalFormatting>
  <conditionalFormatting sqref="H84 O84 J84">
    <cfRule type="cellIs" dxfId="108" priority="5" operator="lessThan">
      <formula>0</formula>
    </cfRule>
  </conditionalFormatting>
  <conditionalFormatting sqref="H42 J42 O42">
    <cfRule type="cellIs" dxfId="12" priority="4" operator="lessThan">
      <formula>0</formula>
    </cfRule>
  </conditionalFormatting>
  <conditionalFormatting sqref="H42 O42">
    <cfRule type="cellIs" dxfId="10" priority="3" operator="lessThan">
      <formula>0</formula>
    </cfRule>
  </conditionalFormatting>
  <conditionalFormatting sqref="H41 J41 O41">
    <cfRule type="cellIs" dxfId="6" priority="2" operator="lessThan">
      <formula>0</formula>
    </cfRule>
  </conditionalFormatting>
  <conditionalFormatting sqref="D41:O41">
    <cfRule type="cellIs" dxfId="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5"/>
  <sheetViews>
    <sheetView showGridLines="0" zoomScale="90" zoomScaleNormal="90" workbookViewId="0">
      <selection activeCell="R93" sqref="R93"/>
    </sheetView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46"/>
      <c r="I1"/>
      <c r="O1" s="80">
        <v>43560</v>
      </c>
    </row>
    <row r="2" spans="2:15">
      <c r="B2" s="192" t="s">
        <v>30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5"/>
    </row>
    <row r="3" spans="2:15">
      <c r="B3" s="193" t="s">
        <v>31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42" t="s">
        <v>48</v>
      </c>
    </row>
    <row r="4" spans="2:15" ht="14.5" customHeight="1">
      <c r="B4" s="180" t="s">
        <v>32</v>
      </c>
      <c r="C4" s="180" t="s">
        <v>1</v>
      </c>
      <c r="D4" s="182" t="s">
        <v>98</v>
      </c>
      <c r="E4" s="183"/>
      <c r="F4" s="183"/>
      <c r="G4" s="183"/>
      <c r="H4" s="184"/>
      <c r="I4" s="183" t="s">
        <v>85</v>
      </c>
      <c r="J4" s="183"/>
      <c r="K4" s="182" t="s">
        <v>99</v>
      </c>
      <c r="L4" s="183"/>
      <c r="M4" s="183"/>
      <c r="N4" s="183"/>
      <c r="O4" s="184"/>
    </row>
    <row r="5" spans="2:15" ht="14.5" customHeight="1">
      <c r="B5" s="181"/>
      <c r="C5" s="181"/>
      <c r="D5" s="194" t="s">
        <v>100</v>
      </c>
      <c r="E5" s="195"/>
      <c r="F5" s="195"/>
      <c r="G5" s="195"/>
      <c r="H5" s="196"/>
      <c r="I5" s="195" t="s">
        <v>86</v>
      </c>
      <c r="J5" s="195"/>
      <c r="K5" s="194" t="s">
        <v>101</v>
      </c>
      <c r="L5" s="195"/>
      <c r="M5" s="195"/>
      <c r="N5" s="195"/>
      <c r="O5" s="196"/>
    </row>
    <row r="6" spans="2:15" ht="14.5" customHeight="1">
      <c r="B6" s="181"/>
      <c r="C6" s="179"/>
      <c r="D6" s="174">
        <v>2019</v>
      </c>
      <c r="E6" s="175"/>
      <c r="F6" s="185">
        <v>2018</v>
      </c>
      <c r="G6" s="185"/>
      <c r="H6" s="187" t="s">
        <v>33</v>
      </c>
      <c r="I6" s="189">
        <v>2019</v>
      </c>
      <c r="J6" s="174" t="s">
        <v>102</v>
      </c>
      <c r="K6" s="174">
        <v>2019</v>
      </c>
      <c r="L6" s="175"/>
      <c r="M6" s="185">
        <v>2018</v>
      </c>
      <c r="N6" s="175"/>
      <c r="O6" s="165" t="s">
        <v>33</v>
      </c>
    </row>
    <row r="7" spans="2:15" ht="15" customHeight="1">
      <c r="B7" s="197" t="s">
        <v>32</v>
      </c>
      <c r="C7" s="166" t="s">
        <v>35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5" customHeight="1">
      <c r="B8" s="197"/>
      <c r="C8" s="166"/>
      <c r="D8" s="85" t="s">
        <v>36</v>
      </c>
      <c r="E8" s="82" t="s">
        <v>2</v>
      </c>
      <c r="F8" s="81" t="s">
        <v>36</v>
      </c>
      <c r="G8" s="67" t="s">
        <v>2</v>
      </c>
      <c r="H8" s="168" t="s">
        <v>37</v>
      </c>
      <c r="I8" s="68" t="s">
        <v>36</v>
      </c>
      <c r="J8" s="170" t="s">
        <v>103</v>
      </c>
      <c r="K8" s="85" t="s">
        <v>36</v>
      </c>
      <c r="L8" s="66" t="s">
        <v>2</v>
      </c>
      <c r="M8" s="81" t="s">
        <v>36</v>
      </c>
      <c r="N8" s="66" t="s">
        <v>2</v>
      </c>
      <c r="O8" s="172" t="s">
        <v>37</v>
      </c>
    </row>
    <row r="9" spans="2:15" ht="15" customHeight="1">
      <c r="B9" s="198"/>
      <c r="C9" s="167"/>
      <c r="D9" s="83" t="s">
        <v>38</v>
      </c>
      <c r="E9" s="84" t="s">
        <v>39</v>
      </c>
      <c r="F9" s="64" t="s">
        <v>38</v>
      </c>
      <c r="G9" s="65" t="s">
        <v>39</v>
      </c>
      <c r="H9" s="169"/>
      <c r="I9" s="69" t="s">
        <v>38</v>
      </c>
      <c r="J9" s="171"/>
      <c r="K9" s="83" t="s">
        <v>38</v>
      </c>
      <c r="L9" s="84" t="s">
        <v>39</v>
      </c>
      <c r="M9" s="64" t="s">
        <v>38</v>
      </c>
      <c r="N9" s="84" t="s">
        <v>39</v>
      </c>
      <c r="O9" s="173"/>
    </row>
    <row r="10" spans="2:15">
      <c r="B10" s="63"/>
      <c r="C10" s="87" t="s">
        <v>16</v>
      </c>
      <c r="D10" s="104">
        <v>10</v>
      </c>
      <c r="E10" s="89">
        <v>0.26315789473684209</v>
      </c>
      <c r="F10" s="105">
        <v>11</v>
      </c>
      <c r="G10" s="90">
        <v>0.47826086956521741</v>
      </c>
      <c r="H10" s="91">
        <v>-9.0909090909090939E-2</v>
      </c>
      <c r="I10" s="105">
        <v>15</v>
      </c>
      <c r="J10" s="93">
        <v>-0.33333333333333337</v>
      </c>
      <c r="K10" s="104">
        <v>34</v>
      </c>
      <c r="L10" s="89">
        <v>0.39080459770114945</v>
      </c>
      <c r="M10" s="105">
        <v>20</v>
      </c>
      <c r="N10" s="90">
        <v>0.34482758620689657</v>
      </c>
      <c r="O10" s="91">
        <v>0.7</v>
      </c>
    </row>
    <row r="11" spans="2:15">
      <c r="B11" s="63"/>
      <c r="C11" s="95" t="s">
        <v>13</v>
      </c>
      <c r="D11" s="106">
        <v>11</v>
      </c>
      <c r="E11" s="97">
        <v>0.28947368421052633</v>
      </c>
      <c r="F11" s="107">
        <v>11</v>
      </c>
      <c r="G11" s="108">
        <v>0.47826086956521741</v>
      </c>
      <c r="H11" s="99">
        <v>0</v>
      </c>
      <c r="I11" s="107">
        <v>6</v>
      </c>
      <c r="J11" s="109">
        <v>0.83333333333333326</v>
      </c>
      <c r="K11" s="106">
        <v>25</v>
      </c>
      <c r="L11" s="97">
        <v>0.28735632183908044</v>
      </c>
      <c r="M11" s="107">
        <v>34</v>
      </c>
      <c r="N11" s="108">
        <v>0.58620689655172409</v>
      </c>
      <c r="O11" s="99">
        <v>-0.26470588235294112</v>
      </c>
    </row>
    <row r="12" spans="2:15">
      <c r="B12" s="63"/>
      <c r="C12" s="95" t="s">
        <v>21</v>
      </c>
      <c r="D12" s="106">
        <v>11</v>
      </c>
      <c r="E12" s="97">
        <v>0.28947368421052633</v>
      </c>
      <c r="F12" s="107">
        <v>0</v>
      </c>
      <c r="G12" s="108">
        <v>0</v>
      </c>
      <c r="H12" s="99"/>
      <c r="I12" s="107">
        <v>2</v>
      </c>
      <c r="J12" s="109">
        <v>4.5</v>
      </c>
      <c r="K12" s="106">
        <v>14</v>
      </c>
      <c r="L12" s="97">
        <v>0.16091954022988506</v>
      </c>
      <c r="M12" s="107">
        <v>2</v>
      </c>
      <c r="N12" s="108">
        <v>3.4482758620689655E-2</v>
      </c>
      <c r="O12" s="99">
        <v>6</v>
      </c>
    </row>
    <row r="13" spans="2:15">
      <c r="B13" s="63"/>
      <c r="C13" s="95" t="s">
        <v>4</v>
      </c>
      <c r="D13" s="106">
        <v>2</v>
      </c>
      <c r="E13" s="97">
        <v>5.2631578947368418E-2</v>
      </c>
      <c r="F13" s="107">
        <v>1</v>
      </c>
      <c r="G13" s="108">
        <v>4.3478260869565216E-2</v>
      </c>
      <c r="H13" s="99">
        <v>1</v>
      </c>
      <c r="I13" s="107">
        <v>2</v>
      </c>
      <c r="J13" s="109">
        <v>0</v>
      </c>
      <c r="K13" s="106">
        <v>4</v>
      </c>
      <c r="L13" s="97">
        <v>4.5977011494252873E-2</v>
      </c>
      <c r="M13" s="107">
        <v>1</v>
      </c>
      <c r="N13" s="108">
        <v>1.7241379310344827E-2</v>
      </c>
      <c r="O13" s="99">
        <v>3</v>
      </c>
    </row>
    <row r="14" spans="2:15">
      <c r="B14" s="10"/>
      <c r="C14" s="95" t="s">
        <v>22</v>
      </c>
      <c r="D14" s="106">
        <v>0</v>
      </c>
      <c r="E14" s="97">
        <v>0</v>
      </c>
      <c r="F14" s="107">
        <v>0</v>
      </c>
      <c r="G14" s="108">
        <v>0</v>
      </c>
      <c r="H14" s="99"/>
      <c r="I14" s="107">
        <v>0</v>
      </c>
      <c r="J14" s="109"/>
      <c r="K14" s="106">
        <v>3</v>
      </c>
      <c r="L14" s="97">
        <v>3.4482758620689655E-2</v>
      </c>
      <c r="M14" s="107">
        <v>0</v>
      </c>
      <c r="N14" s="108">
        <v>0</v>
      </c>
      <c r="O14" s="99"/>
    </row>
    <row r="15" spans="2:15">
      <c r="B15" s="63"/>
      <c r="C15" s="95" t="s">
        <v>15</v>
      </c>
      <c r="D15" s="106">
        <v>1</v>
      </c>
      <c r="E15" s="97">
        <v>2.6315789473684209E-2</v>
      </c>
      <c r="F15" s="107">
        <v>0</v>
      </c>
      <c r="G15" s="108">
        <v>0</v>
      </c>
      <c r="H15" s="99"/>
      <c r="I15" s="107">
        <v>1</v>
      </c>
      <c r="J15" s="109">
        <v>0</v>
      </c>
      <c r="K15" s="106">
        <v>2</v>
      </c>
      <c r="L15" s="97">
        <v>2.2988505747126436E-2</v>
      </c>
      <c r="M15" s="107">
        <v>0</v>
      </c>
      <c r="N15" s="108">
        <v>0</v>
      </c>
      <c r="O15" s="99"/>
    </row>
    <row r="16" spans="2:15">
      <c r="B16" s="63"/>
      <c r="C16" s="95" t="s">
        <v>20</v>
      </c>
      <c r="D16" s="106">
        <v>1</v>
      </c>
      <c r="E16" s="97">
        <v>2.6315789473684209E-2</v>
      </c>
      <c r="F16" s="107">
        <v>0</v>
      </c>
      <c r="G16" s="108">
        <v>0</v>
      </c>
      <c r="H16" s="99"/>
      <c r="I16" s="107">
        <v>0</v>
      </c>
      <c r="J16" s="109"/>
      <c r="K16" s="106">
        <v>1</v>
      </c>
      <c r="L16" s="97">
        <v>1.1494252873563218E-2</v>
      </c>
      <c r="M16" s="107">
        <v>1</v>
      </c>
      <c r="N16" s="108">
        <v>1.7241379310344827E-2</v>
      </c>
      <c r="O16" s="99">
        <v>0</v>
      </c>
    </row>
    <row r="17" spans="2:16">
      <c r="B17" s="26"/>
      <c r="C17" s="110" t="s">
        <v>40</v>
      </c>
      <c r="D17" s="111">
        <v>2</v>
      </c>
      <c r="E17" s="112">
        <v>5.2631578947368418E-2</v>
      </c>
      <c r="F17" s="111">
        <v>0</v>
      </c>
      <c r="G17" s="112">
        <v>0</v>
      </c>
      <c r="H17" s="113"/>
      <c r="I17" s="111">
        <v>1</v>
      </c>
      <c r="J17" s="112">
        <v>3.7037037037037035E-2</v>
      </c>
      <c r="K17" s="111">
        <v>4</v>
      </c>
      <c r="L17" s="112">
        <v>4.5977011494252873E-2</v>
      </c>
      <c r="M17" s="111">
        <v>0</v>
      </c>
      <c r="N17" s="112">
        <v>0</v>
      </c>
      <c r="O17" s="114"/>
    </row>
    <row r="18" spans="2:16">
      <c r="B18" s="27" t="s">
        <v>49</v>
      </c>
      <c r="C18" s="115" t="s">
        <v>41</v>
      </c>
      <c r="D18" s="44">
        <v>38</v>
      </c>
      <c r="E18" s="19">
        <v>1</v>
      </c>
      <c r="F18" s="44">
        <v>23</v>
      </c>
      <c r="G18" s="19">
        <v>1</v>
      </c>
      <c r="H18" s="20">
        <v>0.65217391304347827</v>
      </c>
      <c r="I18" s="44">
        <v>27</v>
      </c>
      <c r="J18" s="21">
        <v>0.40740740740740744</v>
      </c>
      <c r="K18" s="44">
        <v>87</v>
      </c>
      <c r="L18" s="19">
        <v>1</v>
      </c>
      <c r="M18" s="44">
        <v>58</v>
      </c>
      <c r="N18" s="21">
        <v>1</v>
      </c>
      <c r="O18" s="23">
        <v>0.5</v>
      </c>
    </row>
    <row r="19" spans="2:16">
      <c r="B19" s="63"/>
      <c r="C19" s="87" t="s">
        <v>3</v>
      </c>
      <c r="D19" s="104">
        <v>593</v>
      </c>
      <c r="E19" s="89">
        <v>0.20108511359782977</v>
      </c>
      <c r="F19" s="105">
        <v>597</v>
      </c>
      <c r="G19" s="90">
        <v>0.20721971537660536</v>
      </c>
      <c r="H19" s="91">
        <v>-6.7001675041875597E-3</v>
      </c>
      <c r="I19" s="105">
        <v>675</v>
      </c>
      <c r="J19" s="93">
        <v>-0.12148148148148152</v>
      </c>
      <c r="K19" s="104">
        <v>1764</v>
      </c>
      <c r="L19" s="89">
        <v>0.23967391304347826</v>
      </c>
      <c r="M19" s="105">
        <v>1696</v>
      </c>
      <c r="N19" s="90">
        <v>0.23910898068518258</v>
      </c>
      <c r="O19" s="91">
        <v>4.0094339622641417E-2</v>
      </c>
    </row>
    <row r="20" spans="2:16">
      <c r="B20" s="63"/>
      <c r="C20" s="95" t="s">
        <v>14</v>
      </c>
      <c r="D20" s="106">
        <v>706</v>
      </c>
      <c r="E20" s="97">
        <v>0.23940318752119363</v>
      </c>
      <c r="F20" s="107">
        <v>603</v>
      </c>
      <c r="G20" s="108">
        <v>0.20930232558139536</v>
      </c>
      <c r="H20" s="99">
        <v>0.17081260364842454</v>
      </c>
      <c r="I20" s="107">
        <v>535</v>
      </c>
      <c r="J20" s="109">
        <v>0.31962616822429912</v>
      </c>
      <c r="K20" s="106">
        <v>1511</v>
      </c>
      <c r="L20" s="97">
        <v>0.20529891304347825</v>
      </c>
      <c r="M20" s="107">
        <v>1358</v>
      </c>
      <c r="N20" s="108">
        <v>0.19145636543070632</v>
      </c>
      <c r="O20" s="99">
        <v>0.11266568483063333</v>
      </c>
    </row>
    <row r="21" spans="2:16">
      <c r="B21" s="63"/>
      <c r="C21" s="95" t="s">
        <v>4</v>
      </c>
      <c r="D21" s="106">
        <v>471</v>
      </c>
      <c r="E21" s="97">
        <v>0.15971515768056968</v>
      </c>
      <c r="F21" s="107">
        <v>592</v>
      </c>
      <c r="G21" s="108">
        <v>0.20548420687261368</v>
      </c>
      <c r="H21" s="99">
        <v>-0.20439189189189189</v>
      </c>
      <c r="I21" s="107">
        <v>461</v>
      </c>
      <c r="J21" s="109">
        <v>2.1691973969631295E-2</v>
      </c>
      <c r="K21" s="106">
        <v>1295</v>
      </c>
      <c r="L21" s="97">
        <v>0.17595108695652173</v>
      </c>
      <c r="M21" s="107">
        <v>1479</v>
      </c>
      <c r="N21" s="108">
        <v>0.20851543775553363</v>
      </c>
      <c r="O21" s="99">
        <v>-0.12440838404327248</v>
      </c>
    </row>
    <row r="22" spans="2:16">
      <c r="B22" s="63"/>
      <c r="C22" s="95" t="s">
        <v>12</v>
      </c>
      <c r="D22" s="106">
        <v>396</v>
      </c>
      <c r="E22" s="97">
        <v>0.13428280773143439</v>
      </c>
      <c r="F22" s="107">
        <v>470</v>
      </c>
      <c r="G22" s="108">
        <v>0.16313779937521694</v>
      </c>
      <c r="H22" s="99">
        <v>-0.1574468085106383</v>
      </c>
      <c r="I22" s="107">
        <v>344</v>
      </c>
      <c r="J22" s="109">
        <v>0.15116279069767447</v>
      </c>
      <c r="K22" s="106">
        <v>1085</v>
      </c>
      <c r="L22" s="97">
        <v>0.14741847826086957</v>
      </c>
      <c r="M22" s="107">
        <v>951</v>
      </c>
      <c r="N22" s="108">
        <v>0.13407584942901452</v>
      </c>
      <c r="O22" s="99">
        <v>0.14090431125131442</v>
      </c>
    </row>
    <row r="23" spans="2:16">
      <c r="B23" s="10"/>
      <c r="C23" s="95" t="s">
        <v>13</v>
      </c>
      <c r="D23" s="106">
        <v>526</v>
      </c>
      <c r="E23" s="97">
        <v>0.1783655476432689</v>
      </c>
      <c r="F23" s="107">
        <v>329</v>
      </c>
      <c r="G23" s="108">
        <v>0.11419645956265186</v>
      </c>
      <c r="H23" s="99">
        <v>0.59878419452887544</v>
      </c>
      <c r="I23" s="107">
        <v>299</v>
      </c>
      <c r="J23" s="109">
        <v>0.75919732441471566</v>
      </c>
      <c r="K23" s="106">
        <v>1066</v>
      </c>
      <c r="L23" s="97">
        <v>0.14483695652173914</v>
      </c>
      <c r="M23" s="107">
        <v>798</v>
      </c>
      <c r="N23" s="108">
        <v>0.11250528690258001</v>
      </c>
      <c r="O23" s="99">
        <v>0.33583959899749383</v>
      </c>
    </row>
    <row r="24" spans="2:16">
      <c r="B24" s="63"/>
      <c r="C24" s="95" t="s">
        <v>15</v>
      </c>
      <c r="D24" s="106">
        <v>141</v>
      </c>
      <c r="E24" s="97">
        <v>4.7812817904374368E-2</v>
      </c>
      <c r="F24" s="107">
        <v>162</v>
      </c>
      <c r="G24" s="108">
        <v>5.6230475529330096E-2</v>
      </c>
      <c r="H24" s="99">
        <v>-0.12962962962962965</v>
      </c>
      <c r="I24" s="107">
        <v>130</v>
      </c>
      <c r="J24" s="109">
        <v>8.4615384615384537E-2</v>
      </c>
      <c r="K24" s="106">
        <v>348</v>
      </c>
      <c r="L24" s="97">
        <v>4.7282608695652172E-2</v>
      </c>
      <c r="M24" s="107">
        <v>402</v>
      </c>
      <c r="N24" s="108">
        <v>5.6675595657690682E-2</v>
      </c>
      <c r="O24" s="99">
        <v>-0.13432835820895528</v>
      </c>
    </row>
    <row r="25" spans="2:16">
      <c r="B25" s="63"/>
      <c r="C25" s="95" t="s">
        <v>16</v>
      </c>
      <c r="D25" s="106">
        <v>106</v>
      </c>
      <c r="E25" s="97">
        <v>3.5944387928111221E-2</v>
      </c>
      <c r="F25" s="107">
        <v>120</v>
      </c>
      <c r="G25" s="108">
        <v>4.1652204095800067E-2</v>
      </c>
      <c r="H25" s="99">
        <v>-0.1166666666666667</v>
      </c>
      <c r="I25" s="107">
        <v>63</v>
      </c>
      <c r="J25" s="109">
        <v>0.68253968253968256</v>
      </c>
      <c r="K25" s="106">
        <v>246</v>
      </c>
      <c r="L25" s="97">
        <v>3.3423913043478262E-2</v>
      </c>
      <c r="M25" s="107">
        <v>384</v>
      </c>
      <c r="N25" s="108">
        <v>5.4137882419286618E-2</v>
      </c>
      <c r="O25" s="99">
        <v>-0.359375</v>
      </c>
    </row>
    <row r="26" spans="2:16">
      <c r="B26" s="28"/>
      <c r="C26" s="110" t="s">
        <v>40</v>
      </c>
      <c r="D26" s="111">
        <v>10</v>
      </c>
      <c r="E26" s="112">
        <v>3.3909799932180401E-3</v>
      </c>
      <c r="F26" s="111">
        <v>8</v>
      </c>
      <c r="G26" s="117">
        <v>2.7768136063866713E-3</v>
      </c>
      <c r="H26" s="113">
        <v>0.25</v>
      </c>
      <c r="I26" s="111">
        <v>11</v>
      </c>
      <c r="J26" s="118">
        <v>-9.0909090909090939E-2</v>
      </c>
      <c r="K26" s="111">
        <v>45</v>
      </c>
      <c r="L26" s="117">
        <v>6.114130434782609E-3</v>
      </c>
      <c r="M26" s="111">
        <v>25</v>
      </c>
      <c r="N26" s="117">
        <v>3.5246017200056393E-3</v>
      </c>
      <c r="O26" s="114">
        <v>0.8</v>
      </c>
    </row>
    <row r="27" spans="2:16">
      <c r="B27" s="27" t="s">
        <v>50</v>
      </c>
      <c r="C27" s="115" t="s">
        <v>41</v>
      </c>
      <c r="D27" s="44">
        <v>2949</v>
      </c>
      <c r="E27" s="19">
        <v>1</v>
      </c>
      <c r="F27" s="44">
        <v>2881</v>
      </c>
      <c r="G27" s="19">
        <v>1</v>
      </c>
      <c r="H27" s="20">
        <v>2.3602915654286738E-2</v>
      </c>
      <c r="I27" s="44">
        <v>2518</v>
      </c>
      <c r="J27" s="21">
        <v>0.1711675933280381</v>
      </c>
      <c r="K27" s="44">
        <v>7360</v>
      </c>
      <c r="L27" s="19">
        <v>1</v>
      </c>
      <c r="M27" s="44">
        <v>7093</v>
      </c>
      <c r="N27" s="21">
        <v>1</v>
      </c>
      <c r="O27" s="23">
        <v>3.7642746369660252E-2</v>
      </c>
    </row>
    <row r="28" spans="2:16">
      <c r="B28" s="27" t="s">
        <v>70</v>
      </c>
      <c r="C28" s="115" t="s">
        <v>41</v>
      </c>
      <c r="D28" s="116">
        <v>2</v>
      </c>
      <c r="E28" s="19">
        <v>1</v>
      </c>
      <c r="F28" s="116">
        <v>1</v>
      </c>
      <c r="G28" s="19">
        <v>1</v>
      </c>
      <c r="H28" s="20">
        <v>1</v>
      </c>
      <c r="I28" s="116">
        <v>3</v>
      </c>
      <c r="J28" s="19">
        <v>-0.33333333333333337</v>
      </c>
      <c r="K28" s="116">
        <v>6</v>
      </c>
      <c r="L28" s="19">
        <v>1</v>
      </c>
      <c r="M28" s="116">
        <v>3</v>
      </c>
      <c r="N28" s="19">
        <v>1</v>
      </c>
      <c r="O28" s="23">
        <v>1</v>
      </c>
      <c r="P28" s="31"/>
    </row>
    <row r="29" spans="2:16">
      <c r="B29" s="29"/>
      <c r="C29" s="119" t="s">
        <v>41</v>
      </c>
      <c r="D29" s="45">
        <v>2989</v>
      </c>
      <c r="E29" s="14">
        <v>1</v>
      </c>
      <c r="F29" s="45">
        <v>2905</v>
      </c>
      <c r="G29" s="14">
        <v>1</v>
      </c>
      <c r="H29" s="15">
        <v>2.8915662650602414E-2</v>
      </c>
      <c r="I29" s="45">
        <v>2548</v>
      </c>
      <c r="J29" s="16">
        <v>0.17307692307692313</v>
      </c>
      <c r="K29" s="45">
        <v>7453</v>
      </c>
      <c r="L29" s="14">
        <v>1</v>
      </c>
      <c r="M29" s="45">
        <v>7154</v>
      </c>
      <c r="N29" s="14">
        <v>1</v>
      </c>
      <c r="O29" s="24">
        <v>4.179480011182557E-2</v>
      </c>
      <c r="P29" s="31"/>
    </row>
    <row r="30" spans="2:16" ht="14.5" customHeight="1">
      <c r="B30" t="s">
        <v>65</v>
      </c>
    </row>
    <row r="31" spans="2:16">
      <c r="B31" s="17" t="s">
        <v>66</v>
      </c>
    </row>
    <row r="32" spans="2:16" ht="14.25" customHeight="1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2: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>
      <c r="B34" s="192" t="s">
        <v>51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25"/>
    </row>
    <row r="35" spans="2:15">
      <c r="B35" s="193" t="s">
        <v>52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9" t="s">
        <v>48</v>
      </c>
    </row>
    <row r="36" spans="2:15" ht="14.5" customHeight="1">
      <c r="B36" s="180" t="s">
        <v>32</v>
      </c>
      <c r="C36" s="180" t="s">
        <v>1</v>
      </c>
      <c r="D36" s="182" t="s">
        <v>98</v>
      </c>
      <c r="E36" s="183"/>
      <c r="F36" s="183"/>
      <c r="G36" s="183"/>
      <c r="H36" s="184"/>
      <c r="I36" s="183" t="s">
        <v>85</v>
      </c>
      <c r="J36" s="183"/>
      <c r="K36" s="182" t="s">
        <v>99</v>
      </c>
      <c r="L36" s="183"/>
      <c r="M36" s="183"/>
      <c r="N36" s="183"/>
      <c r="O36" s="184"/>
    </row>
    <row r="37" spans="2:15" ht="14.5" customHeight="1">
      <c r="B37" s="181"/>
      <c r="C37" s="181"/>
      <c r="D37" s="194" t="s">
        <v>100</v>
      </c>
      <c r="E37" s="195"/>
      <c r="F37" s="195"/>
      <c r="G37" s="195"/>
      <c r="H37" s="196"/>
      <c r="I37" s="195" t="s">
        <v>86</v>
      </c>
      <c r="J37" s="195"/>
      <c r="K37" s="194" t="s">
        <v>101</v>
      </c>
      <c r="L37" s="195"/>
      <c r="M37" s="195"/>
      <c r="N37" s="195"/>
      <c r="O37" s="196"/>
    </row>
    <row r="38" spans="2:15" ht="14.5" customHeight="1">
      <c r="B38" s="181"/>
      <c r="C38" s="179"/>
      <c r="D38" s="174">
        <v>2019</v>
      </c>
      <c r="E38" s="175"/>
      <c r="F38" s="185">
        <v>2018</v>
      </c>
      <c r="G38" s="185"/>
      <c r="H38" s="187" t="s">
        <v>33</v>
      </c>
      <c r="I38" s="189">
        <v>2019</v>
      </c>
      <c r="J38" s="174" t="s">
        <v>102</v>
      </c>
      <c r="K38" s="174">
        <v>2019</v>
      </c>
      <c r="L38" s="175"/>
      <c r="M38" s="185">
        <v>2018</v>
      </c>
      <c r="N38" s="175"/>
      <c r="O38" s="165" t="s">
        <v>33</v>
      </c>
    </row>
    <row r="39" spans="2:15" ht="14.5" customHeight="1">
      <c r="B39" s="197" t="s">
        <v>32</v>
      </c>
      <c r="C39" s="166" t="s">
        <v>35</v>
      </c>
      <c r="D39" s="176"/>
      <c r="E39" s="177"/>
      <c r="F39" s="186"/>
      <c r="G39" s="186"/>
      <c r="H39" s="188"/>
      <c r="I39" s="190"/>
      <c r="J39" s="191"/>
      <c r="K39" s="176"/>
      <c r="L39" s="177"/>
      <c r="M39" s="186"/>
      <c r="N39" s="177"/>
      <c r="O39" s="165"/>
    </row>
    <row r="40" spans="2:15" ht="14.5" customHeight="1">
      <c r="B40" s="197"/>
      <c r="C40" s="166"/>
      <c r="D40" s="85" t="s">
        <v>36</v>
      </c>
      <c r="E40" s="82" t="s">
        <v>2</v>
      </c>
      <c r="F40" s="81" t="s">
        <v>36</v>
      </c>
      <c r="G40" s="67" t="s">
        <v>2</v>
      </c>
      <c r="H40" s="168" t="s">
        <v>37</v>
      </c>
      <c r="I40" s="68" t="s">
        <v>36</v>
      </c>
      <c r="J40" s="170" t="s">
        <v>103</v>
      </c>
      <c r="K40" s="85" t="s">
        <v>36</v>
      </c>
      <c r="L40" s="66" t="s">
        <v>2</v>
      </c>
      <c r="M40" s="81" t="s">
        <v>36</v>
      </c>
      <c r="N40" s="66" t="s">
        <v>2</v>
      </c>
      <c r="O40" s="172" t="s">
        <v>37</v>
      </c>
    </row>
    <row r="41" spans="2:15" ht="14.5" customHeight="1">
      <c r="B41" s="198"/>
      <c r="C41" s="167"/>
      <c r="D41" s="83" t="s">
        <v>38</v>
      </c>
      <c r="E41" s="84" t="s">
        <v>39</v>
      </c>
      <c r="F41" s="64" t="s">
        <v>38</v>
      </c>
      <c r="G41" s="65" t="s">
        <v>39</v>
      </c>
      <c r="H41" s="169"/>
      <c r="I41" s="69" t="s">
        <v>38</v>
      </c>
      <c r="J41" s="171"/>
      <c r="K41" s="83" t="s">
        <v>38</v>
      </c>
      <c r="L41" s="84" t="s">
        <v>39</v>
      </c>
      <c r="M41" s="64" t="s">
        <v>38</v>
      </c>
      <c r="N41" s="84" t="s">
        <v>39</v>
      </c>
      <c r="O41" s="173"/>
    </row>
    <row r="42" spans="2:15">
      <c r="B42" s="27" t="s">
        <v>49</v>
      </c>
      <c r="C42" s="115" t="s">
        <v>41</v>
      </c>
      <c r="D42" s="116"/>
      <c r="E42" s="19"/>
      <c r="F42" s="116"/>
      <c r="G42" s="19"/>
      <c r="H42" s="20"/>
      <c r="I42" s="116"/>
      <c r="J42" s="19"/>
      <c r="K42" s="116"/>
      <c r="L42" s="19"/>
      <c r="M42" s="116"/>
      <c r="N42" s="19"/>
      <c r="O42" s="22"/>
    </row>
    <row r="43" spans="2:15">
      <c r="B43" s="63"/>
      <c r="C43" s="87" t="s">
        <v>3</v>
      </c>
      <c r="D43" s="104">
        <v>491</v>
      </c>
      <c r="E43" s="89">
        <v>0.21890325456977264</v>
      </c>
      <c r="F43" s="105">
        <v>480</v>
      </c>
      <c r="G43" s="90">
        <v>0.21145374449339208</v>
      </c>
      <c r="H43" s="91">
        <v>2.2916666666666696E-2</v>
      </c>
      <c r="I43" s="105">
        <v>591</v>
      </c>
      <c r="J43" s="93">
        <v>-0.16920473773265654</v>
      </c>
      <c r="K43" s="104">
        <v>1513</v>
      </c>
      <c r="L43" s="89">
        <v>0.25965333790973055</v>
      </c>
      <c r="M43" s="105">
        <v>1384</v>
      </c>
      <c r="N43" s="90">
        <v>0.24802867383512545</v>
      </c>
      <c r="O43" s="91">
        <v>9.3208092485549177E-2</v>
      </c>
    </row>
    <row r="44" spans="2:15">
      <c r="B44" s="63"/>
      <c r="C44" s="95" t="s">
        <v>14</v>
      </c>
      <c r="D44" s="106">
        <v>619</v>
      </c>
      <c r="E44" s="97">
        <v>0.27596968345965223</v>
      </c>
      <c r="F44" s="107">
        <v>506</v>
      </c>
      <c r="G44" s="108">
        <v>0.22290748898678414</v>
      </c>
      <c r="H44" s="99">
        <v>0.22332015810276684</v>
      </c>
      <c r="I44" s="107">
        <v>462</v>
      </c>
      <c r="J44" s="109">
        <v>0.33982683982683981</v>
      </c>
      <c r="K44" s="106">
        <v>1317</v>
      </c>
      <c r="L44" s="97">
        <v>0.22601681825982495</v>
      </c>
      <c r="M44" s="107">
        <v>1160</v>
      </c>
      <c r="N44" s="108">
        <v>0.2078853046594982</v>
      </c>
      <c r="O44" s="99">
        <v>0.13534482758620681</v>
      </c>
    </row>
    <row r="45" spans="2:15" ht="15" customHeight="1">
      <c r="B45" s="63"/>
      <c r="C45" s="95" t="s">
        <v>12</v>
      </c>
      <c r="D45" s="106">
        <v>318</v>
      </c>
      <c r="E45" s="97">
        <v>0.14177440927329468</v>
      </c>
      <c r="F45" s="107">
        <v>375</v>
      </c>
      <c r="G45" s="108">
        <v>0.16519823788546256</v>
      </c>
      <c r="H45" s="99">
        <v>-0.15200000000000002</v>
      </c>
      <c r="I45" s="107">
        <v>317</v>
      </c>
      <c r="J45" s="109">
        <v>3.154574132492094E-3</v>
      </c>
      <c r="K45" s="106">
        <v>956</v>
      </c>
      <c r="L45" s="97">
        <v>0.16406384074137634</v>
      </c>
      <c r="M45" s="107">
        <v>781</v>
      </c>
      <c r="N45" s="108">
        <v>0.13996415770609319</v>
      </c>
      <c r="O45" s="99">
        <v>0.22407170294494239</v>
      </c>
    </row>
    <row r="46" spans="2:15">
      <c r="B46" s="63"/>
      <c r="C46" s="95" t="s">
        <v>4</v>
      </c>
      <c r="D46" s="106">
        <v>277</v>
      </c>
      <c r="E46" s="97">
        <v>0.12349531876950513</v>
      </c>
      <c r="F46" s="107">
        <v>456</v>
      </c>
      <c r="G46" s="108">
        <v>0.20088105726872246</v>
      </c>
      <c r="H46" s="99">
        <v>-0.39254385964912286</v>
      </c>
      <c r="I46" s="107">
        <v>377</v>
      </c>
      <c r="J46" s="109">
        <v>-0.26525198938992045</v>
      </c>
      <c r="K46" s="106">
        <v>926</v>
      </c>
      <c r="L46" s="97">
        <v>0.15891539385618672</v>
      </c>
      <c r="M46" s="107">
        <v>1138</v>
      </c>
      <c r="N46" s="108">
        <v>0.20394265232974909</v>
      </c>
      <c r="O46" s="99">
        <v>-0.18629173989455183</v>
      </c>
    </row>
    <row r="47" spans="2:15" ht="15" customHeight="1">
      <c r="B47" s="10"/>
      <c r="C47" s="95" t="s">
        <v>13</v>
      </c>
      <c r="D47" s="106">
        <v>413</v>
      </c>
      <c r="E47" s="97">
        <v>0.18412839946500223</v>
      </c>
      <c r="F47" s="107">
        <v>262</v>
      </c>
      <c r="G47" s="108">
        <v>0.11541850220264317</v>
      </c>
      <c r="H47" s="99">
        <v>0.57633587786259532</v>
      </c>
      <c r="I47" s="107">
        <v>245</v>
      </c>
      <c r="J47" s="109">
        <v>0.68571428571428572</v>
      </c>
      <c r="K47" s="106">
        <v>816</v>
      </c>
      <c r="L47" s="97">
        <v>0.14003775527715806</v>
      </c>
      <c r="M47" s="107">
        <v>614</v>
      </c>
      <c r="N47" s="108">
        <v>0.11003584229390681</v>
      </c>
      <c r="O47" s="99">
        <v>0.32899022801302924</v>
      </c>
    </row>
    <row r="48" spans="2:15">
      <c r="B48" s="63"/>
      <c r="C48" s="95" t="s">
        <v>15</v>
      </c>
      <c r="D48" s="106">
        <v>110</v>
      </c>
      <c r="E48" s="97">
        <v>4.9041462327240305E-2</v>
      </c>
      <c r="F48" s="107">
        <v>148</v>
      </c>
      <c r="G48" s="108">
        <v>6.5198237885462557E-2</v>
      </c>
      <c r="H48" s="99">
        <v>-0.2567567567567568</v>
      </c>
      <c r="I48" s="107">
        <v>92</v>
      </c>
      <c r="J48" s="109">
        <v>0.19565217391304346</v>
      </c>
      <c r="K48" s="106">
        <v>257</v>
      </c>
      <c r="L48" s="97">
        <v>4.4105028316457871E-2</v>
      </c>
      <c r="M48" s="107">
        <v>344</v>
      </c>
      <c r="N48" s="108">
        <v>6.1648745519713263E-2</v>
      </c>
      <c r="O48" s="99">
        <v>-0.25290697674418605</v>
      </c>
    </row>
    <row r="49" spans="2:15">
      <c r="B49" s="63"/>
      <c r="C49" s="95" t="s">
        <v>16</v>
      </c>
      <c r="D49" s="106">
        <v>15</v>
      </c>
      <c r="E49" s="97">
        <v>6.6874721355327689E-3</v>
      </c>
      <c r="F49" s="107">
        <v>43</v>
      </c>
      <c r="G49" s="108">
        <v>1.8942731277533039E-2</v>
      </c>
      <c r="H49" s="99">
        <v>-0.65116279069767447</v>
      </c>
      <c r="I49" s="107">
        <v>4</v>
      </c>
      <c r="J49" s="109">
        <v>2.75</v>
      </c>
      <c r="K49" s="106">
        <v>42</v>
      </c>
      <c r="L49" s="97">
        <v>7.2078256392654879E-3</v>
      </c>
      <c r="M49" s="107">
        <v>159</v>
      </c>
      <c r="N49" s="108">
        <v>2.849462365591398E-2</v>
      </c>
      <c r="O49" s="99">
        <v>-0.73584905660377364</v>
      </c>
    </row>
    <row r="50" spans="2:15">
      <c r="B50" s="28"/>
      <c r="C50" s="110" t="s">
        <v>40</v>
      </c>
      <c r="D50" s="111">
        <v>0</v>
      </c>
      <c r="E50" s="112">
        <v>0</v>
      </c>
      <c r="F50" s="111">
        <v>0</v>
      </c>
      <c r="G50" s="117">
        <v>0</v>
      </c>
      <c r="H50" s="113"/>
      <c r="I50" s="111">
        <v>0</v>
      </c>
      <c r="J50" s="118"/>
      <c r="K50" s="111">
        <v>0</v>
      </c>
      <c r="L50" s="117">
        <v>0</v>
      </c>
      <c r="M50" s="111">
        <v>0</v>
      </c>
      <c r="N50" s="117">
        <v>0</v>
      </c>
      <c r="O50" s="114"/>
    </row>
    <row r="51" spans="2:15">
      <c r="B51" s="27" t="s">
        <v>50</v>
      </c>
      <c r="C51" s="115" t="s">
        <v>41</v>
      </c>
      <c r="D51" s="44">
        <v>2243</v>
      </c>
      <c r="E51" s="19">
        <v>1</v>
      </c>
      <c r="F51" s="44">
        <v>2270</v>
      </c>
      <c r="G51" s="19">
        <v>1</v>
      </c>
      <c r="H51" s="20">
        <v>-1.1894273127753263E-2</v>
      </c>
      <c r="I51" s="44">
        <v>2088</v>
      </c>
      <c r="J51" s="21">
        <v>7.423371647509569E-2</v>
      </c>
      <c r="K51" s="44">
        <v>5827</v>
      </c>
      <c r="L51" s="19">
        <v>1</v>
      </c>
      <c r="M51" s="44">
        <v>5580</v>
      </c>
      <c r="N51" s="21">
        <v>1</v>
      </c>
      <c r="O51" s="23">
        <v>4.4265232974910473E-2</v>
      </c>
    </row>
    <row r="52" spans="2:15">
      <c r="B52" s="27" t="s">
        <v>70</v>
      </c>
      <c r="C52" s="115" t="s">
        <v>41</v>
      </c>
      <c r="D52" s="44">
        <v>1</v>
      </c>
      <c r="E52" s="19">
        <v>1</v>
      </c>
      <c r="F52" s="44">
        <v>0</v>
      </c>
      <c r="G52" s="19">
        <v>1</v>
      </c>
      <c r="H52" s="20"/>
      <c r="I52" s="44">
        <v>1</v>
      </c>
      <c r="J52" s="19">
        <v>0</v>
      </c>
      <c r="K52" s="44">
        <v>2</v>
      </c>
      <c r="L52" s="19">
        <v>1</v>
      </c>
      <c r="M52" s="44">
        <v>1</v>
      </c>
      <c r="N52" s="19">
        <v>1</v>
      </c>
      <c r="O52" s="23">
        <v>1</v>
      </c>
    </row>
    <row r="53" spans="2:15">
      <c r="B53" s="29"/>
      <c r="C53" s="119" t="s">
        <v>41</v>
      </c>
      <c r="D53" s="45">
        <v>2244</v>
      </c>
      <c r="E53" s="14">
        <v>1</v>
      </c>
      <c r="F53" s="45">
        <v>2270</v>
      </c>
      <c r="G53" s="14">
        <v>1</v>
      </c>
      <c r="H53" s="15">
        <v>-1.1453744493392093E-2</v>
      </c>
      <c r="I53" s="45">
        <v>2089</v>
      </c>
      <c r="J53" s="16">
        <v>7.4198180947821823E-2</v>
      </c>
      <c r="K53" s="45">
        <v>5829</v>
      </c>
      <c r="L53" s="14">
        <v>1</v>
      </c>
      <c r="M53" s="45">
        <v>5581</v>
      </c>
      <c r="N53" s="14">
        <v>1</v>
      </c>
      <c r="O53" s="24">
        <v>4.4436480917398269E-2</v>
      </c>
    </row>
    <row r="54" spans="2:15">
      <c r="B54" s="70" t="s">
        <v>65</v>
      </c>
      <c r="C54" s="70"/>
      <c r="D54" s="70"/>
      <c r="E54" s="70"/>
      <c r="F54" s="70"/>
      <c r="G54" s="70"/>
      <c r="H54" s="70"/>
      <c r="I54" s="71"/>
      <c r="J54" s="70"/>
      <c r="K54" s="70"/>
      <c r="L54" s="70"/>
      <c r="M54" s="70"/>
      <c r="N54" s="70"/>
      <c r="O54" s="70"/>
    </row>
    <row r="55" spans="2:15">
      <c r="B55" s="17" t="s">
        <v>66</v>
      </c>
    </row>
    <row r="57" spans="2:15">
      <c r="B57" s="192" t="s">
        <v>30</v>
      </c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25"/>
    </row>
    <row r="58" spans="2:15">
      <c r="B58" s="199" t="s">
        <v>31</v>
      </c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9" t="s">
        <v>48</v>
      </c>
    </row>
    <row r="59" spans="2:15">
      <c r="B59" s="180" t="s">
        <v>32</v>
      </c>
      <c r="C59" s="180" t="s">
        <v>1</v>
      </c>
      <c r="D59" s="182" t="s">
        <v>98</v>
      </c>
      <c r="E59" s="183"/>
      <c r="F59" s="183"/>
      <c r="G59" s="183"/>
      <c r="H59" s="184"/>
      <c r="I59" s="183" t="s">
        <v>85</v>
      </c>
      <c r="J59" s="183"/>
      <c r="K59" s="182" t="s">
        <v>99</v>
      </c>
      <c r="L59" s="183"/>
      <c r="M59" s="183"/>
      <c r="N59" s="183"/>
      <c r="O59" s="184"/>
    </row>
    <row r="60" spans="2:15">
      <c r="B60" s="181"/>
      <c r="C60" s="181"/>
      <c r="D60" s="194" t="s">
        <v>100</v>
      </c>
      <c r="E60" s="195"/>
      <c r="F60" s="195"/>
      <c r="G60" s="195"/>
      <c r="H60" s="196"/>
      <c r="I60" s="195" t="s">
        <v>86</v>
      </c>
      <c r="J60" s="195"/>
      <c r="K60" s="194" t="s">
        <v>101</v>
      </c>
      <c r="L60" s="195"/>
      <c r="M60" s="195"/>
      <c r="N60" s="195"/>
      <c r="O60" s="196"/>
    </row>
    <row r="61" spans="2:15" ht="15" customHeight="1">
      <c r="B61" s="181"/>
      <c r="C61" s="179"/>
      <c r="D61" s="174">
        <v>2019</v>
      </c>
      <c r="E61" s="175"/>
      <c r="F61" s="185">
        <v>2018</v>
      </c>
      <c r="G61" s="185"/>
      <c r="H61" s="187" t="s">
        <v>33</v>
      </c>
      <c r="I61" s="189">
        <v>2019</v>
      </c>
      <c r="J61" s="174" t="s">
        <v>102</v>
      </c>
      <c r="K61" s="174">
        <v>2019</v>
      </c>
      <c r="L61" s="175"/>
      <c r="M61" s="185">
        <v>2018</v>
      </c>
      <c r="N61" s="175"/>
      <c r="O61" s="165" t="s">
        <v>33</v>
      </c>
    </row>
    <row r="62" spans="2:15">
      <c r="B62" s="197" t="s">
        <v>32</v>
      </c>
      <c r="C62" s="166" t="s">
        <v>35</v>
      </c>
      <c r="D62" s="176"/>
      <c r="E62" s="177"/>
      <c r="F62" s="186"/>
      <c r="G62" s="186"/>
      <c r="H62" s="188"/>
      <c r="I62" s="190"/>
      <c r="J62" s="191"/>
      <c r="K62" s="176"/>
      <c r="L62" s="177"/>
      <c r="M62" s="186"/>
      <c r="N62" s="177"/>
      <c r="O62" s="165"/>
    </row>
    <row r="63" spans="2:15" ht="15" customHeight="1">
      <c r="B63" s="197"/>
      <c r="C63" s="166"/>
      <c r="D63" s="85" t="s">
        <v>36</v>
      </c>
      <c r="E63" s="82" t="s">
        <v>2</v>
      </c>
      <c r="F63" s="81" t="s">
        <v>36</v>
      </c>
      <c r="G63" s="67" t="s">
        <v>2</v>
      </c>
      <c r="H63" s="168" t="s">
        <v>37</v>
      </c>
      <c r="I63" s="68" t="s">
        <v>36</v>
      </c>
      <c r="J63" s="170" t="s">
        <v>103</v>
      </c>
      <c r="K63" s="85" t="s">
        <v>36</v>
      </c>
      <c r="L63" s="66" t="s">
        <v>2</v>
      </c>
      <c r="M63" s="81" t="s">
        <v>36</v>
      </c>
      <c r="N63" s="66" t="s">
        <v>2</v>
      </c>
      <c r="O63" s="172" t="s">
        <v>37</v>
      </c>
    </row>
    <row r="64" spans="2:15" ht="16.5" customHeight="1">
      <c r="B64" s="198"/>
      <c r="C64" s="167"/>
      <c r="D64" s="83" t="s">
        <v>38</v>
      </c>
      <c r="E64" s="84" t="s">
        <v>39</v>
      </c>
      <c r="F64" s="64" t="s">
        <v>38</v>
      </c>
      <c r="G64" s="65" t="s">
        <v>39</v>
      </c>
      <c r="H64" s="169"/>
      <c r="I64" s="69" t="s">
        <v>38</v>
      </c>
      <c r="J64" s="171"/>
      <c r="K64" s="83" t="s">
        <v>38</v>
      </c>
      <c r="L64" s="84" t="s">
        <v>39</v>
      </c>
      <c r="M64" s="64" t="s">
        <v>38</v>
      </c>
      <c r="N64" s="84" t="s">
        <v>39</v>
      </c>
      <c r="O64" s="173"/>
    </row>
    <row r="65" spans="2:15">
      <c r="B65" s="63"/>
      <c r="C65" s="87" t="s">
        <v>16</v>
      </c>
      <c r="D65" s="104">
        <v>10</v>
      </c>
      <c r="E65" s="89">
        <v>0.26315789473684209</v>
      </c>
      <c r="F65" s="105">
        <v>11</v>
      </c>
      <c r="G65" s="90">
        <v>0.47826086956521741</v>
      </c>
      <c r="H65" s="91">
        <v>-9.0909090909090939E-2</v>
      </c>
      <c r="I65" s="105">
        <v>15</v>
      </c>
      <c r="J65" s="93">
        <v>-0.33333333333333337</v>
      </c>
      <c r="K65" s="104">
        <v>34</v>
      </c>
      <c r="L65" s="89">
        <v>0.39080459770114945</v>
      </c>
      <c r="M65" s="105">
        <v>20</v>
      </c>
      <c r="N65" s="90">
        <v>0.34482758620689657</v>
      </c>
      <c r="O65" s="91">
        <v>0.7</v>
      </c>
    </row>
    <row r="66" spans="2:15">
      <c r="B66" s="63"/>
      <c r="C66" s="95" t="s">
        <v>13</v>
      </c>
      <c r="D66" s="106">
        <v>11</v>
      </c>
      <c r="E66" s="97">
        <v>0.28947368421052633</v>
      </c>
      <c r="F66" s="107">
        <v>11</v>
      </c>
      <c r="G66" s="108">
        <v>0.47826086956521741</v>
      </c>
      <c r="H66" s="99">
        <v>0</v>
      </c>
      <c r="I66" s="107">
        <v>6</v>
      </c>
      <c r="J66" s="109">
        <v>0.83333333333333326</v>
      </c>
      <c r="K66" s="106">
        <v>25</v>
      </c>
      <c r="L66" s="97">
        <v>0.28735632183908044</v>
      </c>
      <c r="M66" s="107">
        <v>34</v>
      </c>
      <c r="N66" s="108">
        <v>0.58620689655172409</v>
      </c>
      <c r="O66" s="99">
        <v>-0.26470588235294112</v>
      </c>
    </row>
    <row r="67" spans="2:15">
      <c r="B67" s="63"/>
      <c r="C67" s="95" t="s">
        <v>21</v>
      </c>
      <c r="D67" s="106">
        <v>11</v>
      </c>
      <c r="E67" s="97">
        <v>0.28947368421052633</v>
      </c>
      <c r="F67" s="107">
        <v>0</v>
      </c>
      <c r="G67" s="108">
        <v>0</v>
      </c>
      <c r="H67" s="99"/>
      <c r="I67" s="107">
        <v>2</v>
      </c>
      <c r="J67" s="109">
        <v>4.5</v>
      </c>
      <c r="K67" s="106">
        <v>14</v>
      </c>
      <c r="L67" s="97">
        <v>0.16091954022988506</v>
      </c>
      <c r="M67" s="107">
        <v>2</v>
      </c>
      <c r="N67" s="108">
        <v>3.4482758620689655E-2</v>
      </c>
      <c r="O67" s="99">
        <v>6</v>
      </c>
    </row>
    <row r="68" spans="2:15">
      <c r="B68" s="63"/>
      <c r="C68" s="95" t="s">
        <v>4</v>
      </c>
      <c r="D68" s="106">
        <v>2</v>
      </c>
      <c r="E68" s="97">
        <v>5.2631578947368418E-2</v>
      </c>
      <c r="F68" s="107">
        <v>1</v>
      </c>
      <c r="G68" s="108">
        <v>4.3478260869565216E-2</v>
      </c>
      <c r="H68" s="99">
        <v>1</v>
      </c>
      <c r="I68" s="107">
        <v>2</v>
      </c>
      <c r="J68" s="109">
        <v>0</v>
      </c>
      <c r="K68" s="106">
        <v>4</v>
      </c>
      <c r="L68" s="97">
        <v>4.5977011494252873E-2</v>
      </c>
      <c r="M68" s="107">
        <v>1</v>
      </c>
      <c r="N68" s="108">
        <v>1.7241379310344827E-2</v>
      </c>
      <c r="O68" s="99">
        <v>3</v>
      </c>
    </row>
    <row r="69" spans="2:15">
      <c r="B69" s="10"/>
      <c r="C69" s="95" t="s">
        <v>22</v>
      </c>
      <c r="D69" s="106">
        <v>0</v>
      </c>
      <c r="E69" s="97">
        <v>0</v>
      </c>
      <c r="F69" s="107">
        <v>0</v>
      </c>
      <c r="G69" s="108">
        <v>0</v>
      </c>
      <c r="H69" s="99"/>
      <c r="I69" s="107">
        <v>0</v>
      </c>
      <c r="J69" s="109"/>
      <c r="K69" s="106">
        <v>3</v>
      </c>
      <c r="L69" s="97">
        <v>3.4482758620689655E-2</v>
      </c>
      <c r="M69" s="107">
        <v>0</v>
      </c>
      <c r="N69" s="108">
        <v>0</v>
      </c>
      <c r="O69" s="99"/>
    </row>
    <row r="70" spans="2:15">
      <c r="B70" s="63"/>
      <c r="C70" s="95" t="s">
        <v>15</v>
      </c>
      <c r="D70" s="106">
        <v>1</v>
      </c>
      <c r="E70" s="97">
        <v>2.6315789473684209E-2</v>
      </c>
      <c r="F70" s="107">
        <v>0</v>
      </c>
      <c r="G70" s="108">
        <v>0</v>
      </c>
      <c r="H70" s="99"/>
      <c r="I70" s="107">
        <v>1</v>
      </c>
      <c r="J70" s="109">
        <v>0</v>
      </c>
      <c r="K70" s="106">
        <v>2</v>
      </c>
      <c r="L70" s="97">
        <v>2.2988505747126436E-2</v>
      </c>
      <c r="M70" s="107">
        <v>0</v>
      </c>
      <c r="N70" s="108">
        <v>0</v>
      </c>
      <c r="O70" s="99"/>
    </row>
    <row r="71" spans="2:15">
      <c r="B71" s="63"/>
      <c r="C71" s="95" t="s">
        <v>20</v>
      </c>
      <c r="D71" s="106">
        <v>1</v>
      </c>
      <c r="E71" s="97">
        <v>2.6315789473684209E-2</v>
      </c>
      <c r="F71" s="107">
        <v>0</v>
      </c>
      <c r="G71" s="108">
        <v>0</v>
      </c>
      <c r="H71" s="99"/>
      <c r="I71" s="107">
        <v>0</v>
      </c>
      <c r="J71" s="109"/>
      <c r="K71" s="106">
        <v>1</v>
      </c>
      <c r="L71" s="97">
        <v>1.1494252873563218E-2</v>
      </c>
      <c r="M71" s="107">
        <v>1</v>
      </c>
      <c r="N71" s="108">
        <v>1.7241379310344827E-2</v>
      </c>
      <c r="O71" s="99">
        <v>0</v>
      </c>
    </row>
    <row r="72" spans="2:15">
      <c r="B72" s="26"/>
      <c r="C72" s="110" t="s">
        <v>40</v>
      </c>
      <c r="D72" s="111">
        <v>2</v>
      </c>
      <c r="E72" s="112">
        <v>5.2631578947368418E-2</v>
      </c>
      <c r="F72" s="111">
        <v>0</v>
      </c>
      <c r="G72" s="112">
        <v>0</v>
      </c>
      <c r="H72" s="113"/>
      <c r="I72" s="111">
        <v>1</v>
      </c>
      <c r="J72" s="112">
        <v>3.7037037037037035E-2</v>
      </c>
      <c r="K72" s="111">
        <v>4</v>
      </c>
      <c r="L72" s="112">
        <v>4.5977011494252873E-2</v>
      </c>
      <c r="M72" s="111">
        <v>0</v>
      </c>
      <c r="N72" s="112">
        <v>0</v>
      </c>
      <c r="O72" s="114"/>
    </row>
    <row r="73" spans="2:15">
      <c r="B73" s="27" t="s">
        <v>49</v>
      </c>
      <c r="C73" s="115" t="s">
        <v>41</v>
      </c>
      <c r="D73" s="44">
        <v>38</v>
      </c>
      <c r="E73" s="19">
        <v>1</v>
      </c>
      <c r="F73" s="44">
        <v>23</v>
      </c>
      <c r="G73" s="19">
        <v>1</v>
      </c>
      <c r="H73" s="20">
        <v>0.65217391304347827</v>
      </c>
      <c r="I73" s="44">
        <v>27</v>
      </c>
      <c r="J73" s="21">
        <v>0.40740740740740744</v>
      </c>
      <c r="K73" s="44">
        <v>87</v>
      </c>
      <c r="L73" s="19">
        <v>1</v>
      </c>
      <c r="M73" s="44">
        <v>58</v>
      </c>
      <c r="N73" s="21">
        <v>1</v>
      </c>
      <c r="O73" s="23">
        <v>0.5</v>
      </c>
    </row>
    <row r="74" spans="2:15">
      <c r="B74" s="63"/>
      <c r="C74" s="87" t="s">
        <v>16</v>
      </c>
      <c r="D74" s="104">
        <v>83</v>
      </c>
      <c r="E74" s="89">
        <v>0.40096618357487923</v>
      </c>
      <c r="F74" s="105">
        <v>65</v>
      </c>
      <c r="G74" s="90">
        <v>0.45454545454545453</v>
      </c>
      <c r="H74" s="91">
        <v>0.27692307692307683</v>
      </c>
      <c r="I74" s="105">
        <v>49</v>
      </c>
      <c r="J74" s="93">
        <v>0.69387755102040827</v>
      </c>
      <c r="K74" s="104">
        <v>180</v>
      </c>
      <c r="L74" s="89">
        <v>0.39735099337748342</v>
      </c>
      <c r="M74" s="105">
        <v>163</v>
      </c>
      <c r="N74" s="90">
        <v>0.41902313624678661</v>
      </c>
      <c r="O74" s="91">
        <v>0.10429447852760743</v>
      </c>
    </row>
    <row r="75" spans="2:15">
      <c r="B75" s="63"/>
      <c r="C75" s="95" t="s">
        <v>4</v>
      </c>
      <c r="D75" s="106">
        <v>85</v>
      </c>
      <c r="E75" s="97">
        <v>0.41062801932367149</v>
      </c>
      <c r="F75" s="107">
        <v>52</v>
      </c>
      <c r="G75" s="108">
        <v>0.36363636363636365</v>
      </c>
      <c r="H75" s="99">
        <v>0.63461538461538458</v>
      </c>
      <c r="I75" s="107">
        <v>31</v>
      </c>
      <c r="J75" s="109">
        <v>1.7419354838709675</v>
      </c>
      <c r="K75" s="106">
        <v>145</v>
      </c>
      <c r="L75" s="97">
        <v>0.32008830022075058</v>
      </c>
      <c r="M75" s="107">
        <v>128</v>
      </c>
      <c r="N75" s="108">
        <v>0.32904884318766064</v>
      </c>
      <c r="O75" s="99">
        <v>0.1328125</v>
      </c>
    </row>
    <row r="76" spans="2:15">
      <c r="B76" s="63"/>
      <c r="C76" s="95" t="s">
        <v>13</v>
      </c>
      <c r="D76" s="106">
        <v>26</v>
      </c>
      <c r="E76" s="97">
        <v>0.12560386473429952</v>
      </c>
      <c r="F76" s="107">
        <v>10</v>
      </c>
      <c r="G76" s="108">
        <v>6.9930069930069935E-2</v>
      </c>
      <c r="H76" s="99">
        <v>1.6</v>
      </c>
      <c r="I76" s="107">
        <v>19</v>
      </c>
      <c r="J76" s="109">
        <v>0.36842105263157898</v>
      </c>
      <c r="K76" s="106">
        <v>58</v>
      </c>
      <c r="L76" s="97">
        <v>0.12803532008830021</v>
      </c>
      <c r="M76" s="107">
        <v>36</v>
      </c>
      <c r="N76" s="108">
        <v>9.2544987146529561E-2</v>
      </c>
      <c r="O76" s="99">
        <v>0.61111111111111116</v>
      </c>
    </row>
    <row r="77" spans="2:15">
      <c r="B77" s="63"/>
      <c r="C77" s="95" t="s">
        <v>3</v>
      </c>
      <c r="D77" s="106">
        <v>9</v>
      </c>
      <c r="E77" s="97">
        <v>4.3478260869565216E-2</v>
      </c>
      <c r="F77" s="107">
        <v>6</v>
      </c>
      <c r="G77" s="108">
        <v>4.195804195804196E-2</v>
      </c>
      <c r="H77" s="99">
        <v>0.5</v>
      </c>
      <c r="I77" s="107">
        <v>15</v>
      </c>
      <c r="J77" s="109">
        <v>-0.4</v>
      </c>
      <c r="K77" s="106">
        <v>31</v>
      </c>
      <c r="L77" s="97">
        <v>6.8432671081677707E-2</v>
      </c>
      <c r="M77" s="107">
        <v>29</v>
      </c>
      <c r="N77" s="108">
        <v>7.4550128534704371E-2</v>
      </c>
      <c r="O77" s="99">
        <v>6.8965517241379226E-2</v>
      </c>
    </row>
    <row r="78" spans="2:15">
      <c r="B78" s="10"/>
      <c r="C78" s="95" t="s">
        <v>53</v>
      </c>
      <c r="D78" s="106">
        <v>1</v>
      </c>
      <c r="E78" s="97">
        <v>4.830917874396135E-3</v>
      </c>
      <c r="F78" s="107">
        <v>6</v>
      </c>
      <c r="G78" s="108">
        <v>4.195804195804196E-2</v>
      </c>
      <c r="H78" s="99">
        <v>-0.83333333333333337</v>
      </c>
      <c r="I78" s="107">
        <v>5</v>
      </c>
      <c r="J78" s="109">
        <v>-0.8</v>
      </c>
      <c r="K78" s="106">
        <v>26</v>
      </c>
      <c r="L78" s="97">
        <v>5.7395143487858721E-2</v>
      </c>
      <c r="M78" s="107">
        <v>18</v>
      </c>
      <c r="N78" s="108">
        <v>4.6272493573264781E-2</v>
      </c>
      <c r="O78" s="99">
        <v>0.44444444444444442</v>
      </c>
    </row>
    <row r="79" spans="2:15">
      <c r="B79" s="63"/>
      <c r="C79" s="95" t="s">
        <v>15</v>
      </c>
      <c r="D79" s="106">
        <v>1</v>
      </c>
      <c r="E79" s="97">
        <v>4.830917874396135E-3</v>
      </c>
      <c r="F79" s="107">
        <v>2</v>
      </c>
      <c r="G79" s="108">
        <v>1.3986013986013986E-2</v>
      </c>
      <c r="H79" s="99">
        <v>-0.5</v>
      </c>
      <c r="I79" s="107">
        <v>2</v>
      </c>
      <c r="J79" s="109">
        <v>-0.5</v>
      </c>
      <c r="K79" s="106">
        <v>6</v>
      </c>
      <c r="L79" s="97">
        <v>1.3245033112582781E-2</v>
      </c>
      <c r="M79" s="107">
        <v>10</v>
      </c>
      <c r="N79" s="108">
        <v>2.570694087403599E-2</v>
      </c>
      <c r="O79" s="99">
        <v>-0.4</v>
      </c>
    </row>
    <row r="80" spans="2:15">
      <c r="B80" s="63"/>
      <c r="C80" s="95" t="s">
        <v>68</v>
      </c>
      <c r="D80" s="106">
        <v>1</v>
      </c>
      <c r="E80" s="97">
        <v>4.830917874396135E-3</v>
      </c>
      <c r="F80" s="107">
        <v>1</v>
      </c>
      <c r="G80" s="108">
        <v>6.993006993006993E-3</v>
      </c>
      <c r="H80" s="99">
        <v>0</v>
      </c>
      <c r="I80" s="107">
        <v>0</v>
      </c>
      <c r="J80" s="109"/>
      <c r="K80" s="106">
        <v>4</v>
      </c>
      <c r="L80" s="97">
        <v>8.8300220750551876E-3</v>
      </c>
      <c r="M80" s="107">
        <v>2</v>
      </c>
      <c r="N80" s="108">
        <v>5.1413881748071976E-3</v>
      </c>
      <c r="O80" s="99">
        <v>1</v>
      </c>
    </row>
    <row r="81" spans="2:15">
      <c r="B81" s="28"/>
      <c r="C81" s="110" t="s">
        <v>40</v>
      </c>
      <c r="D81" s="111">
        <v>1</v>
      </c>
      <c r="E81" s="112">
        <v>4.830917874396135E-3</v>
      </c>
      <c r="F81" s="111">
        <v>1</v>
      </c>
      <c r="G81" s="117">
        <v>6.993006993006993E-3</v>
      </c>
      <c r="H81" s="113">
        <v>0</v>
      </c>
      <c r="I81" s="111">
        <v>1</v>
      </c>
      <c r="J81" s="118">
        <v>0</v>
      </c>
      <c r="K81" s="111">
        <v>3</v>
      </c>
      <c r="L81" s="117">
        <v>6.6225165562913907E-3</v>
      </c>
      <c r="M81" s="111">
        <v>3</v>
      </c>
      <c r="N81" s="117">
        <v>7.7120822622107968E-3</v>
      </c>
      <c r="O81" s="114">
        <v>0</v>
      </c>
    </row>
    <row r="82" spans="2:15">
      <c r="B82" s="29" t="s">
        <v>69</v>
      </c>
      <c r="C82" s="115" t="s">
        <v>41</v>
      </c>
      <c r="D82" s="44">
        <v>207</v>
      </c>
      <c r="E82" s="19">
        <v>1</v>
      </c>
      <c r="F82" s="44">
        <v>143</v>
      </c>
      <c r="G82" s="19">
        <v>1</v>
      </c>
      <c r="H82" s="20">
        <v>0.4475524475524475</v>
      </c>
      <c r="I82" s="44">
        <v>122</v>
      </c>
      <c r="J82" s="21">
        <v>0.69672131147540983</v>
      </c>
      <c r="K82" s="44">
        <v>453</v>
      </c>
      <c r="L82" s="19">
        <v>1</v>
      </c>
      <c r="M82" s="44">
        <v>389</v>
      </c>
      <c r="N82" s="21">
        <v>1</v>
      </c>
      <c r="O82" s="23">
        <v>0.16452442159383041</v>
      </c>
    </row>
    <row r="83" spans="2:15">
      <c r="B83" s="63"/>
      <c r="C83" s="87" t="s">
        <v>3</v>
      </c>
      <c r="D83" s="104">
        <v>584</v>
      </c>
      <c r="E83" s="89">
        <v>0.21298322392414296</v>
      </c>
      <c r="F83" s="105">
        <v>591</v>
      </c>
      <c r="G83" s="90">
        <v>0.21585098612125639</v>
      </c>
      <c r="H83" s="91">
        <v>-1.1844331641285955E-2</v>
      </c>
      <c r="I83" s="105">
        <v>660</v>
      </c>
      <c r="J83" s="93">
        <v>-0.11515151515151512</v>
      </c>
      <c r="K83" s="104">
        <v>1733</v>
      </c>
      <c r="L83" s="89">
        <v>0.25090487910815112</v>
      </c>
      <c r="M83" s="105">
        <v>1667</v>
      </c>
      <c r="N83" s="90">
        <v>0.24865751789976134</v>
      </c>
      <c r="O83" s="91">
        <v>3.9592081583683214E-2</v>
      </c>
    </row>
    <row r="84" spans="2:15">
      <c r="B84" s="63"/>
      <c r="C84" s="95" t="s">
        <v>14</v>
      </c>
      <c r="D84" s="106">
        <v>706</v>
      </c>
      <c r="E84" s="97">
        <v>0.25747629467541938</v>
      </c>
      <c r="F84" s="107">
        <v>603</v>
      </c>
      <c r="G84" s="108">
        <v>0.2202337472607743</v>
      </c>
      <c r="H84" s="99">
        <v>0.17081260364842454</v>
      </c>
      <c r="I84" s="107">
        <v>535</v>
      </c>
      <c r="J84" s="109">
        <v>0.31962616822429912</v>
      </c>
      <c r="K84" s="106">
        <v>1511</v>
      </c>
      <c r="L84" s="97">
        <v>0.21876357318662226</v>
      </c>
      <c r="M84" s="107">
        <v>1358</v>
      </c>
      <c r="N84" s="108">
        <v>0.20256563245823389</v>
      </c>
      <c r="O84" s="99">
        <v>0.11266568483063333</v>
      </c>
    </row>
    <row r="85" spans="2:15">
      <c r="B85" s="63"/>
      <c r="C85" s="95" t="s">
        <v>4</v>
      </c>
      <c r="D85" s="106">
        <v>386</v>
      </c>
      <c r="E85" s="97">
        <v>0.14077315827862874</v>
      </c>
      <c r="F85" s="107">
        <v>540</v>
      </c>
      <c r="G85" s="108">
        <v>0.19722425127830534</v>
      </c>
      <c r="H85" s="99">
        <v>-0.28518518518518521</v>
      </c>
      <c r="I85" s="107">
        <v>430</v>
      </c>
      <c r="J85" s="109">
        <v>-0.10232558139534886</v>
      </c>
      <c r="K85" s="106">
        <v>1150</v>
      </c>
      <c r="L85" s="97">
        <v>0.16649775589981178</v>
      </c>
      <c r="M85" s="107">
        <v>1351</v>
      </c>
      <c r="N85" s="108">
        <v>0.20152147971360382</v>
      </c>
      <c r="O85" s="99">
        <v>-0.14877868245743897</v>
      </c>
    </row>
    <row r="86" spans="2:15">
      <c r="B86" s="63"/>
      <c r="C86" s="95" t="s">
        <v>12</v>
      </c>
      <c r="D86" s="106">
        <v>396</v>
      </c>
      <c r="E86" s="97">
        <v>0.14442013129102846</v>
      </c>
      <c r="F86" s="107">
        <v>470</v>
      </c>
      <c r="G86" s="108">
        <v>0.17165814463111762</v>
      </c>
      <c r="H86" s="99">
        <v>-0.1574468085106383</v>
      </c>
      <c r="I86" s="107">
        <v>344</v>
      </c>
      <c r="J86" s="109">
        <v>0.15116279069767447</v>
      </c>
      <c r="K86" s="106">
        <v>1084</v>
      </c>
      <c r="L86" s="97">
        <v>0.15694223251773562</v>
      </c>
      <c r="M86" s="107">
        <v>950</v>
      </c>
      <c r="N86" s="108">
        <v>0.14170644391408116</v>
      </c>
      <c r="O86" s="99">
        <v>0.14105263157894732</v>
      </c>
    </row>
    <row r="87" spans="2:15">
      <c r="B87" s="10"/>
      <c r="C87" s="95" t="s">
        <v>13</v>
      </c>
      <c r="D87" s="106">
        <v>500</v>
      </c>
      <c r="E87" s="97">
        <v>0.18234865061998543</v>
      </c>
      <c r="F87" s="107">
        <v>319</v>
      </c>
      <c r="G87" s="108">
        <v>0.11650840029218408</v>
      </c>
      <c r="H87" s="99">
        <v>0.56739811912225702</v>
      </c>
      <c r="I87" s="107">
        <v>280</v>
      </c>
      <c r="J87" s="109">
        <v>0.78571428571428581</v>
      </c>
      <c r="K87" s="106">
        <v>1008</v>
      </c>
      <c r="L87" s="97">
        <v>0.14593890256261763</v>
      </c>
      <c r="M87" s="107">
        <v>762</v>
      </c>
      <c r="N87" s="108">
        <v>0.11366348448687351</v>
      </c>
      <c r="O87" s="99">
        <v>0.32283464566929143</v>
      </c>
    </row>
    <row r="88" spans="2:15">
      <c r="B88" s="63"/>
      <c r="C88" s="95" t="s">
        <v>15</v>
      </c>
      <c r="D88" s="106">
        <v>140</v>
      </c>
      <c r="E88" s="97">
        <v>5.1057622173595912E-2</v>
      </c>
      <c r="F88" s="107">
        <v>160</v>
      </c>
      <c r="G88" s="108">
        <v>5.8436815193571953E-2</v>
      </c>
      <c r="H88" s="99">
        <v>-0.125</v>
      </c>
      <c r="I88" s="107">
        <v>128</v>
      </c>
      <c r="J88" s="109">
        <v>9.375E-2</v>
      </c>
      <c r="K88" s="106">
        <v>342</v>
      </c>
      <c r="L88" s="97">
        <v>4.9514984798030987E-2</v>
      </c>
      <c r="M88" s="107">
        <v>392</v>
      </c>
      <c r="N88" s="108">
        <v>5.8472553699284009E-2</v>
      </c>
      <c r="O88" s="99">
        <v>-0.12755102040816324</v>
      </c>
    </row>
    <row r="89" spans="2:15">
      <c r="B89" s="63"/>
      <c r="C89" s="95" t="s">
        <v>16</v>
      </c>
      <c r="D89" s="106">
        <v>23</v>
      </c>
      <c r="E89" s="97">
        <v>8.3880379285193284E-3</v>
      </c>
      <c r="F89" s="107">
        <v>55</v>
      </c>
      <c r="G89" s="108">
        <v>2.0087655222790358E-2</v>
      </c>
      <c r="H89" s="99">
        <v>-0.58181818181818179</v>
      </c>
      <c r="I89" s="107">
        <v>14</v>
      </c>
      <c r="J89" s="109">
        <v>0.64285714285714279</v>
      </c>
      <c r="K89" s="106">
        <v>66</v>
      </c>
      <c r="L89" s="97">
        <v>9.5555233820761552E-3</v>
      </c>
      <c r="M89" s="107">
        <v>221</v>
      </c>
      <c r="N89" s="108">
        <v>3.2965393794749401E-2</v>
      </c>
      <c r="O89" s="99">
        <v>-0.70135746606334837</v>
      </c>
    </row>
    <row r="90" spans="2:15">
      <c r="B90" s="28"/>
      <c r="C90" s="110" t="s">
        <v>40</v>
      </c>
      <c r="D90" s="111">
        <v>7</v>
      </c>
      <c r="E90" s="112">
        <v>2.552881108679796E-3</v>
      </c>
      <c r="F90" s="111">
        <v>0</v>
      </c>
      <c r="G90" s="117">
        <v>0</v>
      </c>
      <c r="H90" s="113"/>
      <c r="I90" s="111">
        <v>5</v>
      </c>
      <c r="J90" s="118">
        <v>0.39999999999999991</v>
      </c>
      <c r="K90" s="111">
        <v>13</v>
      </c>
      <c r="L90" s="117">
        <v>1.882148544954394E-3</v>
      </c>
      <c r="M90" s="111">
        <v>3</v>
      </c>
      <c r="N90" s="117">
        <v>4.4749403341288785E-4</v>
      </c>
      <c r="O90" s="114">
        <v>3.333333333333333</v>
      </c>
    </row>
    <row r="91" spans="2:15" ht="14.5" customHeight="1">
      <c r="B91" s="27" t="s">
        <v>6</v>
      </c>
      <c r="C91" s="115" t="s">
        <v>41</v>
      </c>
      <c r="D91" s="44">
        <v>2742</v>
      </c>
      <c r="E91" s="19">
        <v>1</v>
      </c>
      <c r="F91" s="44">
        <v>2738</v>
      </c>
      <c r="G91" s="19">
        <v>1</v>
      </c>
      <c r="H91" s="20">
        <v>1.4609203798392478E-3</v>
      </c>
      <c r="I91" s="44">
        <v>2396</v>
      </c>
      <c r="J91" s="21">
        <v>0.14440734557596002</v>
      </c>
      <c r="K91" s="44">
        <v>6907</v>
      </c>
      <c r="L91" s="19">
        <v>1</v>
      </c>
      <c r="M91" s="44">
        <v>6704</v>
      </c>
      <c r="N91" s="21">
        <v>1</v>
      </c>
      <c r="O91" s="23">
        <v>3.0280429594272018E-2</v>
      </c>
    </row>
    <row r="92" spans="2:15" ht="14.5" customHeight="1">
      <c r="B92" s="27" t="s">
        <v>70</v>
      </c>
      <c r="C92" s="115" t="s">
        <v>41</v>
      </c>
      <c r="D92" s="116">
        <v>2</v>
      </c>
      <c r="E92" s="19">
        <v>1</v>
      </c>
      <c r="F92" s="116">
        <v>1</v>
      </c>
      <c r="G92" s="19">
        <v>1</v>
      </c>
      <c r="H92" s="20">
        <v>1</v>
      </c>
      <c r="I92" s="116">
        <v>3</v>
      </c>
      <c r="J92" s="21">
        <v>-0.33333333333333337</v>
      </c>
      <c r="K92" s="116">
        <v>6</v>
      </c>
      <c r="L92" s="19">
        <v>1</v>
      </c>
      <c r="M92" s="116">
        <v>3</v>
      </c>
      <c r="N92" s="19">
        <v>1</v>
      </c>
      <c r="O92" s="23">
        <v>1</v>
      </c>
    </row>
    <row r="93" spans="2:15" ht="14.5" customHeight="1">
      <c r="B93" s="29"/>
      <c r="C93" s="119" t="s">
        <v>41</v>
      </c>
      <c r="D93" s="45">
        <v>2989</v>
      </c>
      <c r="E93" s="14">
        <v>1</v>
      </c>
      <c r="F93" s="45">
        <v>2905</v>
      </c>
      <c r="G93" s="14">
        <v>1</v>
      </c>
      <c r="H93" s="15">
        <v>2.8915662650602414E-2</v>
      </c>
      <c r="I93" s="45">
        <v>2548</v>
      </c>
      <c r="J93" s="16">
        <v>0.17307692307692313</v>
      </c>
      <c r="K93" s="45">
        <v>7453</v>
      </c>
      <c r="L93" s="14">
        <v>1</v>
      </c>
      <c r="M93" s="45">
        <v>7154</v>
      </c>
      <c r="N93" s="14">
        <v>1</v>
      </c>
      <c r="O93" s="24">
        <v>4.179480011182557E-2</v>
      </c>
    </row>
    <row r="94" spans="2:15" ht="14.5" customHeight="1">
      <c r="B94" s="41" t="s">
        <v>55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2:15" ht="14.5" customHeight="1"/>
  </sheetData>
  <mergeCells count="69">
    <mergeCell ref="O63:O64"/>
    <mergeCell ref="D61:E62"/>
    <mergeCell ref="F61:G62"/>
    <mergeCell ref="H61:H62"/>
    <mergeCell ref="I61:I62"/>
    <mergeCell ref="J61:J62"/>
    <mergeCell ref="K61:L62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107" priority="45" operator="lessThan">
      <formula>0</formula>
    </cfRule>
  </conditionalFormatting>
  <conditionalFormatting sqref="H11:H14 J11:J14 O11:O14">
    <cfRule type="cellIs" dxfId="106" priority="44" operator="lessThan">
      <formula>0</formula>
    </cfRule>
  </conditionalFormatting>
  <conditionalFormatting sqref="J15:J16">
    <cfRule type="cellIs" dxfId="105" priority="43" operator="lessThan">
      <formula>0</formula>
    </cfRule>
  </conditionalFormatting>
  <conditionalFormatting sqref="H10 J10 O10">
    <cfRule type="cellIs" dxfId="104" priority="42" operator="lessThan">
      <formula>0</formula>
    </cfRule>
  </conditionalFormatting>
  <conditionalFormatting sqref="D19:O25 D10:O16">
    <cfRule type="cellIs" dxfId="103" priority="41" operator="equal">
      <formula>0</formula>
    </cfRule>
  </conditionalFormatting>
  <conditionalFormatting sqref="H17 O17">
    <cfRule type="cellIs" dxfId="102" priority="40" operator="lessThan">
      <formula>0</formula>
    </cfRule>
  </conditionalFormatting>
  <conditionalFormatting sqref="H19:H23 J19:J23 O19:O23">
    <cfRule type="cellIs" dxfId="101" priority="39" operator="lessThan">
      <formula>0</formula>
    </cfRule>
  </conditionalFormatting>
  <conditionalFormatting sqref="H18 J18 O18">
    <cfRule type="cellIs" dxfId="100" priority="38" operator="lessThan">
      <formula>0</formula>
    </cfRule>
  </conditionalFormatting>
  <conditionalFormatting sqref="H18 O18">
    <cfRule type="cellIs" dxfId="99" priority="37" operator="lessThan">
      <formula>0</formula>
    </cfRule>
  </conditionalFormatting>
  <conditionalFormatting sqref="H26 O26">
    <cfRule type="cellIs" dxfId="98" priority="36" operator="lessThan">
      <formula>0</formula>
    </cfRule>
  </conditionalFormatting>
  <conditionalFormatting sqref="H27 J27 O27">
    <cfRule type="cellIs" dxfId="97" priority="35" operator="lessThan">
      <formula>0</formula>
    </cfRule>
  </conditionalFormatting>
  <conditionalFormatting sqref="H27 O27">
    <cfRule type="cellIs" dxfId="96" priority="34" operator="lessThan">
      <formula>0</formula>
    </cfRule>
  </conditionalFormatting>
  <conditionalFormatting sqref="H28 O28">
    <cfRule type="cellIs" dxfId="95" priority="33" operator="lessThan">
      <formula>0</formula>
    </cfRule>
  </conditionalFormatting>
  <conditionalFormatting sqref="H28 O28 J28">
    <cfRule type="cellIs" dxfId="94" priority="32" operator="lessThan">
      <formula>0</formula>
    </cfRule>
  </conditionalFormatting>
  <conditionalFormatting sqref="H29 O29">
    <cfRule type="cellIs" dxfId="93" priority="31" operator="lessThan">
      <formula>0</formula>
    </cfRule>
  </conditionalFormatting>
  <conditionalFormatting sqref="H29 O29 J29">
    <cfRule type="cellIs" dxfId="92" priority="30" operator="lessThan">
      <formula>0</formula>
    </cfRule>
  </conditionalFormatting>
  <conditionalFormatting sqref="H42 O42 J42">
    <cfRule type="cellIs" dxfId="91" priority="29" operator="lessThan">
      <formula>0</formula>
    </cfRule>
  </conditionalFormatting>
  <conditionalFormatting sqref="H48:H49 J48:J49 O48:O49">
    <cfRule type="cellIs" dxfId="90" priority="27" operator="lessThan">
      <formula>0</formula>
    </cfRule>
  </conditionalFormatting>
  <conditionalFormatting sqref="H43:H47 J43:J47 O43:O47">
    <cfRule type="cellIs" dxfId="89" priority="28" operator="lessThan">
      <formula>0</formula>
    </cfRule>
  </conditionalFormatting>
  <conditionalFormatting sqref="H50 J50 O50">
    <cfRule type="cellIs" dxfId="88" priority="25" operator="lessThan">
      <formula>0</formula>
    </cfRule>
  </conditionalFormatting>
  <conditionalFormatting sqref="H50 O50">
    <cfRule type="cellIs" dxfId="87" priority="26" operator="lessThan">
      <formula>0</formula>
    </cfRule>
  </conditionalFormatting>
  <conditionalFormatting sqref="H53 O53">
    <cfRule type="cellIs" dxfId="86" priority="24" operator="lessThan">
      <formula>0</formula>
    </cfRule>
  </conditionalFormatting>
  <conditionalFormatting sqref="H53 O53 J53">
    <cfRule type="cellIs" dxfId="85" priority="23" operator="lessThan">
      <formula>0</formula>
    </cfRule>
  </conditionalFormatting>
  <conditionalFormatting sqref="H51 J51 O51">
    <cfRule type="cellIs" dxfId="84" priority="22" operator="lessThan">
      <formula>0</formula>
    </cfRule>
  </conditionalFormatting>
  <conditionalFormatting sqref="H51 O51">
    <cfRule type="cellIs" dxfId="83" priority="21" operator="lessThan">
      <formula>0</formula>
    </cfRule>
  </conditionalFormatting>
  <conditionalFormatting sqref="H52 O52">
    <cfRule type="cellIs" dxfId="82" priority="20" operator="lessThan">
      <formula>0</formula>
    </cfRule>
  </conditionalFormatting>
  <conditionalFormatting sqref="H52 O52 J52">
    <cfRule type="cellIs" dxfId="81" priority="19" operator="lessThan">
      <formula>0</formula>
    </cfRule>
  </conditionalFormatting>
  <conditionalFormatting sqref="H83:H90 J83:J90 O83:O90 H79:H81 J79:J81 O79:O81 H70:H72 O70:O72">
    <cfRule type="cellIs" dxfId="80" priority="18" operator="lessThan">
      <formula>0</formula>
    </cfRule>
  </conditionalFormatting>
  <conditionalFormatting sqref="H66:H69 J66:J69 O66:O69">
    <cfRule type="cellIs" dxfId="79" priority="17" operator="lessThan">
      <formula>0</formula>
    </cfRule>
  </conditionalFormatting>
  <conditionalFormatting sqref="J70:J71">
    <cfRule type="cellIs" dxfId="78" priority="16" operator="lessThan">
      <formula>0</formula>
    </cfRule>
  </conditionalFormatting>
  <conditionalFormatting sqref="H65 J65 O65">
    <cfRule type="cellIs" dxfId="77" priority="15" operator="lessThan">
      <formula>0</formula>
    </cfRule>
  </conditionalFormatting>
  <conditionalFormatting sqref="D83:O89 D74:O80 D65:O71">
    <cfRule type="cellIs" dxfId="76" priority="14" operator="equal">
      <formula>0</formula>
    </cfRule>
  </conditionalFormatting>
  <conditionalFormatting sqref="H74:H78 J74:J78 O74:O78">
    <cfRule type="cellIs" dxfId="75" priority="13" operator="lessThan">
      <formula>0</formula>
    </cfRule>
  </conditionalFormatting>
  <conditionalFormatting sqref="H73 J73 O73">
    <cfRule type="cellIs" dxfId="74" priority="12" operator="lessThan">
      <formula>0</formula>
    </cfRule>
  </conditionalFormatting>
  <conditionalFormatting sqref="H73 O73">
    <cfRule type="cellIs" dxfId="73" priority="11" operator="lessThan">
      <formula>0</formula>
    </cfRule>
  </conditionalFormatting>
  <conditionalFormatting sqref="H90 O90 H81 O81">
    <cfRule type="cellIs" dxfId="72" priority="10" operator="lessThan">
      <formula>0</formula>
    </cfRule>
  </conditionalFormatting>
  <conditionalFormatting sqref="H88:H89 J88:J89 O88:O89">
    <cfRule type="cellIs" dxfId="71" priority="9" operator="lessThan">
      <formula>0</formula>
    </cfRule>
  </conditionalFormatting>
  <conditionalFormatting sqref="H82 J82 O82">
    <cfRule type="cellIs" dxfId="70" priority="8" operator="lessThan">
      <formula>0</formula>
    </cfRule>
  </conditionalFormatting>
  <conditionalFormatting sqref="H82 O82">
    <cfRule type="cellIs" dxfId="69" priority="7" operator="lessThan">
      <formula>0</formula>
    </cfRule>
  </conditionalFormatting>
  <conditionalFormatting sqref="H91 J91 O91">
    <cfRule type="cellIs" dxfId="68" priority="6" operator="lessThan">
      <formula>0</formula>
    </cfRule>
  </conditionalFormatting>
  <conditionalFormatting sqref="H91 O91">
    <cfRule type="cellIs" dxfId="67" priority="5" operator="lessThan">
      <formula>0</formula>
    </cfRule>
  </conditionalFormatting>
  <conditionalFormatting sqref="H92 O92">
    <cfRule type="cellIs" dxfId="66" priority="4" operator="lessThan">
      <formula>0</formula>
    </cfRule>
  </conditionalFormatting>
  <conditionalFormatting sqref="H92 O92 J92">
    <cfRule type="cellIs" dxfId="65" priority="3" operator="lessThan">
      <formula>0</formula>
    </cfRule>
  </conditionalFormatting>
  <conditionalFormatting sqref="H93 O93">
    <cfRule type="cellIs" dxfId="64" priority="2" operator="lessThan">
      <formula>0</formula>
    </cfRule>
  </conditionalFormatting>
  <conditionalFormatting sqref="H93 O93 J93">
    <cfRule type="cellIs" dxfId="6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topLeftCell="H19" zoomScale="90" zoomScaleNormal="90" workbookViewId="0">
      <selection activeCell="Q53" sqref="Q53:V53"/>
    </sheetView>
  </sheetViews>
  <sheetFormatPr defaultRowHeight="14.5"/>
  <cols>
    <col min="1" max="1" width="1.1796875" customWidth="1"/>
    <col min="2" max="2" width="8.1796875" customWidth="1"/>
    <col min="3" max="3" width="21.54296875" customWidth="1"/>
    <col min="4" max="9" width="9" customWidth="1"/>
    <col min="10" max="12" width="10.453125" customWidth="1"/>
    <col min="13" max="14" width="9" customWidth="1"/>
    <col min="15" max="15" width="12" customWidth="1"/>
    <col min="16" max="16" width="21.81640625" bestFit="1" customWidth="1"/>
    <col min="17" max="22" width="11.54296875" customWidth="1"/>
  </cols>
  <sheetData>
    <row r="1" spans="2:15">
      <c r="B1" t="s">
        <v>7</v>
      </c>
      <c r="F1" s="46"/>
      <c r="O1" s="80">
        <v>43560</v>
      </c>
    </row>
    <row r="2" spans="2:15" ht="14.5" customHeight="1">
      <c r="B2" s="192" t="s">
        <v>43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8"/>
    </row>
    <row r="3" spans="2:15" ht="14.5" customHeight="1">
      <c r="B3" s="199" t="s">
        <v>44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42" t="s">
        <v>42</v>
      </c>
    </row>
    <row r="4" spans="2:15" ht="14.5" customHeight="1">
      <c r="B4" s="178" t="s">
        <v>0</v>
      </c>
      <c r="C4" s="180" t="s">
        <v>1</v>
      </c>
      <c r="D4" s="182" t="s">
        <v>98</v>
      </c>
      <c r="E4" s="183"/>
      <c r="F4" s="183"/>
      <c r="G4" s="183"/>
      <c r="H4" s="184"/>
      <c r="I4" s="183" t="s">
        <v>85</v>
      </c>
      <c r="J4" s="183"/>
      <c r="K4" s="182" t="s">
        <v>99</v>
      </c>
      <c r="L4" s="183"/>
      <c r="M4" s="183"/>
      <c r="N4" s="183"/>
      <c r="O4" s="184"/>
    </row>
    <row r="5" spans="2:15" ht="14.5" customHeight="1">
      <c r="B5" s="179"/>
      <c r="C5" s="181"/>
      <c r="D5" s="194" t="s">
        <v>100</v>
      </c>
      <c r="E5" s="195"/>
      <c r="F5" s="195"/>
      <c r="G5" s="195"/>
      <c r="H5" s="196"/>
      <c r="I5" s="195" t="s">
        <v>86</v>
      </c>
      <c r="J5" s="195"/>
      <c r="K5" s="194" t="s">
        <v>101</v>
      </c>
      <c r="L5" s="195"/>
      <c r="M5" s="195"/>
      <c r="N5" s="195"/>
      <c r="O5" s="196"/>
    </row>
    <row r="6" spans="2:15" ht="14.5" customHeight="1">
      <c r="B6" s="179"/>
      <c r="C6" s="179"/>
      <c r="D6" s="174">
        <v>2019</v>
      </c>
      <c r="E6" s="175"/>
      <c r="F6" s="185">
        <v>2018</v>
      </c>
      <c r="G6" s="185"/>
      <c r="H6" s="187" t="s">
        <v>33</v>
      </c>
      <c r="I6" s="189">
        <v>2019</v>
      </c>
      <c r="J6" s="174" t="s">
        <v>102</v>
      </c>
      <c r="K6" s="174">
        <v>2019</v>
      </c>
      <c r="L6" s="175"/>
      <c r="M6" s="185">
        <v>2018</v>
      </c>
      <c r="N6" s="175"/>
      <c r="O6" s="165" t="s">
        <v>33</v>
      </c>
    </row>
    <row r="7" spans="2:15" ht="14.5" customHeight="1">
      <c r="B7" s="166" t="s">
        <v>34</v>
      </c>
      <c r="C7" s="166" t="s">
        <v>35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4.5" customHeight="1">
      <c r="B8" s="166"/>
      <c r="C8" s="166"/>
      <c r="D8" s="85" t="s">
        <v>36</v>
      </c>
      <c r="E8" s="82" t="s">
        <v>2</v>
      </c>
      <c r="F8" s="81" t="s">
        <v>36</v>
      </c>
      <c r="G8" s="67" t="s">
        <v>2</v>
      </c>
      <c r="H8" s="168" t="s">
        <v>37</v>
      </c>
      <c r="I8" s="68" t="s">
        <v>36</v>
      </c>
      <c r="J8" s="170" t="s">
        <v>103</v>
      </c>
      <c r="K8" s="85" t="s">
        <v>36</v>
      </c>
      <c r="L8" s="66" t="s">
        <v>2</v>
      </c>
      <c r="M8" s="81" t="s">
        <v>36</v>
      </c>
      <c r="N8" s="66" t="s">
        <v>2</v>
      </c>
      <c r="O8" s="172" t="s">
        <v>37</v>
      </c>
    </row>
    <row r="9" spans="2:15" ht="14.5" customHeight="1">
      <c r="B9" s="167"/>
      <c r="C9" s="167"/>
      <c r="D9" s="83" t="s">
        <v>38</v>
      </c>
      <c r="E9" s="84" t="s">
        <v>39</v>
      </c>
      <c r="F9" s="64" t="s">
        <v>38</v>
      </c>
      <c r="G9" s="65" t="s">
        <v>39</v>
      </c>
      <c r="H9" s="169"/>
      <c r="I9" s="69" t="s">
        <v>38</v>
      </c>
      <c r="J9" s="171"/>
      <c r="K9" s="83" t="s">
        <v>38</v>
      </c>
      <c r="L9" s="84" t="s">
        <v>39</v>
      </c>
      <c r="M9" s="64" t="s">
        <v>38</v>
      </c>
      <c r="N9" s="84" t="s">
        <v>39</v>
      </c>
      <c r="O9" s="173"/>
    </row>
    <row r="10" spans="2:15" ht="14.5" customHeight="1">
      <c r="B10" s="86">
        <v>1</v>
      </c>
      <c r="C10" s="87" t="s">
        <v>17</v>
      </c>
      <c r="D10" s="88">
        <v>942</v>
      </c>
      <c r="E10" s="89">
        <v>0.14645522388059701</v>
      </c>
      <c r="F10" s="88">
        <v>876</v>
      </c>
      <c r="G10" s="90">
        <v>0.15523657628920787</v>
      </c>
      <c r="H10" s="91">
        <v>7.5342465753424737E-2</v>
      </c>
      <c r="I10" s="92">
        <v>831</v>
      </c>
      <c r="J10" s="93">
        <v>0.13357400722021651</v>
      </c>
      <c r="K10" s="88">
        <v>2594</v>
      </c>
      <c r="L10" s="89">
        <v>0.15231943628890193</v>
      </c>
      <c r="M10" s="88">
        <v>2625</v>
      </c>
      <c r="N10" s="90">
        <v>0.1711993738994326</v>
      </c>
      <c r="O10" s="91">
        <v>-1.1809523809523825E-2</v>
      </c>
    </row>
    <row r="11" spans="2:15" ht="14.5" customHeight="1">
      <c r="B11" s="94">
        <v>2</v>
      </c>
      <c r="C11" s="95" t="s">
        <v>15</v>
      </c>
      <c r="D11" s="96">
        <v>1015</v>
      </c>
      <c r="E11" s="97">
        <v>0.1578047263681592</v>
      </c>
      <c r="F11" s="96">
        <v>939</v>
      </c>
      <c r="G11" s="108">
        <v>0.16640085061137694</v>
      </c>
      <c r="H11" s="99">
        <v>8.0937167199148119E-2</v>
      </c>
      <c r="I11" s="120">
        <v>824</v>
      </c>
      <c r="J11" s="109">
        <v>0.23179611650485432</v>
      </c>
      <c r="K11" s="96">
        <v>2529</v>
      </c>
      <c r="L11" s="97">
        <v>0.14850264239577216</v>
      </c>
      <c r="M11" s="96">
        <v>2263</v>
      </c>
      <c r="N11" s="108">
        <v>0.14759016500358704</v>
      </c>
      <c r="O11" s="99">
        <v>0.11754308440123729</v>
      </c>
    </row>
    <row r="12" spans="2:15" ht="14.5" customHeight="1">
      <c r="B12" s="94">
        <v>3</v>
      </c>
      <c r="C12" s="95" t="s">
        <v>20</v>
      </c>
      <c r="D12" s="96">
        <v>840</v>
      </c>
      <c r="E12" s="97">
        <v>0.13059701492537312</v>
      </c>
      <c r="F12" s="96">
        <v>638</v>
      </c>
      <c r="G12" s="108">
        <v>0.11306042884990253</v>
      </c>
      <c r="H12" s="99">
        <v>0.31661442006269591</v>
      </c>
      <c r="I12" s="120">
        <v>596</v>
      </c>
      <c r="J12" s="109">
        <v>0.40939597315436238</v>
      </c>
      <c r="K12" s="96">
        <v>2161</v>
      </c>
      <c r="L12" s="97">
        <v>0.12689371697005286</v>
      </c>
      <c r="M12" s="96">
        <v>1808</v>
      </c>
      <c r="N12" s="108">
        <v>0.11791560686101872</v>
      </c>
      <c r="O12" s="99">
        <v>0.19524336283185839</v>
      </c>
    </row>
    <row r="13" spans="2:15" ht="14.5" customHeight="1">
      <c r="B13" s="94">
        <v>4</v>
      </c>
      <c r="C13" s="95" t="s">
        <v>21</v>
      </c>
      <c r="D13" s="96">
        <v>627</v>
      </c>
      <c r="E13" s="97">
        <v>9.7481343283582086E-2</v>
      </c>
      <c r="F13" s="96">
        <v>510</v>
      </c>
      <c r="G13" s="108">
        <v>9.0377458798511431E-2</v>
      </c>
      <c r="H13" s="99">
        <v>0.22941176470588243</v>
      </c>
      <c r="I13" s="120">
        <v>512</v>
      </c>
      <c r="J13" s="109">
        <v>0.224609375</v>
      </c>
      <c r="K13" s="96">
        <v>1774</v>
      </c>
      <c r="L13" s="97">
        <v>0.10416911332941867</v>
      </c>
      <c r="M13" s="96">
        <v>1354</v>
      </c>
      <c r="N13" s="108">
        <v>8.8306267527554952E-2</v>
      </c>
      <c r="O13" s="99">
        <v>0.31019202363367793</v>
      </c>
    </row>
    <row r="14" spans="2:15" ht="14.5" customHeight="1">
      <c r="B14" s="121">
        <v>5</v>
      </c>
      <c r="C14" s="110" t="s">
        <v>13</v>
      </c>
      <c r="D14" s="122">
        <v>611</v>
      </c>
      <c r="E14" s="123">
        <v>9.4993781094527358E-2</v>
      </c>
      <c r="F14" s="122">
        <v>443</v>
      </c>
      <c r="G14" s="124">
        <v>7.8504341662236396E-2</v>
      </c>
      <c r="H14" s="125">
        <v>0.37923250564334077</v>
      </c>
      <c r="I14" s="126">
        <v>523</v>
      </c>
      <c r="J14" s="127">
        <v>0.16826003824091784</v>
      </c>
      <c r="K14" s="122">
        <v>1616</v>
      </c>
      <c r="L14" s="123">
        <v>9.4891368173810928E-2</v>
      </c>
      <c r="M14" s="122">
        <v>1255</v>
      </c>
      <c r="N14" s="124">
        <v>8.1849605426204924E-2</v>
      </c>
      <c r="O14" s="125">
        <v>0.28764940239043835</v>
      </c>
    </row>
    <row r="15" spans="2:15" ht="14.5" customHeight="1">
      <c r="B15" s="86">
        <v>6</v>
      </c>
      <c r="C15" s="87" t="s">
        <v>19</v>
      </c>
      <c r="D15" s="88">
        <v>597</v>
      </c>
      <c r="E15" s="89">
        <v>9.2817164179104475E-2</v>
      </c>
      <c r="F15" s="88">
        <v>549</v>
      </c>
      <c r="G15" s="90">
        <v>9.7288676236044661E-2</v>
      </c>
      <c r="H15" s="91">
        <v>8.7431693989071135E-2</v>
      </c>
      <c r="I15" s="92">
        <v>498</v>
      </c>
      <c r="J15" s="93">
        <v>0.1987951807228916</v>
      </c>
      <c r="K15" s="88">
        <v>1548</v>
      </c>
      <c r="L15" s="89">
        <v>9.0898414562536695E-2</v>
      </c>
      <c r="M15" s="88">
        <v>1553</v>
      </c>
      <c r="N15" s="90">
        <v>0.10128481053935955</v>
      </c>
      <c r="O15" s="91">
        <v>-3.2195750160978198E-3</v>
      </c>
    </row>
    <row r="16" spans="2:15" ht="14.5" customHeight="1">
      <c r="B16" s="94">
        <v>7</v>
      </c>
      <c r="C16" s="95" t="s">
        <v>16</v>
      </c>
      <c r="D16" s="96">
        <v>527</v>
      </c>
      <c r="E16" s="97">
        <v>8.1934079601990048E-2</v>
      </c>
      <c r="F16" s="96">
        <v>515</v>
      </c>
      <c r="G16" s="108">
        <v>9.1263512316143894E-2</v>
      </c>
      <c r="H16" s="99">
        <v>2.3300970873786353E-2</v>
      </c>
      <c r="I16" s="120">
        <v>382</v>
      </c>
      <c r="J16" s="109">
        <v>0.37958115183246077</v>
      </c>
      <c r="K16" s="96">
        <v>1207</v>
      </c>
      <c r="L16" s="97">
        <v>7.0874926600117447E-2</v>
      </c>
      <c r="M16" s="96">
        <v>1198</v>
      </c>
      <c r="N16" s="108">
        <v>7.8132133307245805E-2</v>
      </c>
      <c r="O16" s="99">
        <v>7.5125208681134925E-3</v>
      </c>
    </row>
    <row r="17" spans="2:22" ht="14.5" customHeight="1">
      <c r="B17" s="94">
        <v>8</v>
      </c>
      <c r="C17" s="95" t="s">
        <v>22</v>
      </c>
      <c r="D17" s="96">
        <v>342</v>
      </c>
      <c r="E17" s="97">
        <v>5.3171641791044777E-2</v>
      </c>
      <c r="F17" s="96">
        <v>262</v>
      </c>
      <c r="G17" s="108">
        <v>4.6429204323941167E-2</v>
      </c>
      <c r="H17" s="99">
        <v>0.30534351145038174</v>
      </c>
      <c r="I17" s="120">
        <v>286</v>
      </c>
      <c r="J17" s="109">
        <v>0.19580419580419584</v>
      </c>
      <c r="K17" s="96">
        <v>958</v>
      </c>
      <c r="L17" s="97">
        <v>5.6253669994128008E-2</v>
      </c>
      <c r="M17" s="96">
        <v>688</v>
      </c>
      <c r="N17" s="108">
        <v>4.4870540663927476E-2</v>
      </c>
      <c r="O17" s="99">
        <v>0.39244186046511631</v>
      </c>
    </row>
    <row r="18" spans="2:22" ht="14.5" customHeight="1">
      <c r="B18" s="94">
        <v>9</v>
      </c>
      <c r="C18" s="95" t="s">
        <v>18</v>
      </c>
      <c r="D18" s="96">
        <v>281</v>
      </c>
      <c r="E18" s="97">
        <v>4.3687810945273631E-2</v>
      </c>
      <c r="F18" s="96">
        <v>287</v>
      </c>
      <c r="G18" s="108">
        <v>5.0859471912103493E-2</v>
      </c>
      <c r="H18" s="99">
        <v>-2.0905923344947785E-2</v>
      </c>
      <c r="I18" s="120">
        <v>311</v>
      </c>
      <c r="J18" s="109">
        <v>-9.6463022508038621E-2</v>
      </c>
      <c r="K18" s="96">
        <v>916</v>
      </c>
      <c r="L18" s="97">
        <v>5.3787433940105697E-2</v>
      </c>
      <c r="M18" s="96">
        <v>845</v>
      </c>
      <c r="N18" s="108">
        <v>5.5109893693341162E-2</v>
      </c>
      <c r="O18" s="99">
        <v>8.4023668639053195E-2</v>
      </c>
    </row>
    <row r="19" spans="2:22" ht="14.5" customHeight="1">
      <c r="B19" s="121">
        <v>10</v>
      </c>
      <c r="C19" s="110" t="s">
        <v>47</v>
      </c>
      <c r="D19" s="122">
        <v>262</v>
      </c>
      <c r="E19" s="123">
        <v>4.0733830845771146E-2</v>
      </c>
      <c r="F19" s="122">
        <v>249</v>
      </c>
      <c r="G19" s="124">
        <v>4.4125465178096755E-2</v>
      </c>
      <c r="H19" s="125">
        <v>5.2208835341365445E-2</v>
      </c>
      <c r="I19" s="126">
        <v>68</v>
      </c>
      <c r="J19" s="127">
        <v>2.8529411764705883</v>
      </c>
      <c r="K19" s="122">
        <v>509</v>
      </c>
      <c r="L19" s="123">
        <v>2.9888432178508513E-2</v>
      </c>
      <c r="M19" s="122">
        <v>568</v>
      </c>
      <c r="N19" s="124">
        <v>3.7044283571381988E-2</v>
      </c>
      <c r="O19" s="125">
        <v>-0.10387323943661975</v>
      </c>
    </row>
    <row r="20" spans="2:22" ht="14.5" customHeight="1">
      <c r="B20" s="86">
        <v>11</v>
      </c>
      <c r="C20" s="87" t="s">
        <v>54</v>
      </c>
      <c r="D20" s="88">
        <v>124</v>
      </c>
      <c r="E20" s="89">
        <v>1.9278606965174128E-2</v>
      </c>
      <c r="F20" s="88">
        <v>130</v>
      </c>
      <c r="G20" s="90">
        <v>2.3037391458444089E-2</v>
      </c>
      <c r="H20" s="91">
        <v>-4.6153846153846101E-2</v>
      </c>
      <c r="I20" s="92">
        <v>120</v>
      </c>
      <c r="J20" s="93">
        <v>3.3333333333333437E-2</v>
      </c>
      <c r="K20" s="88">
        <v>435</v>
      </c>
      <c r="L20" s="89">
        <v>2.5543159130945389E-2</v>
      </c>
      <c r="M20" s="88">
        <v>482</v>
      </c>
      <c r="N20" s="90">
        <v>3.1435465988391052E-2</v>
      </c>
      <c r="O20" s="91">
        <v>-9.7510373443983389E-2</v>
      </c>
    </row>
    <row r="21" spans="2:22" ht="14.5" customHeight="1">
      <c r="B21" s="94">
        <v>12</v>
      </c>
      <c r="C21" s="95" t="s">
        <v>4</v>
      </c>
      <c r="D21" s="96">
        <v>61</v>
      </c>
      <c r="E21" s="97">
        <v>9.4838308457711445E-3</v>
      </c>
      <c r="F21" s="96">
        <v>22</v>
      </c>
      <c r="G21" s="108">
        <v>3.8986354775828458E-3</v>
      </c>
      <c r="H21" s="99">
        <v>1.7727272727272729</v>
      </c>
      <c r="I21" s="120">
        <v>78</v>
      </c>
      <c r="J21" s="109">
        <v>-0.21794871794871795</v>
      </c>
      <c r="K21" s="96">
        <v>182</v>
      </c>
      <c r="L21" s="97">
        <v>1.0687022900763359E-2</v>
      </c>
      <c r="M21" s="96">
        <v>73</v>
      </c>
      <c r="N21" s="108">
        <v>4.7609730646318398E-3</v>
      </c>
      <c r="O21" s="99">
        <v>1.493150684931507</v>
      </c>
    </row>
    <row r="22" spans="2:22" ht="14.5" customHeight="1">
      <c r="B22" s="94">
        <v>13</v>
      </c>
      <c r="C22" s="95" t="s">
        <v>23</v>
      </c>
      <c r="D22" s="96">
        <v>22</v>
      </c>
      <c r="E22" s="97">
        <v>3.4203980099502488E-3</v>
      </c>
      <c r="F22" s="96">
        <v>73</v>
      </c>
      <c r="G22" s="108">
        <v>1.2936381357433989E-2</v>
      </c>
      <c r="H22" s="99">
        <v>-0.69863013698630139</v>
      </c>
      <c r="I22" s="120">
        <v>19</v>
      </c>
      <c r="J22" s="109">
        <v>0.15789473684210531</v>
      </c>
      <c r="K22" s="96">
        <v>112</v>
      </c>
      <c r="L22" s="97">
        <v>6.5766294773928358E-3</v>
      </c>
      <c r="M22" s="96">
        <v>222</v>
      </c>
      <c r="N22" s="108">
        <v>1.4478575621209158E-2</v>
      </c>
      <c r="O22" s="99">
        <v>-0.49549549549549554</v>
      </c>
    </row>
    <row r="23" spans="2:22" ht="14.5" customHeight="1">
      <c r="B23" s="94">
        <v>14</v>
      </c>
      <c r="C23" s="95" t="s">
        <v>87</v>
      </c>
      <c r="D23" s="96">
        <v>29</v>
      </c>
      <c r="E23" s="97">
        <v>4.5087064676616918E-3</v>
      </c>
      <c r="F23" s="96">
        <v>13</v>
      </c>
      <c r="G23" s="108">
        <v>2.303739145844409E-3</v>
      </c>
      <c r="H23" s="99">
        <v>1.2307692307692308</v>
      </c>
      <c r="I23" s="120">
        <v>34</v>
      </c>
      <c r="J23" s="109">
        <v>-0.1470588235294118</v>
      </c>
      <c r="K23" s="96">
        <v>99</v>
      </c>
      <c r="L23" s="97">
        <v>5.8132706987668818E-3</v>
      </c>
      <c r="M23" s="96">
        <v>36</v>
      </c>
      <c r="N23" s="108">
        <v>2.3478771277636468E-3</v>
      </c>
      <c r="O23" s="99">
        <v>1.75</v>
      </c>
      <c r="P23" s="31"/>
    </row>
    <row r="24" spans="2:22" ht="14.5" customHeight="1">
      <c r="B24" s="121">
        <v>15</v>
      </c>
      <c r="C24" s="110" t="s">
        <v>61</v>
      </c>
      <c r="D24" s="122">
        <v>29</v>
      </c>
      <c r="E24" s="123">
        <v>4.5087064676616918E-3</v>
      </c>
      <c r="F24" s="122">
        <v>39</v>
      </c>
      <c r="G24" s="124">
        <v>6.9112174375332274E-3</v>
      </c>
      <c r="H24" s="125">
        <v>-0.25641025641025639</v>
      </c>
      <c r="I24" s="126">
        <v>26</v>
      </c>
      <c r="J24" s="127">
        <v>0.11538461538461542</v>
      </c>
      <c r="K24" s="122">
        <v>94</v>
      </c>
      <c r="L24" s="123">
        <v>5.51967116852613E-3</v>
      </c>
      <c r="M24" s="122">
        <v>146</v>
      </c>
      <c r="N24" s="124">
        <v>9.5219461292636795E-3</v>
      </c>
      <c r="O24" s="125">
        <v>-0.35616438356164382</v>
      </c>
    </row>
    <row r="25" spans="2:22" ht="14.5" customHeight="1">
      <c r="B25" s="163" t="s">
        <v>60</v>
      </c>
      <c r="C25" s="164"/>
      <c r="D25" s="33">
        <f>SUM(D10:D24)</f>
        <v>6309</v>
      </c>
      <c r="E25" s="34">
        <f>D25/D27</f>
        <v>0.98087686567164178</v>
      </c>
      <c r="F25" s="33">
        <f>SUM(F10:F24)</f>
        <v>5545</v>
      </c>
      <c r="G25" s="34">
        <f>F25/F27</f>
        <v>0.98263335105440364</v>
      </c>
      <c r="H25" s="38">
        <f>D25/F25-1</f>
        <v>0.13778178539224517</v>
      </c>
      <c r="I25" s="33">
        <f>SUM(I10:I24)</f>
        <v>5108</v>
      </c>
      <c r="J25" s="34">
        <f>D25/I25-1</f>
        <v>0.23512137823022705</v>
      </c>
      <c r="K25" s="33">
        <f>SUM(K10:K24)</f>
        <v>16734</v>
      </c>
      <c r="L25" s="34">
        <f>K25/K27</f>
        <v>0.98261890780974748</v>
      </c>
      <c r="M25" s="33">
        <f>SUM(M10:M24)</f>
        <v>15116</v>
      </c>
      <c r="N25" s="34">
        <f>M25/M27</f>
        <v>0.98584751842431362</v>
      </c>
      <c r="O25" s="38">
        <f>K25/M25-1</f>
        <v>0.10703889917967713</v>
      </c>
    </row>
    <row r="26" spans="2:22">
      <c r="B26" s="163" t="s">
        <v>40</v>
      </c>
      <c r="C26" s="164"/>
      <c r="D26" s="33">
        <v>0</v>
      </c>
      <c r="E26" s="34">
        <v>0</v>
      </c>
      <c r="F26" s="33">
        <v>9</v>
      </c>
      <c r="G26" s="35">
        <v>1.8152480839048004E-3</v>
      </c>
      <c r="H26" s="38">
        <v>-1</v>
      </c>
      <c r="I26" s="33">
        <v>9</v>
      </c>
      <c r="J26" s="36">
        <v>-1</v>
      </c>
      <c r="K26" s="33">
        <v>0</v>
      </c>
      <c r="L26" s="34">
        <v>0</v>
      </c>
      <c r="M26" s="33">
        <v>9</v>
      </c>
      <c r="N26" s="34">
        <v>1.8152480839048004E-3</v>
      </c>
      <c r="O26" s="38">
        <v>-1</v>
      </c>
    </row>
    <row r="27" spans="2:22">
      <c r="B27" s="53"/>
      <c r="C27" s="54" t="s">
        <v>41</v>
      </c>
      <c r="D27" s="60">
        <v>6432</v>
      </c>
      <c r="E27" s="102">
        <v>1</v>
      </c>
      <c r="F27" s="60">
        <v>5643</v>
      </c>
      <c r="G27" s="103">
        <v>1.0000000000000002</v>
      </c>
      <c r="H27" s="55">
        <v>0.13981924508240295</v>
      </c>
      <c r="I27" s="61">
        <v>5191</v>
      </c>
      <c r="J27" s="56">
        <v>0.2390676170294741</v>
      </c>
      <c r="K27" s="60">
        <v>17030</v>
      </c>
      <c r="L27" s="102">
        <v>1</v>
      </c>
      <c r="M27" s="60">
        <v>15333</v>
      </c>
      <c r="N27" s="103">
        <v>1.0000000000000002</v>
      </c>
      <c r="O27" s="55">
        <v>0.11067631905041408</v>
      </c>
      <c r="P27" s="31"/>
    </row>
    <row r="28" spans="2:22">
      <c r="B28" t="s">
        <v>65</v>
      </c>
    </row>
    <row r="29" spans="2:22">
      <c r="B29" s="17" t="s">
        <v>66</v>
      </c>
      <c r="C29" s="43"/>
      <c r="D29" s="43"/>
      <c r="E29" s="43"/>
      <c r="F29" s="43"/>
      <c r="G29" s="43"/>
      <c r="H29" s="43"/>
      <c r="I29" s="43"/>
      <c r="J29" s="43"/>
    </row>
    <row r="30" spans="2:22">
      <c r="B30" s="43"/>
      <c r="C30" s="43"/>
      <c r="D30" s="43"/>
      <c r="E30" s="43"/>
      <c r="F30" s="43"/>
      <c r="G30" s="43"/>
      <c r="H30" s="43"/>
      <c r="I30" s="43"/>
      <c r="J30" s="43"/>
    </row>
    <row r="32" spans="2:22">
      <c r="B32" s="204" t="s">
        <v>108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128"/>
      <c r="N32" s="128"/>
      <c r="O32" s="204" t="s">
        <v>88</v>
      </c>
      <c r="P32" s="204"/>
      <c r="Q32" s="204"/>
      <c r="R32" s="204"/>
      <c r="S32" s="204"/>
      <c r="T32" s="204"/>
      <c r="U32" s="204"/>
      <c r="V32" s="204"/>
    </row>
    <row r="33" spans="2:22">
      <c r="B33" s="205" t="s">
        <v>89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128"/>
      <c r="N33" s="128"/>
      <c r="O33" s="205" t="s">
        <v>90</v>
      </c>
      <c r="P33" s="205"/>
      <c r="Q33" s="205"/>
      <c r="R33" s="205"/>
      <c r="S33" s="205"/>
      <c r="T33" s="205"/>
      <c r="U33" s="205"/>
      <c r="V33" s="205"/>
    </row>
    <row r="34" spans="2:22" ht="24.5">
      <c r="B34" s="48"/>
      <c r="C34" s="48"/>
      <c r="D34" s="48"/>
      <c r="E34" s="48"/>
      <c r="F34" s="48"/>
      <c r="G34" s="48"/>
      <c r="H34" s="48"/>
      <c r="I34" s="48"/>
      <c r="J34" s="48"/>
      <c r="K34" s="129"/>
      <c r="L34" s="130" t="s">
        <v>48</v>
      </c>
      <c r="O34" s="48"/>
      <c r="P34" s="48"/>
      <c r="Q34" s="48"/>
      <c r="R34" s="48"/>
      <c r="S34" s="48"/>
      <c r="T34" s="48"/>
      <c r="U34" s="129"/>
      <c r="V34" s="130" t="s">
        <v>48</v>
      </c>
    </row>
    <row r="35" spans="2:22">
      <c r="B35" s="178" t="s">
        <v>0</v>
      </c>
      <c r="C35" s="178" t="s">
        <v>71</v>
      </c>
      <c r="D35" s="182" t="s">
        <v>98</v>
      </c>
      <c r="E35" s="183"/>
      <c r="F35" s="183"/>
      <c r="G35" s="183"/>
      <c r="H35" s="183"/>
      <c r="I35" s="184"/>
      <c r="J35" s="182" t="s">
        <v>85</v>
      </c>
      <c r="K35" s="183"/>
      <c r="L35" s="184"/>
      <c r="O35" s="178" t="s">
        <v>0</v>
      </c>
      <c r="P35" s="178" t="s">
        <v>71</v>
      </c>
      <c r="Q35" s="182" t="s">
        <v>99</v>
      </c>
      <c r="R35" s="183"/>
      <c r="S35" s="183"/>
      <c r="T35" s="183"/>
      <c r="U35" s="183"/>
      <c r="V35" s="184"/>
    </row>
    <row r="36" spans="2:22">
      <c r="B36" s="179"/>
      <c r="C36" s="179"/>
      <c r="D36" s="194" t="s">
        <v>100</v>
      </c>
      <c r="E36" s="195"/>
      <c r="F36" s="195"/>
      <c r="G36" s="195"/>
      <c r="H36" s="195"/>
      <c r="I36" s="196"/>
      <c r="J36" s="194" t="s">
        <v>86</v>
      </c>
      <c r="K36" s="195"/>
      <c r="L36" s="196"/>
      <c r="O36" s="179"/>
      <c r="P36" s="179"/>
      <c r="Q36" s="194" t="s">
        <v>101</v>
      </c>
      <c r="R36" s="195"/>
      <c r="S36" s="195"/>
      <c r="T36" s="195"/>
      <c r="U36" s="195"/>
      <c r="V36" s="196"/>
    </row>
    <row r="37" spans="2:22" ht="14.5" customHeight="1">
      <c r="B37" s="179"/>
      <c r="C37" s="179"/>
      <c r="D37" s="174">
        <v>2019</v>
      </c>
      <c r="E37" s="175"/>
      <c r="F37" s="185">
        <v>2018</v>
      </c>
      <c r="G37" s="175"/>
      <c r="H37" s="187" t="s">
        <v>33</v>
      </c>
      <c r="I37" s="210" t="s">
        <v>72</v>
      </c>
      <c r="J37" s="215">
        <v>2019</v>
      </c>
      <c r="K37" s="211" t="s">
        <v>102</v>
      </c>
      <c r="L37" s="210" t="s">
        <v>104</v>
      </c>
      <c r="O37" s="179"/>
      <c r="P37" s="179"/>
      <c r="Q37" s="174">
        <v>2019</v>
      </c>
      <c r="R37" s="175"/>
      <c r="S37" s="174">
        <v>2018</v>
      </c>
      <c r="T37" s="175"/>
      <c r="U37" s="187" t="s">
        <v>33</v>
      </c>
      <c r="V37" s="206" t="s">
        <v>91</v>
      </c>
    </row>
    <row r="38" spans="2:22">
      <c r="B38" s="166" t="s">
        <v>34</v>
      </c>
      <c r="C38" s="166" t="s">
        <v>71</v>
      </c>
      <c r="D38" s="176"/>
      <c r="E38" s="177"/>
      <c r="F38" s="186"/>
      <c r="G38" s="177"/>
      <c r="H38" s="188"/>
      <c r="I38" s="211"/>
      <c r="J38" s="215"/>
      <c r="K38" s="211"/>
      <c r="L38" s="211"/>
      <c r="O38" s="166" t="s">
        <v>34</v>
      </c>
      <c r="P38" s="166" t="s">
        <v>71</v>
      </c>
      <c r="Q38" s="176"/>
      <c r="R38" s="177"/>
      <c r="S38" s="176"/>
      <c r="T38" s="177"/>
      <c r="U38" s="188"/>
      <c r="V38" s="207"/>
    </row>
    <row r="39" spans="2:22" ht="14.5" customHeight="1">
      <c r="B39" s="166"/>
      <c r="C39" s="166"/>
      <c r="D39" s="85" t="s">
        <v>36</v>
      </c>
      <c r="E39" s="131" t="s">
        <v>2</v>
      </c>
      <c r="F39" s="85" t="s">
        <v>36</v>
      </c>
      <c r="G39" s="131" t="s">
        <v>2</v>
      </c>
      <c r="H39" s="168" t="s">
        <v>37</v>
      </c>
      <c r="I39" s="168" t="s">
        <v>73</v>
      </c>
      <c r="J39" s="132" t="s">
        <v>36</v>
      </c>
      <c r="K39" s="213" t="s">
        <v>103</v>
      </c>
      <c r="L39" s="213" t="s">
        <v>105</v>
      </c>
      <c r="O39" s="166"/>
      <c r="P39" s="166"/>
      <c r="Q39" s="85" t="s">
        <v>36</v>
      </c>
      <c r="R39" s="131" t="s">
        <v>2</v>
      </c>
      <c r="S39" s="85" t="s">
        <v>36</v>
      </c>
      <c r="T39" s="131" t="s">
        <v>2</v>
      </c>
      <c r="U39" s="168" t="s">
        <v>37</v>
      </c>
      <c r="V39" s="208" t="s">
        <v>92</v>
      </c>
    </row>
    <row r="40" spans="2:22" ht="15" customHeight="1">
      <c r="B40" s="167"/>
      <c r="C40" s="167"/>
      <c r="D40" s="83" t="s">
        <v>38</v>
      </c>
      <c r="E40" s="65" t="s">
        <v>39</v>
      </c>
      <c r="F40" s="83" t="s">
        <v>38</v>
      </c>
      <c r="G40" s="65" t="s">
        <v>39</v>
      </c>
      <c r="H40" s="212"/>
      <c r="I40" s="212"/>
      <c r="J40" s="83" t="s">
        <v>38</v>
      </c>
      <c r="K40" s="214"/>
      <c r="L40" s="214"/>
      <c r="O40" s="167"/>
      <c r="P40" s="167"/>
      <c r="Q40" s="83" t="s">
        <v>38</v>
      </c>
      <c r="R40" s="65" t="s">
        <v>39</v>
      </c>
      <c r="S40" s="83" t="s">
        <v>38</v>
      </c>
      <c r="T40" s="65" t="s">
        <v>39</v>
      </c>
      <c r="U40" s="169"/>
      <c r="V40" s="209"/>
    </row>
    <row r="41" spans="2:22">
      <c r="B41" s="86">
        <v>1</v>
      </c>
      <c r="C41" s="104" t="s">
        <v>74</v>
      </c>
      <c r="D41" s="88">
        <v>844</v>
      </c>
      <c r="E41" s="93">
        <v>0.13121890547263682</v>
      </c>
      <c r="F41" s="88">
        <v>813</v>
      </c>
      <c r="G41" s="93">
        <v>0.1440723019670388</v>
      </c>
      <c r="H41" s="133">
        <v>3.8130381303812966E-2</v>
      </c>
      <c r="I41" s="134">
        <v>0</v>
      </c>
      <c r="J41" s="88">
        <v>676</v>
      </c>
      <c r="K41" s="135">
        <v>0.24852071005917153</v>
      </c>
      <c r="L41" s="136">
        <v>0</v>
      </c>
      <c r="O41" s="86">
        <v>1</v>
      </c>
      <c r="P41" s="104" t="s">
        <v>74</v>
      </c>
      <c r="Q41" s="88">
        <v>2102</v>
      </c>
      <c r="R41" s="93">
        <v>0.12342924251321198</v>
      </c>
      <c r="S41" s="88">
        <v>1919</v>
      </c>
      <c r="T41" s="93">
        <v>0.1251548946716233</v>
      </c>
      <c r="U41" s="91">
        <v>9.5362167795727038E-2</v>
      </c>
      <c r="V41" s="136">
        <v>0</v>
      </c>
    </row>
    <row r="42" spans="2:22">
      <c r="B42" s="137">
        <v>2</v>
      </c>
      <c r="C42" s="106" t="s">
        <v>75</v>
      </c>
      <c r="D42" s="96">
        <v>534</v>
      </c>
      <c r="E42" s="109">
        <v>8.3022388059701496E-2</v>
      </c>
      <c r="F42" s="96">
        <v>569</v>
      </c>
      <c r="G42" s="109">
        <v>0.10083289030657451</v>
      </c>
      <c r="H42" s="138">
        <v>-6.1511423550087874E-2</v>
      </c>
      <c r="I42" s="139">
        <v>0</v>
      </c>
      <c r="J42" s="96">
        <v>468</v>
      </c>
      <c r="K42" s="140">
        <v>0.14102564102564097</v>
      </c>
      <c r="L42" s="141">
        <v>0</v>
      </c>
      <c r="O42" s="137">
        <v>2</v>
      </c>
      <c r="P42" s="106" t="s">
        <v>75</v>
      </c>
      <c r="Q42" s="96">
        <v>1446</v>
      </c>
      <c r="R42" s="109">
        <v>8.4908984145625366E-2</v>
      </c>
      <c r="S42" s="96">
        <v>1648</v>
      </c>
      <c r="T42" s="109">
        <v>0.1074805974042914</v>
      </c>
      <c r="U42" s="99">
        <v>-0.12257281553398058</v>
      </c>
      <c r="V42" s="141">
        <v>0</v>
      </c>
    </row>
    <row r="43" spans="2:22">
      <c r="B43" s="137">
        <v>3</v>
      </c>
      <c r="C43" s="106" t="s">
        <v>76</v>
      </c>
      <c r="D43" s="96">
        <v>527</v>
      </c>
      <c r="E43" s="109">
        <v>8.1934079601990048E-2</v>
      </c>
      <c r="F43" s="96">
        <v>515</v>
      </c>
      <c r="G43" s="109">
        <v>9.1263512316143894E-2</v>
      </c>
      <c r="H43" s="138">
        <v>2.3300970873786353E-2</v>
      </c>
      <c r="I43" s="139">
        <v>0</v>
      </c>
      <c r="J43" s="96">
        <v>382</v>
      </c>
      <c r="K43" s="140">
        <v>0.37958115183246077</v>
      </c>
      <c r="L43" s="141">
        <v>1</v>
      </c>
      <c r="O43" s="137">
        <v>3</v>
      </c>
      <c r="P43" s="106" t="s">
        <v>77</v>
      </c>
      <c r="Q43" s="96">
        <v>1255</v>
      </c>
      <c r="R43" s="109">
        <v>7.3693482090428655E-2</v>
      </c>
      <c r="S43" s="96">
        <v>956</v>
      </c>
      <c r="T43" s="109">
        <v>6.2349181503945736E-2</v>
      </c>
      <c r="U43" s="99">
        <v>0.31276150627615062</v>
      </c>
      <c r="V43" s="141">
        <v>1</v>
      </c>
    </row>
    <row r="44" spans="2:22">
      <c r="B44" s="137">
        <v>4</v>
      </c>
      <c r="C44" s="106" t="s">
        <v>77</v>
      </c>
      <c r="D44" s="96">
        <v>477</v>
      </c>
      <c r="E44" s="109">
        <v>7.4160447761194029E-2</v>
      </c>
      <c r="F44" s="96">
        <v>335</v>
      </c>
      <c r="G44" s="109">
        <v>5.9365585681375156E-2</v>
      </c>
      <c r="H44" s="138">
        <v>0.42388059701492531</v>
      </c>
      <c r="I44" s="139">
        <v>0</v>
      </c>
      <c r="J44" s="96">
        <v>399</v>
      </c>
      <c r="K44" s="140">
        <v>0.19548872180451138</v>
      </c>
      <c r="L44" s="141">
        <v>-1</v>
      </c>
      <c r="O44" s="137">
        <v>4</v>
      </c>
      <c r="P44" s="106" t="s">
        <v>76</v>
      </c>
      <c r="Q44" s="96">
        <v>1207</v>
      </c>
      <c r="R44" s="109">
        <v>7.0874926600117447E-2</v>
      </c>
      <c r="S44" s="96">
        <v>1198</v>
      </c>
      <c r="T44" s="109">
        <v>7.8132133307245805E-2</v>
      </c>
      <c r="U44" s="99">
        <v>7.5125208681134925E-3</v>
      </c>
      <c r="V44" s="141">
        <v>-1</v>
      </c>
    </row>
    <row r="45" spans="2:22">
      <c r="B45" s="137">
        <v>5</v>
      </c>
      <c r="C45" s="111" t="s">
        <v>79</v>
      </c>
      <c r="D45" s="122">
        <v>371</v>
      </c>
      <c r="E45" s="127">
        <v>5.7680348258706465E-2</v>
      </c>
      <c r="F45" s="122">
        <v>248</v>
      </c>
      <c r="G45" s="127">
        <v>4.3948254474570264E-2</v>
      </c>
      <c r="H45" s="142">
        <v>0.49596774193548376</v>
      </c>
      <c r="I45" s="143">
        <v>2</v>
      </c>
      <c r="J45" s="122">
        <v>236</v>
      </c>
      <c r="K45" s="144">
        <v>0.57203389830508478</v>
      </c>
      <c r="L45" s="145">
        <v>1</v>
      </c>
      <c r="O45" s="137">
        <v>5</v>
      </c>
      <c r="P45" s="111" t="s">
        <v>79</v>
      </c>
      <c r="Q45" s="122">
        <v>918</v>
      </c>
      <c r="R45" s="127">
        <v>5.3904873752201994E-2</v>
      </c>
      <c r="S45" s="122">
        <v>599</v>
      </c>
      <c r="T45" s="127">
        <v>3.9066066653622902E-2</v>
      </c>
      <c r="U45" s="125">
        <v>0.53255425709515869</v>
      </c>
      <c r="V45" s="145">
        <v>1</v>
      </c>
    </row>
    <row r="46" spans="2:22">
      <c r="B46" s="146">
        <v>6</v>
      </c>
      <c r="C46" s="104" t="s">
        <v>78</v>
      </c>
      <c r="D46" s="88">
        <v>308</v>
      </c>
      <c r="E46" s="93">
        <v>4.788557213930348E-2</v>
      </c>
      <c r="F46" s="88">
        <v>327</v>
      </c>
      <c r="G46" s="93">
        <v>5.7947900053163214E-2</v>
      </c>
      <c r="H46" s="133">
        <v>-5.8103975535168217E-2</v>
      </c>
      <c r="I46" s="134">
        <v>-1</v>
      </c>
      <c r="J46" s="88">
        <v>240</v>
      </c>
      <c r="K46" s="135">
        <v>0.28333333333333344</v>
      </c>
      <c r="L46" s="136">
        <v>-1</v>
      </c>
      <c r="O46" s="146">
        <v>6</v>
      </c>
      <c r="P46" s="104" t="s">
        <v>81</v>
      </c>
      <c r="Q46" s="88">
        <v>789</v>
      </c>
      <c r="R46" s="93">
        <v>4.6330005871990605E-2</v>
      </c>
      <c r="S46" s="88">
        <v>500</v>
      </c>
      <c r="T46" s="93">
        <v>3.2609404552272875E-2</v>
      </c>
      <c r="U46" s="91">
        <v>0.57800000000000007</v>
      </c>
      <c r="V46" s="136">
        <v>4</v>
      </c>
    </row>
    <row r="47" spans="2:22">
      <c r="B47" s="137">
        <v>7</v>
      </c>
      <c r="C47" s="106" t="s">
        <v>81</v>
      </c>
      <c r="D47" s="96">
        <v>303</v>
      </c>
      <c r="E47" s="109">
        <v>4.7108208955223878E-2</v>
      </c>
      <c r="F47" s="96">
        <v>195</v>
      </c>
      <c r="G47" s="109">
        <v>3.4556087187666132E-2</v>
      </c>
      <c r="H47" s="138">
        <v>0.55384615384615388</v>
      </c>
      <c r="I47" s="139">
        <v>1</v>
      </c>
      <c r="J47" s="96">
        <v>222</v>
      </c>
      <c r="K47" s="140">
        <v>0.36486486486486491</v>
      </c>
      <c r="L47" s="141">
        <v>0</v>
      </c>
      <c r="O47" s="137">
        <v>7</v>
      </c>
      <c r="P47" s="106" t="s">
        <v>78</v>
      </c>
      <c r="Q47" s="96">
        <v>788</v>
      </c>
      <c r="R47" s="109">
        <v>4.6271285965942453E-2</v>
      </c>
      <c r="S47" s="96">
        <v>865</v>
      </c>
      <c r="T47" s="109">
        <v>5.6414269875432077E-2</v>
      </c>
      <c r="U47" s="99">
        <v>-8.9017341040462439E-2</v>
      </c>
      <c r="V47" s="141">
        <v>-2</v>
      </c>
    </row>
    <row r="48" spans="2:22">
      <c r="B48" s="137">
        <v>8</v>
      </c>
      <c r="C48" s="106" t="s">
        <v>106</v>
      </c>
      <c r="D48" s="96">
        <v>262</v>
      </c>
      <c r="E48" s="109">
        <v>4.0733830845771146E-2</v>
      </c>
      <c r="F48" s="96">
        <v>249</v>
      </c>
      <c r="G48" s="109">
        <v>4.4125465178096755E-2</v>
      </c>
      <c r="H48" s="138">
        <v>5.2208835341365445E-2</v>
      </c>
      <c r="I48" s="139">
        <v>-2</v>
      </c>
      <c r="J48" s="96">
        <v>68</v>
      </c>
      <c r="K48" s="140">
        <v>2.8529411764705883</v>
      </c>
      <c r="L48" s="141">
        <v>15</v>
      </c>
      <c r="O48" s="137">
        <v>8</v>
      </c>
      <c r="P48" s="106" t="s">
        <v>93</v>
      </c>
      <c r="Q48" s="96">
        <v>598</v>
      </c>
      <c r="R48" s="109">
        <v>3.5114503816793895E-2</v>
      </c>
      <c r="S48" s="96">
        <v>567</v>
      </c>
      <c r="T48" s="109">
        <v>3.6979064762277442E-2</v>
      </c>
      <c r="U48" s="99">
        <v>5.467372134038806E-2</v>
      </c>
      <c r="V48" s="141">
        <v>-1</v>
      </c>
    </row>
    <row r="49" spans="2:22">
      <c r="B49" s="137">
        <v>9</v>
      </c>
      <c r="C49" s="106" t="s">
        <v>93</v>
      </c>
      <c r="D49" s="96">
        <v>228</v>
      </c>
      <c r="E49" s="109">
        <v>3.5447761194029849E-2</v>
      </c>
      <c r="F49" s="96">
        <v>157</v>
      </c>
      <c r="G49" s="109">
        <v>2.7822080453659401E-2</v>
      </c>
      <c r="H49" s="138">
        <v>0.45222929936305722</v>
      </c>
      <c r="I49" s="139">
        <v>3</v>
      </c>
      <c r="J49" s="96">
        <v>201</v>
      </c>
      <c r="K49" s="140">
        <v>0.13432835820895517</v>
      </c>
      <c r="L49" s="141">
        <v>-1</v>
      </c>
      <c r="O49" s="137">
        <v>9</v>
      </c>
      <c r="P49" s="106" t="s">
        <v>80</v>
      </c>
      <c r="Q49" s="96">
        <v>574</v>
      </c>
      <c r="R49" s="109">
        <v>3.3705226071638283E-2</v>
      </c>
      <c r="S49" s="96">
        <v>516</v>
      </c>
      <c r="T49" s="109">
        <v>3.3652905497945605E-2</v>
      </c>
      <c r="U49" s="99">
        <v>0.11240310077519378</v>
      </c>
      <c r="V49" s="141">
        <v>0</v>
      </c>
    </row>
    <row r="50" spans="2:22">
      <c r="B50" s="147">
        <v>10</v>
      </c>
      <c r="C50" s="111" t="s">
        <v>107</v>
      </c>
      <c r="D50" s="122">
        <v>205</v>
      </c>
      <c r="E50" s="127">
        <v>3.1871890547263679E-2</v>
      </c>
      <c r="F50" s="122">
        <v>103</v>
      </c>
      <c r="G50" s="127">
        <v>1.8252702463228777E-2</v>
      </c>
      <c r="H50" s="142">
        <v>0.99029126213592233</v>
      </c>
      <c r="I50" s="143">
        <v>7</v>
      </c>
      <c r="J50" s="122">
        <v>140</v>
      </c>
      <c r="K50" s="144">
        <v>0.46428571428571419</v>
      </c>
      <c r="L50" s="145">
        <v>3</v>
      </c>
      <c r="O50" s="147">
        <v>10</v>
      </c>
      <c r="P50" s="111" t="s">
        <v>109</v>
      </c>
      <c r="Q50" s="122">
        <v>517</v>
      </c>
      <c r="R50" s="127">
        <v>3.0358191426893718E-2</v>
      </c>
      <c r="S50" s="122">
        <v>355</v>
      </c>
      <c r="T50" s="127">
        <v>2.3152677232113741E-2</v>
      </c>
      <c r="U50" s="125">
        <v>0.45633802816901414</v>
      </c>
      <c r="V50" s="145">
        <v>5</v>
      </c>
    </row>
    <row r="51" spans="2:22">
      <c r="B51" s="200" t="s">
        <v>82</v>
      </c>
      <c r="C51" s="201"/>
      <c r="D51" s="148">
        <f>SUM(D41:D50)</f>
        <v>4059</v>
      </c>
      <c r="E51" s="149">
        <f>D51/D53</f>
        <v>0.63106343283582089</v>
      </c>
      <c r="F51" s="148">
        <f>SUM(F41:F50)</f>
        <v>3511</v>
      </c>
      <c r="G51" s="149">
        <f>F51/F53</f>
        <v>0.62218678008151695</v>
      </c>
      <c r="H51" s="150">
        <f>D51/F51-1</f>
        <v>0.15608088863571634</v>
      </c>
      <c r="I51" s="151"/>
      <c r="J51" s="148">
        <f>SUM(J41:J50)</f>
        <v>3032</v>
      </c>
      <c r="K51" s="152">
        <f>E51/J51-1</f>
        <v>-0.99979186562241562</v>
      </c>
      <c r="L51" s="153"/>
      <c r="O51" s="200" t="s">
        <v>82</v>
      </c>
      <c r="P51" s="201"/>
      <c r="Q51" s="148">
        <f>SUM(Q41:Q50)</f>
        <v>10194</v>
      </c>
      <c r="R51" s="149">
        <f>Q51/Q53</f>
        <v>0.59859072225484444</v>
      </c>
      <c r="S51" s="148">
        <f>SUM(S41:S50)</f>
        <v>9123</v>
      </c>
      <c r="T51" s="149">
        <f>S51/S53</f>
        <v>0.59499119546077084</v>
      </c>
      <c r="U51" s="150">
        <f>Q51/S51-1</f>
        <v>0.11739559355475171</v>
      </c>
      <c r="V51" s="154"/>
    </row>
    <row r="52" spans="2:22">
      <c r="B52" s="200" t="s">
        <v>40</v>
      </c>
      <c r="C52" s="201"/>
      <c r="D52" s="148">
        <f>D53-D51</f>
        <v>2373</v>
      </c>
      <c r="E52" s="149">
        <f>D52/D53</f>
        <v>0.36893656716417911</v>
      </c>
      <c r="F52" s="148">
        <f>F53-F51</f>
        <v>2132</v>
      </c>
      <c r="G52" s="149">
        <f>F52/F53</f>
        <v>0.3778132199184831</v>
      </c>
      <c r="H52" s="150">
        <f>D52/F52-1</f>
        <v>0.11303939962476539</v>
      </c>
      <c r="I52" s="155"/>
      <c r="J52" s="148">
        <f>J53-SUM(J41:J50)</f>
        <v>2159</v>
      </c>
      <c r="K52" s="152">
        <f>E52/J52-1</f>
        <v>-0.99982911692118381</v>
      </c>
      <c r="L52" s="153"/>
      <c r="O52" s="200" t="s">
        <v>40</v>
      </c>
      <c r="P52" s="201"/>
      <c r="Q52" s="148">
        <f>Q53-Q51</f>
        <v>6836</v>
      </c>
      <c r="R52" s="149">
        <f>Q52/Q53</f>
        <v>0.40140927774515561</v>
      </c>
      <c r="S52" s="148">
        <f>S53-S51</f>
        <v>6210</v>
      </c>
      <c r="T52" s="149">
        <f>S52/S53</f>
        <v>0.40500880453922911</v>
      </c>
      <c r="U52" s="150">
        <f>Q52/S52-1</f>
        <v>0.10080515297906611</v>
      </c>
      <c r="V52" s="156"/>
    </row>
    <row r="53" spans="2:22">
      <c r="B53" s="202" t="s">
        <v>83</v>
      </c>
      <c r="C53" s="203"/>
      <c r="D53" s="45">
        <v>6432</v>
      </c>
      <c r="E53" s="157">
        <v>1</v>
      </c>
      <c r="F53" s="45">
        <v>5643</v>
      </c>
      <c r="G53" s="157">
        <v>1</v>
      </c>
      <c r="H53" s="49">
        <v>0.13981924508240295</v>
      </c>
      <c r="I53" s="49"/>
      <c r="J53" s="45">
        <v>5191</v>
      </c>
      <c r="K53" s="16">
        <v>0.2390676170294741</v>
      </c>
      <c r="L53" s="158"/>
      <c r="O53" s="202" t="s">
        <v>83</v>
      </c>
      <c r="P53" s="203"/>
      <c r="Q53" s="45">
        <v>17030</v>
      </c>
      <c r="R53" s="157">
        <v>1</v>
      </c>
      <c r="S53" s="45">
        <v>15333</v>
      </c>
      <c r="T53" s="157">
        <v>1</v>
      </c>
      <c r="U53" s="159">
        <v>0.11067631905041408</v>
      </c>
      <c r="V53" s="158"/>
    </row>
  </sheetData>
  <mergeCells count="6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K5:O5"/>
    <mergeCell ref="D6:E7"/>
    <mergeCell ref="F6:G7"/>
    <mergeCell ref="J35:L35"/>
    <mergeCell ref="D35:I35"/>
    <mergeCell ref="D5:H5"/>
    <mergeCell ref="I5:J5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7:H38"/>
    <mergeCell ref="H39:H40"/>
    <mergeCell ref="K39:K40"/>
    <mergeCell ref="K37:K38"/>
    <mergeCell ref="U39:U40"/>
    <mergeCell ref="V39:V40"/>
    <mergeCell ref="B25:C25"/>
    <mergeCell ref="B26:C26"/>
    <mergeCell ref="C7:C9"/>
    <mergeCell ref="J8:J9"/>
    <mergeCell ref="B33:L33"/>
    <mergeCell ref="C35:C37"/>
    <mergeCell ref="F37:G38"/>
    <mergeCell ref="I37:I38"/>
    <mergeCell ref="J37:J38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62" priority="411" operator="lessThan">
      <formula>0</formula>
    </cfRule>
  </conditionalFormatting>
  <conditionalFormatting sqref="H26 J26 O26">
    <cfRule type="cellIs" dxfId="61" priority="412" operator="lessThan">
      <formula>0</formula>
    </cfRule>
  </conditionalFormatting>
  <conditionalFormatting sqref="H10:H14 J10:J14 O10:O14">
    <cfRule type="cellIs" dxfId="60" priority="36" operator="lessThan">
      <formula>0</formula>
    </cfRule>
  </conditionalFormatting>
  <conditionalFormatting sqref="H15:H24 J15:J24 O15:O24">
    <cfRule type="cellIs" dxfId="59" priority="35" operator="lessThan">
      <formula>0</formula>
    </cfRule>
  </conditionalFormatting>
  <conditionalFormatting sqref="D10:E24 G10:J24 L10:L24 N10:O24">
    <cfRule type="cellIs" dxfId="58" priority="34" operator="equal">
      <formula>0</formula>
    </cfRule>
  </conditionalFormatting>
  <conditionalFormatting sqref="F10:F24">
    <cfRule type="cellIs" dxfId="57" priority="33" operator="equal">
      <formula>0</formula>
    </cfRule>
  </conditionalFormatting>
  <conditionalFormatting sqref="K10:K24">
    <cfRule type="cellIs" dxfId="56" priority="32" operator="equal">
      <formula>0</formula>
    </cfRule>
  </conditionalFormatting>
  <conditionalFormatting sqref="M10:M24">
    <cfRule type="cellIs" dxfId="55" priority="31" operator="equal">
      <formula>0</formula>
    </cfRule>
  </conditionalFormatting>
  <conditionalFormatting sqref="O27 J27 H27">
    <cfRule type="cellIs" dxfId="54" priority="30" operator="lessThan">
      <formula>0</formula>
    </cfRule>
  </conditionalFormatting>
  <conditionalFormatting sqref="U51">
    <cfRule type="cellIs" dxfId="53" priority="16" operator="lessThan">
      <formula>0</formula>
    </cfRule>
  </conditionalFormatting>
  <conditionalFormatting sqref="K52">
    <cfRule type="cellIs" dxfId="52" priority="28" operator="lessThan">
      <formula>0</formula>
    </cfRule>
  </conditionalFormatting>
  <conditionalFormatting sqref="H52 J52">
    <cfRule type="cellIs" dxfId="51" priority="29" operator="lessThan">
      <formula>0</formula>
    </cfRule>
  </conditionalFormatting>
  <conditionalFormatting sqref="K51">
    <cfRule type="cellIs" dxfId="50" priority="26" operator="lessThan">
      <formula>0</formula>
    </cfRule>
  </conditionalFormatting>
  <conditionalFormatting sqref="H51">
    <cfRule type="cellIs" dxfId="49" priority="27" operator="lessThan">
      <formula>0</formula>
    </cfRule>
  </conditionalFormatting>
  <conditionalFormatting sqref="L52">
    <cfRule type="cellIs" dxfId="48" priority="24" operator="lessThan">
      <formula>0</formula>
    </cfRule>
  </conditionalFormatting>
  <conditionalFormatting sqref="K52">
    <cfRule type="cellIs" dxfId="47" priority="25" operator="lessThan">
      <formula>0</formula>
    </cfRule>
  </conditionalFormatting>
  <conditionalFormatting sqref="L51">
    <cfRule type="cellIs" dxfId="46" priority="22" operator="lessThan">
      <formula>0</formula>
    </cfRule>
  </conditionalFormatting>
  <conditionalFormatting sqref="K51">
    <cfRule type="cellIs" dxfId="45" priority="23" operator="lessThan">
      <formula>0</formula>
    </cfRule>
  </conditionalFormatting>
  <conditionalFormatting sqref="V51">
    <cfRule type="cellIs" dxfId="44" priority="19" operator="lessThan">
      <formula>0</formula>
    </cfRule>
    <cfRule type="cellIs" dxfId="43" priority="20" operator="equal">
      <formula>0</formula>
    </cfRule>
    <cfRule type="cellIs" dxfId="42" priority="21" operator="greaterThan">
      <formula>0</formula>
    </cfRule>
  </conditionalFormatting>
  <conditionalFormatting sqref="V52">
    <cfRule type="cellIs" dxfId="41" priority="18" operator="lessThan">
      <formula>0</formula>
    </cfRule>
  </conditionalFormatting>
  <conditionalFormatting sqref="U52">
    <cfRule type="cellIs" dxfId="40" priority="17" operator="lessThan">
      <formula>0</formula>
    </cfRule>
  </conditionalFormatting>
  <conditionalFormatting sqref="K41:K50 H41:H50">
    <cfRule type="cellIs" dxfId="39" priority="15" operator="lessThan">
      <formula>0</formula>
    </cfRule>
  </conditionalFormatting>
  <conditionalFormatting sqref="L41:L50">
    <cfRule type="cellIs" dxfId="38" priority="12" operator="lessThan">
      <formula>0</formula>
    </cfRule>
    <cfRule type="cellIs" dxfId="37" priority="13" operator="equal">
      <formula>0</formula>
    </cfRule>
    <cfRule type="cellIs" dxfId="36" priority="14" operator="greaterThan">
      <formula>0</formula>
    </cfRule>
  </conditionalFormatting>
  <conditionalFormatting sqref="I41:I50">
    <cfRule type="cellIs" dxfId="35" priority="9" operator="lessThan">
      <formula>0</formula>
    </cfRule>
    <cfRule type="cellIs" dxfId="34" priority="10" operator="equal">
      <formula>0</formula>
    </cfRule>
    <cfRule type="cellIs" dxfId="33" priority="11" operator="greaterThan">
      <formula>0</formula>
    </cfRule>
  </conditionalFormatting>
  <conditionalFormatting sqref="H53:I53 K53">
    <cfRule type="cellIs" dxfId="32" priority="8" operator="lessThan">
      <formula>0</formula>
    </cfRule>
  </conditionalFormatting>
  <conditionalFormatting sqref="L53">
    <cfRule type="cellIs" dxfId="31" priority="7" operator="lessThan">
      <formula>0</formula>
    </cfRule>
  </conditionalFormatting>
  <conditionalFormatting sqref="U41:U50">
    <cfRule type="cellIs" dxfId="30" priority="6" operator="lessThan">
      <formula>0</formula>
    </cfRule>
  </conditionalFormatting>
  <conditionalFormatting sqref="V41:V50">
    <cfRule type="cellIs" dxfId="29" priority="3" operator="lessThan">
      <formula>0</formula>
    </cfRule>
    <cfRule type="cellIs" dxfId="28" priority="4" operator="equal">
      <formula>0</formula>
    </cfRule>
    <cfRule type="cellIs" dxfId="27" priority="5" operator="greaterThan">
      <formula>0</formula>
    </cfRule>
  </conditionalFormatting>
  <conditionalFormatting sqref="U53">
    <cfRule type="cellIs" dxfId="26" priority="2" operator="lessThan">
      <formula>0</formula>
    </cfRule>
  </conditionalFormatting>
  <conditionalFormatting sqref="V53">
    <cfRule type="cellIs" dxfId="2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topLeftCell="A4" zoomScale="90" zoomScaleNormal="90" workbookViewId="0">
      <selection activeCell="M24" sqref="M24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14" width="9" customWidth="1"/>
    <col min="15" max="15" width="11.453125" customWidth="1"/>
  </cols>
  <sheetData>
    <row r="1" spans="2:15">
      <c r="B1" t="s">
        <v>7</v>
      </c>
      <c r="E1" s="46"/>
      <c r="O1" s="80">
        <v>43560</v>
      </c>
    </row>
    <row r="2" spans="2:15">
      <c r="B2" s="216" t="s">
        <v>46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8"/>
    </row>
    <row r="3" spans="2:15">
      <c r="B3" s="217" t="s">
        <v>45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42" t="s">
        <v>42</v>
      </c>
    </row>
    <row r="4" spans="2:15" ht="15" customHeight="1">
      <c r="B4" s="178" t="s">
        <v>0</v>
      </c>
      <c r="C4" s="180" t="s">
        <v>1</v>
      </c>
      <c r="D4" s="182" t="s">
        <v>98</v>
      </c>
      <c r="E4" s="183"/>
      <c r="F4" s="183"/>
      <c r="G4" s="183"/>
      <c r="H4" s="184"/>
      <c r="I4" s="183" t="s">
        <v>85</v>
      </c>
      <c r="J4" s="183"/>
      <c r="K4" s="182" t="s">
        <v>99</v>
      </c>
      <c r="L4" s="183"/>
      <c r="M4" s="183"/>
      <c r="N4" s="183"/>
      <c r="O4" s="184"/>
    </row>
    <row r="5" spans="2:15">
      <c r="B5" s="179"/>
      <c r="C5" s="181"/>
      <c r="D5" s="194" t="s">
        <v>100</v>
      </c>
      <c r="E5" s="195"/>
      <c r="F5" s="195"/>
      <c r="G5" s="195"/>
      <c r="H5" s="196"/>
      <c r="I5" s="195" t="s">
        <v>86</v>
      </c>
      <c r="J5" s="195"/>
      <c r="K5" s="194" t="s">
        <v>101</v>
      </c>
      <c r="L5" s="195"/>
      <c r="M5" s="195"/>
      <c r="N5" s="195"/>
      <c r="O5" s="196"/>
    </row>
    <row r="6" spans="2:15" ht="19.5" customHeight="1">
      <c r="B6" s="179"/>
      <c r="C6" s="179"/>
      <c r="D6" s="174">
        <v>2019</v>
      </c>
      <c r="E6" s="175"/>
      <c r="F6" s="185">
        <v>2018</v>
      </c>
      <c r="G6" s="185"/>
      <c r="H6" s="187" t="s">
        <v>33</v>
      </c>
      <c r="I6" s="189">
        <v>2019</v>
      </c>
      <c r="J6" s="174" t="s">
        <v>102</v>
      </c>
      <c r="K6" s="174">
        <v>2019</v>
      </c>
      <c r="L6" s="175"/>
      <c r="M6" s="185">
        <v>2018</v>
      </c>
      <c r="N6" s="175"/>
      <c r="O6" s="165" t="s">
        <v>33</v>
      </c>
    </row>
    <row r="7" spans="2:15" ht="19.5" customHeight="1">
      <c r="B7" s="166" t="s">
        <v>34</v>
      </c>
      <c r="C7" s="166" t="s">
        <v>35</v>
      </c>
      <c r="D7" s="176"/>
      <c r="E7" s="177"/>
      <c r="F7" s="186"/>
      <c r="G7" s="186"/>
      <c r="H7" s="188"/>
      <c r="I7" s="190"/>
      <c r="J7" s="191"/>
      <c r="K7" s="176"/>
      <c r="L7" s="177"/>
      <c r="M7" s="186"/>
      <c r="N7" s="177"/>
      <c r="O7" s="165"/>
    </row>
    <row r="8" spans="2:15" ht="15" customHeight="1">
      <c r="B8" s="166"/>
      <c r="C8" s="166"/>
      <c r="D8" s="85" t="s">
        <v>36</v>
      </c>
      <c r="E8" s="82" t="s">
        <v>2</v>
      </c>
      <c r="F8" s="81" t="s">
        <v>36</v>
      </c>
      <c r="G8" s="67" t="s">
        <v>2</v>
      </c>
      <c r="H8" s="168" t="s">
        <v>37</v>
      </c>
      <c r="I8" s="68" t="s">
        <v>36</v>
      </c>
      <c r="J8" s="170" t="s">
        <v>103</v>
      </c>
      <c r="K8" s="85" t="s">
        <v>36</v>
      </c>
      <c r="L8" s="66" t="s">
        <v>2</v>
      </c>
      <c r="M8" s="81" t="s">
        <v>36</v>
      </c>
      <c r="N8" s="66" t="s">
        <v>2</v>
      </c>
      <c r="O8" s="172" t="s">
        <v>37</v>
      </c>
    </row>
    <row r="9" spans="2:15" ht="15" customHeight="1">
      <c r="B9" s="167"/>
      <c r="C9" s="167"/>
      <c r="D9" s="83" t="s">
        <v>38</v>
      </c>
      <c r="E9" s="84" t="s">
        <v>39</v>
      </c>
      <c r="F9" s="64" t="s">
        <v>38</v>
      </c>
      <c r="G9" s="65" t="s">
        <v>39</v>
      </c>
      <c r="H9" s="169"/>
      <c r="I9" s="69" t="s">
        <v>38</v>
      </c>
      <c r="J9" s="171"/>
      <c r="K9" s="83" t="s">
        <v>38</v>
      </c>
      <c r="L9" s="84" t="s">
        <v>39</v>
      </c>
      <c r="M9" s="64" t="s">
        <v>38</v>
      </c>
      <c r="N9" s="84" t="s">
        <v>39</v>
      </c>
      <c r="O9" s="173"/>
    </row>
    <row r="10" spans="2:15">
      <c r="B10" s="86">
        <v>1</v>
      </c>
      <c r="C10" s="87" t="s">
        <v>13</v>
      </c>
      <c r="D10" s="88">
        <v>71</v>
      </c>
      <c r="E10" s="89">
        <v>0.38378378378378381</v>
      </c>
      <c r="F10" s="88">
        <v>96</v>
      </c>
      <c r="G10" s="90">
        <v>0.45714285714285713</v>
      </c>
      <c r="H10" s="91">
        <v>-0.26041666666666663</v>
      </c>
      <c r="I10" s="92">
        <v>65</v>
      </c>
      <c r="J10" s="93">
        <v>9.2307692307692202E-2</v>
      </c>
      <c r="K10" s="88">
        <v>208</v>
      </c>
      <c r="L10" s="89">
        <v>0.39097744360902253</v>
      </c>
      <c r="M10" s="88">
        <v>327</v>
      </c>
      <c r="N10" s="90">
        <v>0.52153110047846885</v>
      </c>
      <c r="O10" s="91">
        <v>-0.36391437308868502</v>
      </c>
    </row>
    <row r="11" spans="2:15">
      <c r="B11" s="94">
        <v>2</v>
      </c>
      <c r="C11" s="95" t="s">
        <v>58</v>
      </c>
      <c r="D11" s="96">
        <v>19</v>
      </c>
      <c r="E11" s="97">
        <v>0.10270270270270271</v>
      </c>
      <c r="F11" s="96">
        <v>26</v>
      </c>
      <c r="G11" s="108">
        <v>0.12380952380952381</v>
      </c>
      <c r="H11" s="99">
        <v>-0.26923076923076927</v>
      </c>
      <c r="I11" s="120">
        <v>41</v>
      </c>
      <c r="J11" s="109">
        <v>-0.53658536585365857</v>
      </c>
      <c r="K11" s="96">
        <v>78</v>
      </c>
      <c r="L11" s="97">
        <v>0.14661654135338345</v>
      </c>
      <c r="M11" s="96">
        <v>93</v>
      </c>
      <c r="N11" s="108">
        <v>0.14832535885167464</v>
      </c>
      <c r="O11" s="99">
        <v>-0.16129032258064513</v>
      </c>
    </row>
    <row r="12" spans="2:15">
      <c r="B12" s="94">
        <v>3</v>
      </c>
      <c r="C12" s="95" t="s">
        <v>4</v>
      </c>
      <c r="D12" s="96">
        <v>57</v>
      </c>
      <c r="E12" s="97">
        <v>0.30810810810810813</v>
      </c>
      <c r="F12" s="96">
        <v>18</v>
      </c>
      <c r="G12" s="108">
        <v>8.5714285714285715E-2</v>
      </c>
      <c r="H12" s="99">
        <v>2.1666666666666665</v>
      </c>
      <c r="I12" s="120">
        <v>2</v>
      </c>
      <c r="J12" s="109">
        <v>27.5</v>
      </c>
      <c r="K12" s="96">
        <v>76</v>
      </c>
      <c r="L12" s="97">
        <v>0.14285714285714285</v>
      </c>
      <c r="M12" s="96">
        <v>32</v>
      </c>
      <c r="N12" s="108">
        <v>5.1036682615629984E-2</v>
      </c>
      <c r="O12" s="99">
        <v>1.375</v>
      </c>
    </row>
    <row r="13" spans="2:15">
      <c r="B13" s="94">
        <v>4</v>
      </c>
      <c r="C13" s="95" t="s">
        <v>16</v>
      </c>
      <c r="D13" s="96">
        <v>28</v>
      </c>
      <c r="E13" s="97">
        <v>0.15135135135135136</v>
      </c>
      <c r="F13" s="96">
        <v>22</v>
      </c>
      <c r="G13" s="108">
        <v>0.10476190476190476</v>
      </c>
      <c r="H13" s="99">
        <v>0.27272727272727271</v>
      </c>
      <c r="I13" s="120">
        <v>9</v>
      </c>
      <c r="J13" s="109">
        <v>2.1111111111111112</v>
      </c>
      <c r="K13" s="96">
        <v>73</v>
      </c>
      <c r="L13" s="97">
        <v>0.13721804511278196</v>
      </c>
      <c r="M13" s="96">
        <v>31</v>
      </c>
      <c r="N13" s="108">
        <v>4.9441786283891544E-2</v>
      </c>
      <c r="O13" s="99">
        <v>1.3548387096774195</v>
      </c>
    </row>
    <row r="14" spans="2:15">
      <c r="B14" s="121">
        <v>5</v>
      </c>
      <c r="C14" s="110" t="s">
        <v>68</v>
      </c>
      <c r="D14" s="122">
        <v>0</v>
      </c>
      <c r="E14" s="123">
        <v>0</v>
      </c>
      <c r="F14" s="122">
        <v>2</v>
      </c>
      <c r="G14" s="124">
        <v>9.5238095238095247E-3</v>
      </c>
      <c r="H14" s="125">
        <v>-1</v>
      </c>
      <c r="I14" s="126">
        <v>26</v>
      </c>
      <c r="J14" s="127">
        <v>-1</v>
      </c>
      <c r="K14" s="122">
        <v>29</v>
      </c>
      <c r="L14" s="123">
        <v>5.4511278195488719E-2</v>
      </c>
      <c r="M14" s="122">
        <v>2</v>
      </c>
      <c r="N14" s="124">
        <v>3.189792663476874E-3</v>
      </c>
      <c r="O14" s="125">
        <v>13.5</v>
      </c>
    </row>
    <row r="15" spans="2:15">
      <c r="B15" s="163" t="s">
        <v>62</v>
      </c>
      <c r="C15" s="164"/>
      <c r="D15" s="33">
        <f>SUM(D10:D14)</f>
        <v>175</v>
      </c>
      <c r="E15" s="34">
        <f>D15/D17</f>
        <v>0.94594594594594594</v>
      </c>
      <c r="F15" s="33">
        <f>SUM(F10:F14)</f>
        <v>164</v>
      </c>
      <c r="G15" s="34">
        <f>F15/F17</f>
        <v>0.78095238095238095</v>
      </c>
      <c r="H15" s="38">
        <f>D15/F15-1</f>
        <v>6.7073170731707377E-2</v>
      </c>
      <c r="I15" s="33">
        <f>SUM(I10:I14)</f>
        <v>143</v>
      </c>
      <c r="J15" s="34">
        <f>I15/I17</f>
        <v>0.88271604938271608</v>
      </c>
      <c r="K15" s="33">
        <f>SUM(K10:K14)</f>
        <v>464</v>
      </c>
      <c r="L15" s="34">
        <f>K15/K17</f>
        <v>0.8721804511278195</v>
      </c>
      <c r="M15" s="33">
        <f>SUM(M10:M14)</f>
        <v>485</v>
      </c>
      <c r="N15" s="34">
        <f>M15/M17</f>
        <v>0.77352472089314195</v>
      </c>
      <c r="O15" s="38">
        <f>K15/M15-1</f>
        <v>-4.3298969072164906E-2</v>
      </c>
    </row>
    <row r="16" spans="2:15" s="32" customFormat="1">
      <c r="B16" s="163" t="s">
        <v>40</v>
      </c>
      <c r="C16" s="164"/>
      <c r="D16" s="11">
        <f>D17-SUM(D10:D14)</f>
        <v>10</v>
      </c>
      <c r="E16" s="12">
        <f>D16/D17</f>
        <v>5.4054054054054057E-2</v>
      </c>
      <c r="F16" s="11">
        <f>F17-SUM(F10:F14)</f>
        <v>46</v>
      </c>
      <c r="G16" s="12">
        <f>F16/F17</f>
        <v>0.21904761904761905</v>
      </c>
      <c r="H16" s="13">
        <f>D16/F16-1</f>
        <v>-0.78260869565217395</v>
      </c>
      <c r="I16" s="11">
        <f>I17-SUM(I10:I14)</f>
        <v>19</v>
      </c>
      <c r="J16" s="39">
        <f>D16/I16-1</f>
        <v>-0.47368421052631582</v>
      </c>
      <c r="K16" s="11">
        <f>K17-SUM(K10:K14)</f>
        <v>68</v>
      </c>
      <c r="L16" s="12">
        <f>K16/K17</f>
        <v>0.12781954887218044</v>
      </c>
      <c r="M16" s="11">
        <f>M17-SUM(M10:M14)</f>
        <v>142</v>
      </c>
      <c r="N16" s="12">
        <f>M16/M17</f>
        <v>0.22647527910685805</v>
      </c>
      <c r="O16" s="13">
        <f>K16/M16-1</f>
        <v>-0.52112676056338025</v>
      </c>
    </row>
    <row r="17" spans="2:15">
      <c r="B17" s="53"/>
      <c r="C17" s="54" t="s">
        <v>41</v>
      </c>
      <c r="D17" s="60">
        <v>185</v>
      </c>
      <c r="E17" s="102">
        <v>1</v>
      </c>
      <c r="F17" s="60">
        <v>210</v>
      </c>
      <c r="G17" s="103">
        <v>0.99999999999999989</v>
      </c>
      <c r="H17" s="55">
        <v>-0.11904761904761907</v>
      </c>
      <c r="I17" s="61">
        <v>162</v>
      </c>
      <c r="J17" s="56">
        <v>0.14197530864197527</v>
      </c>
      <c r="K17" s="60">
        <v>532</v>
      </c>
      <c r="L17" s="102">
        <v>1</v>
      </c>
      <c r="M17" s="60">
        <v>627</v>
      </c>
      <c r="N17" s="103">
        <v>0.99999999999999956</v>
      </c>
      <c r="O17" s="55">
        <v>-0.15151515151515149</v>
      </c>
    </row>
    <row r="18" spans="2:15">
      <c r="B18" t="s">
        <v>65</v>
      </c>
    </row>
    <row r="19" spans="2:15">
      <c r="B19" s="40" t="s">
        <v>57</v>
      </c>
    </row>
    <row r="20" spans="2:15">
      <c r="B20" s="41" t="s">
        <v>59</v>
      </c>
    </row>
    <row r="21" spans="2:15">
      <c r="B21" s="17" t="s">
        <v>66</v>
      </c>
    </row>
    <row r="22" spans="2:15">
      <c r="B22" s="17" t="s">
        <v>56</v>
      </c>
    </row>
    <row r="23" spans="2:15">
      <c r="B23" s="17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24" priority="255" operator="lessThan">
      <formula>0</formula>
    </cfRule>
  </conditionalFormatting>
  <conditionalFormatting sqref="O16">
    <cfRule type="cellIs" dxfId="23" priority="254" operator="lessThan">
      <formula>0</formula>
    </cfRule>
  </conditionalFormatting>
  <conditionalFormatting sqref="J16">
    <cfRule type="cellIs" dxfId="22" priority="253" operator="lessThan">
      <formula>0</formula>
    </cfRule>
  </conditionalFormatting>
  <conditionalFormatting sqref="H15 O15">
    <cfRule type="cellIs" dxfId="21" priority="240" operator="lessThan">
      <formula>0</formula>
    </cfRule>
  </conditionalFormatting>
  <conditionalFormatting sqref="H10:H14 J10:J14 O10:O14">
    <cfRule type="cellIs" dxfId="20" priority="6" operator="lessThan">
      <formula>0</formula>
    </cfRule>
  </conditionalFormatting>
  <conditionalFormatting sqref="D10:E14 G10:J14 L10:L14 N10:O14">
    <cfRule type="cellIs" dxfId="19" priority="5" operator="equal">
      <formula>0</formula>
    </cfRule>
  </conditionalFormatting>
  <conditionalFormatting sqref="F10:F14">
    <cfRule type="cellIs" dxfId="18" priority="4" operator="equal">
      <formula>0</formula>
    </cfRule>
  </conditionalFormatting>
  <conditionalFormatting sqref="K10:K14">
    <cfRule type="cellIs" dxfId="17" priority="3" operator="equal">
      <formula>0</formula>
    </cfRule>
  </conditionalFormatting>
  <conditionalFormatting sqref="M10:M14">
    <cfRule type="cellIs" dxfId="16" priority="2" operator="equal">
      <formula>0</formula>
    </cfRule>
  </conditionalFormatting>
  <conditionalFormatting sqref="O17 J17 H17">
    <cfRule type="cellIs" dxfId="1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2019-04-05T08:52:19Z</dcterms:modified>
</cp:coreProperties>
</file>