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2\SC\"/>
    </mc:Choice>
  </mc:AlternateContent>
  <xr:revisionPtr revIDLastSave="0" documentId="13_ncr:1_{527FDC85-46A5-4FFD-BFE9-112A92BFF79A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</workbook>
</file>

<file path=xl/calcChain.xml><?xml version="1.0" encoding="utf-8"?>
<calcChain xmlns="http://schemas.openxmlformats.org/spreadsheetml/2006/main">
  <c r="J52" i="4" l="1"/>
  <c r="T51" i="4"/>
  <c r="S51" i="4"/>
  <c r="S52" i="4" s="1"/>
  <c r="T52" i="4" s="1"/>
  <c r="R51" i="4"/>
  <c r="Q51" i="4"/>
  <c r="Q52" i="4" s="1"/>
  <c r="J51" i="4"/>
  <c r="G51" i="4"/>
  <c r="F51" i="4"/>
  <c r="F52" i="4" s="1"/>
  <c r="G52" i="4" s="1"/>
  <c r="D51" i="4"/>
  <c r="H51" i="4" s="1"/>
  <c r="R52" i="4" l="1"/>
  <c r="U52" i="4"/>
  <c r="U51" i="4"/>
  <c r="D52" i="4"/>
  <c r="E51" i="4"/>
  <c r="K51" i="4" s="1"/>
  <c r="D18" i="1"/>
  <c r="D19" i="1" s="1"/>
  <c r="M18" i="1"/>
  <c r="N18" i="1" s="1"/>
  <c r="K18" i="1"/>
  <c r="L18" i="1" s="1"/>
  <c r="I18" i="1"/>
  <c r="F18" i="1"/>
  <c r="H18" i="1" s="1"/>
  <c r="H52" i="4" l="1"/>
  <c r="E52" i="4"/>
  <c r="K52" i="4" s="1"/>
  <c r="E18" i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<sst xmlns="http://schemas.openxmlformats.org/spreadsheetml/2006/main" count="617" uniqueCount="109">
  <si>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</si>
  <si>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</si>
  <si>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</si>
  <si>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</si>
  <si>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</si>
  <si>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</si>
  <si>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</si>
  <si>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</si>
  <si>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</si>
  <si>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</si>
  <si>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</si>
  <si>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</si>
  <si>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</si>
  <si>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</si>
  <si>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</si>
  <si>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</si>
  <si>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</si>
  <si>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</si>
  <si>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</si>
  <si>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</si>
  <si>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</si>
  <si>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</si>
  <si>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</si>
  <si>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</si>
  <si>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</si>
  <si>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</si>
  <si>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</si>
  <si>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</si>
  <si>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</si>
  <si>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</si>
  <si>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</si>
  <si>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</si>
  <si>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</si>
  <si>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</si>
  <si>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</si>
  <si>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</si>
  <si>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</si>
  <si>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</si>
  <si>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</si>
  <si>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</si>
  <si>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</si>
  <si>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</si>
  <si>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</si>
  <si>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</si>
  <si>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</si>
  <si>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</si>
  <si>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</si>
  <si>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</si>
  <si>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</si>
  <si>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</si>
  <si>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</si>
  <si>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</si>
  <si>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</si>
  <si>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</si>
  <si>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</si>
  <si>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</si>
  <si>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</si>
  <si>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</si>
  <si>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</si>
  <si>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</si>
  <si>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</si>
  <si>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</si>
  <si>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</si>
  <si>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</si>
  <si>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</si>
  <si>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</si>
  <si>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</si>
  <si>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</si>
  <si>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</si>
  <si>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</si>
  <si>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</si>
  <si>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</si>
  <si>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</si>
  <si>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</si>
  <si>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</si>
  <si>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</si>
  <si>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</si>
  <si>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</si>
  <si>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</si>
  <si>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</si>
  <si>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</si>
  <si>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</si>
  <si>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</si>
  <si>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</si>
  <si>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</si>
  <si>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Styczeń</t>
  </si>
  <si>
    <t>January</t>
  </si>
  <si>
    <t>Volkswagen Transporter</t>
  </si>
  <si>
    <t>2019
Lut</t>
  </si>
  <si>
    <t>2018
Lut</t>
  </si>
  <si>
    <t>2019
Sty - Lut</t>
  </si>
  <si>
    <t>2018
Sty - Lut</t>
  </si>
  <si>
    <t>Luty</t>
  </si>
  <si>
    <t>Rok narastająco Styczeń - Luty</t>
  </si>
  <si>
    <t>February</t>
  </si>
  <si>
    <t>YTD January - February</t>
  </si>
  <si>
    <t>Lut/Sty
Zmiana %</t>
  </si>
  <si>
    <t>Feb/Jan Ch %</t>
  </si>
  <si>
    <t>MITSUBISHI</t>
  </si>
  <si>
    <t>Rejestracje nowych samochodów dostawczych do 3,5T, ranking modeli - Luty 2019</t>
  </si>
  <si>
    <t>Rejestracje nowych samochodów dostawczych do 3,5T, ranking modeli - 2019 narastająco</t>
  </si>
  <si>
    <t>Registrations of new LCV up to 3.5T, Top Models - February 2019</t>
  </si>
  <si>
    <t>Registrations of new LCV up to 3.5T, Top Models - 2019 YTD</t>
  </si>
  <si>
    <t>Lut/Sty
Zmiana poz</t>
  </si>
  <si>
    <t>Zmiana poz
r/r</t>
  </si>
  <si>
    <t>Feb/Jan Ch position</t>
  </si>
  <si>
    <t>Ch. Position
y/y</t>
  </si>
  <si>
    <t>Peugeot Partner</t>
  </si>
  <si>
    <t>Citroen Jumper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</si>
</sst>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164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4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4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4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4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4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4" fontId="3" fillId="0" borderId="18" xfId="7" applyNumberFormat="1" applyFont="1" applyBorder="1" applyAlignment="1">
      <alignment vertical="center"/>
    </xf>
    <xf numFmtId="164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4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4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4" fontId="3" fillId="0" borderId="9" xfId="7" applyNumberFormat="1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25" fillId="0" borderId="0" xfId="0" applyFont="1"/>
    <xf numFmtId="0" fontId="20" fillId="0" borderId="0" xfId="4" applyFont="1" applyAlignment="1">
      <alignment horizontal="center"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2" fillId="2" borderId="0" xfId="4" applyFill="1" applyAlignment="1">
      <alignment horizontal="center" vertic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164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4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4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4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4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4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4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4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</cellXfs>
  <cellStyles count="32"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274"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545487</xdr:colOff>
      <xdr:row>31</xdr:row>
      <xdr:rowOff>143566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3B62991-DDA4-4884-8AF1-9C0489ECD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5614903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612548</xdr:colOff>
      <xdr:row>53</xdr:row>
      <xdr:rowOff>164937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3F0E5C4F-4BF9-419B-9AC7-C6ECA67B1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6</xdr:col>
      <xdr:colOff>356494</xdr:colOff>
      <xdr:row>74</xdr:row>
      <xdr:rowOff>167952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C3FF4904-B802-4214-9ED8-C2C7CAC4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2001500"/>
          <a:ext cx="5425910" cy="3596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I15" sqref="I15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6"/>
      <c r="E1" s="46"/>
      <c r="F1" s="46"/>
      <c r="G1" s="46"/>
      <c r="H1" s="80">
        <v>43530</v>
      </c>
    </row>
    <row r="2" spans="2:8">
      <c r="H2" s="2" t="s">
        <v>29</v>
      </c>
    </row>
    <row r="3" spans="2:8" ht="26.25" customHeight="1">
      <c r="B3" s="86" t="s">
        <v>27</v>
      </c>
      <c r="C3" s="87"/>
      <c r="D3" s="87"/>
      <c r="E3" s="87"/>
      <c r="F3" s="87"/>
      <c r="G3" s="87"/>
      <c r="H3" s="88"/>
    </row>
    <row r="4" spans="2:8" ht="26.25" customHeight="1">
      <c r="B4" s="6"/>
      <c r="C4" s="72" t="s">
        <v>88</v>
      </c>
      <c r="D4" s="72" t="s">
        <v>89</v>
      </c>
      <c r="E4" s="7" t="s">
        <v>8</v>
      </c>
      <c r="F4" s="72" t="s">
        <v>90</v>
      </c>
      <c r="G4" s="72" t="s">
        <v>91</v>
      </c>
      <c r="H4" s="7" t="s">
        <v>8</v>
      </c>
    </row>
    <row r="5" spans="2:8" ht="26.25" customHeight="1">
      <c r="B5" s="3" t="s">
        <v>9</v>
      </c>
      <c r="C5" s="73">
        <v>2548</v>
      </c>
      <c r="D5" s="73">
        <v>2386</v>
      </c>
      <c r="E5" s="74">
        <v>6.7896060352053755E-2</v>
      </c>
      <c r="F5" s="73">
        <v>4464</v>
      </c>
      <c r="G5" s="73">
        <v>4249</v>
      </c>
      <c r="H5" s="74">
        <v>5.0600141209696359E-2</v>
      </c>
    </row>
    <row r="6" spans="2:8" ht="26.25" customHeight="1">
      <c r="B6" s="4" t="s">
        <v>24</v>
      </c>
      <c r="C6" s="75">
        <v>420</v>
      </c>
      <c r="D6" s="75">
        <v>450</v>
      </c>
      <c r="E6" s="76">
        <v>-6.6666666666666652E-2</v>
      </c>
      <c r="F6" s="75">
        <v>769</v>
      </c>
      <c r="G6" s="75">
        <v>836</v>
      </c>
      <c r="H6" s="76">
        <v>-8.0143540669856406E-2</v>
      </c>
    </row>
    <row r="7" spans="2:8" ht="26.25" customHeight="1">
      <c r="B7" s="4" t="s">
        <v>25</v>
      </c>
      <c r="C7" s="75">
        <v>39</v>
      </c>
      <c r="D7" s="75">
        <v>37</v>
      </c>
      <c r="E7" s="76">
        <v>5.4054054054053946E-2</v>
      </c>
      <c r="F7" s="75">
        <v>110</v>
      </c>
      <c r="G7" s="75">
        <v>102</v>
      </c>
      <c r="H7" s="76">
        <v>7.8431372549019551E-2</v>
      </c>
    </row>
    <row r="8" spans="2:8" ht="26.25" customHeight="1">
      <c r="B8" s="5" t="s">
        <v>26</v>
      </c>
      <c r="C8" s="75">
        <v>2089</v>
      </c>
      <c r="D8" s="75">
        <v>1899</v>
      </c>
      <c r="E8" s="77">
        <v>0.10005265929436535</v>
      </c>
      <c r="F8" s="75">
        <v>3585</v>
      </c>
      <c r="G8" s="75">
        <v>3311</v>
      </c>
      <c r="H8" s="77">
        <v>8.2754454847478121E-2</v>
      </c>
    </row>
    <row r="9" spans="2:8" ht="26.25" customHeight="1">
      <c r="B9" s="3" t="s">
        <v>10</v>
      </c>
      <c r="C9" s="73">
        <v>162</v>
      </c>
      <c r="D9" s="73">
        <v>229</v>
      </c>
      <c r="E9" s="74">
        <v>-0.29257641921397382</v>
      </c>
      <c r="F9" s="73">
        <v>347</v>
      </c>
      <c r="G9" s="73">
        <v>417</v>
      </c>
      <c r="H9" s="74">
        <v>-0.16786570743405271</v>
      </c>
    </row>
    <row r="10" spans="2:8" ht="26.25" customHeight="1">
      <c r="B10" s="5" t="s">
        <v>11</v>
      </c>
      <c r="C10" s="75">
        <v>162</v>
      </c>
      <c r="D10" s="75">
        <v>229</v>
      </c>
      <c r="E10" s="77">
        <v>-0.29257641921397382</v>
      </c>
      <c r="F10" s="75">
        <v>347</v>
      </c>
      <c r="G10" s="75">
        <v>417</v>
      </c>
      <c r="H10" s="77">
        <v>-0.16786570743405271</v>
      </c>
    </row>
    <row r="11" spans="2:8" ht="26.25" customHeight="1">
      <c r="B11" s="8" t="s">
        <v>28</v>
      </c>
      <c r="C11" s="78">
        <v>2710</v>
      </c>
      <c r="D11" s="78">
        <v>2615</v>
      </c>
      <c r="E11" s="79">
        <v>3.632887189292533E-2</v>
      </c>
      <c r="F11" s="78">
        <v>4811</v>
      </c>
      <c r="G11" s="78">
        <v>4666</v>
      </c>
      <c r="H11" s="79">
        <v>3.1075867981140259E-2</v>
      </c>
    </row>
    <row r="12" spans="2:8" ht="15" customHeight="1">
      <c r="B12" s="47" t="s">
        <v>55</v>
      </c>
    </row>
    <row r="18" spans="16:16">
      <c r="P18" s="50"/>
    </row>
  </sheetData>
  <mergeCells count="1">
    <mergeCell ref="B3:H3"/>
  </mergeCells>
  <phoneticPr fontId="7" type="noConversion"/>
  <conditionalFormatting sqref="E9:E10 H9:H10">
    <cfRule type="cellIs" dxfId="145" priority="2" operator="lessThan">
      <formula>0</formula>
    </cfRule>
  </conditionalFormatting>
  <conditionalFormatting sqref="E5:E7 H5:H7 H11 E11">
    <cfRule type="cellIs" dxfId="144" priority="3" operator="lessThan">
      <formula>0</formula>
    </cfRule>
  </conditionalFormatting>
  <conditionalFormatting sqref="E8 H8">
    <cfRule type="cellIs" dxfId="14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6"/>
      <c r="O1" s="80">
        <v>43530</v>
      </c>
    </row>
    <row r="2" spans="2:15" ht="14.45" customHeight="1"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5" ht="14.45" customHeight="1">
      <c r="B3" s="95" t="s">
        <v>31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4.45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 t="s">
        <v>48</v>
      </c>
    </row>
    <row r="5" spans="2:15" ht="14.25" customHeight="1">
      <c r="B5" s="114" t="s">
        <v>0</v>
      </c>
      <c r="C5" s="116" t="s">
        <v>1</v>
      </c>
      <c r="D5" s="99" t="s">
        <v>92</v>
      </c>
      <c r="E5" s="89"/>
      <c r="F5" s="89"/>
      <c r="G5" s="89"/>
      <c r="H5" s="100"/>
      <c r="I5" s="89" t="s">
        <v>85</v>
      </c>
      <c r="J5" s="89"/>
      <c r="K5" s="99" t="s">
        <v>93</v>
      </c>
      <c r="L5" s="89"/>
      <c r="M5" s="89"/>
      <c r="N5" s="89"/>
      <c r="O5" s="100"/>
    </row>
    <row r="6" spans="2:15" ht="14.45" customHeight="1">
      <c r="B6" s="115"/>
      <c r="C6" s="117"/>
      <c r="D6" s="96" t="s">
        <v>94</v>
      </c>
      <c r="E6" s="97"/>
      <c r="F6" s="97"/>
      <c r="G6" s="97"/>
      <c r="H6" s="98"/>
      <c r="I6" s="97" t="s">
        <v>86</v>
      </c>
      <c r="J6" s="97"/>
      <c r="K6" s="96" t="s">
        <v>95</v>
      </c>
      <c r="L6" s="97"/>
      <c r="M6" s="97"/>
      <c r="N6" s="97"/>
      <c r="O6" s="98"/>
    </row>
    <row r="7" spans="2:15" ht="14.45" customHeight="1">
      <c r="B7" s="115"/>
      <c r="C7" s="115"/>
      <c r="D7" s="90">
        <v>2019</v>
      </c>
      <c r="E7" s="91"/>
      <c r="F7" s="101">
        <v>2018</v>
      </c>
      <c r="G7" s="101"/>
      <c r="H7" s="118" t="s">
        <v>33</v>
      </c>
      <c r="I7" s="131">
        <v>2019</v>
      </c>
      <c r="J7" s="90" t="s">
        <v>96</v>
      </c>
      <c r="K7" s="90">
        <v>2019</v>
      </c>
      <c r="L7" s="91"/>
      <c r="M7" s="101">
        <v>2018</v>
      </c>
      <c r="N7" s="91"/>
      <c r="O7" s="105" t="s">
        <v>33</v>
      </c>
    </row>
    <row r="8" spans="2:15" ht="14.45" customHeight="1">
      <c r="B8" s="106" t="s">
        <v>34</v>
      </c>
      <c r="C8" s="106" t="s">
        <v>35</v>
      </c>
      <c r="D8" s="92"/>
      <c r="E8" s="93"/>
      <c r="F8" s="102"/>
      <c r="G8" s="102"/>
      <c r="H8" s="119"/>
      <c r="I8" s="132"/>
      <c r="J8" s="120"/>
      <c r="K8" s="92"/>
      <c r="L8" s="93"/>
      <c r="M8" s="102"/>
      <c r="N8" s="93"/>
      <c r="O8" s="105"/>
    </row>
    <row r="9" spans="2:15" ht="14.25" customHeight="1">
      <c r="B9" s="106"/>
      <c r="C9" s="106"/>
      <c r="D9" s="85" t="s">
        <v>36</v>
      </c>
      <c r="E9" s="81" t="s">
        <v>2</v>
      </c>
      <c r="F9" s="84" t="s">
        <v>36</v>
      </c>
      <c r="G9" s="67" t="s">
        <v>2</v>
      </c>
      <c r="H9" s="108" t="s">
        <v>37</v>
      </c>
      <c r="I9" s="68" t="s">
        <v>36</v>
      </c>
      <c r="J9" s="110" t="s">
        <v>97</v>
      </c>
      <c r="K9" s="85" t="s">
        <v>36</v>
      </c>
      <c r="L9" s="66" t="s">
        <v>2</v>
      </c>
      <c r="M9" s="84" t="s">
        <v>36</v>
      </c>
      <c r="N9" s="66" t="s">
        <v>2</v>
      </c>
      <c r="O9" s="112" t="s">
        <v>37</v>
      </c>
    </row>
    <row r="10" spans="2:15" ht="14.45" customHeight="1">
      <c r="B10" s="107"/>
      <c r="C10" s="107"/>
      <c r="D10" s="82" t="s">
        <v>38</v>
      </c>
      <c r="E10" s="83" t="s">
        <v>39</v>
      </c>
      <c r="F10" s="64" t="s">
        <v>38</v>
      </c>
      <c r="G10" s="65" t="s">
        <v>39</v>
      </c>
      <c r="H10" s="109"/>
      <c r="I10" s="69" t="s">
        <v>38</v>
      </c>
      <c r="J10" s="111"/>
      <c r="K10" s="82" t="s">
        <v>38</v>
      </c>
      <c r="L10" s="83" t="s">
        <v>39</v>
      </c>
      <c r="M10" s="64" t="s">
        <v>38</v>
      </c>
      <c r="N10" s="83" t="s">
        <v>39</v>
      </c>
      <c r="O10" s="113"/>
    </row>
    <row r="11" spans="2:15" ht="14.45" customHeight="1">
      <c r="B11" s="133">
        <v>1</v>
      </c>
      <c r="C11" s="134" t="s">
        <v>3</v>
      </c>
      <c r="D11" s="135">
        <v>675</v>
      </c>
      <c r="E11" s="136">
        <v>0.26491365777080061</v>
      </c>
      <c r="F11" s="135">
        <v>640</v>
      </c>
      <c r="G11" s="137">
        <v>0.26823134953897737</v>
      </c>
      <c r="H11" s="138">
        <v>5.46875E-2</v>
      </c>
      <c r="I11" s="139">
        <v>496</v>
      </c>
      <c r="J11" s="140">
        <v>0.36088709677419351</v>
      </c>
      <c r="K11" s="135">
        <v>1171</v>
      </c>
      <c r="L11" s="136">
        <v>0.26232078853046598</v>
      </c>
      <c r="M11" s="135">
        <v>1099</v>
      </c>
      <c r="N11" s="137">
        <v>0.25864909390444812</v>
      </c>
      <c r="O11" s="138">
        <v>6.5514103730664131E-2</v>
      </c>
    </row>
    <row r="12" spans="2:15" ht="14.45" customHeight="1">
      <c r="B12" s="141">
        <v>2</v>
      </c>
      <c r="C12" s="142" t="s">
        <v>4</v>
      </c>
      <c r="D12" s="143">
        <v>463</v>
      </c>
      <c r="E12" s="144">
        <v>0.18171114599686028</v>
      </c>
      <c r="F12" s="143">
        <v>512</v>
      </c>
      <c r="G12" s="145">
        <v>0.2145850796311819</v>
      </c>
      <c r="H12" s="146">
        <v>-9.5703125E-2</v>
      </c>
      <c r="I12" s="147">
        <v>363</v>
      </c>
      <c r="J12" s="148">
        <v>0.27548209366391174</v>
      </c>
      <c r="K12" s="143">
        <v>826</v>
      </c>
      <c r="L12" s="144">
        <v>0.18503584229390682</v>
      </c>
      <c r="M12" s="143">
        <v>887</v>
      </c>
      <c r="N12" s="145">
        <v>0.20875500117674747</v>
      </c>
      <c r="O12" s="146">
        <v>-6.8771138669673104E-2</v>
      </c>
    </row>
    <row r="13" spans="2:15" ht="14.45" customHeight="1">
      <c r="B13" s="141">
        <v>3</v>
      </c>
      <c r="C13" s="142" t="s">
        <v>14</v>
      </c>
      <c r="D13" s="143">
        <v>535</v>
      </c>
      <c r="E13" s="144">
        <v>0.20996860282574567</v>
      </c>
      <c r="F13" s="143">
        <v>412</v>
      </c>
      <c r="G13" s="145">
        <v>0.17267393126571667</v>
      </c>
      <c r="H13" s="146">
        <v>0.29854368932038833</v>
      </c>
      <c r="I13" s="147">
        <v>270</v>
      </c>
      <c r="J13" s="148">
        <v>0.9814814814814814</v>
      </c>
      <c r="K13" s="143">
        <v>805</v>
      </c>
      <c r="L13" s="144">
        <v>0.18033154121863798</v>
      </c>
      <c r="M13" s="143">
        <v>755</v>
      </c>
      <c r="N13" s="145">
        <v>0.17768886796893388</v>
      </c>
      <c r="O13" s="146">
        <v>6.6225165562913801E-2</v>
      </c>
    </row>
    <row r="14" spans="2:15" ht="14.45" customHeight="1">
      <c r="B14" s="141">
        <v>4</v>
      </c>
      <c r="C14" s="142" t="s">
        <v>12</v>
      </c>
      <c r="D14" s="143">
        <v>344</v>
      </c>
      <c r="E14" s="144">
        <v>0.13500784929356358</v>
      </c>
      <c r="F14" s="143">
        <v>281</v>
      </c>
      <c r="G14" s="145">
        <v>0.11777032690695725</v>
      </c>
      <c r="H14" s="146">
        <v>0.22419928825622781</v>
      </c>
      <c r="I14" s="147">
        <v>346</v>
      </c>
      <c r="J14" s="148">
        <v>-5.7803468208093012E-3</v>
      </c>
      <c r="K14" s="143">
        <v>690</v>
      </c>
      <c r="L14" s="144">
        <v>0.15456989247311828</v>
      </c>
      <c r="M14" s="143">
        <v>481</v>
      </c>
      <c r="N14" s="145">
        <v>0.11320310661332078</v>
      </c>
      <c r="O14" s="146">
        <v>0.43451143451143448</v>
      </c>
    </row>
    <row r="15" spans="2:15" ht="14.45" customHeight="1">
      <c r="B15" s="141">
        <v>5</v>
      </c>
      <c r="C15" s="142" t="s">
        <v>13</v>
      </c>
      <c r="D15" s="143">
        <v>306</v>
      </c>
      <c r="E15" s="144">
        <v>0.12009419152276295</v>
      </c>
      <c r="F15" s="143">
        <v>260</v>
      </c>
      <c r="G15" s="145">
        <v>0.10896898575020955</v>
      </c>
      <c r="H15" s="146">
        <v>0.17692307692307696</v>
      </c>
      <c r="I15" s="147">
        <v>249</v>
      </c>
      <c r="J15" s="148">
        <v>0.22891566265060237</v>
      </c>
      <c r="K15" s="143">
        <v>555</v>
      </c>
      <c r="L15" s="144">
        <v>0.12432795698924731</v>
      </c>
      <c r="M15" s="143">
        <v>493</v>
      </c>
      <c r="N15" s="145">
        <v>0.11602730054130383</v>
      </c>
      <c r="O15" s="146">
        <v>0.12576064908722118</v>
      </c>
    </row>
    <row r="16" spans="2:15" ht="14.45" customHeight="1">
      <c r="B16" s="141">
        <v>6</v>
      </c>
      <c r="C16" s="142" t="s">
        <v>15</v>
      </c>
      <c r="D16" s="143">
        <v>133</v>
      </c>
      <c r="E16" s="144">
        <v>5.21978021978022E-2</v>
      </c>
      <c r="F16" s="143">
        <v>141</v>
      </c>
      <c r="G16" s="145">
        <v>5.9094719195305949E-2</v>
      </c>
      <c r="H16" s="146">
        <v>-5.673758865248224E-2</v>
      </c>
      <c r="I16" s="147">
        <v>77</v>
      </c>
      <c r="J16" s="148">
        <v>0.72727272727272729</v>
      </c>
      <c r="K16" s="143">
        <v>210</v>
      </c>
      <c r="L16" s="144">
        <v>4.7043010752688172E-2</v>
      </c>
      <c r="M16" s="143">
        <v>240</v>
      </c>
      <c r="N16" s="145">
        <v>5.6483878559661096E-2</v>
      </c>
      <c r="O16" s="146">
        <v>-0.125</v>
      </c>
    </row>
    <row r="17" spans="2:15" ht="14.45" customHeight="1">
      <c r="B17" s="141">
        <v>7</v>
      </c>
      <c r="C17" s="142" t="s">
        <v>16</v>
      </c>
      <c r="D17" s="143">
        <v>78</v>
      </c>
      <c r="E17" s="144">
        <v>3.0612244897959183E-2</v>
      </c>
      <c r="F17" s="143">
        <v>131</v>
      </c>
      <c r="G17" s="145">
        <v>5.4903604358759427E-2</v>
      </c>
      <c r="H17" s="146">
        <v>-0.40458015267175573</v>
      </c>
      <c r="I17" s="147">
        <v>86</v>
      </c>
      <c r="J17" s="148">
        <v>-9.3023255813953543E-2</v>
      </c>
      <c r="K17" s="143">
        <v>164</v>
      </c>
      <c r="L17" s="144">
        <v>3.6738351254480286E-2</v>
      </c>
      <c r="M17" s="143">
        <v>273</v>
      </c>
      <c r="N17" s="145">
        <v>6.4250411861614495E-2</v>
      </c>
      <c r="O17" s="146">
        <v>-0.39926739926739929</v>
      </c>
    </row>
    <row r="18" spans="2:15">
      <c r="B18" s="103" t="s">
        <v>84</v>
      </c>
      <c r="C18" s="104"/>
      <c r="D18" s="59">
        <f>SUM(D11:D17)</f>
        <v>2534</v>
      </c>
      <c r="E18" s="58">
        <f>D18/D20</f>
        <v>0.99450549450549453</v>
      </c>
      <c r="F18" s="33">
        <f>SUM(F11:F17)</f>
        <v>2377</v>
      </c>
      <c r="G18" s="58">
        <f>F18/F20</f>
        <v>0.99622799664710815</v>
      </c>
      <c r="H18" s="57">
        <f>D18/F18-1</f>
        <v>6.6049642406394549E-2</v>
      </c>
      <c r="I18" s="33">
        <f>SUM(I11:I17)</f>
        <v>1887</v>
      </c>
      <c r="J18" s="37">
        <f>D18/I18-1</f>
        <v>0.34287228404875458</v>
      </c>
      <c r="K18" s="33">
        <f>SUM(K11:K17)</f>
        <v>4421</v>
      </c>
      <c r="L18" s="58">
        <f>K18/K20</f>
        <v>0.99036738351254483</v>
      </c>
      <c r="M18" s="33">
        <f>SUM(M11:M17)</f>
        <v>4228</v>
      </c>
      <c r="N18" s="58">
        <f>M18/M20</f>
        <v>0.99505766062602963</v>
      </c>
      <c r="O18" s="57">
        <f>K18/M18-1</f>
        <v>4.5648060548722835E-2</v>
      </c>
    </row>
    <row r="19" spans="2:15">
      <c r="B19" s="103" t="s">
        <v>40</v>
      </c>
      <c r="C19" s="104"/>
      <c r="D19" s="33">
        <f>D20-D18</f>
        <v>14</v>
      </c>
      <c r="E19" s="58">
        <f>D19/D20</f>
        <v>5.4945054945054949E-3</v>
      </c>
      <c r="F19" s="33">
        <f>F20-F18</f>
        <v>9</v>
      </c>
      <c r="G19" s="58">
        <f>F19/F20</f>
        <v>3.7720033528918693E-3</v>
      </c>
      <c r="H19" s="57">
        <f>D19/F19-1</f>
        <v>0.55555555555555558</v>
      </c>
      <c r="I19" s="33">
        <f>I20-I18</f>
        <v>29</v>
      </c>
      <c r="J19" s="37">
        <f>D19/I19-1</f>
        <v>-0.51724137931034475</v>
      </c>
      <c r="K19" s="33">
        <f>K20-K18</f>
        <v>43</v>
      </c>
      <c r="L19" s="58">
        <f>K19/K20</f>
        <v>9.6326164874551978E-3</v>
      </c>
      <c r="M19" s="33">
        <f>M20-M18</f>
        <v>21</v>
      </c>
      <c r="N19" s="58">
        <f>M19/M20</f>
        <v>4.9423393739703456E-3</v>
      </c>
      <c r="O19" s="57">
        <f>K19/M19-1</f>
        <v>1.0476190476190474</v>
      </c>
    </row>
    <row r="20" spans="2:15">
      <c r="B20" s="53"/>
      <c r="C20" s="54" t="s">
        <v>41</v>
      </c>
      <c r="D20" s="60">
        <v>2548</v>
      </c>
      <c r="E20" s="149">
        <v>1</v>
      </c>
      <c r="F20" s="60">
        <v>2386</v>
      </c>
      <c r="G20" s="150">
        <v>1</v>
      </c>
      <c r="H20" s="55">
        <v>6.7896060352053755E-2</v>
      </c>
      <c r="I20" s="61">
        <v>1916</v>
      </c>
      <c r="J20" s="56">
        <v>0.32985386221294366</v>
      </c>
      <c r="K20" s="60">
        <v>4464</v>
      </c>
      <c r="L20" s="149">
        <v>1</v>
      </c>
      <c r="M20" s="60">
        <v>4249</v>
      </c>
      <c r="N20" s="150">
        <v>1</v>
      </c>
      <c r="O20" s="55">
        <v>5.0600141209696359E-2</v>
      </c>
    </row>
    <row r="21" spans="2:15">
      <c r="B21" s="62" t="s">
        <v>55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70" priority="32" operator="lessThan">
      <formula>0</formula>
    </cfRule>
  </conditionalFormatting>
  <conditionalFormatting sqref="H19">
    <cfRule type="cellIs" dxfId="269" priority="33" operator="lessThan">
      <formula>0</formula>
    </cfRule>
  </conditionalFormatting>
  <conditionalFormatting sqref="J18:J19">
    <cfRule type="cellIs" dxfId="268" priority="31" operator="lessThan">
      <formula>0</formula>
    </cfRule>
  </conditionalFormatting>
  <conditionalFormatting sqref="O19">
    <cfRule type="cellIs" dxfId="267" priority="30" operator="lessThan">
      <formula>0</formula>
    </cfRule>
  </conditionalFormatting>
  <conditionalFormatting sqref="O18">
    <cfRule type="cellIs" dxfId="266" priority="29" operator="lessThan">
      <formula>0</formula>
    </cfRule>
  </conditionalFormatting>
  <conditionalFormatting sqref="H11:H15 J11:J15 O11:O15">
    <cfRule type="cellIs" dxfId="142" priority="7" operator="lessThan">
      <formula>0</formula>
    </cfRule>
  </conditionalFormatting>
  <conditionalFormatting sqref="H16:H17 J16:J17 O16:O17">
    <cfRule type="cellIs" dxfId="141" priority="6" operator="lessThan">
      <formula>0</formula>
    </cfRule>
  </conditionalFormatting>
  <conditionalFormatting sqref="D11:E17 G11:J17 L11:L17 N11:O17">
    <cfRule type="cellIs" dxfId="140" priority="5" operator="equal">
      <formula>0</formula>
    </cfRule>
  </conditionalFormatting>
  <conditionalFormatting sqref="F11:F17">
    <cfRule type="cellIs" dxfId="139" priority="4" operator="equal">
      <formula>0</formula>
    </cfRule>
  </conditionalFormatting>
  <conditionalFormatting sqref="K11:K17">
    <cfRule type="cellIs" dxfId="138" priority="3" operator="equal">
      <formula>0</formula>
    </cfRule>
  </conditionalFormatting>
  <conditionalFormatting sqref="M11:M17">
    <cfRule type="cellIs" dxfId="137" priority="2" operator="equal">
      <formula>0</formula>
    </cfRule>
  </conditionalFormatting>
  <conditionalFormatting sqref="O20 J20 H20">
    <cfRule type="cellIs" dxfId="13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4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6"/>
      <c r="I1"/>
      <c r="O1" s="80">
        <v>43530</v>
      </c>
    </row>
    <row r="2" spans="2:15" ht="14.45" customHeight="1"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25"/>
    </row>
    <row r="3" spans="2:15" ht="14.45" customHeight="1">
      <c r="B3" s="95" t="s">
        <v>31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" t="s">
        <v>48</v>
      </c>
    </row>
    <row r="4" spans="2:15" ht="14.45" customHeight="1">
      <c r="B4" s="116" t="s">
        <v>32</v>
      </c>
      <c r="C4" s="116" t="s">
        <v>1</v>
      </c>
      <c r="D4" s="99" t="s">
        <v>92</v>
      </c>
      <c r="E4" s="89"/>
      <c r="F4" s="89"/>
      <c r="G4" s="89"/>
      <c r="H4" s="100"/>
      <c r="I4" s="89" t="s">
        <v>85</v>
      </c>
      <c r="J4" s="89"/>
      <c r="K4" s="99" t="s">
        <v>93</v>
      </c>
      <c r="L4" s="89"/>
      <c r="M4" s="89"/>
      <c r="N4" s="89"/>
      <c r="O4" s="100"/>
    </row>
    <row r="5" spans="2:15" ht="14.45" customHeight="1">
      <c r="B5" s="117"/>
      <c r="C5" s="117"/>
      <c r="D5" s="96" t="s">
        <v>94</v>
      </c>
      <c r="E5" s="97"/>
      <c r="F5" s="97"/>
      <c r="G5" s="97"/>
      <c r="H5" s="98"/>
      <c r="I5" s="97" t="s">
        <v>86</v>
      </c>
      <c r="J5" s="97"/>
      <c r="K5" s="96" t="s">
        <v>95</v>
      </c>
      <c r="L5" s="97"/>
      <c r="M5" s="97"/>
      <c r="N5" s="97"/>
      <c r="O5" s="98"/>
    </row>
    <row r="6" spans="2:15" ht="14.45" customHeight="1">
      <c r="B6" s="117"/>
      <c r="C6" s="115"/>
      <c r="D6" s="90">
        <v>2019</v>
      </c>
      <c r="E6" s="91"/>
      <c r="F6" s="101">
        <v>2018</v>
      </c>
      <c r="G6" s="101"/>
      <c r="H6" s="118" t="s">
        <v>33</v>
      </c>
      <c r="I6" s="131">
        <v>2019</v>
      </c>
      <c r="J6" s="90" t="s">
        <v>96</v>
      </c>
      <c r="K6" s="90">
        <v>2019</v>
      </c>
      <c r="L6" s="91"/>
      <c r="M6" s="101">
        <v>2018</v>
      </c>
      <c r="N6" s="91"/>
      <c r="O6" s="105" t="s">
        <v>33</v>
      </c>
    </row>
    <row r="7" spans="2:15" ht="14.45" customHeight="1">
      <c r="B7" s="121" t="s">
        <v>32</v>
      </c>
      <c r="C7" s="106" t="s">
        <v>35</v>
      </c>
      <c r="D7" s="92"/>
      <c r="E7" s="93"/>
      <c r="F7" s="102"/>
      <c r="G7" s="102"/>
      <c r="H7" s="119"/>
      <c r="I7" s="132"/>
      <c r="J7" s="120"/>
      <c r="K7" s="92"/>
      <c r="L7" s="93"/>
      <c r="M7" s="102"/>
      <c r="N7" s="93"/>
      <c r="O7" s="105"/>
    </row>
    <row r="8" spans="2:15" ht="14.45" customHeight="1">
      <c r="B8" s="121"/>
      <c r="C8" s="106"/>
      <c r="D8" s="85" t="s">
        <v>36</v>
      </c>
      <c r="E8" s="81" t="s">
        <v>2</v>
      </c>
      <c r="F8" s="84" t="s">
        <v>36</v>
      </c>
      <c r="G8" s="67" t="s">
        <v>2</v>
      </c>
      <c r="H8" s="108" t="s">
        <v>37</v>
      </c>
      <c r="I8" s="68" t="s">
        <v>36</v>
      </c>
      <c r="J8" s="110" t="s">
        <v>97</v>
      </c>
      <c r="K8" s="85" t="s">
        <v>36</v>
      </c>
      <c r="L8" s="66" t="s">
        <v>2</v>
      </c>
      <c r="M8" s="84" t="s">
        <v>36</v>
      </c>
      <c r="N8" s="66" t="s">
        <v>2</v>
      </c>
      <c r="O8" s="112" t="s">
        <v>37</v>
      </c>
    </row>
    <row r="9" spans="2:15" ht="14.45" customHeight="1">
      <c r="B9" s="122"/>
      <c r="C9" s="107"/>
      <c r="D9" s="82" t="s">
        <v>38</v>
      </c>
      <c r="E9" s="83" t="s">
        <v>39</v>
      </c>
      <c r="F9" s="64" t="s">
        <v>38</v>
      </c>
      <c r="G9" s="65" t="s">
        <v>39</v>
      </c>
      <c r="H9" s="109"/>
      <c r="I9" s="69" t="s">
        <v>38</v>
      </c>
      <c r="J9" s="111"/>
      <c r="K9" s="82" t="s">
        <v>38</v>
      </c>
      <c r="L9" s="83" t="s">
        <v>39</v>
      </c>
      <c r="M9" s="64" t="s">
        <v>38</v>
      </c>
      <c r="N9" s="83" t="s">
        <v>39</v>
      </c>
      <c r="O9" s="113"/>
    </row>
    <row r="10" spans="2:15" ht="14.45" customHeight="1">
      <c r="B10" s="63"/>
      <c r="C10" s="134" t="s">
        <v>16</v>
      </c>
      <c r="D10" s="151">
        <v>64</v>
      </c>
      <c r="E10" s="136">
        <v>0.42953020134228187</v>
      </c>
      <c r="F10" s="152">
        <v>50</v>
      </c>
      <c r="G10" s="137">
        <v>0.41322314049586778</v>
      </c>
      <c r="H10" s="138">
        <v>0.28000000000000003</v>
      </c>
      <c r="I10" s="152">
        <v>57</v>
      </c>
      <c r="J10" s="140">
        <v>0.12280701754385959</v>
      </c>
      <c r="K10" s="151">
        <v>121</v>
      </c>
      <c r="L10" s="136">
        <v>0.4101694915254237</v>
      </c>
      <c r="M10" s="152">
        <v>107</v>
      </c>
      <c r="N10" s="137">
        <v>0.38078291814946619</v>
      </c>
      <c r="O10" s="138">
        <v>0.13084112149532712</v>
      </c>
    </row>
    <row r="11" spans="2:15" ht="14.45" customHeight="1">
      <c r="B11" s="63"/>
      <c r="C11" s="142" t="s">
        <v>4</v>
      </c>
      <c r="D11" s="153">
        <v>33</v>
      </c>
      <c r="E11" s="144">
        <v>0.22147651006711411</v>
      </c>
      <c r="F11" s="154">
        <v>34</v>
      </c>
      <c r="G11" s="155">
        <v>0.28099173553719009</v>
      </c>
      <c r="H11" s="146">
        <v>-2.9411764705882359E-2</v>
      </c>
      <c r="I11" s="154">
        <v>29</v>
      </c>
      <c r="J11" s="156">
        <v>0.13793103448275867</v>
      </c>
      <c r="K11" s="153">
        <v>62</v>
      </c>
      <c r="L11" s="144">
        <v>0.21016949152542372</v>
      </c>
      <c r="M11" s="154">
        <v>76</v>
      </c>
      <c r="N11" s="155">
        <v>0.27046263345195731</v>
      </c>
      <c r="O11" s="146">
        <v>-0.18421052631578949</v>
      </c>
    </row>
    <row r="12" spans="2:15" ht="14.45" customHeight="1">
      <c r="B12" s="63"/>
      <c r="C12" s="142" t="s">
        <v>13</v>
      </c>
      <c r="D12" s="153">
        <v>25</v>
      </c>
      <c r="E12" s="144">
        <v>0.16778523489932887</v>
      </c>
      <c r="F12" s="154">
        <v>13</v>
      </c>
      <c r="G12" s="155">
        <v>0.10743801652892562</v>
      </c>
      <c r="H12" s="146">
        <v>0.92307692307692313</v>
      </c>
      <c r="I12" s="154">
        <v>21</v>
      </c>
      <c r="J12" s="156">
        <v>0.19047619047619047</v>
      </c>
      <c r="K12" s="153">
        <v>46</v>
      </c>
      <c r="L12" s="144">
        <v>0.15593220338983052</v>
      </c>
      <c r="M12" s="154">
        <v>49</v>
      </c>
      <c r="N12" s="155">
        <v>0.17437722419928825</v>
      </c>
      <c r="O12" s="146">
        <v>-6.1224489795918324E-2</v>
      </c>
    </row>
    <row r="13" spans="2:15" ht="14.45" customHeight="1">
      <c r="B13" s="63"/>
      <c r="C13" s="142" t="s">
        <v>53</v>
      </c>
      <c r="D13" s="153">
        <v>5</v>
      </c>
      <c r="E13" s="144">
        <v>3.3557046979865772E-2</v>
      </c>
      <c r="F13" s="154">
        <v>5</v>
      </c>
      <c r="G13" s="155">
        <v>4.1322314049586778E-2</v>
      </c>
      <c r="H13" s="146">
        <v>0</v>
      </c>
      <c r="I13" s="154">
        <v>21</v>
      </c>
      <c r="J13" s="156">
        <v>-0.76190476190476186</v>
      </c>
      <c r="K13" s="153">
        <v>26</v>
      </c>
      <c r="L13" s="144">
        <v>8.8135593220338981E-2</v>
      </c>
      <c r="M13" s="154">
        <v>12</v>
      </c>
      <c r="N13" s="155">
        <v>4.2704626334519574E-2</v>
      </c>
      <c r="O13" s="146">
        <v>1.1666666666666665</v>
      </c>
    </row>
    <row r="14" spans="2:15" ht="14.45" customHeight="1">
      <c r="B14" s="10"/>
      <c r="C14" s="142" t="s">
        <v>3</v>
      </c>
      <c r="D14" s="153">
        <v>15</v>
      </c>
      <c r="E14" s="144">
        <v>0.10067114093959731</v>
      </c>
      <c r="F14" s="154">
        <v>12</v>
      </c>
      <c r="G14" s="155">
        <v>9.9173553719008267E-2</v>
      </c>
      <c r="H14" s="146">
        <v>0.25</v>
      </c>
      <c r="I14" s="154">
        <v>7</v>
      </c>
      <c r="J14" s="156">
        <v>1.1428571428571428</v>
      </c>
      <c r="K14" s="153">
        <v>22</v>
      </c>
      <c r="L14" s="144">
        <v>7.4576271186440682E-2</v>
      </c>
      <c r="M14" s="154">
        <v>23</v>
      </c>
      <c r="N14" s="155">
        <v>8.1850533807829182E-2</v>
      </c>
      <c r="O14" s="146">
        <v>-4.3478260869565188E-2</v>
      </c>
    </row>
    <row r="15" spans="2:15" ht="14.45" customHeight="1">
      <c r="B15" s="63"/>
      <c r="C15" s="142" t="s">
        <v>15</v>
      </c>
      <c r="D15" s="153">
        <v>3</v>
      </c>
      <c r="E15" s="144">
        <v>2.0134228187919462E-2</v>
      </c>
      <c r="F15" s="154">
        <v>5</v>
      </c>
      <c r="G15" s="155">
        <v>4.1322314049586778E-2</v>
      </c>
      <c r="H15" s="146">
        <v>-0.4</v>
      </c>
      <c r="I15" s="154">
        <v>3</v>
      </c>
      <c r="J15" s="156">
        <v>0</v>
      </c>
      <c r="K15" s="153">
        <v>6</v>
      </c>
      <c r="L15" s="144">
        <v>2.0338983050847456E-2</v>
      </c>
      <c r="M15" s="154">
        <v>8</v>
      </c>
      <c r="N15" s="155">
        <v>2.8469750889679714E-2</v>
      </c>
      <c r="O15" s="146">
        <v>-0.25</v>
      </c>
    </row>
    <row r="16" spans="2:15" ht="14.45" customHeight="1">
      <c r="B16" s="63"/>
      <c r="C16" s="142" t="s">
        <v>68</v>
      </c>
      <c r="D16" s="153">
        <v>0</v>
      </c>
      <c r="E16" s="144">
        <v>0</v>
      </c>
      <c r="F16" s="154">
        <v>1</v>
      </c>
      <c r="G16" s="155">
        <v>8.2644628099173556E-3</v>
      </c>
      <c r="H16" s="146">
        <v>-1</v>
      </c>
      <c r="I16" s="154">
        <v>3</v>
      </c>
      <c r="J16" s="156">
        <v>-1</v>
      </c>
      <c r="K16" s="153">
        <v>3</v>
      </c>
      <c r="L16" s="144">
        <v>1.0169491525423728E-2</v>
      </c>
      <c r="M16" s="154">
        <v>1</v>
      </c>
      <c r="N16" s="155">
        <v>3.5587188612099642E-3</v>
      </c>
      <c r="O16" s="146">
        <v>2</v>
      </c>
    </row>
    <row r="17" spans="2:15" ht="14.45" customHeight="1">
      <c r="B17" s="28"/>
      <c r="C17" s="157" t="s">
        <v>40</v>
      </c>
      <c r="D17" s="158">
        <v>4</v>
      </c>
      <c r="E17" s="159">
        <v>2.6845637583892617E-2</v>
      </c>
      <c r="F17" s="158">
        <v>1</v>
      </c>
      <c r="G17" s="159">
        <v>8.2644628099173556E-3</v>
      </c>
      <c r="H17" s="160">
        <v>3</v>
      </c>
      <c r="I17" s="158">
        <v>8</v>
      </c>
      <c r="J17" s="159">
        <v>5.4794520547945202E-2</v>
      </c>
      <c r="K17" s="158">
        <v>9</v>
      </c>
      <c r="L17" s="159">
        <v>3.0508474576271188E-2</v>
      </c>
      <c r="M17" s="158">
        <v>5</v>
      </c>
      <c r="N17" s="159">
        <v>1.7793594306049824E-2</v>
      </c>
      <c r="O17" s="161">
        <v>0.8</v>
      </c>
    </row>
    <row r="18" spans="2:15" ht="14.45" customHeight="1">
      <c r="B18" s="29" t="s">
        <v>5</v>
      </c>
      <c r="C18" s="162" t="s">
        <v>41</v>
      </c>
      <c r="D18" s="163">
        <v>149</v>
      </c>
      <c r="E18" s="19">
        <v>0.99999999999999989</v>
      </c>
      <c r="F18" s="163">
        <v>121</v>
      </c>
      <c r="G18" s="19">
        <v>0.99999999999999989</v>
      </c>
      <c r="H18" s="20">
        <v>0.23140495867768585</v>
      </c>
      <c r="I18" s="163">
        <v>146</v>
      </c>
      <c r="J18" s="21">
        <v>2.0547945205479534E-2</v>
      </c>
      <c r="K18" s="163">
        <v>295</v>
      </c>
      <c r="L18" s="19">
        <v>0.99999999999999967</v>
      </c>
      <c r="M18" s="163">
        <v>281</v>
      </c>
      <c r="N18" s="21">
        <v>0.99999999999999989</v>
      </c>
      <c r="O18" s="23">
        <v>4.9822064056939563E-2</v>
      </c>
    </row>
    <row r="19" spans="2:15" ht="14.45" customHeight="1">
      <c r="B19" s="63"/>
      <c r="C19" s="134" t="s">
        <v>3</v>
      </c>
      <c r="D19" s="151">
        <v>660</v>
      </c>
      <c r="E19" s="136">
        <v>0.27545909849749584</v>
      </c>
      <c r="F19" s="152">
        <v>628</v>
      </c>
      <c r="G19" s="137">
        <v>0.27750773309765797</v>
      </c>
      <c r="H19" s="138">
        <v>5.0955414012738842E-2</v>
      </c>
      <c r="I19" s="152">
        <v>489</v>
      </c>
      <c r="J19" s="140">
        <v>0.34969325153374231</v>
      </c>
      <c r="K19" s="151">
        <v>1149</v>
      </c>
      <c r="L19" s="136">
        <v>0.27587034813925571</v>
      </c>
      <c r="M19" s="152">
        <v>1076</v>
      </c>
      <c r="N19" s="137">
        <v>0.27130610186585979</v>
      </c>
      <c r="O19" s="138">
        <v>6.7843866171003686E-2</v>
      </c>
    </row>
    <row r="20" spans="2:15" ht="14.45" customHeight="1">
      <c r="B20" s="63"/>
      <c r="C20" s="142" t="s">
        <v>14</v>
      </c>
      <c r="D20" s="153">
        <v>535</v>
      </c>
      <c r="E20" s="144">
        <v>0.22328881469115192</v>
      </c>
      <c r="F20" s="154">
        <v>412</v>
      </c>
      <c r="G20" s="155">
        <v>0.18205921343349535</v>
      </c>
      <c r="H20" s="146">
        <v>0.29854368932038833</v>
      </c>
      <c r="I20" s="154">
        <v>270</v>
      </c>
      <c r="J20" s="156">
        <v>0.9814814814814814</v>
      </c>
      <c r="K20" s="153">
        <v>805</v>
      </c>
      <c r="L20" s="144">
        <v>0.19327731092436976</v>
      </c>
      <c r="M20" s="154">
        <v>755</v>
      </c>
      <c r="N20" s="155">
        <v>0.19036812909732728</v>
      </c>
      <c r="O20" s="146">
        <v>6.6225165562913801E-2</v>
      </c>
    </row>
    <row r="21" spans="2:15" ht="14.45" customHeight="1">
      <c r="B21" s="63"/>
      <c r="C21" s="142" t="s">
        <v>4</v>
      </c>
      <c r="D21" s="153">
        <v>430</v>
      </c>
      <c r="E21" s="144">
        <v>0.17946577629382304</v>
      </c>
      <c r="F21" s="154">
        <v>478</v>
      </c>
      <c r="G21" s="155">
        <v>0.21122403888643393</v>
      </c>
      <c r="H21" s="146">
        <v>-0.10041841004184104</v>
      </c>
      <c r="I21" s="154">
        <v>334</v>
      </c>
      <c r="J21" s="156">
        <v>0.28742514970059885</v>
      </c>
      <c r="K21" s="153">
        <v>764</v>
      </c>
      <c r="L21" s="144">
        <v>0.18343337334933973</v>
      </c>
      <c r="M21" s="154">
        <v>811</v>
      </c>
      <c r="N21" s="155">
        <v>0.20448814926878467</v>
      </c>
      <c r="O21" s="146">
        <v>-5.7953144266337908E-2</v>
      </c>
    </row>
    <row r="22" spans="2:15" ht="14.45" customHeight="1">
      <c r="B22" s="63"/>
      <c r="C22" s="142" t="s">
        <v>12</v>
      </c>
      <c r="D22" s="153">
        <v>344</v>
      </c>
      <c r="E22" s="144">
        <v>0.14357262103505844</v>
      </c>
      <c r="F22" s="154">
        <v>280</v>
      </c>
      <c r="G22" s="155">
        <v>0.1237295625276182</v>
      </c>
      <c r="H22" s="146">
        <v>0.22857142857142865</v>
      </c>
      <c r="I22" s="154">
        <v>344</v>
      </c>
      <c r="J22" s="156">
        <v>0</v>
      </c>
      <c r="K22" s="153">
        <v>688</v>
      </c>
      <c r="L22" s="144">
        <v>0.1651860744297719</v>
      </c>
      <c r="M22" s="154">
        <v>480</v>
      </c>
      <c r="N22" s="155">
        <v>0.12102874432677761</v>
      </c>
      <c r="O22" s="146">
        <v>0.43333333333333335</v>
      </c>
    </row>
    <row r="23" spans="2:15" ht="14.45" customHeight="1">
      <c r="B23" s="10"/>
      <c r="C23" s="142" t="s">
        <v>13</v>
      </c>
      <c r="D23" s="153">
        <v>280</v>
      </c>
      <c r="E23" s="144">
        <v>0.11686143572621036</v>
      </c>
      <c r="F23" s="154">
        <v>246</v>
      </c>
      <c r="G23" s="155">
        <v>0.10870525850640743</v>
      </c>
      <c r="H23" s="146">
        <v>0.13821138211382111</v>
      </c>
      <c r="I23" s="154">
        <v>228</v>
      </c>
      <c r="J23" s="156">
        <v>0.22807017543859653</v>
      </c>
      <c r="K23" s="153">
        <v>508</v>
      </c>
      <c r="L23" s="144">
        <v>0.12196878751500601</v>
      </c>
      <c r="M23" s="154">
        <v>443</v>
      </c>
      <c r="N23" s="155">
        <v>0.11169944528492183</v>
      </c>
      <c r="O23" s="146">
        <v>0.14672686230248311</v>
      </c>
    </row>
    <row r="24" spans="2:15" ht="14.45" customHeight="1">
      <c r="B24" s="63"/>
      <c r="C24" s="142" t="s">
        <v>15</v>
      </c>
      <c r="D24" s="153">
        <v>128</v>
      </c>
      <c r="E24" s="144">
        <v>5.3422370617696162E-2</v>
      </c>
      <c r="F24" s="154">
        <v>136</v>
      </c>
      <c r="G24" s="155">
        <v>6.0097216084843127E-2</v>
      </c>
      <c r="H24" s="146">
        <v>-5.8823529411764719E-2</v>
      </c>
      <c r="I24" s="154">
        <v>74</v>
      </c>
      <c r="J24" s="156">
        <v>0.72972972972972983</v>
      </c>
      <c r="K24" s="153">
        <v>202</v>
      </c>
      <c r="L24" s="144">
        <v>4.8499399759903965E-2</v>
      </c>
      <c r="M24" s="154">
        <v>232</v>
      </c>
      <c r="N24" s="155">
        <v>5.8497226424609181E-2</v>
      </c>
      <c r="O24" s="146">
        <v>-0.12931034482758619</v>
      </c>
    </row>
    <row r="25" spans="2:15" ht="14.45" customHeight="1">
      <c r="B25" s="63"/>
      <c r="C25" s="142" t="s">
        <v>16</v>
      </c>
      <c r="D25" s="153">
        <v>14</v>
      </c>
      <c r="E25" s="144">
        <v>5.8430717863105176E-3</v>
      </c>
      <c r="F25" s="154">
        <v>81</v>
      </c>
      <c r="G25" s="155">
        <v>3.5793194874060984E-2</v>
      </c>
      <c r="H25" s="146">
        <v>-0.8271604938271605</v>
      </c>
      <c r="I25" s="154">
        <v>29</v>
      </c>
      <c r="J25" s="156">
        <v>-0.51724137931034475</v>
      </c>
      <c r="K25" s="153">
        <v>43</v>
      </c>
      <c r="L25" s="144">
        <v>1.0324129651860744E-2</v>
      </c>
      <c r="M25" s="154">
        <v>166</v>
      </c>
      <c r="N25" s="155">
        <v>4.1855774079677256E-2</v>
      </c>
      <c r="O25" s="146">
        <v>-0.74096385542168675</v>
      </c>
    </row>
    <row r="26" spans="2:15" ht="14.45" customHeight="1">
      <c r="B26" s="28"/>
      <c r="C26" s="157" t="s">
        <v>40</v>
      </c>
      <c r="D26" s="158">
        <v>5</v>
      </c>
      <c r="E26" s="159">
        <v>2.0868113522537562E-3</v>
      </c>
      <c r="F26" s="158">
        <v>2</v>
      </c>
      <c r="G26" s="164">
        <v>8.8378258948298722E-4</v>
      </c>
      <c r="H26" s="160">
        <v>1.5</v>
      </c>
      <c r="I26" s="158">
        <v>1</v>
      </c>
      <c r="J26" s="165">
        <v>4</v>
      </c>
      <c r="K26" s="158">
        <v>6</v>
      </c>
      <c r="L26" s="164">
        <v>1.4405762304921968E-3</v>
      </c>
      <c r="M26" s="158">
        <v>3</v>
      </c>
      <c r="N26" s="164">
        <v>7.5642965204236008E-4</v>
      </c>
      <c r="O26" s="161">
        <v>1</v>
      </c>
    </row>
    <row r="27" spans="2:15" ht="14.45" customHeight="1">
      <c r="B27" s="27" t="s">
        <v>6</v>
      </c>
      <c r="C27" s="162" t="s">
        <v>41</v>
      </c>
      <c r="D27" s="44">
        <v>2396</v>
      </c>
      <c r="E27" s="19">
        <v>1</v>
      </c>
      <c r="F27" s="44">
        <v>2263</v>
      </c>
      <c r="G27" s="19">
        <v>1</v>
      </c>
      <c r="H27" s="20">
        <v>5.8771542200618754E-2</v>
      </c>
      <c r="I27" s="44">
        <v>1769</v>
      </c>
      <c r="J27" s="21">
        <v>0.35443753533069522</v>
      </c>
      <c r="K27" s="44">
        <v>4165</v>
      </c>
      <c r="L27" s="19">
        <v>0.99999999999999967</v>
      </c>
      <c r="M27" s="44">
        <v>3966</v>
      </c>
      <c r="N27" s="21">
        <v>0.99999999999999989</v>
      </c>
      <c r="O27" s="23">
        <v>5.0176500252143263E-2</v>
      </c>
    </row>
    <row r="28" spans="2:15" ht="14.45" customHeight="1">
      <c r="B28" s="27" t="s">
        <v>70</v>
      </c>
      <c r="C28" s="162" t="s">
        <v>41</v>
      </c>
      <c r="D28" s="163">
        <v>3</v>
      </c>
      <c r="E28" s="19">
        <v>1</v>
      </c>
      <c r="F28" s="163">
        <v>2</v>
      </c>
      <c r="G28" s="19">
        <v>1</v>
      </c>
      <c r="H28" s="20">
        <v>0.5</v>
      </c>
      <c r="I28" s="163">
        <v>1</v>
      </c>
      <c r="J28" s="21">
        <v>2</v>
      </c>
      <c r="K28" s="163">
        <v>4</v>
      </c>
      <c r="L28" s="19">
        <v>1</v>
      </c>
      <c r="M28" s="163">
        <v>2</v>
      </c>
      <c r="N28" s="21">
        <v>1</v>
      </c>
      <c r="O28" s="23">
        <v>1</v>
      </c>
    </row>
    <row r="29" spans="2:15" ht="14.45" customHeight="1">
      <c r="B29" s="29"/>
      <c r="C29" s="166" t="s">
        <v>41</v>
      </c>
      <c r="D29" s="45">
        <v>2548</v>
      </c>
      <c r="E29" s="14">
        <v>1</v>
      </c>
      <c r="F29" s="45">
        <v>2386</v>
      </c>
      <c r="G29" s="14">
        <v>1</v>
      </c>
      <c r="H29" s="15">
        <v>6.7896060352053755E-2</v>
      </c>
      <c r="I29" s="45">
        <v>1916</v>
      </c>
      <c r="J29" s="16">
        <v>0.32985386221294366</v>
      </c>
      <c r="K29" s="45">
        <v>4464</v>
      </c>
      <c r="L29" s="14">
        <v>1</v>
      </c>
      <c r="M29" s="45">
        <v>4249</v>
      </c>
      <c r="N29" s="14">
        <v>1</v>
      </c>
      <c r="O29" s="24">
        <v>5.0600141209696359E-2</v>
      </c>
    </row>
    <row r="30" spans="2:15" ht="14.45" customHeight="1">
      <c r="B30" t="s">
        <v>65</v>
      </c>
    </row>
    <row r="31" spans="2:15">
      <c r="B31" s="17" t="s">
        <v>66</v>
      </c>
    </row>
    <row r="33" spans="2:15">
      <c r="B33" s="94" t="s">
        <v>51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25"/>
    </row>
    <row r="34" spans="2:15">
      <c r="B34" s="95" t="s">
        <v>52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" t="s">
        <v>48</v>
      </c>
    </row>
    <row r="35" spans="2:15" ht="14.45" customHeight="1">
      <c r="B35" s="116" t="s">
        <v>32</v>
      </c>
      <c r="C35" s="116" t="s">
        <v>1</v>
      </c>
      <c r="D35" s="99" t="s">
        <v>92</v>
      </c>
      <c r="E35" s="89"/>
      <c r="F35" s="89"/>
      <c r="G35" s="89"/>
      <c r="H35" s="100"/>
      <c r="I35" s="89" t="s">
        <v>85</v>
      </c>
      <c r="J35" s="89"/>
      <c r="K35" s="99" t="s">
        <v>93</v>
      </c>
      <c r="L35" s="89"/>
      <c r="M35" s="89"/>
      <c r="N35" s="89"/>
      <c r="O35" s="100"/>
    </row>
    <row r="36" spans="2:15" ht="14.45" customHeight="1">
      <c r="B36" s="117"/>
      <c r="C36" s="117"/>
      <c r="D36" s="96" t="s">
        <v>94</v>
      </c>
      <c r="E36" s="97"/>
      <c r="F36" s="97"/>
      <c r="G36" s="97"/>
      <c r="H36" s="98"/>
      <c r="I36" s="97" t="s">
        <v>86</v>
      </c>
      <c r="J36" s="97"/>
      <c r="K36" s="96" t="s">
        <v>95</v>
      </c>
      <c r="L36" s="97"/>
      <c r="M36" s="97"/>
      <c r="N36" s="97"/>
      <c r="O36" s="98"/>
    </row>
    <row r="37" spans="2:15" ht="14.45" customHeight="1">
      <c r="B37" s="117"/>
      <c r="C37" s="115"/>
      <c r="D37" s="90">
        <v>2019</v>
      </c>
      <c r="E37" s="91"/>
      <c r="F37" s="101">
        <v>2018</v>
      </c>
      <c r="G37" s="101"/>
      <c r="H37" s="118" t="s">
        <v>33</v>
      </c>
      <c r="I37" s="131">
        <v>2019</v>
      </c>
      <c r="J37" s="90" t="s">
        <v>96</v>
      </c>
      <c r="K37" s="90">
        <v>2019</v>
      </c>
      <c r="L37" s="91"/>
      <c r="M37" s="101">
        <v>2018</v>
      </c>
      <c r="N37" s="91"/>
      <c r="O37" s="105" t="s">
        <v>33</v>
      </c>
    </row>
    <row r="38" spans="2:15" ht="18.75" customHeight="1">
      <c r="B38" s="121" t="s">
        <v>32</v>
      </c>
      <c r="C38" s="106" t="s">
        <v>35</v>
      </c>
      <c r="D38" s="92"/>
      <c r="E38" s="93"/>
      <c r="F38" s="102"/>
      <c r="G38" s="102"/>
      <c r="H38" s="119"/>
      <c r="I38" s="132"/>
      <c r="J38" s="120"/>
      <c r="K38" s="92"/>
      <c r="L38" s="93"/>
      <c r="M38" s="102"/>
      <c r="N38" s="93"/>
      <c r="O38" s="105"/>
    </row>
    <row r="39" spans="2:15" ht="14.45" customHeight="1">
      <c r="B39" s="121"/>
      <c r="C39" s="106"/>
      <c r="D39" s="85" t="s">
        <v>36</v>
      </c>
      <c r="E39" s="81" t="s">
        <v>2</v>
      </c>
      <c r="F39" s="84" t="s">
        <v>36</v>
      </c>
      <c r="G39" s="67" t="s">
        <v>2</v>
      </c>
      <c r="H39" s="108" t="s">
        <v>37</v>
      </c>
      <c r="I39" s="68" t="s">
        <v>36</v>
      </c>
      <c r="J39" s="110" t="s">
        <v>97</v>
      </c>
      <c r="K39" s="85" t="s">
        <v>36</v>
      </c>
      <c r="L39" s="66" t="s">
        <v>2</v>
      </c>
      <c r="M39" s="84" t="s">
        <v>36</v>
      </c>
      <c r="N39" s="66" t="s">
        <v>2</v>
      </c>
      <c r="O39" s="112" t="s">
        <v>37</v>
      </c>
    </row>
    <row r="40" spans="2:15" ht="25.5">
      <c r="B40" s="122"/>
      <c r="C40" s="107"/>
      <c r="D40" s="82" t="s">
        <v>38</v>
      </c>
      <c r="E40" s="83" t="s">
        <v>39</v>
      </c>
      <c r="F40" s="64" t="s">
        <v>38</v>
      </c>
      <c r="G40" s="65" t="s">
        <v>39</v>
      </c>
      <c r="H40" s="109"/>
      <c r="I40" s="69" t="s">
        <v>38</v>
      </c>
      <c r="J40" s="111"/>
      <c r="K40" s="82" t="s">
        <v>38</v>
      </c>
      <c r="L40" s="83" t="s">
        <v>39</v>
      </c>
      <c r="M40" s="64" t="s">
        <v>38</v>
      </c>
      <c r="N40" s="83" t="s">
        <v>39</v>
      </c>
      <c r="O40" s="113"/>
    </row>
    <row r="41" spans="2:15">
      <c r="B41" s="63"/>
      <c r="C41" s="134" t="s">
        <v>13</v>
      </c>
      <c r="D41" s="151"/>
      <c r="E41" s="136"/>
      <c r="F41" s="152"/>
      <c r="G41" s="137"/>
      <c r="H41" s="138"/>
      <c r="I41" s="151"/>
      <c r="J41" s="140"/>
      <c r="K41" s="151"/>
      <c r="L41" s="136"/>
      <c r="M41" s="152">
        <v>1</v>
      </c>
      <c r="N41" s="137">
        <v>1</v>
      </c>
      <c r="O41" s="138"/>
    </row>
    <row r="42" spans="2:15">
      <c r="B42" s="29" t="s">
        <v>5</v>
      </c>
      <c r="C42" s="162" t="s">
        <v>41</v>
      </c>
      <c r="D42" s="163">
        <v>0</v>
      </c>
      <c r="E42" s="19">
        <v>0</v>
      </c>
      <c r="F42" s="163">
        <v>0</v>
      </c>
      <c r="G42" s="19">
        <v>0</v>
      </c>
      <c r="H42" s="22"/>
      <c r="I42" s="163">
        <v>0</v>
      </c>
      <c r="J42" s="19">
        <v>0</v>
      </c>
      <c r="K42" s="163">
        <v>0</v>
      </c>
      <c r="L42" s="19">
        <v>0</v>
      </c>
      <c r="M42" s="163">
        <v>1</v>
      </c>
      <c r="N42" s="19">
        <v>1</v>
      </c>
      <c r="O42" s="22">
        <v>-1</v>
      </c>
    </row>
    <row r="43" spans="2:15">
      <c r="B43" s="63"/>
      <c r="C43" s="134" t="s">
        <v>3</v>
      </c>
      <c r="D43" s="151">
        <v>591</v>
      </c>
      <c r="E43" s="136">
        <v>0.28291048348492104</v>
      </c>
      <c r="F43" s="152">
        <v>506</v>
      </c>
      <c r="G43" s="137">
        <v>0.26645602948920483</v>
      </c>
      <c r="H43" s="138">
        <v>0.16798418972332008</v>
      </c>
      <c r="I43" s="152">
        <v>431</v>
      </c>
      <c r="J43" s="140">
        <v>0.37122969837587005</v>
      </c>
      <c r="K43" s="151">
        <v>1022</v>
      </c>
      <c r="L43" s="136">
        <v>0.28507670850767086</v>
      </c>
      <c r="M43" s="152">
        <v>904</v>
      </c>
      <c r="N43" s="137">
        <v>0.27302929628511025</v>
      </c>
      <c r="O43" s="138">
        <v>0.13053097345132736</v>
      </c>
    </row>
    <row r="44" spans="2:15">
      <c r="B44" s="63"/>
      <c r="C44" s="142" t="s">
        <v>14</v>
      </c>
      <c r="D44" s="153">
        <v>462</v>
      </c>
      <c r="E44" s="144">
        <v>0.22115844901866921</v>
      </c>
      <c r="F44" s="154">
        <v>365</v>
      </c>
      <c r="G44" s="155">
        <v>0.19220642443391259</v>
      </c>
      <c r="H44" s="146">
        <v>0.26575342465753415</v>
      </c>
      <c r="I44" s="154">
        <v>236</v>
      </c>
      <c r="J44" s="156">
        <v>0.95762711864406769</v>
      </c>
      <c r="K44" s="153">
        <v>698</v>
      </c>
      <c r="L44" s="144">
        <v>0.19470013947001394</v>
      </c>
      <c r="M44" s="154">
        <v>654</v>
      </c>
      <c r="N44" s="155">
        <v>0.19752340682573241</v>
      </c>
      <c r="O44" s="146">
        <v>6.7278287461773667E-2</v>
      </c>
    </row>
    <row r="45" spans="2:15">
      <c r="B45" s="63"/>
      <c r="C45" s="142" t="s">
        <v>4</v>
      </c>
      <c r="D45" s="153">
        <v>377</v>
      </c>
      <c r="E45" s="144">
        <v>0.18046912398276688</v>
      </c>
      <c r="F45" s="154">
        <v>414</v>
      </c>
      <c r="G45" s="155">
        <v>0.21800947867298578</v>
      </c>
      <c r="H45" s="146">
        <v>-8.9371980676328455E-2</v>
      </c>
      <c r="I45" s="154">
        <v>272</v>
      </c>
      <c r="J45" s="156">
        <v>0.38602941176470584</v>
      </c>
      <c r="K45" s="153">
        <v>649</v>
      </c>
      <c r="L45" s="144">
        <v>0.18103207810320782</v>
      </c>
      <c r="M45" s="154">
        <v>682</v>
      </c>
      <c r="N45" s="155">
        <v>0.20598006644518271</v>
      </c>
      <c r="O45" s="146">
        <v>-4.8387096774193505E-2</v>
      </c>
    </row>
    <row r="46" spans="2:15">
      <c r="B46" s="63"/>
      <c r="C46" s="142" t="s">
        <v>12</v>
      </c>
      <c r="D46" s="153">
        <v>317</v>
      </c>
      <c r="E46" s="144">
        <v>0.1517472474868358</v>
      </c>
      <c r="F46" s="154">
        <v>253</v>
      </c>
      <c r="G46" s="155">
        <v>0.13322801474460241</v>
      </c>
      <c r="H46" s="146">
        <v>0.25296442687747045</v>
      </c>
      <c r="I46" s="154">
        <v>321</v>
      </c>
      <c r="J46" s="156">
        <v>-1.2461059190031154E-2</v>
      </c>
      <c r="K46" s="153">
        <v>638</v>
      </c>
      <c r="L46" s="144">
        <v>0.17796373779637378</v>
      </c>
      <c r="M46" s="154">
        <v>406</v>
      </c>
      <c r="N46" s="155">
        <v>0.1226215644820296</v>
      </c>
      <c r="O46" s="146">
        <v>0.5714285714285714</v>
      </c>
    </row>
    <row r="47" spans="2:15">
      <c r="B47" s="10"/>
      <c r="C47" s="142" t="s">
        <v>13</v>
      </c>
      <c r="D47" s="153">
        <v>245</v>
      </c>
      <c r="E47" s="144">
        <v>0.11728099569171853</v>
      </c>
      <c r="F47" s="154">
        <v>197</v>
      </c>
      <c r="G47" s="155">
        <v>0.10373880989994734</v>
      </c>
      <c r="H47" s="146">
        <v>0.24365482233502544</v>
      </c>
      <c r="I47" s="154">
        <v>158</v>
      </c>
      <c r="J47" s="156">
        <v>0.55063291139240511</v>
      </c>
      <c r="K47" s="153">
        <v>403</v>
      </c>
      <c r="L47" s="144">
        <v>0.11241283124128312</v>
      </c>
      <c r="M47" s="154">
        <v>351</v>
      </c>
      <c r="N47" s="155">
        <v>0.10601026880096648</v>
      </c>
      <c r="O47" s="146">
        <v>0.14814814814814814</v>
      </c>
    </row>
    <row r="48" spans="2:15">
      <c r="B48" s="63"/>
      <c r="C48" s="142" t="s">
        <v>15</v>
      </c>
      <c r="D48" s="153">
        <v>92</v>
      </c>
      <c r="E48" s="144">
        <v>4.4040210627094303E-2</v>
      </c>
      <c r="F48" s="154">
        <v>112</v>
      </c>
      <c r="G48" s="155">
        <v>5.897840968931016E-2</v>
      </c>
      <c r="H48" s="146">
        <v>-0.1785714285714286</v>
      </c>
      <c r="I48" s="154">
        <v>55</v>
      </c>
      <c r="J48" s="156">
        <v>0.67272727272727262</v>
      </c>
      <c r="K48" s="153">
        <v>147</v>
      </c>
      <c r="L48" s="144">
        <v>4.1004184100418409E-2</v>
      </c>
      <c r="M48" s="154">
        <v>196</v>
      </c>
      <c r="N48" s="155">
        <v>5.9196617336152217E-2</v>
      </c>
      <c r="O48" s="146">
        <v>-0.25</v>
      </c>
    </row>
    <row r="49" spans="2:15">
      <c r="B49" s="63"/>
      <c r="C49" s="142" t="s">
        <v>16</v>
      </c>
      <c r="D49" s="153">
        <v>4</v>
      </c>
      <c r="E49" s="144">
        <v>1.9147917663954045E-3</v>
      </c>
      <c r="F49" s="154">
        <v>51</v>
      </c>
      <c r="G49" s="155">
        <v>2.6856240126382307E-2</v>
      </c>
      <c r="H49" s="146">
        <v>-0.92156862745098045</v>
      </c>
      <c r="I49" s="154">
        <v>23</v>
      </c>
      <c r="J49" s="156">
        <v>-0.82608695652173914</v>
      </c>
      <c r="K49" s="153">
        <v>27</v>
      </c>
      <c r="L49" s="144">
        <v>7.5313807531380752E-3</v>
      </c>
      <c r="M49" s="154">
        <v>116</v>
      </c>
      <c r="N49" s="155">
        <v>3.5034732709151313E-2</v>
      </c>
      <c r="O49" s="146">
        <v>-0.76724137931034486</v>
      </c>
    </row>
    <row r="50" spans="2:15">
      <c r="B50" s="28"/>
      <c r="C50" s="157" t="s">
        <v>40</v>
      </c>
      <c r="D50" s="158">
        <v>0</v>
      </c>
      <c r="E50" s="159">
        <v>0</v>
      </c>
      <c r="F50" s="158">
        <v>0</v>
      </c>
      <c r="G50" s="164">
        <v>0</v>
      </c>
      <c r="H50" s="160"/>
      <c r="I50" s="158">
        <v>0</v>
      </c>
      <c r="J50" s="165"/>
      <c r="K50" s="158">
        <v>0</v>
      </c>
      <c r="L50" s="164">
        <v>0</v>
      </c>
      <c r="M50" s="158">
        <v>0</v>
      </c>
      <c r="N50" s="164">
        <v>0</v>
      </c>
      <c r="O50" s="161"/>
    </row>
    <row r="51" spans="2:15">
      <c r="B51" s="27" t="s">
        <v>6</v>
      </c>
      <c r="C51" s="162" t="s">
        <v>41</v>
      </c>
      <c r="D51" s="44">
        <v>2088</v>
      </c>
      <c r="E51" s="19">
        <v>0.99952130205840128</v>
      </c>
      <c r="F51" s="44">
        <v>1898</v>
      </c>
      <c r="G51" s="19">
        <v>0.99947340705634546</v>
      </c>
      <c r="H51" s="20">
        <v>0.10010537407797693</v>
      </c>
      <c r="I51" s="44">
        <v>1496</v>
      </c>
      <c r="J51" s="21">
        <v>0.39572192513368987</v>
      </c>
      <c r="K51" s="44">
        <v>3584</v>
      </c>
      <c r="L51" s="19">
        <v>0.99972105997210603</v>
      </c>
      <c r="M51" s="44">
        <v>3309</v>
      </c>
      <c r="N51" s="21">
        <v>0.99939595288432503</v>
      </c>
      <c r="O51" s="23">
        <v>8.3106678754910845E-2</v>
      </c>
    </row>
    <row r="52" spans="2:15">
      <c r="B52" s="27" t="s">
        <v>70</v>
      </c>
      <c r="C52" s="162" t="s">
        <v>41</v>
      </c>
      <c r="D52" s="163">
        <v>1</v>
      </c>
      <c r="E52" s="19">
        <v>1</v>
      </c>
      <c r="F52" s="163">
        <v>1</v>
      </c>
      <c r="G52" s="19">
        <v>1</v>
      </c>
      <c r="H52" s="20">
        <v>0</v>
      </c>
      <c r="I52" s="163">
        <v>0</v>
      </c>
      <c r="J52" s="21"/>
      <c r="K52" s="163">
        <v>1</v>
      </c>
      <c r="L52" s="19">
        <v>1</v>
      </c>
      <c r="M52" s="163">
        <v>1</v>
      </c>
      <c r="N52" s="19">
        <v>1</v>
      </c>
      <c r="O52" s="23">
        <v>0</v>
      </c>
    </row>
    <row r="53" spans="2:15">
      <c r="B53" s="29"/>
      <c r="C53" s="166" t="s">
        <v>41</v>
      </c>
      <c r="D53" s="45">
        <v>2089</v>
      </c>
      <c r="E53" s="14">
        <v>1</v>
      </c>
      <c r="F53" s="45">
        <v>1899</v>
      </c>
      <c r="G53" s="14">
        <v>1</v>
      </c>
      <c r="H53" s="15">
        <v>0.10005265929436535</v>
      </c>
      <c r="I53" s="45">
        <v>1496</v>
      </c>
      <c r="J53" s="16">
        <v>0.39639037433155089</v>
      </c>
      <c r="K53" s="45">
        <v>3585</v>
      </c>
      <c r="L53" s="14">
        <v>1</v>
      </c>
      <c r="M53" s="45">
        <v>3311</v>
      </c>
      <c r="N53" s="14">
        <v>1</v>
      </c>
      <c r="O53" s="24">
        <v>8.2754454847478121E-2</v>
      </c>
    </row>
    <row r="54" spans="2:15">
      <c r="B54" s="41" t="s">
        <v>55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2:15">
      <c r="B56" s="94" t="s">
        <v>63</v>
      </c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25"/>
    </row>
    <row r="57" spans="2:15">
      <c r="B57" s="95" t="s">
        <v>64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" t="s">
        <v>48</v>
      </c>
    </row>
    <row r="58" spans="2:15">
      <c r="B58" s="116" t="s">
        <v>32</v>
      </c>
      <c r="C58" s="116" t="s">
        <v>1</v>
      </c>
      <c r="D58" s="99" t="s">
        <v>92</v>
      </c>
      <c r="E58" s="89"/>
      <c r="F58" s="89"/>
      <c r="G58" s="89"/>
      <c r="H58" s="100"/>
      <c r="I58" s="89" t="s">
        <v>85</v>
      </c>
      <c r="J58" s="89"/>
      <c r="K58" s="99" t="s">
        <v>93</v>
      </c>
      <c r="L58" s="89"/>
      <c r="M58" s="89"/>
      <c r="N58" s="89"/>
      <c r="O58" s="100"/>
    </row>
    <row r="59" spans="2:15">
      <c r="B59" s="117"/>
      <c r="C59" s="117"/>
      <c r="D59" s="96" t="s">
        <v>94</v>
      </c>
      <c r="E59" s="97"/>
      <c r="F59" s="97"/>
      <c r="G59" s="97"/>
      <c r="H59" s="98"/>
      <c r="I59" s="97" t="s">
        <v>86</v>
      </c>
      <c r="J59" s="97"/>
      <c r="K59" s="96" t="s">
        <v>95</v>
      </c>
      <c r="L59" s="97"/>
      <c r="M59" s="97"/>
      <c r="N59" s="97"/>
      <c r="O59" s="98"/>
    </row>
    <row r="60" spans="2:15" ht="15" customHeight="1">
      <c r="B60" s="117"/>
      <c r="C60" s="115"/>
      <c r="D60" s="90">
        <v>2019</v>
      </c>
      <c r="E60" s="91"/>
      <c r="F60" s="101">
        <v>2018</v>
      </c>
      <c r="G60" s="101"/>
      <c r="H60" s="118" t="s">
        <v>33</v>
      </c>
      <c r="I60" s="131">
        <v>2019</v>
      </c>
      <c r="J60" s="90" t="s">
        <v>96</v>
      </c>
      <c r="K60" s="90">
        <v>2019</v>
      </c>
      <c r="L60" s="91"/>
      <c r="M60" s="101">
        <v>2018</v>
      </c>
      <c r="N60" s="91"/>
      <c r="O60" s="105" t="s">
        <v>33</v>
      </c>
    </row>
    <row r="61" spans="2:15" ht="14.45" customHeight="1">
      <c r="B61" s="121" t="s">
        <v>32</v>
      </c>
      <c r="C61" s="106" t="s">
        <v>35</v>
      </c>
      <c r="D61" s="92"/>
      <c r="E61" s="93"/>
      <c r="F61" s="102"/>
      <c r="G61" s="102"/>
      <c r="H61" s="119"/>
      <c r="I61" s="132"/>
      <c r="J61" s="120"/>
      <c r="K61" s="92"/>
      <c r="L61" s="93"/>
      <c r="M61" s="102"/>
      <c r="N61" s="93"/>
      <c r="O61" s="105"/>
    </row>
    <row r="62" spans="2:15" ht="15" customHeight="1">
      <c r="B62" s="121"/>
      <c r="C62" s="106"/>
      <c r="D62" s="85" t="s">
        <v>36</v>
      </c>
      <c r="E62" s="81" t="s">
        <v>2</v>
      </c>
      <c r="F62" s="84" t="s">
        <v>36</v>
      </c>
      <c r="G62" s="67" t="s">
        <v>2</v>
      </c>
      <c r="H62" s="108" t="s">
        <v>37</v>
      </c>
      <c r="I62" s="68" t="s">
        <v>36</v>
      </c>
      <c r="J62" s="110" t="s">
        <v>97</v>
      </c>
      <c r="K62" s="85" t="s">
        <v>36</v>
      </c>
      <c r="L62" s="66" t="s">
        <v>2</v>
      </c>
      <c r="M62" s="84" t="s">
        <v>36</v>
      </c>
      <c r="N62" s="66" t="s">
        <v>2</v>
      </c>
      <c r="O62" s="112" t="s">
        <v>37</v>
      </c>
    </row>
    <row r="63" spans="2:15" ht="14.25" customHeight="1">
      <c r="B63" s="122"/>
      <c r="C63" s="107"/>
      <c r="D63" s="82" t="s">
        <v>38</v>
      </c>
      <c r="E63" s="83" t="s">
        <v>39</v>
      </c>
      <c r="F63" s="64" t="s">
        <v>38</v>
      </c>
      <c r="G63" s="65" t="s">
        <v>39</v>
      </c>
      <c r="H63" s="109"/>
      <c r="I63" s="69" t="s">
        <v>38</v>
      </c>
      <c r="J63" s="111"/>
      <c r="K63" s="82" t="s">
        <v>38</v>
      </c>
      <c r="L63" s="83" t="s">
        <v>39</v>
      </c>
      <c r="M63" s="64" t="s">
        <v>38</v>
      </c>
      <c r="N63" s="83" t="s">
        <v>39</v>
      </c>
      <c r="O63" s="113"/>
    </row>
    <row r="64" spans="2:15">
      <c r="B64" s="63"/>
      <c r="C64" s="134" t="s">
        <v>16</v>
      </c>
      <c r="D64" s="151">
        <v>64</v>
      </c>
      <c r="E64" s="136">
        <v>0.42953020134228187</v>
      </c>
      <c r="F64" s="152">
        <v>50</v>
      </c>
      <c r="G64" s="137">
        <v>0.41322314049586778</v>
      </c>
      <c r="H64" s="138">
        <v>0.28000000000000003</v>
      </c>
      <c r="I64" s="151">
        <v>57</v>
      </c>
      <c r="J64" s="140">
        <v>0.12280701754385959</v>
      </c>
      <c r="K64" s="151">
        <v>121</v>
      </c>
      <c r="L64" s="136">
        <v>0.4101694915254237</v>
      </c>
      <c r="M64" s="152">
        <v>107</v>
      </c>
      <c r="N64" s="137">
        <v>0.38214285714285712</v>
      </c>
      <c r="O64" s="138">
        <v>0.13084112149532712</v>
      </c>
    </row>
    <row r="65" spans="2:15">
      <c r="B65" s="63"/>
      <c r="C65" s="142" t="s">
        <v>4</v>
      </c>
      <c r="D65" s="153">
        <v>33</v>
      </c>
      <c r="E65" s="144">
        <v>0.22147651006711411</v>
      </c>
      <c r="F65" s="154">
        <v>34</v>
      </c>
      <c r="G65" s="155">
        <v>0.28099173553719009</v>
      </c>
      <c r="H65" s="146">
        <v>-2.9411764705882359E-2</v>
      </c>
      <c r="I65" s="153">
        <v>29</v>
      </c>
      <c r="J65" s="156">
        <v>0.13793103448275867</v>
      </c>
      <c r="K65" s="153">
        <v>62</v>
      </c>
      <c r="L65" s="144">
        <v>0.21016949152542372</v>
      </c>
      <c r="M65" s="154">
        <v>76</v>
      </c>
      <c r="N65" s="155">
        <v>0.27142857142857141</v>
      </c>
      <c r="O65" s="146">
        <v>-0.18421052631578949</v>
      </c>
    </row>
    <row r="66" spans="2:15">
      <c r="B66" s="63"/>
      <c r="C66" s="142" t="s">
        <v>13</v>
      </c>
      <c r="D66" s="153">
        <v>25</v>
      </c>
      <c r="E66" s="144">
        <v>0.16778523489932887</v>
      </c>
      <c r="F66" s="154">
        <v>13</v>
      </c>
      <c r="G66" s="155">
        <v>0.10743801652892562</v>
      </c>
      <c r="H66" s="146">
        <v>0.92307692307692313</v>
      </c>
      <c r="I66" s="154"/>
      <c r="J66" s="156"/>
      <c r="K66" s="153">
        <v>46</v>
      </c>
      <c r="L66" s="144">
        <v>0.15593220338983052</v>
      </c>
      <c r="M66" s="154">
        <v>48</v>
      </c>
      <c r="N66" s="155">
        <v>0.17142857142857143</v>
      </c>
      <c r="O66" s="146">
        <v>-4.166666666666663E-2</v>
      </c>
    </row>
    <row r="67" spans="2:15" ht="14.45" customHeight="1">
      <c r="B67" s="63"/>
      <c r="C67" s="142" t="s">
        <v>53</v>
      </c>
      <c r="D67" s="153">
        <v>5</v>
      </c>
      <c r="E67" s="144">
        <v>3.3557046979865772E-2</v>
      </c>
      <c r="F67" s="154">
        <v>5</v>
      </c>
      <c r="G67" s="155">
        <v>4.1322314049586778E-2</v>
      </c>
      <c r="H67" s="146">
        <v>0</v>
      </c>
      <c r="I67" s="154"/>
      <c r="J67" s="156"/>
      <c r="K67" s="153">
        <v>26</v>
      </c>
      <c r="L67" s="144">
        <v>8.8135593220338981E-2</v>
      </c>
      <c r="M67" s="154">
        <v>12</v>
      </c>
      <c r="N67" s="155">
        <v>4.2857142857142858E-2</v>
      </c>
      <c r="O67" s="146">
        <v>1.1666666666666665</v>
      </c>
    </row>
    <row r="68" spans="2:15" ht="14.45" customHeight="1">
      <c r="B68" s="10"/>
      <c r="C68" s="142" t="s">
        <v>3</v>
      </c>
      <c r="D68" s="153">
        <v>15</v>
      </c>
      <c r="E68" s="144">
        <v>0.10067114093959731</v>
      </c>
      <c r="F68" s="154">
        <v>12</v>
      </c>
      <c r="G68" s="155">
        <v>9.9173553719008267E-2</v>
      </c>
      <c r="H68" s="146">
        <v>0.25</v>
      </c>
      <c r="I68" s="154">
        <v>7</v>
      </c>
      <c r="J68" s="156">
        <v>1.1428571428571428</v>
      </c>
      <c r="K68" s="153">
        <v>22</v>
      </c>
      <c r="L68" s="144">
        <v>7.4576271186440682E-2</v>
      </c>
      <c r="M68" s="154">
        <v>23</v>
      </c>
      <c r="N68" s="155">
        <v>8.2142857142857142E-2</v>
      </c>
      <c r="O68" s="146">
        <v>-4.3478260869565188E-2</v>
      </c>
    </row>
    <row r="69" spans="2:15" ht="14.45" customHeight="1">
      <c r="B69" s="63"/>
      <c r="C69" s="142" t="s">
        <v>15</v>
      </c>
      <c r="D69" s="153">
        <v>3</v>
      </c>
      <c r="E69" s="144">
        <v>2.0134228187919462E-2</v>
      </c>
      <c r="F69" s="154">
        <v>5</v>
      </c>
      <c r="G69" s="155">
        <v>4.1322314049586778E-2</v>
      </c>
      <c r="H69" s="146">
        <v>-0.4</v>
      </c>
      <c r="I69" s="154">
        <v>3</v>
      </c>
      <c r="J69" s="156">
        <v>0</v>
      </c>
      <c r="K69" s="153">
        <v>6</v>
      </c>
      <c r="L69" s="144">
        <v>2.0338983050847456E-2</v>
      </c>
      <c r="M69" s="154">
        <v>8</v>
      </c>
      <c r="N69" s="155">
        <v>2.8571428571428571E-2</v>
      </c>
      <c r="O69" s="146">
        <v>-0.25</v>
      </c>
    </row>
    <row r="70" spans="2:15" ht="14.45" customHeight="1">
      <c r="B70" s="63"/>
      <c r="C70" s="142" t="s">
        <v>68</v>
      </c>
      <c r="D70" s="153">
        <v>0</v>
      </c>
      <c r="E70" s="144">
        <v>0</v>
      </c>
      <c r="F70" s="154">
        <v>1</v>
      </c>
      <c r="G70" s="155">
        <v>8.2644628099173556E-3</v>
      </c>
      <c r="H70" s="146">
        <v>-1</v>
      </c>
      <c r="I70" s="154">
        <v>3</v>
      </c>
      <c r="J70" s="156">
        <v>-1</v>
      </c>
      <c r="K70" s="153">
        <v>3</v>
      </c>
      <c r="L70" s="144">
        <v>1.0169491525423728E-2</v>
      </c>
      <c r="M70" s="154">
        <v>1</v>
      </c>
      <c r="N70" s="155">
        <v>3.5714285714285713E-3</v>
      </c>
      <c r="O70" s="146">
        <v>2</v>
      </c>
    </row>
    <row r="71" spans="2:15">
      <c r="B71" s="63"/>
      <c r="C71" s="157" t="s">
        <v>40</v>
      </c>
      <c r="D71" s="158">
        <v>4</v>
      </c>
      <c r="E71" s="159">
        <v>2.6845637583892617E-2</v>
      </c>
      <c r="F71" s="158">
        <v>1</v>
      </c>
      <c r="G71" s="164">
        <v>8.2644628099173556E-3</v>
      </c>
      <c r="H71" s="160">
        <v>3</v>
      </c>
      <c r="I71" s="158">
        <v>5</v>
      </c>
      <c r="J71" s="165">
        <v>-0.19999999999999996</v>
      </c>
      <c r="K71" s="158">
        <v>9</v>
      </c>
      <c r="L71" s="164">
        <v>3.0508474576271188E-2</v>
      </c>
      <c r="M71" s="158">
        <v>5</v>
      </c>
      <c r="N71" s="164">
        <v>1.7857142857142856E-2</v>
      </c>
      <c r="O71" s="161">
        <v>0.8</v>
      </c>
    </row>
    <row r="72" spans="2:15" ht="15" customHeight="1">
      <c r="B72" s="29" t="s">
        <v>5</v>
      </c>
      <c r="C72" s="162" t="s">
        <v>41</v>
      </c>
      <c r="D72" s="44">
        <v>149</v>
      </c>
      <c r="E72" s="19">
        <v>0.99999999999999989</v>
      </c>
      <c r="F72" s="44">
        <v>121</v>
      </c>
      <c r="G72" s="19">
        <v>0.99999999999999989</v>
      </c>
      <c r="H72" s="20">
        <v>0.23140495867768585</v>
      </c>
      <c r="I72" s="44">
        <v>104</v>
      </c>
      <c r="J72" s="21">
        <v>-0.59640480511623895</v>
      </c>
      <c r="K72" s="44">
        <v>295</v>
      </c>
      <c r="L72" s="19">
        <v>0.99999999999999967</v>
      </c>
      <c r="M72" s="44">
        <v>280</v>
      </c>
      <c r="N72" s="21">
        <v>0.99999999999999989</v>
      </c>
      <c r="O72" s="23">
        <v>5.3571428571428603E-2</v>
      </c>
    </row>
    <row r="73" spans="2:15">
      <c r="B73" s="63"/>
      <c r="C73" s="134" t="s">
        <v>3</v>
      </c>
      <c r="D73" s="151">
        <v>69</v>
      </c>
      <c r="E73" s="136">
        <v>0.22402597402597402</v>
      </c>
      <c r="F73" s="152">
        <v>122</v>
      </c>
      <c r="G73" s="137">
        <v>0.33424657534246577</v>
      </c>
      <c r="H73" s="138">
        <v>-0.43442622950819676</v>
      </c>
      <c r="I73" s="152">
        <v>58</v>
      </c>
      <c r="J73" s="140">
        <v>0.18965517241379315</v>
      </c>
      <c r="K73" s="151">
        <v>127</v>
      </c>
      <c r="L73" s="136">
        <v>0.21858864027538727</v>
      </c>
      <c r="M73" s="152">
        <v>172</v>
      </c>
      <c r="N73" s="137">
        <v>0.26179604261796041</v>
      </c>
      <c r="O73" s="138">
        <v>-0.26162790697674421</v>
      </c>
    </row>
    <row r="74" spans="2:15" ht="15" customHeight="1">
      <c r="B74" s="63"/>
      <c r="C74" s="142" t="s">
        <v>4</v>
      </c>
      <c r="D74" s="153">
        <v>53</v>
      </c>
      <c r="E74" s="144">
        <v>0.17207792207792208</v>
      </c>
      <c r="F74" s="154">
        <v>64</v>
      </c>
      <c r="G74" s="155">
        <v>0.17534246575342466</v>
      </c>
      <c r="H74" s="146">
        <v>-0.171875</v>
      </c>
      <c r="I74" s="154">
        <v>62</v>
      </c>
      <c r="J74" s="156">
        <v>-0.14516129032258063</v>
      </c>
      <c r="K74" s="153">
        <v>115</v>
      </c>
      <c r="L74" s="144">
        <v>0.19793459552495696</v>
      </c>
      <c r="M74" s="154">
        <v>129</v>
      </c>
      <c r="N74" s="155">
        <v>0.19634703196347031</v>
      </c>
      <c r="O74" s="146">
        <v>-0.10852713178294571</v>
      </c>
    </row>
    <row r="75" spans="2:15">
      <c r="B75" s="63"/>
      <c r="C75" s="142" t="s">
        <v>14</v>
      </c>
      <c r="D75" s="153">
        <v>73</v>
      </c>
      <c r="E75" s="144">
        <v>0.23701298701298701</v>
      </c>
      <c r="F75" s="154">
        <v>47</v>
      </c>
      <c r="G75" s="155">
        <v>0.12876712328767123</v>
      </c>
      <c r="H75" s="146">
        <v>0.55319148936170204</v>
      </c>
      <c r="I75" s="154">
        <v>34</v>
      </c>
      <c r="J75" s="156">
        <v>1.1470588235294117</v>
      </c>
      <c r="K75" s="153">
        <v>107</v>
      </c>
      <c r="L75" s="144">
        <v>0.18416523235800344</v>
      </c>
      <c r="M75" s="154">
        <v>101</v>
      </c>
      <c r="N75" s="155">
        <v>0.15372907153729071</v>
      </c>
      <c r="O75" s="146">
        <v>5.9405940594059459E-2</v>
      </c>
    </row>
    <row r="76" spans="2:15" ht="15" customHeight="1">
      <c r="B76" s="63"/>
      <c r="C76" s="142" t="s">
        <v>13</v>
      </c>
      <c r="D76" s="153">
        <v>35</v>
      </c>
      <c r="E76" s="144">
        <v>0.11363636363636363</v>
      </c>
      <c r="F76" s="154">
        <v>49</v>
      </c>
      <c r="G76" s="155">
        <v>0.13424657534246576</v>
      </c>
      <c r="H76" s="146">
        <v>-0.2857142857142857</v>
      </c>
      <c r="I76" s="154">
        <v>70</v>
      </c>
      <c r="J76" s="156">
        <v>-0.5</v>
      </c>
      <c r="K76" s="153">
        <v>105</v>
      </c>
      <c r="L76" s="144">
        <v>0.18072289156626506</v>
      </c>
      <c r="M76" s="154">
        <v>92</v>
      </c>
      <c r="N76" s="155">
        <v>0.14003044140030441</v>
      </c>
      <c r="O76" s="146">
        <v>0.14130434782608692</v>
      </c>
    </row>
    <row r="77" spans="2:15">
      <c r="B77" s="10"/>
      <c r="C77" s="142" t="s">
        <v>15</v>
      </c>
      <c r="D77" s="153">
        <v>36</v>
      </c>
      <c r="E77" s="144">
        <v>0.11688311688311688</v>
      </c>
      <c r="F77" s="154">
        <v>24</v>
      </c>
      <c r="G77" s="155">
        <v>6.575342465753424E-2</v>
      </c>
      <c r="H77" s="146">
        <v>0.5</v>
      </c>
      <c r="I77" s="154">
        <v>19</v>
      </c>
      <c r="J77" s="156">
        <v>0.89473684210526305</v>
      </c>
      <c r="K77" s="153">
        <v>55</v>
      </c>
      <c r="L77" s="144">
        <v>9.4664371772805511E-2</v>
      </c>
      <c r="M77" s="154">
        <v>36</v>
      </c>
      <c r="N77" s="155">
        <v>5.4794520547945202E-2</v>
      </c>
      <c r="O77" s="146">
        <v>0.52777777777777768</v>
      </c>
    </row>
    <row r="78" spans="2:15" ht="15" customHeight="1">
      <c r="B78" s="63"/>
      <c r="C78" s="142" t="s">
        <v>12</v>
      </c>
      <c r="D78" s="153">
        <v>27</v>
      </c>
      <c r="E78" s="144">
        <v>8.7662337662337664E-2</v>
      </c>
      <c r="F78" s="154">
        <v>27</v>
      </c>
      <c r="G78" s="155">
        <v>7.3972602739726029E-2</v>
      </c>
      <c r="H78" s="146">
        <v>0</v>
      </c>
      <c r="I78" s="154">
        <v>23</v>
      </c>
      <c r="J78" s="156">
        <v>0.17391304347826098</v>
      </c>
      <c r="K78" s="153">
        <v>50</v>
      </c>
      <c r="L78" s="144">
        <v>8.6058519793459548E-2</v>
      </c>
      <c r="M78" s="154">
        <v>74</v>
      </c>
      <c r="N78" s="155">
        <v>0.11263318112633181</v>
      </c>
      <c r="O78" s="146">
        <v>-0.32432432432432434</v>
      </c>
    </row>
    <row r="79" spans="2:15" ht="15" customHeight="1">
      <c r="B79" s="63"/>
      <c r="C79" s="142" t="s">
        <v>16</v>
      </c>
      <c r="D79" s="153">
        <v>10</v>
      </c>
      <c r="E79" s="144">
        <v>3.2467532467532464E-2</v>
      </c>
      <c r="F79" s="154">
        <v>30</v>
      </c>
      <c r="G79" s="155">
        <v>8.2191780821917804E-2</v>
      </c>
      <c r="H79" s="146">
        <v>-0.66666666666666674</v>
      </c>
      <c r="I79" s="154">
        <v>6</v>
      </c>
      <c r="J79" s="156">
        <v>0.66666666666666674</v>
      </c>
      <c r="K79" s="153">
        <v>16</v>
      </c>
      <c r="L79" s="144">
        <v>2.7538726333907058E-2</v>
      </c>
      <c r="M79" s="154">
        <v>50</v>
      </c>
      <c r="N79" s="155">
        <v>7.6103500761035003E-2</v>
      </c>
      <c r="O79" s="146">
        <v>-0.67999999999999994</v>
      </c>
    </row>
    <row r="80" spans="2:15" ht="15" customHeight="1">
      <c r="B80" s="28"/>
      <c r="C80" s="157" t="s">
        <v>40</v>
      </c>
      <c r="D80" s="158">
        <v>5</v>
      </c>
      <c r="E80" s="159">
        <v>1.6233766233766232E-2</v>
      </c>
      <c r="F80" s="158">
        <v>2</v>
      </c>
      <c r="G80" s="164">
        <v>5.4794520547945206E-3</v>
      </c>
      <c r="H80" s="160">
        <v>1.5</v>
      </c>
      <c r="I80" s="158">
        <v>1</v>
      </c>
      <c r="J80" s="165">
        <v>4</v>
      </c>
      <c r="K80" s="158">
        <v>6</v>
      </c>
      <c r="L80" s="164">
        <v>1.0327022375215147E-2</v>
      </c>
      <c r="M80" s="158">
        <v>3</v>
      </c>
      <c r="N80" s="164">
        <v>4.5662100456621002E-3</v>
      </c>
      <c r="O80" s="161">
        <v>1</v>
      </c>
    </row>
    <row r="81" spans="2:15" ht="15" customHeight="1">
      <c r="B81" s="27" t="s">
        <v>6</v>
      </c>
      <c r="C81" s="162" t="s">
        <v>41</v>
      </c>
      <c r="D81" s="44">
        <v>308</v>
      </c>
      <c r="E81" s="19">
        <v>1</v>
      </c>
      <c r="F81" s="44">
        <v>365</v>
      </c>
      <c r="G81" s="19">
        <v>1</v>
      </c>
      <c r="H81" s="20">
        <v>-0.15616438356164386</v>
      </c>
      <c r="I81" s="44">
        <v>273</v>
      </c>
      <c r="J81" s="21">
        <v>0.12820512820512819</v>
      </c>
      <c r="K81" s="44">
        <v>581</v>
      </c>
      <c r="L81" s="19">
        <v>1</v>
      </c>
      <c r="M81" s="44">
        <v>657</v>
      </c>
      <c r="N81" s="21">
        <v>1</v>
      </c>
      <c r="O81" s="23">
        <v>-0.11567732115677321</v>
      </c>
    </row>
    <row r="82" spans="2:15">
      <c r="B82" s="27" t="s">
        <v>70</v>
      </c>
      <c r="C82" s="162" t="s">
        <v>41</v>
      </c>
      <c r="D82" s="163">
        <v>2</v>
      </c>
      <c r="E82" s="19">
        <v>1</v>
      </c>
      <c r="F82" s="163">
        <v>1</v>
      </c>
      <c r="G82" s="19">
        <v>1</v>
      </c>
      <c r="H82" s="20">
        <v>1</v>
      </c>
      <c r="I82" s="163">
        <v>1</v>
      </c>
      <c r="J82" s="21">
        <v>1</v>
      </c>
      <c r="K82" s="163">
        <v>3</v>
      </c>
      <c r="L82" s="19">
        <v>1</v>
      </c>
      <c r="M82" s="163">
        <v>1</v>
      </c>
      <c r="N82" s="19">
        <v>1</v>
      </c>
      <c r="O82" s="23">
        <v>2</v>
      </c>
    </row>
    <row r="83" spans="2:15" ht="15" customHeight="1">
      <c r="B83" s="29"/>
      <c r="C83" s="166" t="s">
        <v>41</v>
      </c>
      <c r="D83" s="45">
        <v>459</v>
      </c>
      <c r="E83" s="14">
        <v>1</v>
      </c>
      <c r="F83" s="45">
        <v>487</v>
      </c>
      <c r="G83" s="14">
        <v>1</v>
      </c>
      <c r="H83" s="15">
        <v>-5.7494866529774091E-2</v>
      </c>
      <c r="I83" s="45">
        <v>420</v>
      </c>
      <c r="J83" s="16">
        <v>9.2857142857142749E-2</v>
      </c>
      <c r="K83" s="45">
        <v>879</v>
      </c>
      <c r="L83" s="14">
        <v>1</v>
      </c>
      <c r="M83" s="45">
        <v>938</v>
      </c>
      <c r="N83" s="14">
        <v>1</v>
      </c>
      <c r="O83" s="24">
        <v>-6.2899786780383771E-2</v>
      </c>
    </row>
    <row r="84" spans="2:15">
      <c r="B84" s="41" t="s">
        <v>55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59:O59"/>
    <mergeCell ref="D60:E61"/>
    <mergeCell ref="I6:I7"/>
    <mergeCell ref="J6:J7"/>
    <mergeCell ref="K6:L7"/>
    <mergeCell ref="K60:L61"/>
    <mergeCell ref="M60:N61"/>
    <mergeCell ref="B57:N57"/>
    <mergeCell ref="B58:B60"/>
    <mergeCell ref="C58:C60"/>
    <mergeCell ref="D58:H58"/>
    <mergeCell ref="I58:J58"/>
    <mergeCell ref="K58:O58"/>
    <mergeCell ref="D59:H59"/>
    <mergeCell ref="I59:J59"/>
    <mergeCell ref="B56:N56"/>
    <mergeCell ref="K5:O5"/>
    <mergeCell ref="D5:H5"/>
    <mergeCell ref="I5:J5"/>
    <mergeCell ref="B33:N33"/>
    <mergeCell ref="B34:N34"/>
    <mergeCell ref="F6:G7"/>
    <mergeCell ref="O60:O61"/>
    <mergeCell ref="B61:B63"/>
    <mergeCell ref="C61:C63"/>
    <mergeCell ref="H62:H63"/>
    <mergeCell ref="J62:J63"/>
    <mergeCell ref="O62:O63"/>
    <mergeCell ref="F60:G61"/>
    <mergeCell ref="H60:H61"/>
    <mergeCell ref="I60:I61"/>
    <mergeCell ref="J60:J61"/>
  </mergeCells>
  <phoneticPr fontId="7" type="noConversion"/>
  <conditionalFormatting sqref="H24:H28 J24:J28 O24:O28 H15:H18 O15:O18">
    <cfRule type="cellIs" dxfId="135" priority="33" operator="lessThan">
      <formula>0</formula>
    </cfRule>
  </conditionalFormatting>
  <conditionalFormatting sqref="H10:H14 J10:J14 O10:O14">
    <cfRule type="cellIs" dxfId="134" priority="32" operator="lessThan">
      <formula>0</formula>
    </cfRule>
  </conditionalFormatting>
  <conditionalFormatting sqref="J18 J15:J16">
    <cfRule type="cellIs" dxfId="133" priority="31" operator="lessThan">
      <formula>0</formula>
    </cfRule>
  </conditionalFormatting>
  <conditionalFormatting sqref="D19:O25 D10:O16">
    <cfRule type="cellIs" dxfId="132" priority="30" operator="equal">
      <formula>0</formula>
    </cfRule>
  </conditionalFormatting>
  <conditionalFormatting sqref="H26:H27 O26:O27 H17:H18 O17:O18">
    <cfRule type="cellIs" dxfId="131" priority="29" operator="lessThan">
      <formula>0</formula>
    </cfRule>
  </conditionalFormatting>
  <conditionalFormatting sqref="H19:H23 J19:J23 O19:O23">
    <cfRule type="cellIs" dxfId="130" priority="28" operator="lessThan">
      <formula>0</formula>
    </cfRule>
  </conditionalFormatting>
  <conditionalFormatting sqref="H29 O29">
    <cfRule type="cellIs" dxfId="129" priority="27" operator="lessThan">
      <formula>0</formula>
    </cfRule>
  </conditionalFormatting>
  <conditionalFormatting sqref="H29 O29 J29">
    <cfRule type="cellIs" dxfId="128" priority="26" operator="lessThan">
      <formula>0</formula>
    </cfRule>
  </conditionalFormatting>
  <conditionalFormatting sqref="H48:H50 J48:J50 O48:O50 O42 H42">
    <cfRule type="cellIs" dxfId="127" priority="25" operator="lessThan">
      <formula>0</formula>
    </cfRule>
  </conditionalFormatting>
  <conditionalFormatting sqref="H41 J41 O41">
    <cfRule type="cellIs" dxfId="126" priority="23" operator="lessThan">
      <formula>0</formula>
    </cfRule>
  </conditionalFormatting>
  <conditionalFormatting sqref="H50 O50 O42 H42">
    <cfRule type="cellIs" dxfId="125" priority="24" operator="lessThan">
      <formula>0</formula>
    </cfRule>
  </conditionalFormatting>
  <conditionalFormatting sqref="H43:H47 J43:J47 O43:O47">
    <cfRule type="cellIs" dxfId="124" priority="22" operator="lessThan">
      <formula>0</formula>
    </cfRule>
  </conditionalFormatting>
  <conditionalFormatting sqref="D41:O41 D43:O49">
    <cfRule type="cellIs" dxfId="123" priority="21" operator="equal">
      <formula>0</formula>
    </cfRule>
  </conditionalFormatting>
  <conditionalFormatting sqref="H52 J52 O52">
    <cfRule type="cellIs" dxfId="122" priority="20" operator="lessThan">
      <formula>0</formula>
    </cfRule>
  </conditionalFormatting>
  <conditionalFormatting sqref="H51 J51 O51">
    <cfRule type="cellIs" dxfId="121" priority="19" operator="lessThan">
      <formula>0</formula>
    </cfRule>
  </conditionalFormatting>
  <conditionalFormatting sqref="H51 O51">
    <cfRule type="cellIs" dxfId="120" priority="18" operator="lessThan">
      <formula>0</formula>
    </cfRule>
  </conditionalFormatting>
  <conditionalFormatting sqref="H53 O53">
    <cfRule type="cellIs" dxfId="119" priority="17" operator="lessThan">
      <formula>0</formula>
    </cfRule>
  </conditionalFormatting>
  <conditionalFormatting sqref="H53 O53 J53">
    <cfRule type="cellIs" dxfId="118" priority="16" operator="lessThan">
      <formula>0</formula>
    </cfRule>
  </conditionalFormatting>
  <conditionalFormatting sqref="H64:H68 J64:J68 O64:O68">
    <cfRule type="cellIs" dxfId="117" priority="15" operator="lessThan">
      <formula>0</formula>
    </cfRule>
  </conditionalFormatting>
  <conditionalFormatting sqref="J69:J70 O69:O70 H69:H70">
    <cfRule type="cellIs" dxfId="116" priority="14" operator="lessThan">
      <formula>0</formula>
    </cfRule>
  </conditionalFormatting>
  <conditionalFormatting sqref="D73:O79 D64:O70">
    <cfRule type="cellIs" dxfId="115" priority="13" operator="equal">
      <formula>0</formula>
    </cfRule>
  </conditionalFormatting>
  <conditionalFormatting sqref="H78:H80 J78:J80 O78:O80">
    <cfRule type="cellIs" dxfId="114" priority="12" operator="lessThan">
      <formula>0</formula>
    </cfRule>
  </conditionalFormatting>
  <conditionalFormatting sqref="H73:H77 J73:J77 O73:O77">
    <cfRule type="cellIs" dxfId="113" priority="11" operator="lessThan">
      <formula>0</formula>
    </cfRule>
  </conditionalFormatting>
  <conditionalFormatting sqref="H71 O71">
    <cfRule type="cellIs" dxfId="112" priority="10" operator="lessThan">
      <formula>0</formula>
    </cfRule>
  </conditionalFormatting>
  <conditionalFormatting sqref="H71 J71 O71">
    <cfRule type="cellIs" dxfId="111" priority="9" operator="lessThan">
      <formula>0</formula>
    </cfRule>
  </conditionalFormatting>
  <conditionalFormatting sqref="H72 J72 O72">
    <cfRule type="cellIs" dxfId="110" priority="8" operator="lessThan">
      <formula>0</formula>
    </cfRule>
  </conditionalFormatting>
  <conditionalFormatting sqref="H72 O72">
    <cfRule type="cellIs" dxfId="109" priority="7" operator="lessThan">
      <formula>0</formula>
    </cfRule>
  </conditionalFormatting>
  <conditionalFormatting sqref="H80 O80">
    <cfRule type="cellIs" dxfId="108" priority="6" operator="lessThan">
      <formula>0</formula>
    </cfRule>
  </conditionalFormatting>
  <conditionalFormatting sqref="H82 J82 O82">
    <cfRule type="cellIs" dxfId="107" priority="5" operator="lessThan">
      <formula>0</formula>
    </cfRule>
  </conditionalFormatting>
  <conditionalFormatting sqref="H81 J81 O81">
    <cfRule type="cellIs" dxfId="106" priority="4" operator="lessThan">
      <formula>0</formula>
    </cfRule>
  </conditionalFormatting>
  <conditionalFormatting sqref="H81 O81">
    <cfRule type="cellIs" dxfId="105" priority="3" operator="lessThan">
      <formula>0</formula>
    </cfRule>
  </conditionalFormatting>
  <conditionalFormatting sqref="H83 O83">
    <cfRule type="cellIs" dxfId="104" priority="2" operator="lessThan">
      <formula>0</formula>
    </cfRule>
  </conditionalFormatting>
  <conditionalFormatting sqref="H83 O83 J83">
    <cfRule type="cellIs" dxfId="10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5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6"/>
      <c r="I1"/>
      <c r="O1" s="80">
        <v>43530</v>
      </c>
    </row>
    <row r="2" spans="2:15"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25"/>
    </row>
    <row r="3" spans="2:15">
      <c r="B3" s="95" t="s">
        <v>31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42" t="s">
        <v>48</v>
      </c>
    </row>
    <row r="4" spans="2:15" ht="14.45" customHeight="1">
      <c r="B4" s="116" t="s">
        <v>32</v>
      </c>
      <c r="C4" s="116" t="s">
        <v>1</v>
      </c>
      <c r="D4" s="99" t="s">
        <v>92</v>
      </c>
      <c r="E4" s="89"/>
      <c r="F4" s="89"/>
      <c r="G4" s="89"/>
      <c r="H4" s="100"/>
      <c r="I4" s="89" t="s">
        <v>85</v>
      </c>
      <c r="J4" s="89"/>
      <c r="K4" s="99" t="s">
        <v>93</v>
      </c>
      <c r="L4" s="89"/>
      <c r="M4" s="89"/>
      <c r="N4" s="89"/>
      <c r="O4" s="100"/>
    </row>
    <row r="5" spans="2:15" ht="14.45" customHeight="1">
      <c r="B5" s="117"/>
      <c r="C5" s="117"/>
      <c r="D5" s="96" t="s">
        <v>94</v>
      </c>
      <c r="E5" s="97"/>
      <c r="F5" s="97"/>
      <c r="G5" s="97"/>
      <c r="H5" s="98"/>
      <c r="I5" s="97" t="s">
        <v>86</v>
      </c>
      <c r="J5" s="97"/>
      <c r="K5" s="96" t="s">
        <v>95</v>
      </c>
      <c r="L5" s="97"/>
      <c r="M5" s="97"/>
      <c r="N5" s="97"/>
      <c r="O5" s="98"/>
    </row>
    <row r="6" spans="2:15" ht="14.45" customHeight="1">
      <c r="B6" s="117"/>
      <c r="C6" s="115"/>
      <c r="D6" s="90">
        <v>2019</v>
      </c>
      <c r="E6" s="91"/>
      <c r="F6" s="101">
        <v>2018</v>
      </c>
      <c r="G6" s="101"/>
      <c r="H6" s="118" t="s">
        <v>33</v>
      </c>
      <c r="I6" s="131">
        <v>2019</v>
      </c>
      <c r="J6" s="90" t="s">
        <v>96</v>
      </c>
      <c r="K6" s="90">
        <v>2019</v>
      </c>
      <c r="L6" s="91"/>
      <c r="M6" s="101">
        <v>2018</v>
      </c>
      <c r="N6" s="91"/>
      <c r="O6" s="105" t="s">
        <v>33</v>
      </c>
    </row>
    <row r="7" spans="2:15" ht="15" customHeight="1">
      <c r="B7" s="121" t="s">
        <v>32</v>
      </c>
      <c r="C7" s="106" t="s">
        <v>35</v>
      </c>
      <c r="D7" s="92"/>
      <c r="E7" s="93"/>
      <c r="F7" s="102"/>
      <c r="G7" s="102"/>
      <c r="H7" s="119"/>
      <c r="I7" s="132"/>
      <c r="J7" s="120"/>
      <c r="K7" s="92"/>
      <c r="L7" s="93"/>
      <c r="M7" s="102"/>
      <c r="N7" s="93"/>
      <c r="O7" s="105"/>
    </row>
    <row r="8" spans="2:15" ht="15" customHeight="1">
      <c r="B8" s="121"/>
      <c r="C8" s="106"/>
      <c r="D8" s="85" t="s">
        <v>36</v>
      </c>
      <c r="E8" s="81" t="s">
        <v>2</v>
      </c>
      <c r="F8" s="84" t="s">
        <v>36</v>
      </c>
      <c r="G8" s="67" t="s">
        <v>2</v>
      </c>
      <c r="H8" s="108" t="s">
        <v>37</v>
      </c>
      <c r="I8" s="68" t="s">
        <v>36</v>
      </c>
      <c r="J8" s="110" t="s">
        <v>97</v>
      </c>
      <c r="K8" s="85" t="s">
        <v>36</v>
      </c>
      <c r="L8" s="66" t="s">
        <v>2</v>
      </c>
      <c r="M8" s="84" t="s">
        <v>36</v>
      </c>
      <c r="N8" s="66" t="s">
        <v>2</v>
      </c>
      <c r="O8" s="112" t="s">
        <v>37</v>
      </c>
    </row>
    <row r="9" spans="2:15" ht="15" customHeight="1">
      <c r="B9" s="122"/>
      <c r="C9" s="107"/>
      <c r="D9" s="82" t="s">
        <v>38</v>
      </c>
      <c r="E9" s="83" t="s">
        <v>39</v>
      </c>
      <c r="F9" s="64" t="s">
        <v>38</v>
      </c>
      <c r="G9" s="65" t="s">
        <v>39</v>
      </c>
      <c r="H9" s="109"/>
      <c r="I9" s="69" t="s">
        <v>38</v>
      </c>
      <c r="J9" s="111"/>
      <c r="K9" s="82" t="s">
        <v>38</v>
      </c>
      <c r="L9" s="83" t="s">
        <v>39</v>
      </c>
      <c r="M9" s="64" t="s">
        <v>38</v>
      </c>
      <c r="N9" s="83" t="s">
        <v>39</v>
      </c>
      <c r="O9" s="113"/>
    </row>
    <row r="10" spans="2:15">
      <c r="B10" s="63"/>
      <c r="C10" s="134" t="s">
        <v>16</v>
      </c>
      <c r="D10" s="151">
        <v>15</v>
      </c>
      <c r="E10" s="136">
        <v>0.55555555555555558</v>
      </c>
      <c r="F10" s="152">
        <v>6</v>
      </c>
      <c r="G10" s="137">
        <v>0.54545454545454541</v>
      </c>
      <c r="H10" s="138">
        <v>1.5</v>
      </c>
      <c r="I10" s="152">
        <v>9</v>
      </c>
      <c r="J10" s="140">
        <v>0.66666666666666674</v>
      </c>
      <c r="K10" s="151">
        <v>24</v>
      </c>
      <c r="L10" s="136">
        <v>0.48979591836734693</v>
      </c>
      <c r="M10" s="152">
        <v>9</v>
      </c>
      <c r="N10" s="137">
        <v>0.25714285714285712</v>
      </c>
      <c r="O10" s="138">
        <v>1.6666666666666665</v>
      </c>
    </row>
    <row r="11" spans="2:15">
      <c r="B11" s="63"/>
      <c r="C11" s="142" t="s">
        <v>13</v>
      </c>
      <c r="D11" s="153">
        <v>6</v>
      </c>
      <c r="E11" s="144">
        <v>0.22222222222222221</v>
      </c>
      <c r="F11" s="154">
        <v>5</v>
      </c>
      <c r="G11" s="155">
        <v>0.45454545454545453</v>
      </c>
      <c r="H11" s="146">
        <v>0.19999999999999996</v>
      </c>
      <c r="I11" s="154">
        <v>8</v>
      </c>
      <c r="J11" s="156">
        <v>-0.25</v>
      </c>
      <c r="K11" s="153">
        <v>14</v>
      </c>
      <c r="L11" s="144">
        <v>0.2857142857142857</v>
      </c>
      <c r="M11" s="154">
        <v>23</v>
      </c>
      <c r="N11" s="155">
        <v>0.65714285714285714</v>
      </c>
      <c r="O11" s="146">
        <v>-0.39130434782608692</v>
      </c>
    </row>
    <row r="12" spans="2:15">
      <c r="B12" s="63"/>
      <c r="C12" s="142" t="s">
        <v>21</v>
      </c>
      <c r="D12" s="153">
        <v>2</v>
      </c>
      <c r="E12" s="144">
        <v>7.407407407407407E-2</v>
      </c>
      <c r="F12" s="154">
        <v>0</v>
      </c>
      <c r="G12" s="155">
        <v>0</v>
      </c>
      <c r="H12" s="146"/>
      <c r="I12" s="154">
        <v>1</v>
      </c>
      <c r="J12" s="156">
        <v>1</v>
      </c>
      <c r="K12" s="153">
        <v>3</v>
      </c>
      <c r="L12" s="144">
        <v>6.1224489795918366E-2</v>
      </c>
      <c r="M12" s="154">
        <v>2</v>
      </c>
      <c r="N12" s="155">
        <v>5.7142857142857141E-2</v>
      </c>
      <c r="O12" s="146">
        <v>0.5</v>
      </c>
    </row>
    <row r="13" spans="2:15">
      <c r="B13" s="63"/>
      <c r="C13" s="142" t="s">
        <v>22</v>
      </c>
      <c r="D13" s="153">
        <v>0</v>
      </c>
      <c r="E13" s="144">
        <v>0</v>
      </c>
      <c r="F13" s="154">
        <v>0</v>
      </c>
      <c r="G13" s="155">
        <v>0</v>
      </c>
      <c r="H13" s="146"/>
      <c r="I13" s="154">
        <v>3</v>
      </c>
      <c r="J13" s="156">
        <v>-1</v>
      </c>
      <c r="K13" s="153">
        <v>3</v>
      </c>
      <c r="L13" s="144">
        <v>6.1224489795918366E-2</v>
      </c>
      <c r="M13" s="154">
        <v>0</v>
      </c>
      <c r="N13" s="155">
        <v>0</v>
      </c>
      <c r="O13" s="146"/>
    </row>
    <row r="14" spans="2:15">
      <c r="B14" s="10"/>
      <c r="C14" s="142" t="s">
        <v>4</v>
      </c>
      <c r="D14" s="153">
        <v>2</v>
      </c>
      <c r="E14" s="144">
        <v>7.407407407407407E-2</v>
      </c>
      <c r="F14" s="154">
        <v>0</v>
      </c>
      <c r="G14" s="155">
        <v>0</v>
      </c>
      <c r="H14" s="146"/>
      <c r="I14" s="154">
        <v>0</v>
      </c>
      <c r="J14" s="156"/>
      <c r="K14" s="153">
        <v>2</v>
      </c>
      <c r="L14" s="144">
        <v>4.0816326530612242E-2</v>
      </c>
      <c r="M14" s="154">
        <v>0</v>
      </c>
      <c r="N14" s="155">
        <v>0</v>
      </c>
      <c r="O14" s="146"/>
    </row>
    <row r="15" spans="2:15">
      <c r="B15" s="63"/>
      <c r="C15" s="142" t="s">
        <v>53</v>
      </c>
      <c r="D15" s="153">
        <v>0</v>
      </c>
      <c r="E15" s="144">
        <v>0</v>
      </c>
      <c r="F15" s="154">
        <v>0</v>
      </c>
      <c r="G15" s="155">
        <v>0</v>
      </c>
      <c r="H15" s="146"/>
      <c r="I15" s="154">
        <v>1</v>
      </c>
      <c r="J15" s="156">
        <v>-1</v>
      </c>
      <c r="K15" s="153">
        <v>1</v>
      </c>
      <c r="L15" s="144">
        <v>2.0408163265306121E-2</v>
      </c>
      <c r="M15" s="154">
        <v>0</v>
      </c>
      <c r="N15" s="155">
        <v>0</v>
      </c>
      <c r="O15" s="146"/>
    </row>
    <row r="16" spans="2:15">
      <c r="B16" s="63"/>
      <c r="C16" s="142" t="s">
        <v>15</v>
      </c>
      <c r="D16" s="153">
        <v>1</v>
      </c>
      <c r="E16" s="144">
        <v>3.7037037037037035E-2</v>
      </c>
      <c r="F16" s="154">
        <v>0</v>
      </c>
      <c r="G16" s="155">
        <v>0</v>
      </c>
      <c r="H16" s="146"/>
      <c r="I16" s="154">
        <v>0</v>
      </c>
      <c r="J16" s="156"/>
      <c r="K16" s="153">
        <v>1</v>
      </c>
      <c r="L16" s="144">
        <v>2.0408163265306121E-2</v>
      </c>
      <c r="M16" s="154">
        <v>0</v>
      </c>
      <c r="N16" s="155">
        <v>0</v>
      </c>
      <c r="O16" s="146"/>
    </row>
    <row r="17" spans="2:16">
      <c r="B17" s="26"/>
      <c r="C17" s="157" t="s">
        <v>40</v>
      </c>
      <c r="D17" s="158">
        <v>1</v>
      </c>
      <c r="E17" s="159">
        <v>3.7037037037037035E-2</v>
      </c>
      <c r="F17" s="158">
        <v>0</v>
      </c>
      <c r="G17" s="159">
        <v>0</v>
      </c>
      <c r="H17" s="160"/>
      <c r="I17" s="158">
        <v>0</v>
      </c>
      <c r="J17" s="159">
        <v>0</v>
      </c>
      <c r="K17" s="158">
        <v>1</v>
      </c>
      <c r="L17" s="159">
        <v>2.0408163265306121E-2</v>
      </c>
      <c r="M17" s="158">
        <v>1</v>
      </c>
      <c r="N17" s="159">
        <v>2.8571428571428571E-2</v>
      </c>
      <c r="O17" s="161">
        <v>0</v>
      </c>
    </row>
    <row r="18" spans="2:16">
      <c r="B18" s="27" t="s">
        <v>49</v>
      </c>
      <c r="C18" s="162" t="s">
        <v>41</v>
      </c>
      <c r="D18" s="44">
        <v>27</v>
      </c>
      <c r="E18" s="19">
        <v>1</v>
      </c>
      <c r="F18" s="44">
        <v>11</v>
      </c>
      <c r="G18" s="19">
        <v>1</v>
      </c>
      <c r="H18" s="20">
        <v>1.4545454545454546</v>
      </c>
      <c r="I18" s="44">
        <v>22</v>
      </c>
      <c r="J18" s="21">
        <v>0.22727272727272729</v>
      </c>
      <c r="K18" s="44">
        <v>49</v>
      </c>
      <c r="L18" s="19">
        <v>1</v>
      </c>
      <c r="M18" s="44">
        <v>35</v>
      </c>
      <c r="N18" s="21">
        <v>1</v>
      </c>
      <c r="O18" s="23">
        <v>0.39999999999999991</v>
      </c>
    </row>
    <row r="19" spans="2:16">
      <c r="B19" s="63"/>
      <c r="C19" s="134" t="s">
        <v>3</v>
      </c>
      <c r="D19" s="151">
        <v>675</v>
      </c>
      <c r="E19" s="136">
        <v>0.26806989674344717</v>
      </c>
      <c r="F19" s="152">
        <v>640</v>
      </c>
      <c r="G19" s="137">
        <v>0.26970080067425201</v>
      </c>
      <c r="H19" s="138">
        <v>5.46875E-2</v>
      </c>
      <c r="I19" s="152">
        <v>496</v>
      </c>
      <c r="J19" s="140">
        <v>0.36088709677419351</v>
      </c>
      <c r="K19" s="151">
        <v>1171</v>
      </c>
      <c r="L19" s="136">
        <v>0.26547268193153478</v>
      </c>
      <c r="M19" s="152">
        <v>1099</v>
      </c>
      <c r="N19" s="137">
        <v>0.26092117758784428</v>
      </c>
      <c r="O19" s="138">
        <v>6.5514103730664131E-2</v>
      </c>
    </row>
    <row r="20" spans="2:16">
      <c r="B20" s="63"/>
      <c r="C20" s="142" t="s">
        <v>4</v>
      </c>
      <c r="D20" s="153">
        <v>461</v>
      </c>
      <c r="E20" s="144">
        <v>0.18308181096108023</v>
      </c>
      <c r="F20" s="154">
        <v>512</v>
      </c>
      <c r="G20" s="155">
        <v>0.21576064053940161</v>
      </c>
      <c r="H20" s="146">
        <v>-9.9609375E-2</v>
      </c>
      <c r="I20" s="154">
        <v>363</v>
      </c>
      <c r="J20" s="156">
        <v>0.26997245179063367</v>
      </c>
      <c r="K20" s="153">
        <v>824</v>
      </c>
      <c r="L20" s="144">
        <v>0.18680571299025164</v>
      </c>
      <c r="M20" s="154">
        <v>887</v>
      </c>
      <c r="N20" s="155">
        <v>0.21058879392212726</v>
      </c>
      <c r="O20" s="146">
        <v>-7.1025930101465629E-2</v>
      </c>
    </row>
    <row r="21" spans="2:16">
      <c r="B21" s="63"/>
      <c r="C21" s="142" t="s">
        <v>14</v>
      </c>
      <c r="D21" s="153">
        <v>535</v>
      </c>
      <c r="E21" s="144">
        <v>0.21247021445591741</v>
      </c>
      <c r="F21" s="154">
        <v>412</v>
      </c>
      <c r="G21" s="155">
        <v>0.17361989043404974</v>
      </c>
      <c r="H21" s="146">
        <v>0.29854368932038833</v>
      </c>
      <c r="I21" s="154">
        <v>270</v>
      </c>
      <c r="J21" s="156">
        <v>0.9814814814814814</v>
      </c>
      <c r="K21" s="153">
        <v>805</v>
      </c>
      <c r="L21" s="144">
        <v>0.18249829970528225</v>
      </c>
      <c r="M21" s="154">
        <v>755</v>
      </c>
      <c r="N21" s="155">
        <v>0.17924976258309591</v>
      </c>
      <c r="O21" s="146">
        <v>6.6225165562913801E-2</v>
      </c>
    </row>
    <row r="22" spans="2:16">
      <c r="B22" s="63"/>
      <c r="C22" s="142" t="s">
        <v>12</v>
      </c>
      <c r="D22" s="153">
        <v>344</v>
      </c>
      <c r="E22" s="144">
        <v>0.13661636219221604</v>
      </c>
      <c r="F22" s="154">
        <v>281</v>
      </c>
      <c r="G22" s="155">
        <v>0.11841550779603877</v>
      </c>
      <c r="H22" s="146">
        <v>0.22419928825622781</v>
      </c>
      <c r="I22" s="154">
        <v>345</v>
      </c>
      <c r="J22" s="156">
        <v>-2.8985507246376274E-3</v>
      </c>
      <c r="K22" s="153">
        <v>689</v>
      </c>
      <c r="L22" s="144">
        <v>0.15620040807073227</v>
      </c>
      <c r="M22" s="154">
        <v>481</v>
      </c>
      <c r="N22" s="155">
        <v>0.11419753086419752</v>
      </c>
      <c r="O22" s="146">
        <v>0.43243243243243246</v>
      </c>
    </row>
    <row r="23" spans="2:16">
      <c r="B23" s="10"/>
      <c r="C23" s="142" t="s">
        <v>13</v>
      </c>
      <c r="D23" s="153">
        <v>299</v>
      </c>
      <c r="E23" s="144">
        <v>0.1187450357426529</v>
      </c>
      <c r="F23" s="154">
        <v>254</v>
      </c>
      <c r="G23" s="155">
        <v>0.10703750526759376</v>
      </c>
      <c r="H23" s="146">
        <v>0.17716535433070857</v>
      </c>
      <c r="I23" s="154">
        <v>241</v>
      </c>
      <c r="J23" s="156">
        <v>0.24066390041493779</v>
      </c>
      <c r="K23" s="153">
        <v>540</v>
      </c>
      <c r="L23" s="144">
        <v>0.12242121967807754</v>
      </c>
      <c r="M23" s="154">
        <v>469</v>
      </c>
      <c r="N23" s="155">
        <v>0.11134852801519468</v>
      </c>
      <c r="O23" s="146">
        <v>0.15138592750533042</v>
      </c>
    </row>
    <row r="24" spans="2:16">
      <c r="B24" s="63"/>
      <c r="C24" s="142" t="s">
        <v>15</v>
      </c>
      <c r="D24" s="153">
        <v>130</v>
      </c>
      <c r="E24" s="144">
        <v>5.1628276409849086E-2</v>
      </c>
      <c r="F24" s="154">
        <v>141</v>
      </c>
      <c r="G24" s="155">
        <v>5.9418457648546141E-2</v>
      </c>
      <c r="H24" s="146">
        <v>-7.8014184397163122E-2</v>
      </c>
      <c r="I24" s="154">
        <v>77</v>
      </c>
      <c r="J24" s="156">
        <v>0.68831168831168821</v>
      </c>
      <c r="K24" s="153">
        <v>207</v>
      </c>
      <c r="L24" s="144">
        <v>4.6928134209929723E-2</v>
      </c>
      <c r="M24" s="154">
        <v>240</v>
      </c>
      <c r="N24" s="155">
        <v>5.6980056980056981E-2</v>
      </c>
      <c r="O24" s="146">
        <v>-0.13749999999999996</v>
      </c>
    </row>
    <row r="25" spans="2:16">
      <c r="B25" s="63"/>
      <c r="C25" s="142" t="s">
        <v>16</v>
      </c>
      <c r="D25" s="153">
        <v>63</v>
      </c>
      <c r="E25" s="144">
        <v>2.5019857029388404E-2</v>
      </c>
      <c r="F25" s="154">
        <v>125</v>
      </c>
      <c r="G25" s="155">
        <v>5.2675937631689845E-2</v>
      </c>
      <c r="H25" s="146">
        <v>-0.496</v>
      </c>
      <c r="I25" s="154">
        <v>77</v>
      </c>
      <c r="J25" s="156">
        <v>-0.18181818181818177</v>
      </c>
      <c r="K25" s="153">
        <v>140</v>
      </c>
      <c r="L25" s="144">
        <v>3.1738834731353437E-2</v>
      </c>
      <c r="M25" s="154">
        <v>264</v>
      </c>
      <c r="N25" s="155">
        <v>6.2678062678062682E-2</v>
      </c>
      <c r="O25" s="146">
        <v>-0.46969696969696972</v>
      </c>
    </row>
    <row r="26" spans="2:16">
      <c r="B26" s="28"/>
      <c r="C26" s="157" t="s">
        <v>40</v>
      </c>
      <c r="D26" s="158">
        <v>11</v>
      </c>
      <c r="E26" s="159">
        <v>4.368546465448769E-3</v>
      </c>
      <c r="F26" s="158">
        <v>8</v>
      </c>
      <c r="G26" s="164">
        <v>3.3712600084281502E-3</v>
      </c>
      <c r="H26" s="160">
        <v>0.375</v>
      </c>
      <c r="I26" s="158">
        <v>24</v>
      </c>
      <c r="J26" s="165">
        <v>-0.54166666666666674</v>
      </c>
      <c r="K26" s="158">
        <v>35</v>
      </c>
      <c r="L26" s="164">
        <v>7.9347086828383592E-3</v>
      </c>
      <c r="M26" s="158">
        <v>17</v>
      </c>
      <c r="N26" s="164">
        <v>4.0360873694207031E-3</v>
      </c>
      <c r="O26" s="161">
        <v>1.0588235294117645</v>
      </c>
    </row>
    <row r="27" spans="2:16">
      <c r="B27" s="27" t="s">
        <v>50</v>
      </c>
      <c r="C27" s="162" t="s">
        <v>41</v>
      </c>
      <c r="D27" s="44">
        <v>2518</v>
      </c>
      <c r="E27" s="19">
        <v>1</v>
      </c>
      <c r="F27" s="44">
        <v>2373</v>
      </c>
      <c r="G27" s="19">
        <v>1</v>
      </c>
      <c r="H27" s="20">
        <v>6.1104087652760208E-2</v>
      </c>
      <c r="I27" s="44">
        <v>1893</v>
      </c>
      <c r="J27" s="21">
        <v>0.3301637612255679</v>
      </c>
      <c r="K27" s="44">
        <v>4411</v>
      </c>
      <c r="L27" s="19">
        <v>1</v>
      </c>
      <c r="M27" s="44">
        <v>4212</v>
      </c>
      <c r="N27" s="21">
        <v>1</v>
      </c>
      <c r="O27" s="23">
        <v>4.7245963912630584E-2</v>
      </c>
    </row>
    <row r="28" spans="2:16">
      <c r="B28" s="27" t="s">
        <v>70</v>
      </c>
      <c r="C28" s="162" t="s">
        <v>41</v>
      </c>
      <c r="D28" s="163">
        <v>3</v>
      </c>
      <c r="E28" s="19">
        <v>1</v>
      </c>
      <c r="F28" s="163">
        <v>2</v>
      </c>
      <c r="G28" s="19">
        <v>1</v>
      </c>
      <c r="H28" s="20">
        <v>0.5</v>
      </c>
      <c r="I28" s="163">
        <v>1</v>
      </c>
      <c r="J28" s="19">
        <v>2</v>
      </c>
      <c r="K28" s="163">
        <v>4</v>
      </c>
      <c r="L28" s="19">
        <v>1</v>
      </c>
      <c r="M28" s="163">
        <v>2</v>
      </c>
      <c r="N28" s="19">
        <v>1</v>
      </c>
      <c r="O28" s="23">
        <v>1</v>
      </c>
      <c r="P28" s="31"/>
    </row>
    <row r="29" spans="2:16">
      <c r="B29" s="29"/>
      <c r="C29" s="166" t="s">
        <v>41</v>
      </c>
      <c r="D29" s="45">
        <v>2548</v>
      </c>
      <c r="E29" s="14">
        <v>1</v>
      </c>
      <c r="F29" s="45">
        <v>2386</v>
      </c>
      <c r="G29" s="14">
        <v>1</v>
      </c>
      <c r="H29" s="15">
        <v>6.7896060352053755E-2</v>
      </c>
      <c r="I29" s="45">
        <v>1916</v>
      </c>
      <c r="J29" s="16">
        <v>0.32985386221294366</v>
      </c>
      <c r="K29" s="45">
        <v>4464</v>
      </c>
      <c r="L29" s="14">
        <v>1</v>
      </c>
      <c r="M29" s="45">
        <v>4249</v>
      </c>
      <c r="N29" s="14">
        <v>1</v>
      </c>
      <c r="O29" s="24">
        <v>5.0600141209696359E-2</v>
      </c>
      <c r="P29" s="31"/>
    </row>
    <row r="30" spans="2:16" ht="14.45" customHeight="1">
      <c r="B30" t="s">
        <v>65</v>
      </c>
    </row>
    <row r="31" spans="2:16">
      <c r="B31" s="17" t="s">
        <v>66</v>
      </c>
    </row>
    <row r="32" spans="2:16" ht="14.25" customHeight="1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2: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>
      <c r="B34" s="94" t="s">
        <v>51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25"/>
    </row>
    <row r="35" spans="2:15">
      <c r="B35" s="95" t="s">
        <v>52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" t="s">
        <v>48</v>
      </c>
    </row>
    <row r="36" spans="2:15" ht="14.45" customHeight="1">
      <c r="B36" s="116" t="s">
        <v>32</v>
      </c>
      <c r="C36" s="116" t="s">
        <v>1</v>
      </c>
      <c r="D36" s="99" t="s">
        <v>92</v>
      </c>
      <c r="E36" s="89"/>
      <c r="F36" s="89"/>
      <c r="G36" s="89"/>
      <c r="H36" s="100"/>
      <c r="I36" s="89" t="s">
        <v>85</v>
      </c>
      <c r="J36" s="89"/>
      <c r="K36" s="99" t="s">
        <v>93</v>
      </c>
      <c r="L36" s="89"/>
      <c r="M36" s="89"/>
      <c r="N36" s="89"/>
      <c r="O36" s="100"/>
    </row>
    <row r="37" spans="2:15" ht="14.45" customHeight="1">
      <c r="B37" s="117"/>
      <c r="C37" s="117"/>
      <c r="D37" s="96" t="s">
        <v>94</v>
      </c>
      <c r="E37" s="97"/>
      <c r="F37" s="97"/>
      <c r="G37" s="97"/>
      <c r="H37" s="98"/>
      <c r="I37" s="97" t="s">
        <v>86</v>
      </c>
      <c r="J37" s="97"/>
      <c r="K37" s="96" t="s">
        <v>95</v>
      </c>
      <c r="L37" s="97"/>
      <c r="M37" s="97"/>
      <c r="N37" s="97"/>
      <c r="O37" s="98"/>
    </row>
    <row r="38" spans="2:15" ht="14.45" customHeight="1">
      <c r="B38" s="117"/>
      <c r="C38" s="115"/>
      <c r="D38" s="90">
        <v>2019</v>
      </c>
      <c r="E38" s="91"/>
      <c r="F38" s="101">
        <v>2018</v>
      </c>
      <c r="G38" s="101"/>
      <c r="H38" s="118" t="s">
        <v>33</v>
      </c>
      <c r="I38" s="131">
        <v>2019</v>
      </c>
      <c r="J38" s="90" t="s">
        <v>96</v>
      </c>
      <c r="K38" s="90">
        <v>2019</v>
      </c>
      <c r="L38" s="91"/>
      <c r="M38" s="101">
        <v>2018</v>
      </c>
      <c r="N38" s="91"/>
      <c r="O38" s="105" t="s">
        <v>33</v>
      </c>
    </row>
    <row r="39" spans="2:15" ht="14.45" customHeight="1">
      <c r="B39" s="121" t="s">
        <v>32</v>
      </c>
      <c r="C39" s="106" t="s">
        <v>35</v>
      </c>
      <c r="D39" s="92"/>
      <c r="E39" s="93"/>
      <c r="F39" s="102"/>
      <c r="G39" s="102"/>
      <c r="H39" s="119"/>
      <c r="I39" s="132"/>
      <c r="J39" s="120"/>
      <c r="K39" s="92"/>
      <c r="L39" s="93"/>
      <c r="M39" s="102"/>
      <c r="N39" s="93"/>
      <c r="O39" s="105"/>
    </row>
    <row r="40" spans="2:15" ht="14.45" customHeight="1">
      <c r="B40" s="121"/>
      <c r="C40" s="106"/>
      <c r="D40" s="85" t="s">
        <v>36</v>
      </c>
      <c r="E40" s="81" t="s">
        <v>2</v>
      </c>
      <c r="F40" s="84" t="s">
        <v>36</v>
      </c>
      <c r="G40" s="67" t="s">
        <v>2</v>
      </c>
      <c r="H40" s="108" t="s">
        <v>37</v>
      </c>
      <c r="I40" s="68" t="s">
        <v>36</v>
      </c>
      <c r="J40" s="110" t="s">
        <v>97</v>
      </c>
      <c r="K40" s="85" t="s">
        <v>36</v>
      </c>
      <c r="L40" s="66" t="s">
        <v>2</v>
      </c>
      <c r="M40" s="84" t="s">
        <v>36</v>
      </c>
      <c r="N40" s="66" t="s">
        <v>2</v>
      </c>
      <c r="O40" s="112" t="s">
        <v>37</v>
      </c>
    </row>
    <row r="41" spans="2:15" ht="14.45" customHeight="1">
      <c r="B41" s="122"/>
      <c r="C41" s="107"/>
      <c r="D41" s="82" t="s">
        <v>38</v>
      </c>
      <c r="E41" s="83" t="s">
        <v>39</v>
      </c>
      <c r="F41" s="64" t="s">
        <v>38</v>
      </c>
      <c r="G41" s="65" t="s">
        <v>39</v>
      </c>
      <c r="H41" s="109"/>
      <c r="I41" s="69" t="s">
        <v>38</v>
      </c>
      <c r="J41" s="111"/>
      <c r="K41" s="82" t="s">
        <v>38</v>
      </c>
      <c r="L41" s="83" t="s">
        <v>39</v>
      </c>
      <c r="M41" s="64" t="s">
        <v>38</v>
      </c>
      <c r="N41" s="83" t="s">
        <v>39</v>
      </c>
      <c r="O41" s="113"/>
    </row>
    <row r="42" spans="2:15">
      <c r="B42" s="27" t="s">
        <v>49</v>
      </c>
      <c r="C42" s="162" t="s">
        <v>41</v>
      </c>
      <c r="D42" s="163"/>
      <c r="E42" s="19"/>
      <c r="F42" s="163"/>
      <c r="G42" s="19"/>
      <c r="H42" s="20"/>
      <c r="I42" s="163"/>
      <c r="J42" s="19"/>
      <c r="K42" s="163"/>
      <c r="L42" s="19"/>
      <c r="M42" s="163"/>
      <c r="N42" s="19"/>
      <c r="O42" s="22"/>
    </row>
    <row r="43" spans="2:15">
      <c r="B43" s="63"/>
      <c r="C43" s="134" t="s">
        <v>3</v>
      </c>
      <c r="D43" s="151">
        <v>591</v>
      </c>
      <c r="E43" s="136">
        <v>0.28304597701149425</v>
      </c>
      <c r="F43" s="152">
        <v>506</v>
      </c>
      <c r="G43" s="137">
        <v>0.26659641728134881</v>
      </c>
      <c r="H43" s="138">
        <v>0.16798418972332008</v>
      </c>
      <c r="I43" s="152">
        <v>431</v>
      </c>
      <c r="J43" s="140">
        <v>0.37122969837587005</v>
      </c>
      <c r="K43" s="151">
        <v>1022</v>
      </c>
      <c r="L43" s="136">
        <v>0.28515625</v>
      </c>
      <c r="M43" s="152">
        <v>904</v>
      </c>
      <c r="N43" s="137">
        <v>0.27311178247734141</v>
      </c>
      <c r="O43" s="138">
        <v>0.13053097345132736</v>
      </c>
    </row>
    <row r="44" spans="2:15">
      <c r="B44" s="63"/>
      <c r="C44" s="142" t="s">
        <v>14</v>
      </c>
      <c r="D44" s="153">
        <v>462</v>
      </c>
      <c r="E44" s="144">
        <v>0.22126436781609196</v>
      </c>
      <c r="F44" s="154">
        <v>365</v>
      </c>
      <c r="G44" s="155">
        <v>0.19230769230769232</v>
      </c>
      <c r="H44" s="146">
        <v>0.26575342465753415</v>
      </c>
      <c r="I44" s="154">
        <v>236</v>
      </c>
      <c r="J44" s="156">
        <v>0.95762711864406769</v>
      </c>
      <c r="K44" s="153">
        <v>698</v>
      </c>
      <c r="L44" s="144">
        <v>0.19475446428571427</v>
      </c>
      <c r="M44" s="154">
        <v>654</v>
      </c>
      <c r="N44" s="155">
        <v>0.19758308157099697</v>
      </c>
      <c r="O44" s="146">
        <v>6.7278287461773667E-2</v>
      </c>
    </row>
    <row r="45" spans="2:15" ht="15" customHeight="1">
      <c r="B45" s="63"/>
      <c r="C45" s="142" t="s">
        <v>4</v>
      </c>
      <c r="D45" s="153">
        <v>377</v>
      </c>
      <c r="E45" s="144">
        <v>0.18055555555555555</v>
      </c>
      <c r="F45" s="154">
        <v>414</v>
      </c>
      <c r="G45" s="155">
        <v>0.21812434141201265</v>
      </c>
      <c r="H45" s="146">
        <v>-8.9371980676328455E-2</v>
      </c>
      <c r="I45" s="154">
        <v>272</v>
      </c>
      <c r="J45" s="156">
        <v>0.38602941176470584</v>
      </c>
      <c r="K45" s="153">
        <v>649</v>
      </c>
      <c r="L45" s="144">
        <v>0.18108258928571427</v>
      </c>
      <c r="M45" s="154">
        <v>682</v>
      </c>
      <c r="N45" s="155">
        <v>0.20604229607250754</v>
      </c>
      <c r="O45" s="146">
        <v>-4.8387096774193505E-2</v>
      </c>
    </row>
    <row r="46" spans="2:15">
      <c r="B46" s="63"/>
      <c r="C46" s="142" t="s">
        <v>12</v>
      </c>
      <c r="D46" s="153">
        <v>317</v>
      </c>
      <c r="E46" s="144">
        <v>0.15181992337164751</v>
      </c>
      <c r="F46" s="154">
        <v>253</v>
      </c>
      <c r="G46" s="155">
        <v>0.1332982086406744</v>
      </c>
      <c r="H46" s="146">
        <v>0.25296442687747045</v>
      </c>
      <c r="I46" s="154">
        <v>321</v>
      </c>
      <c r="J46" s="156">
        <v>-1.2461059190031154E-2</v>
      </c>
      <c r="K46" s="153">
        <v>638</v>
      </c>
      <c r="L46" s="144">
        <v>0.17801339285714285</v>
      </c>
      <c r="M46" s="154">
        <v>406</v>
      </c>
      <c r="N46" s="155">
        <v>0.12265861027190332</v>
      </c>
      <c r="O46" s="146">
        <v>0.5714285714285714</v>
      </c>
    </row>
    <row r="47" spans="2:15" ht="15" customHeight="1">
      <c r="B47" s="10"/>
      <c r="C47" s="142" t="s">
        <v>13</v>
      </c>
      <c r="D47" s="153">
        <v>245</v>
      </c>
      <c r="E47" s="144">
        <v>0.11733716475095786</v>
      </c>
      <c r="F47" s="154">
        <v>197</v>
      </c>
      <c r="G47" s="155">
        <v>0.10379346680716543</v>
      </c>
      <c r="H47" s="146">
        <v>0.24365482233502544</v>
      </c>
      <c r="I47" s="154">
        <v>158</v>
      </c>
      <c r="J47" s="156">
        <v>0.55063291139240511</v>
      </c>
      <c r="K47" s="153">
        <v>403</v>
      </c>
      <c r="L47" s="144">
        <v>0.11244419642857142</v>
      </c>
      <c r="M47" s="154">
        <v>352</v>
      </c>
      <c r="N47" s="155">
        <v>0.10634441087613293</v>
      </c>
      <c r="O47" s="146">
        <v>0.14488636363636354</v>
      </c>
    </row>
    <row r="48" spans="2:15">
      <c r="B48" s="63"/>
      <c r="C48" s="142" t="s">
        <v>15</v>
      </c>
      <c r="D48" s="153">
        <v>92</v>
      </c>
      <c r="E48" s="144">
        <v>4.4061302681992334E-2</v>
      </c>
      <c r="F48" s="154">
        <v>112</v>
      </c>
      <c r="G48" s="155">
        <v>5.9009483667017915E-2</v>
      </c>
      <c r="H48" s="146">
        <v>-0.1785714285714286</v>
      </c>
      <c r="I48" s="154">
        <v>55</v>
      </c>
      <c r="J48" s="156">
        <v>0.67272727272727262</v>
      </c>
      <c r="K48" s="153">
        <v>147</v>
      </c>
      <c r="L48" s="144">
        <v>4.1015625E-2</v>
      </c>
      <c r="M48" s="154">
        <v>196</v>
      </c>
      <c r="N48" s="155">
        <v>5.9214501510574016E-2</v>
      </c>
      <c r="O48" s="146">
        <v>-0.25</v>
      </c>
    </row>
    <row r="49" spans="2:15">
      <c r="B49" s="63"/>
      <c r="C49" s="142" t="s">
        <v>16</v>
      </c>
      <c r="D49" s="153">
        <v>4</v>
      </c>
      <c r="E49" s="144">
        <v>1.9157088122605363E-3</v>
      </c>
      <c r="F49" s="154">
        <v>51</v>
      </c>
      <c r="G49" s="155">
        <v>2.6870389884088516E-2</v>
      </c>
      <c r="H49" s="146">
        <v>-0.92156862745098045</v>
      </c>
      <c r="I49" s="154">
        <v>23</v>
      </c>
      <c r="J49" s="156">
        <v>-0.82608695652173914</v>
      </c>
      <c r="K49" s="153">
        <v>27</v>
      </c>
      <c r="L49" s="144">
        <v>7.533482142857143E-3</v>
      </c>
      <c r="M49" s="154">
        <v>116</v>
      </c>
      <c r="N49" s="155">
        <v>3.5045317220543805E-2</v>
      </c>
      <c r="O49" s="146">
        <v>-0.76724137931034486</v>
      </c>
    </row>
    <row r="50" spans="2:15">
      <c r="B50" s="28"/>
      <c r="C50" s="157" t="s">
        <v>40</v>
      </c>
      <c r="D50" s="158">
        <v>0</v>
      </c>
      <c r="E50" s="159">
        <v>0</v>
      </c>
      <c r="F50" s="158">
        <v>0</v>
      </c>
      <c r="G50" s="164">
        <v>0</v>
      </c>
      <c r="H50" s="160"/>
      <c r="I50" s="158">
        <v>0</v>
      </c>
      <c r="J50" s="165"/>
      <c r="K50" s="158">
        <v>0</v>
      </c>
      <c r="L50" s="164">
        <v>0</v>
      </c>
      <c r="M50" s="158">
        <v>0</v>
      </c>
      <c r="N50" s="164">
        <v>0</v>
      </c>
      <c r="O50" s="161"/>
    </row>
    <row r="51" spans="2:15">
      <c r="B51" s="27" t="s">
        <v>50</v>
      </c>
      <c r="C51" s="162" t="s">
        <v>41</v>
      </c>
      <c r="D51" s="44">
        <v>2088</v>
      </c>
      <c r="E51" s="19">
        <v>1</v>
      </c>
      <c r="F51" s="44">
        <v>1898</v>
      </c>
      <c r="G51" s="19">
        <v>1</v>
      </c>
      <c r="H51" s="20">
        <v>0.10010537407797693</v>
      </c>
      <c r="I51" s="44">
        <v>1496</v>
      </c>
      <c r="J51" s="21">
        <v>0.39572192513368987</v>
      </c>
      <c r="K51" s="44">
        <v>3584</v>
      </c>
      <c r="L51" s="19">
        <v>1</v>
      </c>
      <c r="M51" s="44">
        <v>3310</v>
      </c>
      <c r="N51" s="21">
        <v>1</v>
      </c>
      <c r="O51" s="23">
        <v>8.2779456193353473E-2</v>
      </c>
    </row>
    <row r="52" spans="2:15">
      <c r="B52" s="27" t="s">
        <v>70</v>
      </c>
      <c r="C52" s="162" t="s">
        <v>41</v>
      </c>
      <c r="D52" s="44">
        <v>1</v>
      </c>
      <c r="E52" s="19">
        <v>1</v>
      </c>
      <c r="F52" s="44">
        <v>1</v>
      </c>
      <c r="G52" s="19">
        <v>1</v>
      </c>
      <c r="H52" s="20">
        <v>0</v>
      </c>
      <c r="I52" s="44">
        <v>0</v>
      </c>
      <c r="J52" s="19"/>
      <c r="K52" s="44">
        <v>1</v>
      </c>
      <c r="L52" s="19">
        <v>1</v>
      </c>
      <c r="M52" s="44">
        <v>1</v>
      </c>
      <c r="N52" s="19">
        <v>1</v>
      </c>
      <c r="O52" s="23">
        <v>0</v>
      </c>
    </row>
    <row r="53" spans="2:15">
      <c r="B53" s="29"/>
      <c r="C53" s="166" t="s">
        <v>41</v>
      </c>
      <c r="D53" s="45">
        <v>2089</v>
      </c>
      <c r="E53" s="14">
        <v>1</v>
      </c>
      <c r="F53" s="45">
        <v>1899</v>
      </c>
      <c r="G53" s="14">
        <v>1</v>
      </c>
      <c r="H53" s="15">
        <v>0.10005265929436535</v>
      </c>
      <c r="I53" s="45">
        <v>1496</v>
      </c>
      <c r="J53" s="16">
        <v>0.39639037433155089</v>
      </c>
      <c r="K53" s="45">
        <v>3585</v>
      </c>
      <c r="L53" s="14">
        <v>1</v>
      </c>
      <c r="M53" s="45">
        <v>3311</v>
      </c>
      <c r="N53" s="14">
        <v>1</v>
      </c>
      <c r="O53" s="24">
        <v>8.2754454847478121E-2</v>
      </c>
    </row>
    <row r="54" spans="2:15">
      <c r="B54" s="70" t="s">
        <v>65</v>
      </c>
      <c r="C54" s="70"/>
      <c r="D54" s="70"/>
      <c r="E54" s="70"/>
      <c r="F54" s="70"/>
      <c r="G54" s="70"/>
      <c r="H54" s="70"/>
      <c r="I54" s="71"/>
      <c r="J54" s="70"/>
      <c r="K54" s="70"/>
      <c r="L54" s="70"/>
      <c r="M54" s="70"/>
      <c r="N54" s="70"/>
      <c r="O54" s="70"/>
    </row>
    <row r="55" spans="2:15">
      <c r="B55" s="17" t="s">
        <v>66</v>
      </c>
    </row>
    <row r="57" spans="2:15">
      <c r="B57" s="94" t="s">
        <v>30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25"/>
    </row>
    <row r="58" spans="2:15">
      <c r="B58" s="123" t="s">
        <v>31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9" t="s">
        <v>48</v>
      </c>
    </row>
    <row r="59" spans="2:15">
      <c r="B59" s="116" t="s">
        <v>32</v>
      </c>
      <c r="C59" s="116" t="s">
        <v>1</v>
      </c>
      <c r="D59" s="99" t="s">
        <v>92</v>
      </c>
      <c r="E59" s="89"/>
      <c r="F59" s="89"/>
      <c r="G59" s="89"/>
      <c r="H59" s="100"/>
      <c r="I59" s="89" t="s">
        <v>85</v>
      </c>
      <c r="J59" s="89"/>
      <c r="K59" s="99" t="s">
        <v>93</v>
      </c>
      <c r="L59" s="89"/>
      <c r="M59" s="89"/>
      <c r="N59" s="89"/>
      <c r="O59" s="100"/>
    </row>
    <row r="60" spans="2:15">
      <c r="B60" s="117"/>
      <c r="C60" s="117"/>
      <c r="D60" s="96" t="s">
        <v>94</v>
      </c>
      <c r="E60" s="97"/>
      <c r="F60" s="97"/>
      <c r="G60" s="97"/>
      <c r="H60" s="98"/>
      <c r="I60" s="97" t="s">
        <v>86</v>
      </c>
      <c r="J60" s="97"/>
      <c r="K60" s="96" t="s">
        <v>95</v>
      </c>
      <c r="L60" s="97"/>
      <c r="M60" s="97"/>
      <c r="N60" s="97"/>
      <c r="O60" s="98"/>
    </row>
    <row r="61" spans="2:15" ht="15" customHeight="1">
      <c r="B61" s="117"/>
      <c r="C61" s="115"/>
      <c r="D61" s="90">
        <v>2019</v>
      </c>
      <c r="E61" s="91"/>
      <c r="F61" s="101">
        <v>2018</v>
      </c>
      <c r="G61" s="101"/>
      <c r="H61" s="118" t="s">
        <v>33</v>
      </c>
      <c r="I61" s="131">
        <v>2019</v>
      </c>
      <c r="J61" s="90" t="s">
        <v>96</v>
      </c>
      <c r="K61" s="90">
        <v>2019</v>
      </c>
      <c r="L61" s="91"/>
      <c r="M61" s="101">
        <v>2018</v>
      </c>
      <c r="N61" s="91"/>
      <c r="O61" s="105" t="s">
        <v>33</v>
      </c>
    </row>
    <row r="62" spans="2:15">
      <c r="B62" s="121" t="s">
        <v>32</v>
      </c>
      <c r="C62" s="106" t="s">
        <v>35</v>
      </c>
      <c r="D62" s="92"/>
      <c r="E62" s="93"/>
      <c r="F62" s="102"/>
      <c r="G62" s="102"/>
      <c r="H62" s="119"/>
      <c r="I62" s="132"/>
      <c r="J62" s="120"/>
      <c r="K62" s="92"/>
      <c r="L62" s="93"/>
      <c r="M62" s="102"/>
      <c r="N62" s="93"/>
      <c r="O62" s="105"/>
    </row>
    <row r="63" spans="2:15" ht="15" customHeight="1">
      <c r="B63" s="121"/>
      <c r="C63" s="106"/>
      <c r="D63" s="85" t="s">
        <v>36</v>
      </c>
      <c r="E63" s="81" t="s">
        <v>2</v>
      </c>
      <c r="F63" s="84" t="s">
        <v>36</v>
      </c>
      <c r="G63" s="67" t="s">
        <v>2</v>
      </c>
      <c r="H63" s="108" t="s">
        <v>37</v>
      </c>
      <c r="I63" s="68" t="s">
        <v>36</v>
      </c>
      <c r="J63" s="110" t="s">
        <v>97</v>
      </c>
      <c r="K63" s="85" t="s">
        <v>36</v>
      </c>
      <c r="L63" s="66" t="s">
        <v>2</v>
      </c>
      <c r="M63" s="84" t="s">
        <v>36</v>
      </c>
      <c r="N63" s="66" t="s">
        <v>2</v>
      </c>
      <c r="O63" s="112" t="s">
        <v>37</v>
      </c>
    </row>
    <row r="64" spans="2:15" ht="16.5" customHeight="1">
      <c r="B64" s="122"/>
      <c r="C64" s="107"/>
      <c r="D64" s="82" t="s">
        <v>38</v>
      </c>
      <c r="E64" s="83" t="s">
        <v>39</v>
      </c>
      <c r="F64" s="64" t="s">
        <v>38</v>
      </c>
      <c r="G64" s="65" t="s">
        <v>39</v>
      </c>
      <c r="H64" s="109"/>
      <c r="I64" s="69" t="s">
        <v>38</v>
      </c>
      <c r="J64" s="111"/>
      <c r="K64" s="82" t="s">
        <v>38</v>
      </c>
      <c r="L64" s="83" t="s">
        <v>39</v>
      </c>
      <c r="M64" s="64" t="s">
        <v>38</v>
      </c>
      <c r="N64" s="83" t="s">
        <v>39</v>
      </c>
      <c r="O64" s="113"/>
    </row>
    <row r="65" spans="2:15">
      <c r="B65" s="63"/>
      <c r="C65" s="134" t="s">
        <v>16</v>
      </c>
      <c r="D65" s="151">
        <v>15</v>
      </c>
      <c r="E65" s="136">
        <v>0.55555555555555558</v>
      </c>
      <c r="F65" s="152">
        <v>6</v>
      </c>
      <c r="G65" s="137">
        <v>0.54545454545454541</v>
      </c>
      <c r="H65" s="138">
        <v>1.5</v>
      </c>
      <c r="I65" s="152">
        <v>9</v>
      </c>
      <c r="J65" s="140">
        <v>0.66666666666666674</v>
      </c>
      <c r="K65" s="151">
        <v>24</v>
      </c>
      <c r="L65" s="136">
        <v>0.48979591836734693</v>
      </c>
      <c r="M65" s="152">
        <v>9</v>
      </c>
      <c r="N65" s="137">
        <v>0.25714285714285712</v>
      </c>
      <c r="O65" s="138">
        <v>1.6666666666666665</v>
      </c>
    </row>
    <row r="66" spans="2:15">
      <c r="B66" s="63"/>
      <c r="C66" s="142" t="s">
        <v>13</v>
      </c>
      <c r="D66" s="153">
        <v>6</v>
      </c>
      <c r="E66" s="144">
        <v>0.22222222222222221</v>
      </c>
      <c r="F66" s="154">
        <v>5</v>
      </c>
      <c r="G66" s="155">
        <v>0.45454545454545453</v>
      </c>
      <c r="H66" s="146">
        <v>0.19999999999999996</v>
      </c>
      <c r="I66" s="154">
        <v>8</v>
      </c>
      <c r="J66" s="156">
        <v>-0.25</v>
      </c>
      <c r="K66" s="153">
        <v>14</v>
      </c>
      <c r="L66" s="144">
        <v>0.2857142857142857</v>
      </c>
      <c r="M66" s="154">
        <v>23</v>
      </c>
      <c r="N66" s="155">
        <v>0.65714285714285714</v>
      </c>
      <c r="O66" s="146">
        <v>-0.39130434782608692</v>
      </c>
    </row>
    <row r="67" spans="2:15">
      <c r="B67" s="63"/>
      <c r="C67" s="142" t="s">
        <v>21</v>
      </c>
      <c r="D67" s="153">
        <v>2</v>
      </c>
      <c r="E67" s="144">
        <v>7.407407407407407E-2</v>
      </c>
      <c r="F67" s="154">
        <v>0</v>
      </c>
      <c r="G67" s="155">
        <v>0</v>
      </c>
      <c r="H67" s="146"/>
      <c r="I67" s="154">
        <v>1</v>
      </c>
      <c r="J67" s="156">
        <v>1</v>
      </c>
      <c r="K67" s="153">
        <v>3</v>
      </c>
      <c r="L67" s="144">
        <v>6.1224489795918366E-2</v>
      </c>
      <c r="M67" s="154">
        <v>2</v>
      </c>
      <c r="N67" s="155">
        <v>5.7142857142857141E-2</v>
      </c>
      <c r="O67" s="146">
        <v>0.5</v>
      </c>
    </row>
    <row r="68" spans="2:15">
      <c r="B68" s="63"/>
      <c r="C68" s="142" t="s">
        <v>22</v>
      </c>
      <c r="D68" s="153">
        <v>0</v>
      </c>
      <c r="E68" s="144">
        <v>0</v>
      </c>
      <c r="F68" s="154">
        <v>0</v>
      </c>
      <c r="G68" s="155">
        <v>0</v>
      </c>
      <c r="H68" s="146"/>
      <c r="I68" s="154">
        <v>3</v>
      </c>
      <c r="J68" s="156">
        <v>-1</v>
      </c>
      <c r="K68" s="153">
        <v>3</v>
      </c>
      <c r="L68" s="144">
        <v>6.1224489795918366E-2</v>
      </c>
      <c r="M68" s="154">
        <v>0</v>
      </c>
      <c r="N68" s="155">
        <v>0</v>
      </c>
      <c r="O68" s="146"/>
    </row>
    <row r="69" spans="2:15">
      <c r="B69" s="10"/>
      <c r="C69" s="142" t="s">
        <v>4</v>
      </c>
      <c r="D69" s="153">
        <v>2</v>
      </c>
      <c r="E69" s="144">
        <v>7.407407407407407E-2</v>
      </c>
      <c r="F69" s="154">
        <v>0</v>
      </c>
      <c r="G69" s="155">
        <v>0</v>
      </c>
      <c r="H69" s="146"/>
      <c r="I69" s="154">
        <v>0</v>
      </c>
      <c r="J69" s="156"/>
      <c r="K69" s="153">
        <v>2</v>
      </c>
      <c r="L69" s="144">
        <v>4.0816326530612242E-2</v>
      </c>
      <c r="M69" s="154">
        <v>0</v>
      </c>
      <c r="N69" s="155">
        <v>0</v>
      </c>
      <c r="O69" s="146"/>
    </row>
    <row r="70" spans="2:15">
      <c r="B70" s="63"/>
      <c r="C70" s="142" t="s">
        <v>53</v>
      </c>
      <c r="D70" s="153">
        <v>0</v>
      </c>
      <c r="E70" s="144">
        <v>0</v>
      </c>
      <c r="F70" s="154">
        <v>0</v>
      </c>
      <c r="G70" s="155">
        <v>0</v>
      </c>
      <c r="H70" s="146"/>
      <c r="I70" s="154">
        <v>1</v>
      </c>
      <c r="J70" s="156">
        <v>-1</v>
      </c>
      <c r="K70" s="153">
        <v>1</v>
      </c>
      <c r="L70" s="144">
        <v>2.0408163265306121E-2</v>
      </c>
      <c r="M70" s="154">
        <v>0</v>
      </c>
      <c r="N70" s="155">
        <v>0</v>
      </c>
      <c r="O70" s="146"/>
    </row>
    <row r="71" spans="2:15">
      <c r="B71" s="63"/>
      <c r="C71" s="142" t="s">
        <v>15</v>
      </c>
      <c r="D71" s="153">
        <v>1</v>
      </c>
      <c r="E71" s="144">
        <v>3.7037037037037035E-2</v>
      </c>
      <c r="F71" s="154">
        <v>0</v>
      </c>
      <c r="G71" s="155">
        <v>0</v>
      </c>
      <c r="H71" s="146"/>
      <c r="I71" s="154">
        <v>0</v>
      </c>
      <c r="J71" s="156"/>
      <c r="K71" s="153">
        <v>1</v>
      </c>
      <c r="L71" s="144">
        <v>2.0408163265306121E-2</v>
      </c>
      <c r="M71" s="154">
        <v>0</v>
      </c>
      <c r="N71" s="155">
        <v>0</v>
      </c>
      <c r="O71" s="146"/>
    </row>
    <row r="72" spans="2:15">
      <c r="B72" s="26"/>
      <c r="C72" s="157" t="s">
        <v>40</v>
      </c>
      <c r="D72" s="158">
        <v>1</v>
      </c>
      <c r="E72" s="159">
        <v>3.7037037037037035E-2</v>
      </c>
      <c r="F72" s="158">
        <v>0</v>
      </c>
      <c r="G72" s="159">
        <v>0</v>
      </c>
      <c r="H72" s="160"/>
      <c r="I72" s="158">
        <v>0</v>
      </c>
      <c r="J72" s="159">
        <v>0</v>
      </c>
      <c r="K72" s="158">
        <v>1</v>
      </c>
      <c r="L72" s="159">
        <v>2.0408163265306121E-2</v>
      </c>
      <c r="M72" s="158">
        <v>1</v>
      </c>
      <c r="N72" s="159">
        <v>2.8571428571428571E-2</v>
      </c>
      <c r="O72" s="161">
        <v>0</v>
      </c>
    </row>
    <row r="73" spans="2:15">
      <c r="B73" s="27" t="s">
        <v>49</v>
      </c>
      <c r="C73" s="162" t="s">
        <v>41</v>
      </c>
      <c r="D73" s="44">
        <v>27</v>
      </c>
      <c r="E73" s="19">
        <v>1</v>
      </c>
      <c r="F73" s="44">
        <v>11</v>
      </c>
      <c r="G73" s="19">
        <v>1</v>
      </c>
      <c r="H73" s="20">
        <v>1.4545454545454546</v>
      </c>
      <c r="I73" s="44">
        <v>22</v>
      </c>
      <c r="J73" s="21">
        <v>0.22727272727272729</v>
      </c>
      <c r="K73" s="44">
        <v>49</v>
      </c>
      <c r="L73" s="19">
        <v>1</v>
      </c>
      <c r="M73" s="44">
        <v>35</v>
      </c>
      <c r="N73" s="21">
        <v>1</v>
      </c>
      <c r="O73" s="23">
        <v>0.39999999999999991</v>
      </c>
    </row>
    <row r="74" spans="2:15">
      <c r="B74" s="63"/>
      <c r="C74" s="134" t="s">
        <v>16</v>
      </c>
      <c r="D74" s="151">
        <v>49</v>
      </c>
      <c r="E74" s="136">
        <v>0.40163934426229508</v>
      </c>
      <c r="F74" s="152">
        <v>44</v>
      </c>
      <c r="G74" s="137">
        <v>0.4</v>
      </c>
      <c r="H74" s="138">
        <v>0.11363636363636354</v>
      </c>
      <c r="I74" s="152">
        <v>48</v>
      </c>
      <c r="J74" s="140">
        <v>2.0833333333333259E-2</v>
      </c>
      <c r="K74" s="151">
        <v>97</v>
      </c>
      <c r="L74" s="136">
        <v>0.39430894308943087</v>
      </c>
      <c r="M74" s="152">
        <v>98</v>
      </c>
      <c r="N74" s="137">
        <v>0.3983739837398374</v>
      </c>
      <c r="O74" s="138">
        <v>-1.0204081632653073E-2</v>
      </c>
    </row>
    <row r="75" spans="2:15">
      <c r="B75" s="63"/>
      <c r="C75" s="142" t="s">
        <v>4</v>
      </c>
      <c r="D75" s="153">
        <v>31</v>
      </c>
      <c r="E75" s="144">
        <v>0.25409836065573771</v>
      </c>
      <c r="F75" s="154">
        <v>34</v>
      </c>
      <c r="G75" s="155">
        <v>0.30909090909090908</v>
      </c>
      <c r="H75" s="146">
        <v>-8.8235294117647078E-2</v>
      </c>
      <c r="I75" s="154">
        <v>29</v>
      </c>
      <c r="J75" s="156">
        <v>6.8965517241379226E-2</v>
      </c>
      <c r="K75" s="153">
        <v>60</v>
      </c>
      <c r="L75" s="144">
        <v>0.24390243902439024</v>
      </c>
      <c r="M75" s="154">
        <v>76</v>
      </c>
      <c r="N75" s="155">
        <v>0.30894308943089432</v>
      </c>
      <c r="O75" s="146">
        <v>-0.21052631578947367</v>
      </c>
    </row>
    <row r="76" spans="2:15">
      <c r="B76" s="63"/>
      <c r="C76" s="142" t="s">
        <v>13</v>
      </c>
      <c r="D76" s="153">
        <v>19</v>
      </c>
      <c r="E76" s="144">
        <v>0.15573770491803279</v>
      </c>
      <c r="F76" s="154">
        <v>8</v>
      </c>
      <c r="G76" s="155">
        <v>7.2727272727272724E-2</v>
      </c>
      <c r="H76" s="146">
        <v>1.375</v>
      </c>
      <c r="I76" s="154">
        <v>13</v>
      </c>
      <c r="J76" s="156">
        <v>0.46153846153846145</v>
      </c>
      <c r="K76" s="153">
        <v>32</v>
      </c>
      <c r="L76" s="144">
        <v>0.13008130081300814</v>
      </c>
      <c r="M76" s="154">
        <v>26</v>
      </c>
      <c r="N76" s="155">
        <v>0.10569105691056911</v>
      </c>
      <c r="O76" s="146">
        <v>0.23076923076923084</v>
      </c>
    </row>
    <row r="77" spans="2:15">
      <c r="B77" s="63"/>
      <c r="C77" s="142" t="s">
        <v>53</v>
      </c>
      <c r="D77" s="153">
        <v>5</v>
      </c>
      <c r="E77" s="144">
        <v>4.0983606557377046E-2</v>
      </c>
      <c r="F77" s="154">
        <v>5</v>
      </c>
      <c r="G77" s="155">
        <v>4.5454545454545456E-2</v>
      </c>
      <c r="H77" s="146">
        <v>0</v>
      </c>
      <c r="I77" s="154">
        <v>20</v>
      </c>
      <c r="J77" s="156">
        <v>-0.75</v>
      </c>
      <c r="K77" s="153">
        <v>25</v>
      </c>
      <c r="L77" s="144">
        <v>0.1016260162601626</v>
      </c>
      <c r="M77" s="154">
        <v>12</v>
      </c>
      <c r="N77" s="155">
        <v>4.878048780487805E-2</v>
      </c>
      <c r="O77" s="146">
        <v>1.0833333333333335</v>
      </c>
    </row>
    <row r="78" spans="2:15">
      <c r="B78" s="10"/>
      <c r="C78" s="142" t="s">
        <v>3</v>
      </c>
      <c r="D78" s="153">
        <v>15</v>
      </c>
      <c r="E78" s="144">
        <v>0.12295081967213115</v>
      </c>
      <c r="F78" s="154">
        <v>12</v>
      </c>
      <c r="G78" s="155">
        <v>0.10909090909090909</v>
      </c>
      <c r="H78" s="146">
        <v>0.25</v>
      </c>
      <c r="I78" s="154">
        <v>7</v>
      </c>
      <c r="J78" s="156">
        <v>1.1428571428571428</v>
      </c>
      <c r="K78" s="153">
        <v>22</v>
      </c>
      <c r="L78" s="144">
        <v>8.943089430894309E-2</v>
      </c>
      <c r="M78" s="154">
        <v>23</v>
      </c>
      <c r="N78" s="155">
        <v>9.3495934959349589E-2</v>
      </c>
      <c r="O78" s="146">
        <v>-4.3478260869565188E-2</v>
      </c>
    </row>
    <row r="79" spans="2:15">
      <c r="B79" s="63"/>
      <c r="C79" s="142" t="s">
        <v>15</v>
      </c>
      <c r="D79" s="153">
        <v>2</v>
      </c>
      <c r="E79" s="144">
        <v>1.6393442622950821E-2</v>
      </c>
      <c r="F79" s="154">
        <v>5</v>
      </c>
      <c r="G79" s="155">
        <v>4.5454545454545456E-2</v>
      </c>
      <c r="H79" s="146">
        <v>-0.6</v>
      </c>
      <c r="I79" s="154">
        <v>3</v>
      </c>
      <c r="J79" s="156">
        <v>-0.33333333333333337</v>
      </c>
      <c r="K79" s="153">
        <v>5</v>
      </c>
      <c r="L79" s="144">
        <v>2.032520325203252E-2</v>
      </c>
      <c r="M79" s="154">
        <v>8</v>
      </c>
      <c r="N79" s="155">
        <v>3.2520325203252036E-2</v>
      </c>
      <c r="O79" s="146">
        <v>-0.375</v>
      </c>
    </row>
    <row r="80" spans="2:15">
      <c r="B80" s="63"/>
      <c r="C80" s="142" t="s">
        <v>68</v>
      </c>
      <c r="D80" s="153">
        <v>0</v>
      </c>
      <c r="E80" s="144">
        <v>0</v>
      </c>
      <c r="F80" s="154">
        <v>1</v>
      </c>
      <c r="G80" s="155">
        <v>9.0909090909090905E-3</v>
      </c>
      <c r="H80" s="146">
        <v>-1</v>
      </c>
      <c r="I80" s="154">
        <v>3</v>
      </c>
      <c r="J80" s="156">
        <v>-1</v>
      </c>
      <c r="K80" s="153">
        <v>3</v>
      </c>
      <c r="L80" s="144">
        <v>1.2195121951219513E-2</v>
      </c>
      <c r="M80" s="154">
        <v>1</v>
      </c>
      <c r="N80" s="155">
        <v>4.0650406504065045E-3</v>
      </c>
      <c r="O80" s="146">
        <v>2</v>
      </c>
    </row>
    <row r="81" spans="2:15">
      <c r="B81" s="28"/>
      <c r="C81" s="157" t="s">
        <v>40</v>
      </c>
      <c r="D81" s="158">
        <v>1</v>
      </c>
      <c r="E81" s="159">
        <v>8.1967213114754103E-3</v>
      </c>
      <c r="F81" s="158">
        <v>1</v>
      </c>
      <c r="G81" s="164">
        <v>9.0909090909090905E-3</v>
      </c>
      <c r="H81" s="160">
        <v>0</v>
      </c>
      <c r="I81" s="158">
        <v>1</v>
      </c>
      <c r="J81" s="165">
        <v>0</v>
      </c>
      <c r="K81" s="158">
        <v>2</v>
      </c>
      <c r="L81" s="164">
        <v>8.130081300813009E-3</v>
      </c>
      <c r="M81" s="158">
        <v>2</v>
      </c>
      <c r="N81" s="164">
        <v>8.130081300813009E-3</v>
      </c>
      <c r="O81" s="161">
        <v>0</v>
      </c>
    </row>
    <row r="82" spans="2:15">
      <c r="B82" s="29" t="s">
        <v>69</v>
      </c>
      <c r="C82" s="162" t="s">
        <v>41</v>
      </c>
      <c r="D82" s="44">
        <v>122</v>
      </c>
      <c r="E82" s="19">
        <v>1</v>
      </c>
      <c r="F82" s="44">
        <v>110</v>
      </c>
      <c r="G82" s="19">
        <v>1</v>
      </c>
      <c r="H82" s="20">
        <v>0.10909090909090913</v>
      </c>
      <c r="I82" s="44">
        <v>124</v>
      </c>
      <c r="J82" s="21">
        <v>-1.6129032258064502E-2</v>
      </c>
      <c r="K82" s="44">
        <v>246</v>
      </c>
      <c r="L82" s="19">
        <v>1</v>
      </c>
      <c r="M82" s="44">
        <v>246</v>
      </c>
      <c r="N82" s="21">
        <v>1</v>
      </c>
      <c r="O82" s="23">
        <v>0</v>
      </c>
    </row>
    <row r="83" spans="2:15">
      <c r="B83" s="63"/>
      <c r="C83" s="134" t="s">
        <v>3</v>
      </c>
      <c r="D83" s="151">
        <v>660</v>
      </c>
      <c r="E83" s="136">
        <v>0.27545909849749584</v>
      </c>
      <c r="F83" s="152">
        <v>628</v>
      </c>
      <c r="G83" s="137">
        <v>0.27750773309765797</v>
      </c>
      <c r="H83" s="138">
        <v>5.0955414012738842E-2</v>
      </c>
      <c r="I83" s="152">
        <v>489</v>
      </c>
      <c r="J83" s="140">
        <v>0.34969325153374231</v>
      </c>
      <c r="K83" s="151">
        <v>1149</v>
      </c>
      <c r="L83" s="136">
        <v>0.27587034813925571</v>
      </c>
      <c r="M83" s="152">
        <v>1076</v>
      </c>
      <c r="N83" s="137">
        <v>0.27130610186585979</v>
      </c>
      <c r="O83" s="138">
        <v>6.7843866171003686E-2</v>
      </c>
    </row>
    <row r="84" spans="2:15">
      <c r="B84" s="63"/>
      <c r="C84" s="142" t="s">
        <v>14</v>
      </c>
      <c r="D84" s="153">
        <v>535</v>
      </c>
      <c r="E84" s="144">
        <v>0.22328881469115192</v>
      </c>
      <c r="F84" s="154">
        <v>412</v>
      </c>
      <c r="G84" s="155">
        <v>0.18205921343349535</v>
      </c>
      <c r="H84" s="146">
        <v>0.29854368932038833</v>
      </c>
      <c r="I84" s="154">
        <v>270</v>
      </c>
      <c r="J84" s="156">
        <v>0.9814814814814814</v>
      </c>
      <c r="K84" s="153">
        <v>805</v>
      </c>
      <c r="L84" s="144">
        <v>0.19327731092436976</v>
      </c>
      <c r="M84" s="154">
        <v>755</v>
      </c>
      <c r="N84" s="155">
        <v>0.19036812909732728</v>
      </c>
      <c r="O84" s="146">
        <v>6.6225165562913801E-2</v>
      </c>
    </row>
    <row r="85" spans="2:15">
      <c r="B85" s="63"/>
      <c r="C85" s="142" t="s">
        <v>4</v>
      </c>
      <c r="D85" s="153">
        <v>430</v>
      </c>
      <c r="E85" s="144">
        <v>0.17946577629382304</v>
      </c>
      <c r="F85" s="154">
        <v>478</v>
      </c>
      <c r="G85" s="155">
        <v>0.21122403888643393</v>
      </c>
      <c r="H85" s="146">
        <v>-0.10041841004184104</v>
      </c>
      <c r="I85" s="154">
        <v>334</v>
      </c>
      <c r="J85" s="156">
        <v>0.28742514970059885</v>
      </c>
      <c r="K85" s="153">
        <v>764</v>
      </c>
      <c r="L85" s="144">
        <v>0.18343337334933973</v>
      </c>
      <c r="M85" s="154">
        <v>811</v>
      </c>
      <c r="N85" s="155">
        <v>0.20448814926878467</v>
      </c>
      <c r="O85" s="146">
        <v>-5.7953144266337908E-2</v>
      </c>
    </row>
    <row r="86" spans="2:15">
      <c r="B86" s="63"/>
      <c r="C86" s="142" t="s">
        <v>12</v>
      </c>
      <c r="D86" s="153">
        <v>344</v>
      </c>
      <c r="E86" s="144">
        <v>0.14357262103505844</v>
      </c>
      <c r="F86" s="154">
        <v>280</v>
      </c>
      <c r="G86" s="155">
        <v>0.1237295625276182</v>
      </c>
      <c r="H86" s="146">
        <v>0.22857142857142865</v>
      </c>
      <c r="I86" s="154">
        <v>344</v>
      </c>
      <c r="J86" s="156">
        <v>0</v>
      </c>
      <c r="K86" s="153">
        <v>688</v>
      </c>
      <c r="L86" s="144">
        <v>0.1651860744297719</v>
      </c>
      <c r="M86" s="154">
        <v>480</v>
      </c>
      <c r="N86" s="155">
        <v>0.12102874432677761</v>
      </c>
      <c r="O86" s="146">
        <v>0.43333333333333335</v>
      </c>
    </row>
    <row r="87" spans="2:15">
      <c r="B87" s="10"/>
      <c r="C87" s="142" t="s">
        <v>13</v>
      </c>
      <c r="D87" s="153">
        <v>280</v>
      </c>
      <c r="E87" s="144">
        <v>0.11686143572621036</v>
      </c>
      <c r="F87" s="154">
        <v>246</v>
      </c>
      <c r="G87" s="155">
        <v>0.10870525850640743</v>
      </c>
      <c r="H87" s="146">
        <v>0.13821138211382111</v>
      </c>
      <c r="I87" s="154">
        <v>228</v>
      </c>
      <c r="J87" s="156">
        <v>0.22807017543859653</v>
      </c>
      <c r="K87" s="153">
        <v>508</v>
      </c>
      <c r="L87" s="144">
        <v>0.12196878751500601</v>
      </c>
      <c r="M87" s="154">
        <v>443</v>
      </c>
      <c r="N87" s="155">
        <v>0.11169944528492183</v>
      </c>
      <c r="O87" s="146">
        <v>0.14672686230248311</v>
      </c>
    </row>
    <row r="88" spans="2:15">
      <c r="B88" s="63"/>
      <c r="C88" s="142" t="s">
        <v>15</v>
      </c>
      <c r="D88" s="153">
        <v>128</v>
      </c>
      <c r="E88" s="144">
        <v>5.3422370617696162E-2</v>
      </c>
      <c r="F88" s="154">
        <v>136</v>
      </c>
      <c r="G88" s="155">
        <v>6.0097216084843127E-2</v>
      </c>
      <c r="H88" s="146">
        <v>-5.8823529411764719E-2</v>
      </c>
      <c r="I88" s="154">
        <v>74</v>
      </c>
      <c r="J88" s="156">
        <v>0.72972972972972983</v>
      </c>
      <c r="K88" s="153">
        <v>202</v>
      </c>
      <c r="L88" s="144">
        <v>4.8499399759903965E-2</v>
      </c>
      <c r="M88" s="154">
        <v>232</v>
      </c>
      <c r="N88" s="155">
        <v>5.8497226424609181E-2</v>
      </c>
      <c r="O88" s="146">
        <v>-0.12931034482758619</v>
      </c>
    </row>
    <row r="89" spans="2:15">
      <c r="B89" s="63"/>
      <c r="C89" s="142" t="s">
        <v>16</v>
      </c>
      <c r="D89" s="153">
        <v>14</v>
      </c>
      <c r="E89" s="144">
        <v>5.8430717863105176E-3</v>
      </c>
      <c r="F89" s="154">
        <v>81</v>
      </c>
      <c r="G89" s="155">
        <v>3.5793194874060984E-2</v>
      </c>
      <c r="H89" s="146">
        <v>-0.8271604938271605</v>
      </c>
      <c r="I89" s="154">
        <v>29</v>
      </c>
      <c r="J89" s="156">
        <v>-0.51724137931034475</v>
      </c>
      <c r="K89" s="153">
        <v>43</v>
      </c>
      <c r="L89" s="144">
        <v>1.0324129651860744E-2</v>
      </c>
      <c r="M89" s="154">
        <v>166</v>
      </c>
      <c r="N89" s="155">
        <v>4.1855774079677256E-2</v>
      </c>
      <c r="O89" s="146">
        <v>-0.74096385542168675</v>
      </c>
    </row>
    <row r="90" spans="2:15">
      <c r="B90" s="28"/>
      <c r="C90" s="157" t="s">
        <v>40</v>
      </c>
      <c r="D90" s="158">
        <v>5</v>
      </c>
      <c r="E90" s="159">
        <v>2.0868113522537562E-3</v>
      </c>
      <c r="F90" s="158">
        <v>2</v>
      </c>
      <c r="G90" s="164">
        <v>8.8378258948298722E-4</v>
      </c>
      <c r="H90" s="160">
        <v>1.5</v>
      </c>
      <c r="I90" s="158">
        <v>1</v>
      </c>
      <c r="J90" s="165">
        <v>4</v>
      </c>
      <c r="K90" s="158">
        <v>6</v>
      </c>
      <c r="L90" s="164">
        <v>1.4405762304921968E-3</v>
      </c>
      <c r="M90" s="158">
        <v>3</v>
      </c>
      <c r="N90" s="164">
        <v>7.5642965204236008E-4</v>
      </c>
      <c r="O90" s="161">
        <v>1</v>
      </c>
    </row>
    <row r="91" spans="2:15" ht="14.45" customHeight="1">
      <c r="B91" s="27" t="s">
        <v>6</v>
      </c>
      <c r="C91" s="162" t="s">
        <v>41</v>
      </c>
      <c r="D91" s="44">
        <v>2396</v>
      </c>
      <c r="E91" s="19">
        <v>1</v>
      </c>
      <c r="F91" s="44">
        <v>2263</v>
      </c>
      <c r="G91" s="19">
        <v>1</v>
      </c>
      <c r="H91" s="20">
        <v>5.8771542200618754E-2</v>
      </c>
      <c r="I91" s="44">
        <v>1769</v>
      </c>
      <c r="J91" s="21">
        <v>0.35443753533069522</v>
      </c>
      <c r="K91" s="44">
        <v>4165</v>
      </c>
      <c r="L91" s="19">
        <v>1</v>
      </c>
      <c r="M91" s="44">
        <v>3966</v>
      </c>
      <c r="N91" s="21">
        <v>1</v>
      </c>
      <c r="O91" s="23">
        <v>5.0176500252143263E-2</v>
      </c>
    </row>
    <row r="92" spans="2:15" ht="14.45" customHeight="1">
      <c r="B92" s="27" t="s">
        <v>70</v>
      </c>
      <c r="C92" s="162" t="s">
        <v>41</v>
      </c>
      <c r="D92" s="163">
        <v>3</v>
      </c>
      <c r="E92" s="19">
        <v>1</v>
      </c>
      <c r="F92" s="163">
        <v>2</v>
      </c>
      <c r="G92" s="19">
        <v>1</v>
      </c>
      <c r="H92" s="20">
        <v>0.5</v>
      </c>
      <c r="I92" s="163">
        <v>1</v>
      </c>
      <c r="J92" s="21">
        <v>2</v>
      </c>
      <c r="K92" s="163">
        <v>4</v>
      </c>
      <c r="L92" s="19">
        <v>1</v>
      </c>
      <c r="M92" s="163">
        <v>2</v>
      </c>
      <c r="N92" s="19">
        <v>1</v>
      </c>
      <c r="O92" s="23">
        <v>1</v>
      </c>
    </row>
    <row r="93" spans="2:15" ht="14.45" customHeight="1">
      <c r="B93" s="29"/>
      <c r="C93" s="166" t="s">
        <v>41</v>
      </c>
      <c r="D93" s="45">
        <v>2548</v>
      </c>
      <c r="E93" s="14">
        <v>1</v>
      </c>
      <c r="F93" s="45">
        <v>2386</v>
      </c>
      <c r="G93" s="14">
        <v>1</v>
      </c>
      <c r="H93" s="15">
        <v>6.7896060352053755E-2</v>
      </c>
      <c r="I93" s="45">
        <v>1916</v>
      </c>
      <c r="J93" s="16">
        <v>0.32985386221294366</v>
      </c>
      <c r="K93" s="45">
        <v>4464</v>
      </c>
      <c r="L93" s="14">
        <v>1</v>
      </c>
      <c r="M93" s="45">
        <v>4249</v>
      </c>
      <c r="N93" s="14">
        <v>1</v>
      </c>
      <c r="O93" s="24">
        <v>5.0600141209696359E-2</v>
      </c>
    </row>
    <row r="94" spans="2:15" ht="14.45" customHeight="1">
      <c r="B94" s="41" t="s">
        <v>55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O63:O64"/>
    <mergeCell ref="D61:E62"/>
    <mergeCell ref="F61:G62"/>
    <mergeCell ref="H61:H62"/>
    <mergeCell ref="I61:I62"/>
    <mergeCell ref="J61:J62"/>
    <mergeCell ref="K61:L62"/>
  </mergeCells>
  <conditionalFormatting sqref="H24:H26 J24:J26 O24:O26 H15:H17 O15:O17">
    <cfRule type="cellIs" dxfId="102" priority="45" operator="lessThan">
      <formula>0</formula>
    </cfRule>
  </conditionalFormatting>
  <conditionalFormatting sqref="H11:H14 J11:J14 O11:O14">
    <cfRule type="cellIs" dxfId="101" priority="44" operator="lessThan">
      <formula>0</formula>
    </cfRule>
  </conditionalFormatting>
  <conditionalFormatting sqref="J15:J16">
    <cfRule type="cellIs" dxfId="100" priority="43" operator="lessThan">
      <formula>0</formula>
    </cfRule>
  </conditionalFormatting>
  <conditionalFormatting sqref="H10 J10 O10">
    <cfRule type="cellIs" dxfId="99" priority="42" operator="lessThan">
      <formula>0</formula>
    </cfRule>
  </conditionalFormatting>
  <conditionalFormatting sqref="D19:O25 D10:O16">
    <cfRule type="cellIs" dxfId="98" priority="41" operator="equal">
      <formula>0</formula>
    </cfRule>
  </conditionalFormatting>
  <conditionalFormatting sqref="H17 O17">
    <cfRule type="cellIs" dxfId="97" priority="40" operator="lessThan">
      <formula>0</formula>
    </cfRule>
  </conditionalFormatting>
  <conditionalFormatting sqref="H19:H23 J19:J23 O19:O23">
    <cfRule type="cellIs" dxfId="96" priority="39" operator="lessThan">
      <formula>0</formula>
    </cfRule>
  </conditionalFormatting>
  <conditionalFormatting sqref="H18 J18 O18">
    <cfRule type="cellIs" dxfId="95" priority="38" operator="lessThan">
      <formula>0</formula>
    </cfRule>
  </conditionalFormatting>
  <conditionalFormatting sqref="H18 O18">
    <cfRule type="cellIs" dxfId="94" priority="37" operator="lessThan">
      <formula>0</formula>
    </cfRule>
  </conditionalFormatting>
  <conditionalFormatting sqref="H26 O26">
    <cfRule type="cellIs" dxfId="93" priority="36" operator="lessThan">
      <formula>0</formula>
    </cfRule>
  </conditionalFormatting>
  <conditionalFormatting sqref="H27 J27 O27">
    <cfRule type="cellIs" dxfId="92" priority="35" operator="lessThan">
      <formula>0</formula>
    </cfRule>
  </conditionalFormatting>
  <conditionalFormatting sqref="H27 O27">
    <cfRule type="cellIs" dxfId="91" priority="34" operator="lessThan">
      <formula>0</formula>
    </cfRule>
  </conditionalFormatting>
  <conditionalFormatting sqref="H28 O28">
    <cfRule type="cellIs" dxfId="90" priority="33" operator="lessThan">
      <formula>0</formula>
    </cfRule>
  </conditionalFormatting>
  <conditionalFormatting sqref="H28 O28 J28">
    <cfRule type="cellIs" dxfId="89" priority="32" operator="lessThan">
      <formula>0</formula>
    </cfRule>
  </conditionalFormatting>
  <conditionalFormatting sqref="H29 O29">
    <cfRule type="cellIs" dxfId="88" priority="31" operator="lessThan">
      <formula>0</formula>
    </cfRule>
  </conditionalFormatting>
  <conditionalFormatting sqref="H29 O29 J29">
    <cfRule type="cellIs" dxfId="87" priority="30" operator="lessThan">
      <formula>0</formula>
    </cfRule>
  </conditionalFormatting>
  <conditionalFormatting sqref="H42 O42 J42">
    <cfRule type="cellIs" dxfId="75" priority="29" operator="lessThan">
      <formula>0</formula>
    </cfRule>
  </conditionalFormatting>
  <conditionalFormatting sqref="H48:H49 J48:J49 O48:O49">
    <cfRule type="cellIs" dxfId="74" priority="27" operator="lessThan">
      <formula>0</formula>
    </cfRule>
  </conditionalFormatting>
  <conditionalFormatting sqref="H43:H47 J43:J47 O43:O47">
    <cfRule type="cellIs" dxfId="73" priority="28" operator="lessThan">
      <formula>0</formula>
    </cfRule>
  </conditionalFormatting>
  <conditionalFormatting sqref="H50 J50 O50">
    <cfRule type="cellIs" dxfId="72" priority="25" operator="lessThan">
      <formula>0</formula>
    </cfRule>
  </conditionalFormatting>
  <conditionalFormatting sqref="H50 O50">
    <cfRule type="cellIs" dxfId="71" priority="26" operator="lessThan">
      <formula>0</formula>
    </cfRule>
  </conditionalFormatting>
  <conditionalFormatting sqref="H53 O53">
    <cfRule type="cellIs" dxfId="70" priority="24" operator="lessThan">
      <formula>0</formula>
    </cfRule>
  </conditionalFormatting>
  <conditionalFormatting sqref="H53 O53 J53">
    <cfRule type="cellIs" dxfId="69" priority="23" operator="lessThan">
      <formula>0</formula>
    </cfRule>
  </conditionalFormatting>
  <conditionalFormatting sqref="H51 J51 O51">
    <cfRule type="cellIs" dxfId="68" priority="22" operator="lessThan">
      <formula>0</formula>
    </cfRule>
  </conditionalFormatting>
  <conditionalFormatting sqref="H51 O51">
    <cfRule type="cellIs" dxfId="67" priority="21" operator="lessThan">
      <formula>0</formula>
    </cfRule>
  </conditionalFormatting>
  <conditionalFormatting sqref="H52 O52">
    <cfRule type="cellIs" dxfId="66" priority="20" operator="lessThan">
      <formula>0</formula>
    </cfRule>
  </conditionalFormatting>
  <conditionalFormatting sqref="H52 O52 J52">
    <cfRule type="cellIs" dxfId="65" priority="19" operator="lessThan">
      <formula>0</formula>
    </cfRule>
  </conditionalFormatting>
  <conditionalFormatting sqref="H83:H90 J83:J90 O83:O90 H79:H81 J79:J81 O79:O81 H70:H72 O70:O72">
    <cfRule type="cellIs" dxfId="64" priority="18" operator="lessThan">
      <formula>0</formula>
    </cfRule>
  </conditionalFormatting>
  <conditionalFormatting sqref="H66:H69 J66:J69 O66:O69">
    <cfRule type="cellIs" dxfId="63" priority="17" operator="lessThan">
      <formula>0</formula>
    </cfRule>
  </conditionalFormatting>
  <conditionalFormatting sqref="J70:J71">
    <cfRule type="cellIs" dxfId="62" priority="16" operator="lessThan">
      <formula>0</formula>
    </cfRule>
  </conditionalFormatting>
  <conditionalFormatting sqref="H65 J65 O65">
    <cfRule type="cellIs" dxfId="61" priority="15" operator="lessThan">
      <formula>0</formula>
    </cfRule>
  </conditionalFormatting>
  <conditionalFormatting sqref="D83:O89 D74:O80 D65:O71">
    <cfRule type="cellIs" dxfId="60" priority="14" operator="equal">
      <formula>0</formula>
    </cfRule>
  </conditionalFormatting>
  <conditionalFormatting sqref="H74:H78 J74:J78 O74:O78">
    <cfRule type="cellIs" dxfId="59" priority="13" operator="lessThan">
      <formula>0</formula>
    </cfRule>
  </conditionalFormatting>
  <conditionalFormatting sqref="H73 J73 O73">
    <cfRule type="cellIs" dxfId="58" priority="12" operator="lessThan">
      <formula>0</formula>
    </cfRule>
  </conditionalFormatting>
  <conditionalFormatting sqref="H73 O73">
    <cfRule type="cellIs" dxfId="57" priority="11" operator="lessThan">
      <formula>0</formula>
    </cfRule>
  </conditionalFormatting>
  <conditionalFormatting sqref="H90 O90 H81 O81">
    <cfRule type="cellIs" dxfId="56" priority="10" operator="lessThan">
      <formula>0</formula>
    </cfRule>
  </conditionalFormatting>
  <conditionalFormatting sqref="H88:H89 J88:J89 O88:O89">
    <cfRule type="cellIs" dxfId="55" priority="9" operator="lessThan">
      <formula>0</formula>
    </cfRule>
  </conditionalFormatting>
  <conditionalFormatting sqref="H82 J82 O82">
    <cfRule type="cellIs" dxfId="54" priority="8" operator="lessThan">
      <formula>0</formula>
    </cfRule>
  </conditionalFormatting>
  <conditionalFormatting sqref="H82 O82">
    <cfRule type="cellIs" dxfId="53" priority="7" operator="lessThan">
      <formula>0</formula>
    </cfRule>
  </conditionalFormatting>
  <conditionalFormatting sqref="H91 J91 O91">
    <cfRule type="cellIs" dxfId="52" priority="6" operator="lessThan">
      <formula>0</formula>
    </cfRule>
  </conditionalFormatting>
  <conditionalFormatting sqref="H91 O91">
    <cfRule type="cellIs" dxfId="51" priority="5" operator="lessThan">
      <formula>0</formula>
    </cfRule>
  </conditionalFormatting>
  <conditionalFormatting sqref="H92 O92">
    <cfRule type="cellIs" dxfId="50" priority="4" operator="lessThan">
      <formula>0</formula>
    </cfRule>
  </conditionalFormatting>
  <conditionalFormatting sqref="H92 O92 J92">
    <cfRule type="cellIs" dxfId="49" priority="3" operator="lessThan">
      <formula>0</formula>
    </cfRule>
  </conditionalFormatting>
  <conditionalFormatting sqref="H93 O93">
    <cfRule type="cellIs" dxfId="48" priority="2" operator="lessThan">
      <formula>0</formula>
    </cfRule>
  </conditionalFormatting>
  <conditionalFormatting sqref="H93 O93 J93">
    <cfRule type="cellIs" dxfId="4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6"/>
      <c r="O1" s="80">
        <v>43530</v>
      </c>
    </row>
    <row r="2" spans="2:15" ht="14.45" customHeight="1">
      <c r="B2" s="94" t="s">
        <v>43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18"/>
    </row>
    <row r="3" spans="2:15" ht="14.45" customHeight="1">
      <c r="B3" s="123" t="s">
        <v>44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42" t="s">
        <v>42</v>
      </c>
    </row>
    <row r="4" spans="2:15" ht="14.45" customHeight="1">
      <c r="B4" s="114" t="s">
        <v>0</v>
      </c>
      <c r="C4" s="116" t="s">
        <v>1</v>
      </c>
      <c r="D4" s="99" t="s">
        <v>92</v>
      </c>
      <c r="E4" s="89"/>
      <c r="F4" s="89"/>
      <c r="G4" s="89"/>
      <c r="H4" s="100"/>
      <c r="I4" s="89" t="s">
        <v>85</v>
      </c>
      <c r="J4" s="89"/>
      <c r="K4" s="99" t="s">
        <v>93</v>
      </c>
      <c r="L4" s="89"/>
      <c r="M4" s="89"/>
      <c r="N4" s="89"/>
      <c r="O4" s="100"/>
    </row>
    <row r="5" spans="2:15" ht="14.45" customHeight="1">
      <c r="B5" s="115"/>
      <c r="C5" s="117"/>
      <c r="D5" s="96" t="s">
        <v>94</v>
      </c>
      <c r="E5" s="97"/>
      <c r="F5" s="97"/>
      <c r="G5" s="97"/>
      <c r="H5" s="98"/>
      <c r="I5" s="97" t="s">
        <v>86</v>
      </c>
      <c r="J5" s="97"/>
      <c r="K5" s="96" t="s">
        <v>95</v>
      </c>
      <c r="L5" s="97"/>
      <c r="M5" s="97"/>
      <c r="N5" s="97"/>
      <c r="O5" s="98"/>
    </row>
    <row r="6" spans="2:15" ht="14.45" customHeight="1">
      <c r="B6" s="115"/>
      <c r="C6" s="115"/>
      <c r="D6" s="90">
        <v>2019</v>
      </c>
      <c r="E6" s="91"/>
      <c r="F6" s="101">
        <v>2018</v>
      </c>
      <c r="G6" s="101"/>
      <c r="H6" s="118" t="s">
        <v>33</v>
      </c>
      <c r="I6" s="131">
        <v>2019</v>
      </c>
      <c r="J6" s="90" t="s">
        <v>96</v>
      </c>
      <c r="K6" s="90">
        <v>2019</v>
      </c>
      <c r="L6" s="91"/>
      <c r="M6" s="101">
        <v>2018</v>
      </c>
      <c r="N6" s="91"/>
      <c r="O6" s="105" t="s">
        <v>33</v>
      </c>
    </row>
    <row r="7" spans="2:15" ht="14.45" customHeight="1">
      <c r="B7" s="106" t="s">
        <v>34</v>
      </c>
      <c r="C7" s="106" t="s">
        <v>35</v>
      </c>
      <c r="D7" s="92"/>
      <c r="E7" s="93"/>
      <c r="F7" s="102"/>
      <c r="G7" s="102"/>
      <c r="H7" s="119"/>
      <c r="I7" s="132"/>
      <c r="J7" s="120"/>
      <c r="K7" s="92"/>
      <c r="L7" s="93"/>
      <c r="M7" s="102"/>
      <c r="N7" s="93"/>
      <c r="O7" s="105"/>
    </row>
    <row r="8" spans="2:15" ht="14.45" customHeight="1">
      <c r="B8" s="106"/>
      <c r="C8" s="106"/>
      <c r="D8" s="85" t="s">
        <v>36</v>
      </c>
      <c r="E8" s="81" t="s">
        <v>2</v>
      </c>
      <c r="F8" s="84" t="s">
        <v>36</v>
      </c>
      <c r="G8" s="67" t="s">
        <v>2</v>
      </c>
      <c r="H8" s="108" t="s">
        <v>37</v>
      </c>
      <c r="I8" s="68" t="s">
        <v>36</v>
      </c>
      <c r="J8" s="110" t="s">
        <v>97</v>
      </c>
      <c r="K8" s="85" t="s">
        <v>36</v>
      </c>
      <c r="L8" s="66" t="s">
        <v>2</v>
      </c>
      <c r="M8" s="84" t="s">
        <v>36</v>
      </c>
      <c r="N8" s="66" t="s">
        <v>2</v>
      </c>
      <c r="O8" s="112" t="s">
        <v>37</v>
      </c>
    </row>
    <row r="9" spans="2:15" ht="14.45" customHeight="1">
      <c r="B9" s="107"/>
      <c r="C9" s="107"/>
      <c r="D9" s="82" t="s">
        <v>38</v>
      </c>
      <c r="E9" s="83" t="s">
        <v>39</v>
      </c>
      <c r="F9" s="64" t="s">
        <v>38</v>
      </c>
      <c r="G9" s="65" t="s">
        <v>39</v>
      </c>
      <c r="H9" s="109"/>
      <c r="I9" s="69" t="s">
        <v>38</v>
      </c>
      <c r="J9" s="111"/>
      <c r="K9" s="82" t="s">
        <v>38</v>
      </c>
      <c r="L9" s="83" t="s">
        <v>39</v>
      </c>
      <c r="M9" s="64" t="s">
        <v>38</v>
      </c>
      <c r="N9" s="83" t="s">
        <v>39</v>
      </c>
      <c r="O9" s="113"/>
    </row>
    <row r="10" spans="2:15" ht="14.45" customHeight="1">
      <c r="B10" s="133">
        <v>1</v>
      </c>
      <c r="C10" s="134" t="s">
        <v>17</v>
      </c>
      <c r="D10" s="135">
        <v>831</v>
      </c>
      <c r="E10" s="136">
        <v>0.16008476208822964</v>
      </c>
      <c r="F10" s="135">
        <v>892</v>
      </c>
      <c r="G10" s="137">
        <v>0.18850380388841928</v>
      </c>
      <c r="H10" s="138">
        <v>-6.8385650224215278E-2</v>
      </c>
      <c r="I10" s="139">
        <v>821</v>
      </c>
      <c r="J10" s="140">
        <v>1.2180267965895331E-2</v>
      </c>
      <c r="K10" s="135">
        <v>1652</v>
      </c>
      <c r="L10" s="136">
        <v>0.15587846763540292</v>
      </c>
      <c r="M10" s="135">
        <v>1749</v>
      </c>
      <c r="N10" s="137">
        <v>0.18049535603715169</v>
      </c>
      <c r="O10" s="138">
        <v>-5.5460263007432786E-2</v>
      </c>
    </row>
    <row r="11" spans="2:15" ht="14.45" customHeight="1">
      <c r="B11" s="141">
        <v>2</v>
      </c>
      <c r="C11" s="142" t="s">
        <v>15</v>
      </c>
      <c r="D11" s="143">
        <v>824</v>
      </c>
      <c r="E11" s="144">
        <v>0.15873627432094009</v>
      </c>
      <c r="F11" s="143">
        <v>673</v>
      </c>
      <c r="G11" s="155">
        <v>0.14222316145393069</v>
      </c>
      <c r="H11" s="146">
        <v>0.22436849925705804</v>
      </c>
      <c r="I11" s="167">
        <v>690</v>
      </c>
      <c r="J11" s="156">
        <v>0.1942028985507247</v>
      </c>
      <c r="K11" s="143">
        <v>1514</v>
      </c>
      <c r="L11" s="144">
        <v>0.14285714285714285</v>
      </c>
      <c r="M11" s="143">
        <v>1324</v>
      </c>
      <c r="N11" s="155">
        <v>0.13663570691434468</v>
      </c>
      <c r="O11" s="146">
        <v>0.14350453172205446</v>
      </c>
    </row>
    <row r="12" spans="2:15" ht="14.45" customHeight="1">
      <c r="B12" s="141">
        <v>3</v>
      </c>
      <c r="C12" s="142" t="s">
        <v>20</v>
      </c>
      <c r="D12" s="143">
        <v>596</v>
      </c>
      <c r="E12" s="144">
        <v>0.11481410132922365</v>
      </c>
      <c r="F12" s="143">
        <v>565</v>
      </c>
      <c r="G12" s="155">
        <v>0.11939983093829247</v>
      </c>
      <c r="H12" s="146">
        <v>5.4867256637168182E-2</v>
      </c>
      <c r="I12" s="167">
        <v>725</v>
      </c>
      <c r="J12" s="156">
        <v>-0.1779310344827586</v>
      </c>
      <c r="K12" s="143">
        <v>1321</v>
      </c>
      <c r="L12" s="144">
        <v>0.12464615965276467</v>
      </c>
      <c r="M12" s="143">
        <v>1170</v>
      </c>
      <c r="N12" s="155">
        <v>0.12074303405572756</v>
      </c>
      <c r="O12" s="146">
        <v>0.12905982905982905</v>
      </c>
    </row>
    <row r="13" spans="2:15" ht="14.45" customHeight="1">
      <c r="B13" s="141">
        <v>4</v>
      </c>
      <c r="C13" s="142" t="s">
        <v>21</v>
      </c>
      <c r="D13" s="143">
        <v>512</v>
      </c>
      <c r="E13" s="144">
        <v>9.8632248121749186E-2</v>
      </c>
      <c r="F13" s="143">
        <v>409</v>
      </c>
      <c r="G13" s="155">
        <v>8.6432797971259509E-2</v>
      </c>
      <c r="H13" s="146">
        <v>0.25183374083129584</v>
      </c>
      <c r="I13" s="167">
        <v>635</v>
      </c>
      <c r="J13" s="156">
        <v>-0.19370078740157481</v>
      </c>
      <c r="K13" s="143">
        <v>1147</v>
      </c>
      <c r="L13" s="144">
        <v>0.10822796754104548</v>
      </c>
      <c r="M13" s="143">
        <v>844</v>
      </c>
      <c r="N13" s="155">
        <v>8.7100103199174411E-2</v>
      </c>
      <c r="O13" s="146">
        <v>0.3590047393364928</v>
      </c>
    </row>
    <row r="14" spans="2:15" ht="14.45" customHeight="1">
      <c r="B14" s="168">
        <v>5</v>
      </c>
      <c r="C14" s="157" t="s">
        <v>13</v>
      </c>
      <c r="D14" s="169">
        <v>523</v>
      </c>
      <c r="E14" s="170">
        <v>0.10075130032748988</v>
      </c>
      <c r="F14" s="169">
        <v>367</v>
      </c>
      <c r="G14" s="171">
        <v>7.7557058326289091E-2</v>
      </c>
      <c r="H14" s="172">
        <v>0.42506811989100823</v>
      </c>
      <c r="I14" s="173">
        <v>482</v>
      </c>
      <c r="J14" s="174">
        <v>8.5062240663900335E-2</v>
      </c>
      <c r="K14" s="169">
        <v>1005</v>
      </c>
      <c r="L14" s="170">
        <v>9.4829213059067746E-2</v>
      </c>
      <c r="M14" s="169">
        <v>812</v>
      </c>
      <c r="N14" s="171">
        <v>8.379772961816305E-2</v>
      </c>
      <c r="O14" s="172">
        <v>0.23768472906403937</v>
      </c>
    </row>
    <row r="15" spans="2:15" ht="14.45" customHeight="1">
      <c r="B15" s="133">
        <v>6</v>
      </c>
      <c r="C15" s="134" t="s">
        <v>19</v>
      </c>
      <c r="D15" s="135">
        <v>498</v>
      </c>
      <c r="E15" s="136">
        <v>9.5935272587170106E-2</v>
      </c>
      <c r="F15" s="135">
        <v>428</v>
      </c>
      <c r="G15" s="137">
        <v>9.0448013524936602E-2</v>
      </c>
      <c r="H15" s="138">
        <v>0.16355140186915884</v>
      </c>
      <c r="I15" s="139">
        <v>453</v>
      </c>
      <c r="J15" s="140">
        <v>9.9337748344370924E-2</v>
      </c>
      <c r="K15" s="135">
        <v>951</v>
      </c>
      <c r="L15" s="136">
        <v>8.973391205887904E-2</v>
      </c>
      <c r="M15" s="135">
        <v>1004</v>
      </c>
      <c r="N15" s="137">
        <v>0.10361197110423116</v>
      </c>
      <c r="O15" s="138">
        <v>-5.2788844621513897E-2</v>
      </c>
    </row>
    <row r="16" spans="2:15" ht="14.45" customHeight="1">
      <c r="B16" s="141">
        <v>7</v>
      </c>
      <c r="C16" s="142" t="s">
        <v>16</v>
      </c>
      <c r="D16" s="143">
        <v>382</v>
      </c>
      <c r="E16" s="144">
        <v>7.3588903872086303E-2</v>
      </c>
      <c r="F16" s="143">
        <v>348</v>
      </c>
      <c r="G16" s="155">
        <v>7.3541842772611998E-2</v>
      </c>
      <c r="H16" s="146">
        <v>9.7701149425287293E-2</v>
      </c>
      <c r="I16" s="167">
        <v>298</v>
      </c>
      <c r="J16" s="156">
        <v>0.28187919463087252</v>
      </c>
      <c r="K16" s="143">
        <v>680</v>
      </c>
      <c r="L16" s="144">
        <v>6.4163049632006044E-2</v>
      </c>
      <c r="M16" s="143">
        <v>683</v>
      </c>
      <c r="N16" s="155">
        <v>7.0485036119711048E-2</v>
      </c>
      <c r="O16" s="146">
        <v>-4.3923865300146137E-3</v>
      </c>
    </row>
    <row r="17" spans="2:22" ht="14.45" customHeight="1">
      <c r="B17" s="141">
        <v>8</v>
      </c>
      <c r="C17" s="142" t="s">
        <v>18</v>
      </c>
      <c r="D17" s="143">
        <v>311</v>
      </c>
      <c r="E17" s="144">
        <v>5.9911385089578113E-2</v>
      </c>
      <c r="F17" s="143">
        <v>258</v>
      </c>
      <c r="G17" s="155">
        <v>5.4522400676246828E-2</v>
      </c>
      <c r="H17" s="146">
        <v>0.20542635658914721</v>
      </c>
      <c r="I17" s="167">
        <v>324</v>
      </c>
      <c r="J17" s="156">
        <v>-4.0123456790123413E-2</v>
      </c>
      <c r="K17" s="143">
        <v>635</v>
      </c>
      <c r="L17" s="144">
        <v>5.9916965465182111E-2</v>
      </c>
      <c r="M17" s="143">
        <v>558</v>
      </c>
      <c r="N17" s="155">
        <v>5.7585139318885446E-2</v>
      </c>
      <c r="O17" s="146">
        <v>0.13799283154121866</v>
      </c>
    </row>
    <row r="18" spans="2:22" ht="14.45" customHeight="1">
      <c r="B18" s="141">
        <v>9</v>
      </c>
      <c r="C18" s="142" t="s">
        <v>22</v>
      </c>
      <c r="D18" s="143">
        <v>286</v>
      </c>
      <c r="E18" s="144">
        <v>5.5095357349258335E-2</v>
      </c>
      <c r="F18" s="143">
        <v>213</v>
      </c>
      <c r="G18" s="155">
        <v>4.5012679628064246E-2</v>
      </c>
      <c r="H18" s="146">
        <v>0.34272300469483574</v>
      </c>
      <c r="I18" s="167">
        <v>330</v>
      </c>
      <c r="J18" s="156">
        <v>-0.1333333333333333</v>
      </c>
      <c r="K18" s="143">
        <v>616</v>
      </c>
      <c r="L18" s="144">
        <v>5.8124174372523117E-2</v>
      </c>
      <c r="M18" s="143">
        <v>426</v>
      </c>
      <c r="N18" s="155">
        <v>4.3962848297213621E-2</v>
      </c>
      <c r="O18" s="146">
        <v>0.4460093896713615</v>
      </c>
    </row>
    <row r="19" spans="2:22" ht="14.45" customHeight="1">
      <c r="B19" s="168">
        <v>10</v>
      </c>
      <c r="C19" s="157" t="s">
        <v>54</v>
      </c>
      <c r="D19" s="169">
        <v>120</v>
      </c>
      <c r="E19" s="170">
        <v>2.3116933153534965E-2</v>
      </c>
      <c r="F19" s="169">
        <v>184</v>
      </c>
      <c r="G19" s="171">
        <v>3.888419273034658E-2</v>
      </c>
      <c r="H19" s="172">
        <v>-0.34782608695652173</v>
      </c>
      <c r="I19" s="173">
        <v>191</v>
      </c>
      <c r="J19" s="174">
        <v>-0.37172774869109948</v>
      </c>
      <c r="K19" s="169">
        <v>311</v>
      </c>
      <c r="L19" s="170">
        <v>2.9345159464049822E-2</v>
      </c>
      <c r="M19" s="169">
        <v>352</v>
      </c>
      <c r="N19" s="171">
        <v>3.6326109391124871E-2</v>
      </c>
      <c r="O19" s="172">
        <v>-0.11647727272727271</v>
      </c>
    </row>
    <row r="20" spans="2:22" ht="14.45" customHeight="1">
      <c r="B20" s="133">
        <v>11</v>
      </c>
      <c r="C20" s="134" t="s">
        <v>47</v>
      </c>
      <c r="D20" s="135">
        <v>68</v>
      </c>
      <c r="E20" s="136">
        <v>1.3099595453669814E-2</v>
      </c>
      <c r="F20" s="135">
        <v>203</v>
      </c>
      <c r="G20" s="137">
        <v>4.2899408284023666E-2</v>
      </c>
      <c r="H20" s="138">
        <v>-0.66502463054187189</v>
      </c>
      <c r="I20" s="139">
        <v>179</v>
      </c>
      <c r="J20" s="140">
        <v>-0.62011173184357538</v>
      </c>
      <c r="K20" s="135">
        <v>247</v>
      </c>
      <c r="L20" s="136">
        <v>2.3306284204566898E-2</v>
      </c>
      <c r="M20" s="135">
        <v>319</v>
      </c>
      <c r="N20" s="137">
        <v>3.2920536635706911E-2</v>
      </c>
      <c r="O20" s="138">
        <v>-0.22570532915360497</v>
      </c>
    </row>
    <row r="21" spans="2:22" ht="14.45" customHeight="1">
      <c r="B21" s="141">
        <v>12</v>
      </c>
      <c r="C21" s="142" t="s">
        <v>4</v>
      </c>
      <c r="D21" s="143">
        <v>78</v>
      </c>
      <c r="E21" s="144">
        <v>1.5026006549797726E-2</v>
      </c>
      <c r="F21" s="143">
        <v>28</v>
      </c>
      <c r="G21" s="155">
        <v>5.9171597633136093E-3</v>
      </c>
      <c r="H21" s="146">
        <v>1.7857142857142856</v>
      </c>
      <c r="I21" s="167">
        <v>43</v>
      </c>
      <c r="J21" s="156">
        <v>0.81395348837209291</v>
      </c>
      <c r="K21" s="143">
        <v>121</v>
      </c>
      <c r="L21" s="144">
        <v>1.1417248537459897E-2</v>
      </c>
      <c r="M21" s="143">
        <v>51</v>
      </c>
      <c r="N21" s="155">
        <v>5.263157894736842E-3</v>
      </c>
      <c r="O21" s="146">
        <v>1.3725490196078431</v>
      </c>
    </row>
    <row r="22" spans="2:22" ht="14.45" customHeight="1">
      <c r="B22" s="141">
        <v>13</v>
      </c>
      <c r="C22" s="142" t="s">
        <v>23</v>
      </c>
      <c r="D22" s="143">
        <v>19</v>
      </c>
      <c r="E22" s="144">
        <v>3.6601810826430358E-3</v>
      </c>
      <c r="F22" s="143">
        <v>59</v>
      </c>
      <c r="G22" s="155">
        <v>1.2468300929839391E-2</v>
      </c>
      <c r="H22" s="146">
        <v>-0.67796610169491522</v>
      </c>
      <c r="I22" s="167">
        <v>71</v>
      </c>
      <c r="J22" s="156">
        <v>-0.73239436619718312</v>
      </c>
      <c r="K22" s="143">
        <v>90</v>
      </c>
      <c r="L22" s="144">
        <v>8.4921683336478589E-3</v>
      </c>
      <c r="M22" s="143">
        <v>149</v>
      </c>
      <c r="N22" s="155">
        <v>1.5376676986584107E-2</v>
      </c>
      <c r="O22" s="146">
        <v>-0.39597315436241609</v>
      </c>
    </row>
    <row r="23" spans="2:22" ht="14.45" customHeight="1">
      <c r="B23" s="141">
        <v>14</v>
      </c>
      <c r="C23" s="142" t="s">
        <v>98</v>
      </c>
      <c r="D23" s="143">
        <v>34</v>
      </c>
      <c r="E23" s="144">
        <v>6.5497977268349069E-3</v>
      </c>
      <c r="F23" s="143">
        <v>11</v>
      </c>
      <c r="G23" s="155">
        <v>2.3245984784446322E-3</v>
      </c>
      <c r="H23" s="146">
        <v>2.0909090909090908</v>
      </c>
      <c r="I23" s="167">
        <v>36</v>
      </c>
      <c r="J23" s="156">
        <v>-5.555555555555558E-2</v>
      </c>
      <c r="K23" s="143">
        <v>70</v>
      </c>
      <c r="L23" s="144">
        <v>6.6050198150594455E-3</v>
      </c>
      <c r="M23" s="143">
        <v>23</v>
      </c>
      <c r="N23" s="155">
        <v>2.373581011351909E-3</v>
      </c>
      <c r="O23" s="146">
        <v>2.0434782608695654</v>
      </c>
      <c r="P23" s="31"/>
    </row>
    <row r="24" spans="2:22" ht="14.45" customHeight="1">
      <c r="B24" s="168">
        <v>15</v>
      </c>
      <c r="C24" s="157" t="s">
        <v>61</v>
      </c>
      <c r="D24" s="169">
        <v>26</v>
      </c>
      <c r="E24" s="170">
        <v>5.0086688499325757E-3</v>
      </c>
      <c r="F24" s="169">
        <v>45</v>
      </c>
      <c r="G24" s="171">
        <v>9.5097210481825869E-3</v>
      </c>
      <c r="H24" s="172">
        <v>-0.42222222222222228</v>
      </c>
      <c r="I24" s="173">
        <v>39</v>
      </c>
      <c r="J24" s="174">
        <v>-0.33333333333333337</v>
      </c>
      <c r="K24" s="169">
        <v>65</v>
      </c>
      <c r="L24" s="170">
        <v>6.1332326854123421E-3</v>
      </c>
      <c r="M24" s="169">
        <v>107</v>
      </c>
      <c r="N24" s="171">
        <v>1.1042311661506708E-2</v>
      </c>
      <c r="O24" s="172">
        <v>-0.39252336448598135</v>
      </c>
    </row>
    <row r="25" spans="2:22" ht="14.45" customHeight="1">
      <c r="B25" s="103" t="s">
        <v>60</v>
      </c>
      <c r="C25" s="104"/>
      <c r="D25" s="33">
        <f>SUM(D10:D24)</f>
        <v>5108</v>
      </c>
      <c r="E25" s="34">
        <f>D25/D27</f>
        <v>0.98401078790213836</v>
      </c>
      <c r="F25" s="33">
        <f>SUM(F10:F24)</f>
        <v>4683</v>
      </c>
      <c r="G25" s="34">
        <f>F25/F27</f>
        <v>0.98964497041420119</v>
      </c>
      <c r="H25" s="38">
        <f>D25/F25-1</f>
        <v>9.0753790305359905E-2</v>
      </c>
      <c r="I25" s="33">
        <f>SUM(I10:I24)</f>
        <v>5317</v>
      </c>
      <c r="J25" s="34">
        <f>D25/I25-1</f>
        <v>-3.9307880383675053E-2</v>
      </c>
      <c r="K25" s="33">
        <f>SUM(K10:K24)</f>
        <v>10425</v>
      </c>
      <c r="L25" s="34">
        <f>K25/K27</f>
        <v>0.9836761653142102</v>
      </c>
      <c r="M25" s="33">
        <f>SUM(M10:M24)</f>
        <v>9571</v>
      </c>
      <c r="N25" s="34">
        <f>M25/M27</f>
        <v>0.987719298245614</v>
      </c>
      <c r="O25" s="38">
        <f>K25/M25-1</f>
        <v>8.9227875875039109E-2</v>
      </c>
    </row>
    <row r="26" spans="2:22">
      <c r="B26" s="103" t="s">
        <v>40</v>
      </c>
      <c r="C26" s="104"/>
      <c r="D26" s="33">
        <v>0</v>
      </c>
      <c r="E26" s="34">
        <v>0</v>
      </c>
      <c r="F26" s="33">
        <v>9</v>
      </c>
      <c r="G26" s="35">
        <v>1.8152480839048004E-3</v>
      </c>
      <c r="H26" s="38">
        <v>-1</v>
      </c>
      <c r="I26" s="33">
        <v>9</v>
      </c>
      <c r="J26" s="36">
        <v>-1</v>
      </c>
      <c r="K26" s="33">
        <v>0</v>
      </c>
      <c r="L26" s="34">
        <v>0</v>
      </c>
      <c r="M26" s="33">
        <v>9</v>
      </c>
      <c r="N26" s="34">
        <v>1.8152480839048004E-3</v>
      </c>
      <c r="O26" s="38">
        <v>-1</v>
      </c>
    </row>
    <row r="27" spans="2:22">
      <c r="B27" s="53"/>
      <c r="C27" s="54" t="s">
        <v>41</v>
      </c>
      <c r="D27" s="60">
        <v>5191</v>
      </c>
      <c r="E27" s="149">
        <v>1</v>
      </c>
      <c r="F27" s="60">
        <v>4732</v>
      </c>
      <c r="G27" s="150">
        <v>1.0000000000000002</v>
      </c>
      <c r="H27" s="55">
        <v>9.6999154691462364E-2</v>
      </c>
      <c r="I27" s="61">
        <v>5407</v>
      </c>
      <c r="J27" s="56">
        <v>-3.9948215276493393E-2</v>
      </c>
      <c r="K27" s="60">
        <v>10598</v>
      </c>
      <c r="L27" s="149">
        <v>1</v>
      </c>
      <c r="M27" s="60">
        <v>9690</v>
      </c>
      <c r="N27" s="150">
        <v>0.99999999999999978</v>
      </c>
      <c r="O27" s="55">
        <v>9.3704850361197023E-2</v>
      </c>
      <c r="P27" s="31"/>
    </row>
    <row r="28" spans="2:22">
      <c r="B28" t="s">
        <v>65</v>
      </c>
    </row>
    <row r="29" spans="2:22">
      <c r="B29" s="17" t="s">
        <v>66</v>
      </c>
      <c r="C29" s="43"/>
      <c r="D29" s="43"/>
      <c r="E29" s="43"/>
      <c r="F29" s="43"/>
      <c r="G29" s="43"/>
      <c r="H29" s="43"/>
      <c r="I29" s="43"/>
      <c r="J29" s="43"/>
    </row>
    <row r="30" spans="2:22">
      <c r="B30" s="43"/>
      <c r="C30" s="43"/>
      <c r="D30" s="43"/>
      <c r="E30" s="43"/>
      <c r="F30" s="43"/>
      <c r="G30" s="43"/>
      <c r="H30" s="43"/>
      <c r="I30" s="43"/>
      <c r="J30" s="43"/>
    </row>
    <row r="32" spans="2:22">
      <c r="B32" s="175" t="s">
        <v>99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6"/>
      <c r="N32" s="176"/>
      <c r="O32" s="175" t="s">
        <v>100</v>
      </c>
      <c r="P32" s="175"/>
      <c r="Q32" s="175"/>
      <c r="R32" s="175"/>
      <c r="S32" s="175"/>
      <c r="T32" s="175"/>
      <c r="U32" s="175"/>
      <c r="V32" s="175"/>
    </row>
    <row r="33" spans="2:22">
      <c r="B33" s="177" t="s">
        <v>101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6"/>
      <c r="N33" s="176"/>
      <c r="O33" s="177" t="s">
        <v>102</v>
      </c>
      <c r="P33" s="177"/>
      <c r="Q33" s="177"/>
      <c r="R33" s="177"/>
      <c r="S33" s="177"/>
      <c r="T33" s="177"/>
      <c r="U33" s="177"/>
      <c r="V33" s="177"/>
    </row>
    <row r="34" spans="2:22" ht="25.5">
      <c r="B34" s="48"/>
      <c r="C34" s="48"/>
      <c r="D34" s="48"/>
      <c r="E34" s="48"/>
      <c r="F34" s="48"/>
      <c r="G34" s="48"/>
      <c r="H34" s="48"/>
      <c r="I34" s="48"/>
      <c r="J34" s="48"/>
      <c r="K34" s="178"/>
      <c r="L34" s="179" t="s">
        <v>48</v>
      </c>
      <c r="O34" s="48"/>
      <c r="P34" s="48"/>
      <c r="Q34" s="48"/>
      <c r="R34" s="48"/>
      <c r="S34" s="48"/>
      <c r="T34" s="48"/>
      <c r="U34" s="178"/>
      <c r="V34" s="179" t="s">
        <v>48</v>
      </c>
    </row>
    <row r="35" spans="2:22">
      <c r="B35" s="114" t="s">
        <v>0</v>
      </c>
      <c r="C35" s="114" t="s">
        <v>71</v>
      </c>
      <c r="D35" s="99" t="s">
        <v>92</v>
      </c>
      <c r="E35" s="89"/>
      <c r="F35" s="89"/>
      <c r="G35" s="89"/>
      <c r="H35" s="89"/>
      <c r="I35" s="100"/>
      <c r="J35" s="99" t="s">
        <v>85</v>
      </c>
      <c r="K35" s="89"/>
      <c r="L35" s="100"/>
      <c r="O35" s="114" t="s">
        <v>0</v>
      </c>
      <c r="P35" s="114" t="s">
        <v>71</v>
      </c>
      <c r="Q35" s="99" t="s">
        <v>93</v>
      </c>
      <c r="R35" s="89"/>
      <c r="S35" s="89"/>
      <c r="T35" s="89"/>
      <c r="U35" s="89"/>
      <c r="V35" s="100"/>
    </row>
    <row r="36" spans="2:22">
      <c r="B36" s="115"/>
      <c r="C36" s="115"/>
      <c r="D36" s="96" t="s">
        <v>94</v>
      </c>
      <c r="E36" s="97"/>
      <c r="F36" s="97"/>
      <c r="G36" s="97"/>
      <c r="H36" s="97"/>
      <c r="I36" s="98"/>
      <c r="J36" s="96" t="s">
        <v>86</v>
      </c>
      <c r="K36" s="97"/>
      <c r="L36" s="98"/>
      <c r="O36" s="115"/>
      <c r="P36" s="115"/>
      <c r="Q36" s="96" t="s">
        <v>95</v>
      </c>
      <c r="R36" s="97"/>
      <c r="S36" s="97"/>
      <c r="T36" s="97"/>
      <c r="U36" s="97"/>
      <c r="V36" s="98"/>
    </row>
    <row r="37" spans="2:22" ht="14.45" customHeight="1">
      <c r="B37" s="115"/>
      <c r="C37" s="115"/>
      <c r="D37" s="90">
        <v>2019</v>
      </c>
      <c r="E37" s="91"/>
      <c r="F37" s="101">
        <v>2018</v>
      </c>
      <c r="G37" s="91"/>
      <c r="H37" s="118" t="s">
        <v>33</v>
      </c>
      <c r="I37" s="125" t="s">
        <v>72</v>
      </c>
      <c r="J37" s="180">
        <v>2019</v>
      </c>
      <c r="K37" s="124" t="s">
        <v>96</v>
      </c>
      <c r="L37" s="125" t="s">
        <v>103</v>
      </c>
      <c r="O37" s="115"/>
      <c r="P37" s="115"/>
      <c r="Q37" s="90">
        <v>2019</v>
      </c>
      <c r="R37" s="91"/>
      <c r="S37" s="90">
        <v>2018</v>
      </c>
      <c r="T37" s="91"/>
      <c r="U37" s="118" t="s">
        <v>33</v>
      </c>
      <c r="V37" s="181" t="s">
        <v>104</v>
      </c>
    </row>
    <row r="38" spans="2:22">
      <c r="B38" s="106" t="s">
        <v>34</v>
      </c>
      <c r="C38" s="106" t="s">
        <v>71</v>
      </c>
      <c r="D38" s="92"/>
      <c r="E38" s="93"/>
      <c r="F38" s="102"/>
      <c r="G38" s="93"/>
      <c r="H38" s="119"/>
      <c r="I38" s="124"/>
      <c r="J38" s="180"/>
      <c r="K38" s="124"/>
      <c r="L38" s="124"/>
      <c r="O38" s="106" t="s">
        <v>34</v>
      </c>
      <c r="P38" s="106" t="s">
        <v>71</v>
      </c>
      <c r="Q38" s="92"/>
      <c r="R38" s="93"/>
      <c r="S38" s="92"/>
      <c r="T38" s="93"/>
      <c r="U38" s="119"/>
      <c r="V38" s="182"/>
    </row>
    <row r="39" spans="2:22" ht="14.45" customHeight="1">
      <c r="B39" s="106"/>
      <c r="C39" s="106"/>
      <c r="D39" s="85" t="s">
        <v>36</v>
      </c>
      <c r="E39" s="183" t="s">
        <v>2</v>
      </c>
      <c r="F39" s="85" t="s">
        <v>36</v>
      </c>
      <c r="G39" s="183" t="s">
        <v>2</v>
      </c>
      <c r="H39" s="108" t="s">
        <v>37</v>
      </c>
      <c r="I39" s="108" t="s">
        <v>73</v>
      </c>
      <c r="J39" s="184" t="s">
        <v>36</v>
      </c>
      <c r="K39" s="128" t="s">
        <v>97</v>
      </c>
      <c r="L39" s="128" t="s">
        <v>105</v>
      </c>
      <c r="O39" s="106"/>
      <c r="P39" s="106"/>
      <c r="Q39" s="85" t="s">
        <v>36</v>
      </c>
      <c r="R39" s="183" t="s">
        <v>2</v>
      </c>
      <c r="S39" s="85" t="s">
        <v>36</v>
      </c>
      <c r="T39" s="183" t="s">
        <v>2</v>
      </c>
      <c r="U39" s="108" t="s">
        <v>37</v>
      </c>
      <c r="V39" s="185" t="s">
        <v>106</v>
      </c>
    </row>
    <row r="40" spans="2:22" ht="15" customHeight="1">
      <c r="B40" s="107"/>
      <c r="C40" s="107"/>
      <c r="D40" s="82" t="s">
        <v>38</v>
      </c>
      <c r="E40" s="65" t="s">
        <v>39</v>
      </c>
      <c r="F40" s="82" t="s">
        <v>38</v>
      </c>
      <c r="G40" s="65" t="s">
        <v>39</v>
      </c>
      <c r="H40" s="127"/>
      <c r="I40" s="127"/>
      <c r="J40" s="82" t="s">
        <v>38</v>
      </c>
      <c r="K40" s="129"/>
      <c r="L40" s="129"/>
      <c r="O40" s="107"/>
      <c r="P40" s="107"/>
      <c r="Q40" s="82" t="s">
        <v>38</v>
      </c>
      <c r="R40" s="65" t="s">
        <v>39</v>
      </c>
      <c r="S40" s="82" t="s">
        <v>38</v>
      </c>
      <c r="T40" s="65" t="s">
        <v>39</v>
      </c>
      <c r="U40" s="109"/>
      <c r="V40" s="186"/>
    </row>
    <row r="41" spans="2:22">
      <c r="B41" s="133">
        <v>1</v>
      </c>
      <c r="C41" s="151" t="s">
        <v>74</v>
      </c>
      <c r="D41" s="135">
        <v>676</v>
      </c>
      <c r="E41" s="140">
        <v>0.13022539009824696</v>
      </c>
      <c r="F41" s="135">
        <v>557</v>
      </c>
      <c r="G41" s="140">
        <v>0.11770921386306002</v>
      </c>
      <c r="H41" s="187">
        <v>0.21364452423698377</v>
      </c>
      <c r="I41" s="188">
        <v>0</v>
      </c>
      <c r="J41" s="135">
        <v>582</v>
      </c>
      <c r="K41" s="189">
        <v>0.16151202749140903</v>
      </c>
      <c r="L41" s="190">
        <v>0</v>
      </c>
      <c r="O41" s="133">
        <v>1</v>
      </c>
      <c r="P41" s="151" t="s">
        <v>74</v>
      </c>
      <c r="Q41" s="135">
        <v>1258</v>
      </c>
      <c r="R41" s="140">
        <v>0.11870164181921117</v>
      </c>
      <c r="S41" s="135">
        <v>1106</v>
      </c>
      <c r="T41" s="140">
        <v>0.11413828689370485</v>
      </c>
      <c r="U41" s="138">
        <v>0.13743218806509949</v>
      </c>
      <c r="V41" s="190">
        <v>0</v>
      </c>
    </row>
    <row r="42" spans="2:22">
      <c r="B42" s="191">
        <v>2</v>
      </c>
      <c r="C42" s="153" t="s">
        <v>75</v>
      </c>
      <c r="D42" s="143">
        <v>468</v>
      </c>
      <c r="E42" s="156">
        <v>9.0156039298786364E-2</v>
      </c>
      <c r="F42" s="143">
        <v>543</v>
      </c>
      <c r="G42" s="156">
        <v>0.11475063398140321</v>
      </c>
      <c r="H42" s="192">
        <v>-0.13812154696132595</v>
      </c>
      <c r="I42" s="193">
        <v>0</v>
      </c>
      <c r="J42" s="143">
        <v>444</v>
      </c>
      <c r="K42" s="194">
        <v>5.4054054054053946E-2</v>
      </c>
      <c r="L42" s="195">
        <v>0</v>
      </c>
      <c r="O42" s="191">
        <v>2</v>
      </c>
      <c r="P42" s="153" t="s">
        <v>75</v>
      </c>
      <c r="Q42" s="143">
        <v>912</v>
      </c>
      <c r="R42" s="156">
        <v>8.6053972447631633E-2</v>
      </c>
      <c r="S42" s="143">
        <v>1079</v>
      </c>
      <c r="T42" s="156">
        <v>0.11135190918472652</v>
      </c>
      <c r="U42" s="146">
        <v>-0.15477293790546798</v>
      </c>
      <c r="V42" s="195">
        <v>0</v>
      </c>
    </row>
    <row r="43" spans="2:22">
      <c r="B43" s="191">
        <v>3</v>
      </c>
      <c r="C43" s="153" t="s">
        <v>77</v>
      </c>
      <c r="D43" s="143">
        <v>398</v>
      </c>
      <c r="E43" s="156">
        <v>7.6671161625890966E-2</v>
      </c>
      <c r="F43" s="143">
        <v>273</v>
      </c>
      <c r="G43" s="156">
        <v>5.7692307692307696E-2</v>
      </c>
      <c r="H43" s="192">
        <v>0.4578754578754578</v>
      </c>
      <c r="I43" s="193">
        <v>2</v>
      </c>
      <c r="J43" s="143">
        <v>378</v>
      </c>
      <c r="K43" s="194">
        <v>5.2910052910053018E-2</v>
      </c>
      <c r="L43" s="195">
        <v>0</v>
      </c>
      <c r="O43" s="191">
        <v>3</v>
      </c>
      <c r="P43" s="153" t="s">
        <v>77</v>
      </c>
      <c r="Q43" s="143">
        <v>776</v>
      </c>
      <c r="R43" s="156">
        <v>7.3221362521230418E-2</v>
      </c>
      <c r="S43" s="143">
        <v>620</v>
      </c>
      <c r="T43" s="156">
        <v>6.3983488132094937E-2</v>
      </c>
      <c r="U43" s="146">
        <v>0.25161290322580654</v>
      </c>
      <c r="V43" s="195">
        <v>1</v>
      </c>
    </row>
    <row r="44" spans="2:22">
      <c r="B44" s="191">
        <v>4</v>
      </c>
      <c r="C44" s="153" t="s">
        <v>76</v>
      </c>
      <c r="D44" s="143">
        <v>382</v>
      </c>
      <c r="E44" s="156">
        <v>7.3588903872086303E-2</v>
      </c>
      <c r="F44" s="143">
        <v>348</v>
      </c>
      <c r="G44" s="156">
        <v>7.3541842772611998E-2</v>
      </c>
      <c r="H44" s="192">
        <v>9.7701149425287293E-2</v>
      </c>
      <c r="I44" s="193">
        <v>-1</v>
      </c>
      <c r="J44" s="143">
        <v>298</v>
      </c>
      <c r="K44" s="194">
        <v>0.28187919463087252</v>
      </c>
      <c r="L44" s="195">
        <v>1</v>
      </c>
      <c r="O44" s="191">
        <v>4</v>
      </c>
      <c r="P44" s="153" t="s">
        <v>76</v>
      </c>
      <c r="Q44" s="143">
        <v>680</v>
      </c>
      <c r="R44" s="156">
        <v>6.4163049632006044E-2</v>
      </c>
      <c r="S44" s="143">
        <v>683</v>
      </c>
      <c r="T44" s="156">
        <v>7.0485036119711048E-2</v>
      </c>
      <c r="U44" s="146">
        <v>-4.3923865300146137E-3</v>
      </c>
      <c r="V44" s="195">
        <v>-1</v>
      </c>
    </row>
    <row r="45" spans="2:22">
      <c r="B45" s="191">
        <v>5</v>
      </c>
      <c r="C45" s="158" t="s">
        <v>78</v>
      </c>
      <c r="D45" s="169">
        <v>240</v>
      </c>
      <c r="E45" s="174">
        <v>4.623386630706993E-2</v>
      </c>
      <c r="F45" s="169">
        <v>275</v>
      </c>
      <c r="G45" s="174">
        <v>5.8114961961115805E-2</v>
      </c>
      <c r="H45" s="196">
        <v>-0.12727272727272732</v>
      </c>
      <c r="I45" s="197">
        <v>-1</v>
      </c>
      <c r="J45" s="169">
        <v>240</v>
      </c>
      <c r="K45" s="198">
        <v>0</v>
      </c>
      <c r="L45" s="199">
        <v>2</v>
      </c>
      <c r="O45" s="191">
        <v>5</v>
      </c>
      <c r="P45" s="158" t="s">
        <v>79</v>
      </c>
      <c r="Q45" s="169">
        <v>547</v>
      </c>
      <c r="R45" s="174">
        <v>5.161351198339309E-2</v>
      </c>
      <c r="S45" s="169">
        <v>351</v>
      </c>
      <c r="T45" s="174">
        <v>3.6222910216718265E-2</v>
      </c>
      <c r="U45" s="172">
        <v>0.55840455840455849</v>
      </c>
      <c r="V45" s="199">
        <v>2</v>
      </c>
    </row>
    <row r="46" spans="2:22">
      <c r="B46" s="200">
        <v>6</v>
      </c>
      <c r="C46" s="151" t="s">
        <v>79</v>
      </c>
      <c r="D46" s="135">
        <v>236</v>
      </c>
      <c r="E46" s="140">
        <v>4.5463301868618765E-2</v>
      </c>
      <c r="F46" s="135">
        <v>179</v>
      </c>
      <c r="G46" s="140">
        <v>3.7827557058326286E-2</v>
      </c>
      <c r="H46" s="187">
        <v>0.31843575418994408</v>
      </c>
      <c r="I46" s="188">
        <v>1</v>
      </c>
      <c r="J46" s="135">
        <v>311</v>
      </c>
      <c r="K46" s="189">
        <v>-0.2411575562700965</v>
      </c>
      <c r="L46" s="190">
        <v>-2</v>
      </c>
      <c r="O46" s="200">
        <v>6</v>
      </c>
      <c r="P46" s="151" t="s">
        <v>81</v>
      </c>
      <c r="Q46" s="135">
        <v>486</v>
      </c>
      <c r="R46" s="140">
        <v>4.5857709001698437E-2</v>
      </c>
      <c r="S46" s="135">
        <v>305</v>
      </c>
      <c r="T46" s="140">
        <v>3.1475748194014448E-2</v>
      </c>
      <c r="U46" s="138">
        <v>0.59344262295081962</v>
      </c>
      <c r="V46" s="190">
        <v>5</v>
      </c>
    </row>
    <row r="47" spans="2:22">
      <c r="B47" s="191">
        <v>7</v>
      </c>
      <c r="C47" s="153" t="s">
        <v>81</v>
      </c>
      <c r="D47" s="143">
        <v>222</v>
      </c>
      <c r="E47" s="156">
        <v>4.2766326334039685E-2</v>
      </c>
      <c r="F47" s="143">
        <v>155</v>
      </c>
      <c r="G47" s="156">
        <v>3.2755705832628906E-2</v>
      </c>
      <c r="H47" s="192">
        <v>0.43225806451612914</v>
      </c>
      <c r="I47" s="193">
        <v>2</v>
      </c>
      <c r="J47" s="143">
        <v>264</v>
      </c>
      <c r="K47" s="194">
        <v>-0.15909090909090906</v>
      </c>
      <c r="L47" s="195">
        <v>-1</v>
      </c>
      <c r="O47" s="191">
        <v>7</v>
      </c>
      <c r="P47" s="153" t="s">
        <v>78</v>
      </c>
      <c r="Q47" s="143">
        <v>480</v>
      </c>
      <c r="R47" s="156">
        <v>4.529156444612191E-2</v>
      </c>
      <c r="S47" s="143">
        <v>538</v>
      </c>
      <c r="T47" s="156">
        <v>5.5521155830753351E-2</v>
      </c>
      <c r="U47" s="146">
        <v>-0.10780669144981414</v>
      </c>
      <c r="V47" s="195">
        <v>-2</v>
      </c>
    </row>
    <row r="48" spans="2:22">
      <c r="B48" s="191">
        <v>8</v>
      </c>
      <c r="C48" s="153" t="s">
        <v>107</v>
      </c>
      <c r="D48" s="143">
        <v>201</v>
      </c>
      <c r="E48" s="156">
        <v>3.8720863032171066E-2</v>
      </c>
      <c r="F48" s="143">
        <v>124</v>
      </c>
      <c r="G48" s="156">
        <v>2.6204564666103127E-2</v>
      </c>
      <c r="H48" s="192">
        <v>0.62096774193548376</v>
      </c>
      <c r="I48" s="193">
        <v>8</v>
      </c>
      <c r="J48" s="143">
        <v>169</v>
      </c>
      <c r="K48" s="194">
        <v>0.18934911242603558</v>
      </c>
      <c r="L48" s="195">
        <v>3</v>
      </c>
      <c r="O48" s="191">
        <v>8</v>
      </c>
      <c r="P48" s="153" t="s">
        <v>80</v>
      </c>
      <c r="Q48" s="143">
        <v>381</v>
      </c>
      <c r="R48" s="156">
        <v>3.5950179279109269E-2</v>
      </c>
      <c r="S48" s="143">
        <v>344</v>
      </c>
      <c r="T48" s="156">
        <v>3.5500515995872034E-2</v>
      </c>
      <c r="U48" s="146">
        <v>0.10755813953488369</v>
      </c>
      <c r="V48" s="195">
        <v>0</v>
      </c>
    </row>
    <row r="49" spans="2:22">
      <c r="B49" s="191">
        <v>9</v>
      </c>
      <c r="C49" s="153" t="s">
        <v>80</v>
      </c>
      <c r="D49" s="143">
        <v>182</v>
      </c>
      <c r="E49" s="156">
        <v>3.5060681949528029E-2</v>
      </c>
      <c r="F49" s="143">
        <v>165</v>
      </c>
      <c r="G49" s="156">
        <v>3.4868977176669487E-2</v>
      </c>
      <c r="H49" s="192">
        <v>0.10303030303030303</v>
      </c>
      <c r="I49" s="193">
        <v>-1</v>
      </c>
      <c r="J49" s="143">
        <v>199</v>
      </c>
      <c r="K49" s="194">
        <v>-8.5427135678391997E-2</v>
      </c>
      <c r="L49" s="195">
        <v>0</v>
      </c>
      <c r="O49" s="191">
        <v>9</v>
      </c>
      <c r="P49" s="153" t="s">
        <v>107</v>
      </c>
      <c r="Q49" s="143">
        <v>370</v>
      </c>
      <c r="R49" s="156">
        <v>3.4912247593885636E-2</v>
      </c>
      <c r="S49" s="143">
        <v>410</v>
      </c>
      <c r="T49" s="156">
        <v>4.2311661506707947E-2</v>
      </c>
      <c r="U49" s="146">
        <v>-9.7560975609756073E-2</v>
      </c>
      <c r="V49" s="195">
        <v>-3</v>
      </c>
    </row>
    <row r="50" spans="2:22">
      <c r="B50" s="201">
        <v>10</v>
      </c>
      <c r="C50" s="158" t="s">
        <v>108</v>
      </c>
      <c r="D50" s="169">
        <v>177</v>
      </c>
      <c r="E50" s="174">
        <v>3.4097476401464072E-2</v>
      </c>
      <c r="F50" s="169">
        <v>128</v>
      </c>
      <c r="G50" s="174">
        <v>2.7049873203719356E-2</v>
      </c>
      <c r="H50" s="196">
        <v>0.3828125</v>
      </c>
      <c r="I50" s="197">
        <v>3</v>
      </c>
      <c r="J50" s="169">
        <v>161</v>
      </c>
      <c r="K50" s="198">
        <v>9.9378881987577605E-2</v>
      </c>
      <c r="L50" s="199">
        <v>3</v>
      </c>
      <c r="O50" s="201">
        <v>10</v>
      </c>
      <c r="P50" s="158" t="s">
        <v>87</v>
      </c>
      <c r="Q50" s="169">
        <v>343</v>
      </c>
      <c r="R50" s="174">
        <v>3.2364597093791282E-2</v>
      </c>
      <c r="S50" s="169">
        <v>282</v>
      </c>
      <c r="T50" s="174">
        <v>2.910216718266254E-2</v>
      </c>
      <c r="U50" s="172">
        <v>0.21631205673758869</v>
      </c>
      <c r="V50" s="199">
        <v>2</v>
      </c>
    </row>
    <row r="51" spans="2:22">
      <c r="B51" s="202" t="s">
        <v>82</v>
      </c>
      <c r="C51" s="203"/>
      <c r="D51" s="204">
        <f>SUM(D41:D50)</f>
        <v>3182</v>
      </c>
      <c r="E51" s="205">
        <f>D51/D53</f>
        <v>0.6129840107879021</v>
      </c>
      <c r="F51" s="204">
        <f>SUM(F41:F50)</f>
        <v>2747</v>
      </c>
      <c r="G51" s="205">
        <f>F51/F53</f>
        <v>0.58051563820794594</v>
      </c>
      <c r="H51" s="206">
        <f>D51/F51-1</f>
        <v>0.15835456862031316</v>
      </c>
      <c r="I51" s="207"/>
      <c r="J51" s="204">
        <f>SUM(J41:J50)</f>
        <v>3046</v>
      </c>
      <c r="K51" s="208">
        <f>E51/J51-1</f>
        <v>-0.9997987577114944</v>
      </c>
      <c r="L51" s="209"/>
      <c r="O51" s="202" t="s">
        <v>82</v>
      </c>
      <c r="P51" s="203"/>
      <c r="Q51" s="204">
        <f>SUM(Q41:Q50)</f>
        <v>6233</v>
      </c>
      <c r="R51" s="205">
        <f>Q51/Q53</f>
        <v>0.58812983581807887</v>
      </c>
      <c r="S51" s="204">
        <f>SUM(S41:S50)</f>
        <v>5718</v>
      </c>
      <c r="T51" s="205">
        <f>S51/S53</f>
        <v>0.59009287925696596</v>
      </c>
      <c r="U51" s="206">
        <f>Q51/S51-1</f>
        <v>9.006645680307801E-2</v>
      </c>
      <c r="V51" s="210"/>
    </row>
    <row r="52" spans="2:22">
      <c r="B52" s="202" t="s">
        <v>40</v>
      </c>
      <c r="C52" s="203"/>
      <c r="D52" s="204">
        <f>D53-D51</f>
        <v>2009</v>
      </c>
      <c r="E52" s="205">
        <f>D52/D53</f>
        <v>0.38701598921209784</v>
      </c>
      <c r="F52" s="204">
        <f>F53-F51</f>
        <v>1985</v>
      </c>
      <c r="G52" s="205">
        <f>F52/F53</f>
        <v>0.41948436179205412</v>
      </c>
      <c r="H52" s="206">
        <f>D52/F52-1</f>
        <v>1.2090680100755646E-2</v>
      </c>
      <c r="I52" s="211"/>
      <c r="J52" s="204">
        <f>J53-SUM(J41:J50)</f>
        <v>2361</v>
      </c>
      <c r="K52" s="208">
        <f>E52/J52-1</f>
        <v>-0.99983607963184573</v>
      </c>
      <c r="L52" s="209"/>
      <c r="O52" s="202" t="s">
        <v>40</v>
      </c>
      <c r="P52" s="203"/>
      <c r="Q52" s="204">
        <f>Q53-Q51</f>
        <v>4365</v>
      </c>
      <c r="R52" s="205">
        <f>Q52/Q53</f>
        <v>0.41187016418192113</v>
      </c>
      <c r="S52" s="204">
        <f>S53-S51</f>
        <v>3972</v>
      </c>
      <c r="T52" s="205">
        <f>S52/S53</f>
        <v>0.40990712074303404</v>
      </c>
      <c r="U52" s="206">
        <f>Q52/S52-1</f>
        <v>9.8942598187311104E-2</v>
      </c>
      <c r="V52" s="212"/>
    </row>
    <row r="53" spans="2:22">
      <c r="B53" s="213" t="s">
        <v>83</v>
      </c>
      <c r="C53" s="214"/>
      <c r="D53" s="45">
        <v>5191</v>
      </c>
      <c r="E53" s="215">
        <v>1</v>
      </c>
      <c r="F53" s="45">
        <v>4732</v>
      </c>
      <c r="G53" s="215">
        <v>1</v>
      </c>
      <c r="H53" s="49">
        <v>9.6999154691462364E-2</v>
      </c>
      <c r="I53" s="49"/>
      <c r="J53" s="45">
        <v>5407</v>
      </c>
      <c r="K53" s="16">
        <v>-3.9948215276493393E-2</v>
      </c>
      <c r="L53" s="216"/>
      <c r="O53" s="213" t="s">
        <v>83</v>
      </c>
      <c r="P53" s="214"/>
      <c r="Q53" s="45">
        <v>10598</v>
      </c>
      <c r="R53" s="215">
        <v>1</v>
      </c>
      <c r="S53" s="45">
        <v>9690</v>
      </c>
      <c r="T53" s="215">
        <v>1</v>
      </c>
      <c r="U53" s="217">
        <v>9.3704850361197023E-2</v>
      </c>
      <c r="V53" s="216"/>
    </row>
  </sheetData>
  <mergeCells count="66"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5:C25"/>
    <mergeCell ref="B26:C26"/>
    <mergeCell ref="C7:C9"/>
    <mergeCell ref="J8:J9"/>
    <mergeCell ref="B33:L33"/>
    <mergeCell ref="C35:C37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7:H38"/>
    <mergeCell ref="H39:H40"/>
    <mergeCell ref="K39:K40"/>
    <mergeCell ref="K37:K38"/>
    <mergeCell ref="F37:G38"/>
    <mergeCell ref="K5:O5"/>
    <mergeCell ref="D6:E7"/>
    <mergeCell ref="F6:G7"/>
    <mergeCell ref="J35:L35"/>
    <mergeCell ref="D35:I35"/>
    <mergeCell ref="I37:I38"/>
    <mergeCell ref="D5:H5"/>
    <mergeCell ref="I5:J5"/>
    <mergeCell ref="O8:O9"/>
    <mergeCell ref="H8:H9"/>
    <mergeCell ref="J37:J38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</mergeCells>
  <phoneticPr fontId="7" type="noConversion"/>
  <conditionalFormatting sqref="H25 O25">
    <cfRule type="cellIs" dxfId="181" priority="411" operator="lessThan">
      <formula>0</formula>
    </cfRule>
  </conditionalFormatting>
  <conditionalFormatting sqref="H26 J26 O26">
    <cfRule type="cellIs" dxfId="180" priority="412" operator="lessThan">
      <formula>0</formula>
    </cfRule>
  </conditionalFormatting>
  <conditionalFormatting sqref="H10:H14 J10:J14 O10:O14">
    <cfRule type="cellIs" dxfId="46" priority="36" operator="lessThan">
      <formula>0</formula>
    </cfRule>
  </conditionalFormatting>
  <conditionalFormatting sqref="H15:H24 J15:J24 O15:O24">
    <cfRule type="cellIs" dxfId="45" priority="35" operator="lessThan">
      <formula>0</formula>
    </cfRule>
  </conditionalFormatting>
  <conditionalFormatting sqref="D10:E24 G10:J24 L10:L24 N10:O24">
    <cfRule type="cellIs" dxfId="44" priority="34" operator="equal">
      <formula>0</formula>
    </cfRule>
  </conditionalFormatting>
  <conditionalFormatting sqref="F10:F24">
    <cfRule type="cellIs" dxfId="43" priority="33" operator="equal">
      <formula>0</formula>
    </cfRule>
  </conditionalFormatting>
  <conditionalFormatting sqref="K10:K24">
    <cfRule type="cellIs" dxfId="42" priority="32" operator="equal">
      <formula>0</formula>
    </cfRule>
  </conditionalFormatting>
  <conditionalFormatting sqref="M10:M24">
    <cfRule type="cellIs" dxfId="41" priority="31" operator="equal">
      <formula>0</formula>
    </cfRule>
  </conditionalFormatting>
  <conditionalFormatting sqref="O27 J27 H27">
    <cfRule type="cellIs" dxfId="40" priority="30" operator="lessThan">
      <formula>0</formula>
    </cfRule>
  </conditionalFormatting>
  <conditionalFormatting sqref="U51">
    <cfRule type="cellIs" dxfId="28" priority="16" operator="lessThan">
      <formula>0</formula>
    </cfRule>
  </conditionalFormatting>
  <conditionalFormatting sqref="K52">
    <cfRule type="cellIs" dxfId="27" priority="28" operator="lessThan">
      <formula>0</formula>
    </cfRule>
  </conditionalFormatting>
  <conditionalFormatting sqref="H52 J52">
    <cfRule type="cellIs" dxfId="26" priority="29" operator="lessThan">
      <formula>0</formula>
    </cfRule>
  </conditionalFormatting>
  <conditionalFormatting sqref="K51">
    <cfRule type="cellIs" dxfId="25" priority="26" operator="lessThan">
      <formula>0</formula>
    </cfRule>
  </conditionalFormatting>
  <conditionalFormatting sqref="H51">
    <cfRule type="cellIs" dxfId="24" priority="27" operator="lessThan">
      <formula>0</formula>
    </cfRule>
  </conditionalFormatting>
  <conditionalFormatting sqref="L52">
    <cfRule type="cellIs" dxfId="23" priority="24" operator="lessThan">
      <formula>0</formula>
    </cfRule>
  </conditionalFormatting>
  <conditionalFormatting sqref="K52">
    <cfRule type="cellIs" dxfId="22" priority="25" operator="lessThan">
      <formula>0</formula>
    </cfRule>
  </conditionalFormatting>
  <conditionalFormatting sqref="L51">
    <cfRule type="cellIs" dxfId="21" priority="22" operator="lessThan">
      <formula>0</formula>
    </cfRule>
  </conditionalFormatting>
  <conditionalFormatting sqref="K51">
    <cfRule type="cellIs" dxfId="20" priority="23" operator="lessThan">
      <formula>0</formula>
    </cfRule>
  </conditionalFormatting>
  <conditionalFormatting sqref="V51">
    <cfRule type="cellIs" dxfId="19" priority="19" operator="lessThan">
      <formula>0</formula>
    </cfRule>
    <cfRule type="cellIs" dxfId="18" priority="20" operator="equal">
      <formula>0</formula>
    </cfRule>
    <cfRule type="cellIs" dxfId="17" priority="21" operator="greaterThan">
      <formula>0</formula>
    </cfRule>
  </conditionalFormatting>
  <conditionalFormatting sqref="V52">
    <cfRule type="cellIs" dxfId="16" priority="18" operator="lessThan">
      <formula>0</formula>
    </cfRule>
  </conditionalFormatting>
  <conditionalFormatting sqref="U52">
    <cfRule type="cellIs" dxfId="15" priority="17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H53:I53 K53">
    <cfRule type="cellIs" dxfId="7" priority="8" operator="lessThan">
      <formula>0</formula>
    </cfRule>
  </conditionalFormatting>
  <conditionalFormatting sqref="L53">
    <cfRule type="cellIs" dxfId="6" priority="7" operator="lessThan">
      <formula>0</formula>
    </cfRule>
  </conditionalFormatting>
  <conditionalFormatting sqref="U41:U50">
    <cfRule type="cellIs" dxfId="5" priority="6" operator="lessThan">
      <formula>0</formula>
    </cfRule>
  </conditionalFormatting>
  <conditionalFormatting sqref="V41:V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U53">
    <cfRule type="cellIs" dxfId="1" priority="2" operator="lessThan">
      <formula>0</formula>
    </cfRule>
  </conditionalFormatting>
  <conditionalFormatting sqref="V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6"/>
      <c r="O1" s="80">
        <v>43530</v>
      </c>
    </row>
    <row r="2" spans="2:15">
      <c r="B2" s="126" t="s">
        <v>46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8"/>
    </row>
    <row r="3" spans="2:15">
      <c r="B3" s="130" t="s">
        <v>45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42" t="s">
        <v>42</v>
      </c>
    </row>
    <row r="4" spans="2:15" ht="15" customHeight="1">
      <c r="B4" s="114" t="s">
        <v>0</v>
      </c>
      <c r="C4" s="116" t="s">
        <v>1</v>
      </c>
      <c r="D4" s="99" t="s">
        <v>92</v>
      </c>
      <c r="E4" s="89"/>
      <c r="F4" s="89"/>
      <c r="G4" s="89"/>
      <c r="H4" s="100"/>
      <c r="I4" s="89" t="s">
        <v>85</v>
      </c>
      <c r="J4" s="89"/>
      <c r="K4" s="99" t="s">
        <v>93</v>
      </c>
      <c r="L4" s="89"/>
      <c r="M4" s="89"/>
      <c r="N4" s="89"/>
      <c r="O4" s="100"/>
    </row>
    <row r="5" spans="2:15">
      <c r="B5" s="115"/>
      <c r="C5" s="117"/>
      <c r="D5" s="96" t="s">
        <v>94</v>
      </c>
      <c r="E5" s="97"/>
      <c r="F5" s="97"/>
      <c r="G5" s="97"/>
      <c r="H5" s="98"/>
      <c r="I5" s="97" t="s">
        <v>86</v>
      </c>
      <c r="J5" s="97"/>
      <c r="K5" s="96" t="s">
        <v>95</v>
      </c>
      <c r="L5" s="97"/>
      <c r="M5" s="97"/>
      <c r="N5" s="97"/>
      <c r="O5" s="98"/>
    </row>
    <row r="6" spans="2:15" ht="19.5" customHeight="1">
      <c r="B6" s="115"/>
      <c r="C6" s="115"/>
      <c r="D6" s="90">
        <v>2019</v>
      </c>
      <c r="E6" s="91"/>
      <c r="F6" s="101">
        <v>2018</v>
      </c>
      <c r="G6" s="101"/>
      <c r="H6" s="118" t="s">
        <v>33</v>
      </c>
      <c r="I6" s="131">
        <v>2019</v>
      </c>
      <c r="J6" s="90" t="s">
        <v>96</v>
      </c>
      <c r="K6" s="90">
        <v>2019</v>
      </c>
      <c r="L6" s="91"/>
      <c r="M6" s="101">
        <v>2018</v>
      </c>
      <c r="N6" s="91"/>
      <c r="O6" s="105" t="s">
        <v>33</v>
      </c>
    </row>
    <row r="7" spans="2:15" ht="19.5" customHeight="1">
      <c r="B7" s="106" t="s">
        <v>34</v>
      </c>
      <c r="C7" s="106" t="s">
        <v>35</v>
      </c>
      <c r="D7" s="92"/>
      <c r="E7" s="93"/>
      <c r="F7" s="102"/>
      <c r="G7" s="102"/>
      <c r="H7" s="119"/>
      <c r="I7" s="132"/>
      <c r="J7" s="120"/>
      <c r="K7" s="92"/>
      <c r="L7" s="93"/>
      <c r="M7" s="102"/>
      <c r="N7" s="93"/>
      <c r="O7" s="105"/>
    </row>
    <row r="8" spans="2:15" ht="15" customHeight="1">
      <c r="B8" s="106"/>
      <c r="C8" s="106"/>
      <c r="D8" s="85" t="s">
        <v>36</v>
      </c>
      <c r="E8" s="81" t="s">
        <v>2</v>
      </c>
      <c r="F8" s="84" t="s">
        <v>36</v>
      </c>
      <c r="G8" s="67" t="s">
        <v>2</v>
      </c>
      <c r="H8" s="108" t="s">
        <v>37</v>
      </c>
      <c r="I8" s="68" t="s">
        <v>36</v>
      </c>
      <c r="J8" s="110" t="s">
        <v>97</v>
      </c>
      <c r="K8" s="85" t="s">
        <v>36</v>
      </c>
      <c r="L8" s="66" t="s">
        <v>2</v>
      </c>
      <c r="M8" s="84" t="s">
        <v>36</v>
      </c>
      <c r="N8" s="66" t="s">
        <v>2</v>
      </c>
      <c r="O8" s="112" t="s">
        <v>37</v>
      </c>
    </row>
    <row r="9" spans="2:15" ht="15" customHeight="1">
      <c r="B9" s="107"/>
      <c r="C9" s="107"/>
      <c r="D9" s="82" t="s">
        <v>38</v>
      </c>
      <c r="E9" s="83" t="s">
        <v>39</v>
      </c>
      <c r="F9" s="64" t="s">
        <v>38</v>
      </c>
      <c r="G9" s="65" t="s">
        <v>39</v>
      </c>
      <c r="H9" s="109"/>
      <c r="I9" s="69" t="s">
        <v>38</v>
      </c>
      <c r="J9" s="111"/>
      <c r="K9" s="82" t="s">
        <v>38</v>
      </c>
      <c r="L9" s="83" t="s">
        <v>39</v>
      </c>
      <c r="M9" s="64" t="s">
        <v>38</v>
      </c>
      <c r="N9" s="83" t="s">
        <v>39</v>
      </c>
      <c r="O9" s="113"/>
    </row>
    <row r="10" spans="2:15">
      <c r="B10" s="133">
        <v>1</v>
      </c>
      <c r="C10" s="134" t="s">
        <v>13</v>
      </c>
      <c r="D10" s="135">
        <v>65</v>
      </c>
      <c r="E10" s="136">
        <v>0.40123456790123457</v>
      </c>
      <c r="F10" s="135">
        <v>148</v>
      </c>
      <c r="G10" s="137">
        <v>0.64628820960698685</v>
      </c>
      <c r="H10" s="138">
        <v>-0.56081081081081074</v>
      </c>
      <c r="I10" s="139">
        <v>72</v>
      </c>
      <c r="J10" s="140">
        <v>-9.722222222222221E-2</v>
      </c>
      <c r="K10" s="135">
        <v>137</v>
      </c>
      <c r="L10" s="136">
        <v>0.39481268011527376</v>
      </c>
      <c r="M10" s="135">
        <v>231</v>
      </c>
      <c r="N10" s="137">
        <v>0.5539568345323741</v>
      </c>
      <c r="O10" s="138">
        <v>-0.40692640692640691</v>
      </c>
    </row>
    <row r="11" spans="2:15">
      <c r="B11" s="141">
        <v>2</v>
      </c>
      <c r="C11" s="142" t="s">
        <v>58</v>
      </c>
      <c r="D11" s="143">
        <v>41</v>
      </c>
      <c r="E11" s="144">
        <v>0.25308641975308643</v>
      </c>
      <c r="F11" s="143">
        <v>36</v>
      </c>
      <c r="G11" s="155">
        <v>0.15720524017467249</v>
      </c>
      <c r="H11" s="146">
        <v>0.13888888888888884</v>
      </c>
      <c r="I11" s="167">
        <v>18</v>
      </c>
      <c r="J11" s="156">
        <v>1.2777777777777777</v>
      </c>
      <c r="K11" s="143">
        <v>59</v>
      </c>
      <c r="L11" s="144">
        <v>0.17002881844380405</v>
      </c>
      <c r="M11" s="143">
        <v>67</v>
      </c>
      <c r="N11" s="155">
        <v>0.16067146282973621</v>
      </c>
      <c r="O11" s="146">
        <v>-0.11940298507462688</v>
      </c>
    </row>
    <row r="12" spans="2:15">
      <c r="B12" s="141">
        <v>3</v>
      </c>
      <c r="C12" s="142" t="s">
        <v>16</v>
      </c>
      <c r="D12" s="143">
        <v>9</v>
      </c>
      <c r="E12" s="144">
        <v>5.5555555555555552E-2</v>
      </c>
      <c r="F12" s="143">
        <v>8</v>
      </c>
      <c r="G12" s="155">
        <v>3.4934497816593885E-2</v>
      </c>
      <c r="H12" s="146">
        <v>0.125</v>
      </c>
      <c r="I12" s="167">
        <v>36</v>
      </c>
      <c r="J12" s="156">
        <v>-0.75</v>
      </c>
      <c r="K12" s="143">
        <v>45</v>
      </c>
      <c r="L12" s="144">
        <v>0.12968299711815562</v>
      </c>
      <c r="M12" s="143">
        <v>9</v>
      </c>
      <c r="N12" s="155">
        <v>2.1582733812949641E-2</v>
      </c>
      <c r="O12" s="146">
        <v>4</v>
      </c>
    </row>
    <row r="13" spans="2:15">
      <c r="B13" s="141">
        <v>4</v>
      </c>
      <c r="C13" s="142" t="s">
        <v>68</v>
      </c>
      <c r="D13" s="143">
        <v>26</v>
      </c>
      <c r="E13" s="144">
        <v>0.16049382716049382</v>
      </c>
      <c r="F13" s="143">
        <v>0</v>
      </c>
      <c r="G13" s="155">
        <v>0</v>
      </c>
      <c r="H13" s="146"/>
      <c r="I13" s="167">
        <v>3</v>
      </c>
      <c r="J13" s="156">
        <v>7.6666666666666661</v>
      </c>
      <c r="K13" s="143">
        <v>29</v>
      </c>
      <c r="L13" s="144">
        <v>8.3573487031700283E-2</v>
      </c>
      <c r="M13" s="143">
        <v>0</v>
      </c>
      <c r="N13" s="155">
        <v>0</v>
      </c>
      <c r="O13" s="146"/>
    </row>
    <row r="14" spans="2:15">
      <c r="B14" s="168">
        <v>5</v>
      </c>
      <c r="C14" s="157" t="s">
        <v>4</v>
      </c>
      <c r="D14" s="169">
        <v>2</v>
      </c>
      <c r="E14" s="170">
        <v>1.2345679012345678E-2</v>
      </c>
      <c r="F14" s="169">
        <v>6</v>
      </c>
      <c r="G14" s="171">
        <v>2.6200873362445413E-2</v>
      </c>
      <c r="H14" s="172">
        <v>-0.66666666666666674</v>
      </c>
      <c r="I14" s="173">
        <v>17</v>
      </c>
      <c r="J14" s="174">
        <v>-0.88235294117647056</v>
      </c>
      <c r="K14" s="169">
        <v>19</v>
      </c>
      <c r="L14" s="170">
        <v>5.4755043227665709E-2</v>
      </c>
      <c r="M14" s="169">
        <v>14</v>
      </c>
      <c r="N14" s="171">
        <v>3.3573141486810551E-2</v>
      </c>
      <c r="O14" s="172">
        <v>0.35714285714285721</v>
      </c>
    </row>
    <row r="15" spans="2:15">
      <c r="B15" s="103" t="s">
        <v>62</v>
      </c>
      <c r="C15" s="104"/>
      <c r="D15" s="33">
        <f>SUM(D10:D14)</f>
        <v>143</v>
      </c>
      <c r="E15" s="34">
        <f>D15/D17</f>
        <v>0.88271604938271608</v>
      </c>
      <c r="F15" s="33">
        <f>SUM(F10:F14)</f>
        <v>198</v>
      </c>
      <c r="G15" s="34">
        <f>F15/F17</f>
        <v>0.86462882096069871</v>
      </c>
      <c r="H15" s="38">
        <f>D15/F15-1</f>
        <v>-0.27777777777777779</v>
      </c>
      <c r="I15" s="33">
        <f>SUM(I10:I14)</f>
        <v>146</v>
      </c>
      <c r="J15" s="34">
        <f>I15/I17</f>
        <v>0.78918918918918923</v>
      </c>
      <c r="K15" s="33">
        <f>SUM(K10:K14)</f>
        <v>289</v>
      </c>
      <c r="L15" s="34">
        <f>K15/K17</f>
        <v>0.83285302593659938</v>
      </c>
      <c r="M15" s="33">
        <f>SUM(M10:M14)</f>
        <v>321</v>
      </c>
      <c r="N15" s="34">
        <f>M15/M17</f>
        <v>0.76978417266187049</v>
      </c>
      <c r="O15" s="38">
        <f>K15/M15-1</f>
        <v>-9.9688473520249232E-2</v>
      </c>
    </row>
    <row r="16" spans="2:15" s="32" customFormat="1">
      <c r="B16" s="103" t="s">
        <v>40</v>
      </c>
      <c r="C16" s="104"/>
      <c r="D16" s="11">
        <f>D17-SUM(D10:D14)</f>
        <v>19</v>
      </c>
      <c r="E16" s="12">
        <f>D16/D17</f>
        <v>0.11728395061728394</v>
      </c>
      <c r="F16" s="11">
        <f>F17-SUM(F10:F14)</f>
        <v>31</v>
      </c>
      <c r="G16" s="12">
        <f>F16/F17</f>
        <v>0.13537117903930132</v>
      </c>
      <c r="H16" s="13">
        <f>D16/F16-1</f>
        <v>-0.38709677419354838</v>
      </c>
      <c r="I16" s="11">
        <f>I17-SUM(I10:I14)</f>
        <v>39</v>
      </c>
      <c r="J16" s="39">
        <f>D16/I16-1</f>
        <v>-0.51282051282051277</v>
      </c>
      <c r="K16" s="11">
        <f>K17-SUM(K10:K14)</f>
        <v>58</v>
      </c>
      <c r="L16" s="12">
        <f>K16/K17</f>
        <v>0.16714697406340057</v>
      </c>
      <c r="M16" s="11">
        <f>M17-SUM(M10:M14)</f>
        <v>96</v>
      </c>
      <c r="N16" s="12">
        <f>M16/M17</f>
        <v>0.23021582733812951</v>
      </c>
      <c r="O16" s="13">
        <f>K16/M16-1</f>
        <v>-0.39583333333333337</v>
      </c>
    </row>
    <row r="17" spans="2:15">
      <c r="B17" s="53"/>
      <c r="C17" s="54" t="s">
        <v>41</v>
      </c>
      <c r="D17" s="60">
        <v>162</v>
      </c>
      <c r="E17" s="149">
        <v>1</v>
      </c>
      <c r="F17" s="60">
        <v>229</v>
      </c>
      <c r="G17" s="150">
        <v>1</v>
      </c>
      <c r="H17" s="55">
        <v>-0.29257641921397382</v>
      </c>
      <c r="I17" s="61">
        <v>185</v>
      </c>
      <c r="J17" s="56">
        <v>-0.12432432432432428</v>
      </c>
      <c r="K17" s="60">
        <v>347</v>
      </c>
      <c r="L17" s="149">
        <v>1</v>
      </c>
      <c r="M17" s="60">
        <v>417</v>
      </c>
      <c r="N17" s="150">
        <v>0.99999999999999978</v>
      </c>
      <c r="O17" s="55">
        <v>-0.16786570743405271</v>
      </c>
    </row>
    <row r="18" spans="2:15">
      <c r="B18" t="s">
        <v>65</v>
      </c>
    </row>
    <row r="19" spans="2:15">
      <c r="B19" s="40" t="s">
        <v>57</v>
      </c>
    </row>
    <row r="20" spans="2:15">
      <c r="B20" s="41" t="s">
        <v>59</v>
      </c>
    </row>
    <row r="21" spans="2:15">
      <c r="B21" s="17" t="s">
        <v>66</v>
      </c>
    </row>
    <row r="22" spans="2:15">
      <c r="B22" s="17" t="s">
        <v>56</v>
      </c>
    </row>
    <row r="23" spans="2:15">
      <c r="B23" s="17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55" priority="255" operator="lessThan">
      <formula>0</formula>
    </cfRule>
  </conditionalFormatting>
  <conditionalFormatting sqref="O16">
    <cfRule type="cellIs" dxfId="154" priority="254" operator="lessThan">
      <formula>0</formula>
    </cfRule>
  </conditionalFormatting>
  <conditionalFormatting sqref="J16">
    <cfRule type="cellIs" dxfId="153" priority="253" operator="lessThan">
      <formula>0</formula>
    </cfRule>
  </conditionalFormatting>
  <conditionalFormatting sqref="H15 O15">
    <cfRule type="cellIs" dxfId="152" priority="240" operator="lessThan">
      <formula>0</formula>
    </cfRule>
  </conditionalFormatting>
  <conditionalFormatting sqref="H10:H14 J10:J14 O10:O14">
    <cfRule type="cellIs" dxfId="34" priority="6" operator="lessThan">
      <formula>0</formula>
    </cfRule>
  </conditionalFormatting>
  <conditionalFormatting sqref="D10:E14 G10:J14 L10:L14 N10:O14">
    <cfRule type="cellIs" dxfId="33" priority="5" operator="equal">
      <formula>0</formula>
    </cfRule>
  </conditionalFormatting>
  <conditionalFormatting sqref="F10:F14">
    <cfRule type="cellIs" dxfId="32" priority="4" operator="equal">
      <formula>0</formula>
    </cfRule>
  </conditionalFormatting>
  <conditionalFormatting sqref="K10:K14">
    <cfRule type="cellIs" dxfId="31" priority="3" operator="equal">
      <formula>0</formula>
    </cfRule>
  </conditionalFormatting>
  <conditionalFormatting sqref="M10:M14">
    <cfRule type="cellIs" dxfId="30" priority="2" operator="equal">
      <formula>0</formula>
    </cfRule>
  </conditionalFormatting>
  <conditionalFormatting sqref="O17 J17 H17">
    <cfRule type="cellIs" dxfId="2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2019-03-06T09:37:57Z</dcterms:modified>
</cp:coreProperties>
</file>