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4400" windowHeight="11025" activeTab="0"/>
  </bookViews>
  <sheets>
    <sheet name="Tabele zbiorcze i wykresy" sheetId="1" r:id="rId1"/>
    <sheet name="Samochody osobowe" sheetId="2" r:id="rId2"/>
    <sheet name="Samochody osobowe REGON" sheetId="3" r:id="rId3"/>
    <sheet name="Samochody osobowe INDYW" sheetId="4" r:id="rId4"/>
    <sheet name="Samochody dostawcze" sheetId="5" r:id="rId5"/>
    <sheet name="Samochody osobowe i dostawcze" sheetId="6" r:id="rId6"/>
  </sheets>
  <definedNames>
    <definedName name="_xlfn.IFERROR" hidden="1">#NAME?</definedName>
    <definedName name="_xlfn.Z.TEST" hidden="1">#NAME?</definedName>
  </definedNames>
  <calcPr fullCalcOnLoad="1"/>
</workbook>
</file>

<file path=xl/sharedStrings.xml><?xml version="1.0" encoding="utf-8"?>
<sst xmlns="http://schemas.openxmlformats.org/spreadsheetml/2006/main" count="778" uniqueCount="145">
  <si>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</si>
  <si>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</si>
  <si>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</si>
  <si>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</si>
  <si>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</si>
  <si>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</si>
  <si>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</si>
  <si>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</si>
  <si>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</si>
  <si>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</si>
  <si>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</si>
  <si>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</si>
  <si>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</si>
  <si>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</si>
  <si>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Pierwsze rejestracje NOWYCH samochodów dostawczych o DMC&lt;=3,5T, udział w rynku %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</si>
  <si>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</si>
  <si>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</si>
  <si>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</si>
  <si>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</si>
  <si>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</si>
  <si>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</si>
  <si>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</si>
  <si>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</si>
  <si>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</si>
  <si>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</si>
  <si>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</si>
  <si>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</si>
  <si>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</si>
  <si>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</si>
  <si>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</si>
  <si>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</si>
  <si>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</si>
  <si>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HONDA</t>
  </si>
  <si>
    <t>SUZUKI</t>
  </si>
  <si>
    <t>MERCEDES-BENZ</t>
  </si>
  <si>
    <t>AUDI</t>
  </si>
  <si>
    <t>VOLVO</t>
  </si>
  <si>
    <t>MITSUBISHI</t>
  </si>
  <si>
    <t>RAZEM / TOTAL</t>
  </si>
  <si>
    <t>Skoda Octavia</t>
  </si>
  <si>
    <t>Ford Focus</t>
  </si>
  <si>
    <t>Opel Astra</t>
  </si>
  <si>
    <t>Skoda Fabia</t>
  </si>
  <si>
    <t>Volkswagen Passat</t>
  </si>
  <si>
    <t>Volkswagen Golf</t>
  </si>
  <si>
    <t>Dacia Duster</t>
  </si>
  <si>
    <t>Toyota Yaris</t>
  </si>
  <si>
    <t>Renault Clio</t>
  </si>
  <si>
    <t>Toyota Auris</t>
  </si>
  <si>
    <t>Opel Corsa</t>
  </si>
  <si>
    <t>MAZDA</t>
  </si>
  <si>
    <t>Kia Sportage</t>
  </si>
  <si>
    <t>Model</t>
  </si>
  <si>
    <t>RAZEM 1-20</t>
  </si>
  <si>
    <t>Skoda Rapid</t>
  </si>
  <si>
    <t>Skoda Superb</t>
  </si>
  <si>
    <t>SEAT</t>
  </si>
  <si>
    <t>Nissan Qashqai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</si>
  <si>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</si>
  <si>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</si>
  <si>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</si>
  <si>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</si>
  <si>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</si>
  <si>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IVECO</t>
  </si>
  <si>
    <t>Toyota Corolla</t>
  </si>
  <si>
    <t>`</t>
  </si>
  <si>
    <t>Hyundai Tucson</t>
  </si>
  <si>
    <t>Zmiana poz
r/r</t>
  </si>
  <si>
    <t>Ch. Position
y/y</t>
  </si>
  <si>
    <t>Suzuki Vitara</t>
  </si>
  <si>
    <t>Fiat Tipo</t>
  </si>
  <si>
    <t>SAMOCHODY OSOBOWE</t>
  </si>
  <si>
    <t>SAMOCHODY DOSTAWCZE - RAZEM</t>
  </si>
  <si>
    <t>samochody ciężarowe o DMC&lt;=3,5t</t>
  </si>
  <si>
    <t>samochody specjalne o DMC&lt;=3,5t</t>
  </si>
  <si>
    <t>RAZEM SAMOCHODY OSOBOWE I DOSTAWCZE</t>
  </si>
  <si>
    <t>* w tym minibusy zarejestrowane jako samochody osobowe</t>
  </si>
  <si>
    <t>PIERWSZE REJESTRACJE NOWYCH SAMOCHODÓW OSOBOWYCH I DOSTAWCZYCH DO 3,5T</t>
  </si>
  <si>
    <t>% zmiana r/r</t>
  </si>
  <si>
    <t>Hyundai I20</t>
  </si>
  <si>
    <t>Toyota C-HR</t>
  </si>
  <si>
    <t>Dacia Sandero</t>
  </si>
  <si>
    <t>Toyota Aygo</t>
  </si>
  <si>
    <t>PZPM na podstawie danych CEP (MC)</t>
  </si>
  <si>
    <t>MAN</t>
  </si>
  <si>
    <t>Volkswagen Tiguan</t>
  </si>
  <si>
    <t>Renault Master</t>
  </si>
  <si>
    <t>Fiat Ducato</t>
  </si>
  <si>
    <t>Iveco Daily</t>
  </si>
  <si>
    <t>Mercedes-Benz Sprinter</t>
  </si>
  <si>
    <t>Peugeot Boxer</t>
  </si>
  <si>
    <t>Ford Transit</t>
  </si>
  <si>
    <t>Volkswagen Crafter</t>
  </si>
  <si>
    <t>Fiat Doblo</t>
  </si>
  <si>
    <t>Citroen Jumper</t>
  </si>
  <si>
    <t>RAZEM 1-10</t>
  </si>
  <si>
    <t>Volkswagen Polo</t>
  </si>
  <si>
    <t>2019
Lut</t>
  </si>
  <si>
    <t>2018
Lut</t>
  </si>
  <si>
    <t>2019
Sty - Lut</t>
  </si>
  <si>
    <t>2018
Sty - Lut</t>
  </si>
  <si>
    <t>Luty</t>
  </si>
  <si>
    <t>Styczeń</t>
  </si>
  <si>
    <t>Rok narastająco Styczeń - Luty</t>
  </si>
  <si>
    <t>February</t>
  </si>
  <si>
    <t>January</t>
  </si>
  <si>
    <t>YTD January - February</t>
  </si>
  <si>
    <t>Lut/Sty
Zmiana %</t>
  </si>
  <si>
    <t>Feb/Jan Ch %</t>
  </si>
  <si>
    <t>Rejestracje nowych samochodów osobowych OGÓŁEM, ranking modeli - Luty 2019</t>
  </si>
  <si>
    <t>Registrations of new PC, Top Models - February 2019</t>
  </si>
  <si>
    <t>Lut/Sty
Zmiana poz</t>
  </si>
  <si>
    <t>Feb/Jan Ch position</t>
  </si>
  <si>
    <t>Rejestracje nowych samochodów osobowych OGÓŁEM, ranking modeli - 2019 narastająco</t>
  </si>
  <si>
    <t>Registrations of new PC, Top Models - 2019 YTD</t>
  </si>
  <si>
    <t>Rejestracje nowych samochodów osobowych na REGON, ranking marek - Luty 2019</t>
  </si>
  <si>
    <t>Registrations of New PC For Business Activity, Top Makes - February 2019</t>
  </si>
  <si>
    <t>Rejestracje nowych samochodów osobowych na REGON, ranking marek - 2019 narastająco</t>
  </si>
  <si>
    <t>Registrations of New PC For Business Activity, Top Males - 2019 YTD</t>
  </si>
  <si>
    <t>Rejestracje nowych samochodów osobowych na REGON, ranking modeli - Luty 2019</t>
  </si>
  <si>
    <t>Registrations of New PC For Business Activity, Top Models - February 2019</t>
  </si>
  <si>
    <t>Volvo XC60</t>
  </si>
  <si>
    <t>Renault Megane</t>
  </si>
  <si>
    <t>Rejestracje nowych samochodów osobowych na REGON, ranking modeli - 2019 narastająco</t>
  </si>
  <si>
    <t>Registrations of New PC For Business Activity, Top Models - 2019 YTD</t>
  </si>
  <si>
    <t>Kia Cee'D</t>
  </si>
  <si>
    <t>Rejestracje nowych samochodów osobowych na KLIENTÓW INDYWIDUALNYCH, ranking marek - Luty 2019</t>
  </si>
  <si>
    <t>Registrations of New PC For Indyvidual Customers, Top Makes - February 2019</t>
  </si>
  <si>
    <t>JEEP</t>
  </si>
  <si>
    <t>Rejestracje nowych samochodów osobowych na KLIENTÓW INDYWIDUALNYCH,
ranking marek - 2019 narastająco</t>
  </si>
  <si>
    <t>Registrations of New PC For Indywidual Customers, Top Makes - 2019 YTD</t>
  </si>
  <si>
    <t>Rejestracje nowych samochodów osobowych na KLIENTÓW INDYWIDUALNYCH, ranking modeli - Luty 2019</t>
  </si>
  <si>
    <t>Registrations of New PC For Indyvidual Customers, Top Models - February 2019</t>
  </si>
  <si>
    <t>Kia RIO</t>
  </si>
  <si>
    <t>Rejestracje nowych samochodów osobowych na KLIENTÓW INDYWIDUALNYCH,
ranking modeli - 2019 narastająco</t>
  </si>
  <si>
    <t>Registrations of New PC For Indywidual Customers, Top Models - 2019 YTD</t>
  </si>
  <si>
    <t>Rejestracje nowych samochodów dostawczych do 3,5T, ranking modeli - Luty 2019</t>
  </si>
  <si>
    <t>Registrations of new LCV up to 3.5T, Top Models - February 2019</t>
  </si>
  <si>
    <t>Peugeot Partner</t>
  </si>
  <si>
    <t>Rejestracje nowych samochodów dostawczych do 3,5T, ranking modeli - 2019 narastająco</t>
  </si>
  <si>
    <t>Registrations of new LCV up to 3.5T, Top Models - 2019 YTD</t>
  </si>
  <si>
    <t>Volkswagen Transporter</t>
  </si>
  <si>
    <t>* PZPM na podstawie CEP (MC)</t>
  </si>
  <si>
    <t xml:space="preserve">   Source: PZPM on the basis of CEP (Digital Affairs)</t>
  </si>
  <si>
    <t xml:space="preserve">   Source: PZPM on the basis of CEP (Ministry of Digital Affairs)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</si>
</sst>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  <numFmt numFmtId="166" formatCode="\-"/>
    <numFmt numFmtId="167" formatCode="\+General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_(* #,##0.00_);_(* \(#,##0.00\);_(* &quot;-&quot;??_);_(@_)"/>
    <numFmt numFmtId="173" formatCode="0.000%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23"/>
      <name val="Tahoma"/>
      <family val="2"/>
    </font>
    <font>
      <sz val="11"/>
      <color indexed="23"/>
      <name val="Calibri"/>
      <family val="2"/>
    </font>
    <font>
      <b/>
      <sz val="20"/>
      <color indexed="10"/>
      <name val="Tahoma"/>
      <family val="2"/>
    </font>
    <font>
      <sz val="10"/>
      <color indexed="8"/>
      <name val="Calibri"/>
      <family val="2"/>
    </font>
    <font>
      <sz val="8"/>
      <color indexed="23"/>
      <name val="Tahoma"/>
      <family val="2"/>
    </font>
    <font>
      <i/>
      <sz val="10"/>
      <color indexed="23"/>
      <name val="Tahoma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b/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2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 tint="0.49998000264167786"/>
      <name val="Tahoma"/>
      <family val="2"/>
    </font>
    <font>
      <sz val="11"/>
      <color theme="1" tint="0.49998000264167786"/>
      <name val="Calibri"/>
      <family val="2"/>
    </font>
    <font>
      <sz val="10"/>
      <color theme="1"/>
      <name val="Tahoma"/>
      <family val="2"/>
    </font>
    <font>
      <b/>
      <sz val="20"/>
      <color rgb="FFFF0000"/>
      <name val="Tahoma"/>
      <family val="2"/>
    </font>
    <font>
      <sz val="10"/>
      <color theme="1"/>
      <name val="Calibri"/>
      <family val="2"/>
    </font>
    <font>
      <i/>
      <sz val="11"/>
      <color theme="1" tint="0.49998000264167786"/>
      <name val="Calibri"/>
      <family val="2"/>
    </font>
    <font>
      <sz val="8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sz val="10"/>
      <color theme="0" tint="-0.4999699890613556"/>
      <name val="Arial"/>
      <family val="2"/>
    </font>
    <font>
      <b/>
      <i/>
      <sz val="10"/>
      <color theme="1" tint="0.49998000264167786"/>
      <name val="Tahoma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0" fontId="3" fillId="0" borderId="0" xfId="57" applyFont="1" applyFill="1" applyBorder="1" applyAlignment="1">
      <alignment horizontal="center" vertical="center"/>
      <protection/>
    </xf>
    <xf numFmtId="0" fontId="53" fillId="0" borderId="0" xfId="57" applyFont="1" applyFill="1" applyBorder="1" applyAlignment="1">
      <alignment horizontal="right" vertical="center"/>
      <protection/>
    </xf>
    <xf numFmtId="0" fontId="4" fillId="0" borderId="10" xfId="57" applyNumberFormat="1" applyFont="1" applyFill="1" applyBorder="1" applyAlignment="1">
      <alignment vertical="center"/>
      <protection/>
    </xf>
    <xf numFmtId="10" fontId="4" fillId="0" borderId="11" xfId="69" applyNumberFormat="1" applyFont="1" applyFill="1" applyBorder="1" applyAlignment="1">
      <alignment vertical="center"/>
    </xf>
    <xf numFmtId="0" fontId="4" fillId="0" borderId="12" xfId="57" applyNumberFormat="1" applyFont="1" applyFill="1" applyBorder="1" applyAlignment="1">
      <alignment vertical="center"/>
      <protection/>
    </xf>
    <xf numFmtId="10" fontId="4" fillId="0" borderId="12" xfId="69" applyNumberFormat="1" applyFont="1" applyFill="1" applyBorder="1" applyAlignment="1">
      <alignment vertical="center"/>
    </xf>
    <xf numFmtId="164" fontId="4" fillId="0" borderId="13" xfId="69" applyNumberFormat="1" applyFont="1" applyFill="1" applyBorder="1" applyAlignment="1">
      <alignment vertical="center"/>
    </xf>
    <xf numFmtId="164" fontId="4" fillId="0" borderId="12" xfId="69" applyNumberFormat="1" applyFont="1" applyFill="1" applyBorder="1" applyAlignment="1">
      <alignment vertical="center"/>
    </xf>
    <xf numFmtId="0" fontId="54" fillId="0" borderId="0" xfId="0" applyFont="1" applyAlignment="1">
      <alignment/>
    </xf>
    <xf numFmtId="0" fontId="0" fillId="0" borderId="0" xfId="60">
      <alignment/>
      <protection/>
    </xf>
    <xf numFmtId="165" fontId="55" fillId="0" borderId="14" xfId="42" applyNumberFormat="1" applyFont="1" applyBorder="1" applyAlignment="1">
      <alignment horizontal="center"/>
    </xf>
    <xf numFmtId="164" fontId="55" fillId="0" borderId="14" xfId="68" applyNumberFormat="1" applyFont="1" applyBorder="1" applyAlignment="1">
      <alignment horizontal="center"/>
    </xf>
    <xf numFmtId="0" fontId="55" fillId="0" borderId="15" xfId="0" applyFont="1" applyBorder="1" applyAlignment="1">
      <alignment horizontal="left" wrapText="1" indent="1"/>
    </xf>
    <xf numFmtId="0" fontId="2" fillId="0" borderId="0" xfId="57" applyFont="1" applyFill="1" applyBorder="1">
      <alignment/>
      <protection/>
    </xf>
    <xf numFmtId="0" fontId="56" fillId="0" borderId="0" xfId="49" applyFont="1" applyAlignment="1">
      <alignment horizontal="center" vertical="top"/>
    </xf>
    <xf numFmtId="0" fontId="2" fillId="0" borderId="0" xfId="57" applyFont="1" applyFill="1">
      <alignment/>
      <protection/>
    </xf>
    <xf numFmtId="164" fontId="4" fillId="0" borderId="10" xfId="69" applyNumberFormat="1" applyFont="1" applyFill="1" applyBorder="1" applyAlignment="1">
      <alignment vertical="center"/>
    </xf>
    <xf numFmtId="164" fontId="4" fillId="0" borderId="11" xfId="69" applyNumberFormat="1" applyFont="1" applyFill="1" applyBorder="1" applyAlignment="1">
      <alignment vertical="center"/>
    </xf>
    <xf numFmtId="0" fontId="4" fillId="0" borderId="11" xfId="69" applyNumberFormat="1" applyFont="1" applyFill="1" applyBorder="1" applyAlignment="1">
      <alignment vertical="center"/>
    </xf>
    <xf numFmtId="164" fontId="3" fillId="33" borderId="10" xfId="57" applyNumberFormat="1" applyFont="1" applyFill="1" applyBorder="1" applyAlignment="1">
      <alignment vertical="center"/>
      <protection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0" fillId="0" borderId="16" xfId="60" applyBorder="1">
      <alignment/>
      <protection/>
    </xf>
    <xf numFmtId="3" fontId="3" fillId="33" borderId="10" xfId="57" applyNumberFormat="1" applyFont="1" applyFill="1" applyBorder="1" applyAlignment="1">
      <alignment vertical="center"/>
      <protection/>
    </xf>
    <xf numFmtId="1" fontId="4" fillId="0" borderId="10" xfId="57" applyNumberFormat="1" applyFont="1" applyFill="1" applyBorder="1" applyAlignment="1">
      <alignment vertical="center"/>
      <protection/>
    </xf>
    <xf numFmtId="3" fontId="4" fillId="0" borderId="10" xfId="57" applyNumberFormat="1" applyFont="1" applyFill="1" applyBorder="1" applyAlignment="1">
      <alignment vertical="center"/>
      <protection/>
    </xf>
    <xf numFmtId="1" fontId="4" fillId="0" borderId="13" xfId="69" applyNumberFormat="1" applyFont="1" applyFill="1" applyBorder="1" applyAlignment="1">
      <alignment horizontal="center"/>
    </xf>
    <xf numFmtId="0" fontId="4" fillId="0" borderId="13" xfId="69" applyNumberFormat="1" applyFont="1" applyFill="1" applyBorder="1" applyAlignment="1">
      <alignment vertical="center"/>
    </xf>
    <xf numFmtId="164" fontId="3" fillId="33" borderId="13" xfId="57" applyNumberFormat="1" applyFont="1" applyFill="1" applyBorder="1" applyAlignment="1">
      <alignment vertical="center"/>
      <protection/>
    </xf>
    <xf numFmtId="0" fontId="57" fillId="0" borderId="0" xfId="0" applyFont="1" applyBorder="1" applyAlignment="1">
      <alignment wrapText="1" shrinkToFit="1"/>
    </xf>
    <xf numFmtId="0" fontId="59" fillId="0" borderId="0" xfId="0" applyFont="1" applyAlignment="1">
      <alignment/>
    </xf>
    <xf numFmtId="0" fontId="57" fillId="0" borderId="16" xfId="60" applyFont="1" applyBorder="1">
      <alignment/>
      <protection/>
    </xf>
    <xf numFmtId="0" fontId="55" fillId="33" borderId="15" xfId="0" applyFont="1" applyFill="1" applyBorder="1" applyAlignment="1">
      <alignment wrapText="1"/>
    </xf>
    <xf numFmtId="165" fontId="5" fillId="33" borderId="13" xfId="48" applyNumberFormat="1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wrapText="1"/>
    </xf>
    <xf numFmtId="165" fontId="55" fillId="0" borderId="13" xfId="48" applyNumberFormat="1" applyFont="1" applyBorder="1" applyAlignment="1">
      <alignment horizontal="center"/>
    </xf>
    <xf numFmtId="164" fontId="55" fillId="0" borderId="13" xfId="73" applyNumberFormat="1" applyFont="1" applyBorder="1" applyAlignment="1">
      <alignment horizontal="center"/>
    </xf>
    <xf numFmtId="165" fontId="55" fillId="0" borderId="14" xfId="48" applyNumberFormat="1" applyFont="1" applyBorder="1" applyAlignment="1">
      <alignment horizontal="center"/>
    </xf>
    <xf numFmtId="164" fontId="55" fillId="0" borderId="17" xfId="73" applyNumberFormat="1" applyFont="1" applyBorder="1" applyAlignment="1">
      <alignment horizontal="center"/>
    </xf>
    <xf numFmtId="0" fontId="55" fillId="0" borderId="18" xfId="0" applyFont="1" applyBorder="1" applyAlignment="1">
      <alignment horizontal="left" wrapText="1" indent="1"/>
    </xf>
    <xf numFmtId="0" fontId="55" fillId="33" borderId="13" xfId="0" applyFont="1" applyFill="1" applyBorder="1" applyAlignment="1">
      <alignment wrapText="1"/>
    </xf>
    <xf numFmtId="165" fontId="55" fillId="33" borderId="13" xfId="48" applyNumberFormat="1" applyFont="1" applyFill="1" applyBorder="1" applyAlignment="1">
      <alignment horizontal="center"/>
    </xf>
    <xf numFmtId="164" fontId="55" fillId="33" borderId="13" xfId="73" applyNumberFormat="1" applyFont="1" applyFill="1" applyBorder="1" applyAlignment="1">
      <alignment horizontal="center"/>
    </xf>
    <xf numFmtId="0" fontId="60" fillId="33" borderId="19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wrapText="1"/>
      <protection/>
    </xf>
    <xf numFmtId="0" fontId="4" fillId="33" borderId="16" xfId="57" applyFont="1" applyFill="1" applyBorder="1" applyAlignment="1">
      <alignment horizontal="center" wrapText="1"/>
      <protection/>
    </xf>
    <xf numFmtId="0" fontId="55" fillId="33" borderId="21" xfId="57" applyFont="1" applyFill="1" applyBorder="1" applyAlignment="1">
      <alignment horizontal="center" vertical="center" wrapText="1"/>
      <protection/>
    </xf>
    <xf numFmtId="0" fontId="60" fillId="33" borderId="22" xfId="57" applyFont="1" applyFill="1" applyBorder="1" applyAlignment="1">
      <alignment horizontal="center" vertical="center" wrapText="1"/>
      <protection/>
    </xf>
    <xf numFmtId="0" fontId="60" fillId="33" borderId="19" xfId="57" applyFont="1" applyFill="1" applyBorder="1" applyAlignment="1">
      <alignment horizontal="center" vertical="top" wrapText="1"/>
      <protection/>
    </xf>
    <xf numFmtId="9" fontId="3" fillId="33" borderId="22" xfId="69" applyNumberFormat="1" applyFont="1" applyFill="1" applyBorder="1" applyAlignment="1">
      <alignment vertical="center"/>
    </xf>
    <xf numFmtId="9" fontId="3" fillId="33" borderId="19" xfId="69" applyNumberFormat="1" applyFont="1" applyFill="1" applyBorder="1" applyAlignment="1">
      <alignment vertical="center"/>
    </xf>
    <xf numFmtId="164" fontId="3" fillId="33" borderId="17" xfId="57" applyNumberFormat="1" applyFont="1" applyFill="1" applyBorder="1" applyAlignment="1">
      <alignment vertical="center"/>
      <protection/>
    </xf>
    <xf numFmtId="164" fontId="3" fillId="33" borderId="19" xfId="57" applyNumberFormat="1" applyFont="1" applyFill="1" applyBorder="1" applyAlignment="1">
      <alignment vertical="center"/>
      <protection/>
    </xf>
    <xf numFmtId="164" fontId="3" fillId="33" borderId="11" xfId="57" applyNumberFormat="1" applyFont="1" applyFill="1" applyBorder="1" applyAlignment="1">
      <alignment vertical="center"/>
      <protection/>
    </xf>
    <xf numFmtId="3" fontId="3" fillId="33" borderId="18" xfId="57" applyNumberFormat="1" applyFont="1" applyFill="1" applyBorder="1" applyAlignment="1">
      <alignment vertical="center"/>
      <protection/>
    </xf>
    <xf numFmtId="3" fontId="3" fillId="33" borderId="19" xfId="57" applyNumberFormat="1" applyFont="1" applyFill="1" applyBorder="1" applyAlignment="1">
      <alignment vertical="center"/>
      <protection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14" fontId="0" fillId="0" borderId="0" xfId="0" applyNumberFormat="1" applyAlignment="1">
      <alignment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wrapText="1"/>
      <protection/>
    </xf>
    <xf numFmtId="0" fontId="60" fillId="33" borderId="22" xfId="57" applyFont="1" applyFill="1" applyBorder="1" applyAlignment="1">
      <alignment horizontal="center" vertical="top" wrapText="1"/>
      <protection/>
    </xf>
    <xf numFmtId="0" fontId="60" fillId="33" borderId="18" xfId="57" applyFont="1" applyFill="1" applyBorder="1" applyAlignment="1">
      <alignment horizontal="center" vertical="center" wrapText="1"/>
      <protection/>
    </xf>
    <xf numFmtId="0" fontId="4" fillId="0" borderId="23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vertical="center"/>
      <protection/>
    </xf>
    <xf numFmtId="3" fontId="4" fillId="0" borderId="23" xfId="57" applyNumberFormat="1" applyFont="1" applyBorder="1" applyAlignment="1">
      <alignment vertical="center"/>
      <protection/>
    </xf>
    <xf numFmtId="10" fontId="4" fillId="0" borderId="20" xfId="69" applyNumberFormat="1" applyFont="1" applyBorder="1" applyAlignment="1">
      <alignment vertical="center"/>
    </xf>
    <xf numFmtId="10" fontId="4" fillId="0" borderId="16" xfId="69" applyNumberFormat="1" applyFont="1" applyBorder="1" applyAlignment="1">
      <alignment vertical="center"/>
    </xf>
    <xf numFmtId="164" fontId="4" fillId="0" borderId="24" xfId="69" applyNumberFormat="1" applyFont="1" applyBorder="1" applyAlignment="1">
      <alignment vertical="center"/>
    </xf>
    <xf numFmtId="3" fontId="4" fillId="0" borderId="16" xfId="57" applyNumberFormat="1" applyFont="1" applyBorder="1" applyAlignment="1">
      <alignment vertical="center"/>
      <protection/>
    </xf>
    <xf numFmtId="164" fontId="4" fillId="0" borderId="16" xfId="69" applyNumberFormat="1" applyFont="1" applyBorder="1" applyAlignment="1">
      <alignment vertical="center"/>
    </xf>
    <xf numFmtId="0" fontId="4" fillId="0" borderId="15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vertical="center"/>
      <protection/>
    </xf>
    <xf numFmtId="3" fontId="4" fillId="0" borderId="15" xfId="57" applyNumberFormat="1" applyFont="1" applyBorder="1" applyAlignment="1">
      <alignment vertical="center"/>
      <protection/>
    </xf>
    <xf numFmtId="10" fontId="4" fillId="0" borderId="21" xfId="69" applyNumberFormat="1" applyFont="1" applyBorder="1" applyAlignment="1">
      <alignment vertical="center"/>
    </xf>
    <xf numFmtId="10" fontId="4" fillId="0" borderId="0" xfId="69" applyNumberFormat="1" applyFont="1" applyAlignment="1">
      <alignment vertical="center"/>
    </xf>
    <xf numFmtId="164" fontId="4" fillId="0" borderId="14" xfId="69" applyNumberFormat="1" applyFont="1" applyBorder="1" applyAlignment="1">
      <alignment vertical="center"/>
    </xf>
    <xf numFmtId="3" fontId="4" fillId="0" borderId="0" xfId="57" applyNumberFormat="1" applyFont="1" applyAlignment="1">
      <alignment vertical="center"/>
      <protection/>
    </xf>
    <xf numFmtId="164" fontId="4" fillId="0" borderId="0" xfId="69" applyNumberFormat="1" applyFont="1" applyAlignment="1">
      <alignment vertical="center"/>
    </xf>
    <xf numFmtId="0" fontId="4" fillId="0" borderId="18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vertical="center"/>
      <protection/>
    </xf>
    <xf numFmtId="3" fontId="4" fillId="0" borderId="18" xfId="57" applyNumberFormat="1" applyFont="1" applyBorder="1" applyAlignment="1">
      <alignment vertical="center"/>
      <protection/>
    </xf>
    <xf numFmtId="10" fontId="4" fillId="0" borderId="22" xfId="69" applyNumberFormat="1" applyFont="1" applyBorder="1" applyAlignment="1">
      <alignment vertical="center"/>
    </xf>
    <xf numFmtId="10" fontId="4" fillId="0" borderId="19" xfId="69" applyNumberFormat="1" applyFont="1" applyBorder="1" applyAlignment="1">
      <alignment vertical="center"/>
    </xf>
    <xf numFmtId="164" fontId="4" fillId="0" borderId="17" xfId="69" applyNumberFormat="1" applyFont="1" applyBorder="1" applyAlignment="1">
      <alignment vertical="center"/>
    </xf>
    <xf numFmtId="3" fontId="4" fillId="0" borderId="19" xfId="57" applyNumberFormat="1" applyFont="1" applyBorder="1" applyAlignment="1">
      <alignment vertical="center"/>
      <protection/>
    </xf>
    <xf numFmtId="164" fontId="4" fillId="0" borderId="19" xfId="69" applyNumberFormat="1" applyFont="1" applyBorder="1" applyAlignment="1">
      <alignment vertical="center"/>
    </xf>
    <xf numFmtId="9" fontId="3" fillId="33" borderId="22" xfId="69" applyFont="1" applyFill="1" applyBorder="1" applyAlignment="1">
      <alignment vertical="center"/>
    </xf>
    <xf numFmtId="9" fontId="3" fillId="33" borderId="19" xfId="69" applyFont="1" applyFill="1" applyBorder="1" applyAlignment="1">
      <alignment vertical="center"/>
    </xf>
    <xf numFmtId="0" fontId="2" fillId="0" borderId="0" xfId="57">
      <alignment/>
      <protection/>
    </xf>
    <xf numFmtId="0" fontId="53" fillId="0" borderId="0" xfId="57" applyFont="1" applyAlignment="1">
      <alignment horizontal="right" vertical="center"/>
      <protection/>
    </xf>
    <xf numFmtId="0" fontId="4" fillId="33" borderId="0" xfId="57" applyFont="1" applyFill="1" applyAlignment="1">
      <alignment horizontal="center" wrapText="1"/>
      <protection/>
    </xf>
    <xf numFmtId="0" fontId="55" fillId="33" borderId="0" xfId="57" applyFont="1" applyFill="1" applyAlignment="1">
      <alignment horizontal="center" vertical="center" wrapText="1"/>
      <protection/>
    </xf>
    <xf numFmtId="0" fontId="4" fillId="0" borderId="23" xfId="57" applyFont="1" applyBorder="1" applyAlignment="1">
      <alignment vertical="center"/>
      <protection/>
    </xf>
    <xf numFmtId="164" fontId="4" fillId="0" borderId="23" xfId="69" applyNumberFormat="1" applyFont="1" applyBorder="1" applyAlignment="1">
      <alignment vertical="center"/>
    </xf>
    <xf numFmtId="1" fontId="4" fillId="0" borderId="24" xfId="69" applyNumberFormat="1" applyFont="1" applyBorder="1" applyAlignment="1">
      <alignment horizontal="center"/>
    </xf>
    <xf numFmtId="164" fontId="4" fillId="0" borderId="20" xfId="69" applyNumberFormat="1" applyFont="1" applyBorder="1" applyAlignment="1">
      <alignment vertical="center"/>
    </xf>
    <xf numFmtId="1" fontId="4" fillId="0" borderId="20" xfId="69" applyNumberFormat="1" applyFont="1" applyBorder="1" applyAlignment="1">
      <alignment horizontal="center"/>
    </xf>
    <xf numFmtId="0" fontId="4" fillId="0" borderId="14" xfId="57" applyFont="1" applyBorder="1" applyAlignment="1">
      <alignment horizontal="center" vertical="center"/>
      <protection/>
    </xf>
    <xf numFmtId="0" fontId="4" fillId="0" borderId="15" xfId="57" applyFont="1" applyBorder="1" applyAlignment="1">
      <alignment vertical="center"/>
      <protection/>
    </xf>
    <xf numFmtId="164" fontId="4" fillId="0" borderId="15" xfId="69" applyNumberFormat="1" applyFont="1" applyBorder="1" applyAlignment="1">
      <alignment vertical="center"/>
    </xf>
    <xf numFmtId="1" fontId="4" fillId="0" borderId="14" xfId="69" applyNumberFormat="1" applyFont="1" applyBorder="1" applyAlignment="1">
      <alignment horizontal="center"/>
    </xf>
    <xf numFmtId="164" fontId="4" fillId="0" borderId="21" xfId="69" applyNumberFormat="1" applyFont="1" applyBorder="1" applyAlignment="1">
      <alignment vertical="center"/>
    </xf>
    <xf numFmtId="1" fontId="4" fillId="0" borderId="21" xfId="69" applyNumberFormat="1" applyFont="1" applyBorder="1" applyAlignment="1">
      <alignment horizontal="center"/>
    </xf>
    <xf numFmtId="0" fontId="4" fillId="0" borderId="18" xfId="57" applyFont="1" applyBorder="1" applyAlignment="1">
      <alignment vertical="center"/>
      <protection/>
    </xf>
    <xf numFmtId="164" fontId="4" fillId="0" borderId="18" xfId="69" applyNumberFormat="1" applyFont="1" applyBorder="1" applyAlignment="1">
      <alignment vertical="center"/>
    </xf>
    <xf numFmtId="1" fontId="4" fillId="0" borderId="17" xfId="69" applyNumberFormat="1" applyFont="1" applyBorder="1" applyAlignment="1">
      <alignment horizontal="center"/>
    </xf>
    <xf numFmtId="164" fontId="4" fillId="0" borderId="22" xfId="69" applyNumberFormat="1" applyFont="1" applyBorder="1" applyAlignment="1">
      <alignment vertical="center"/>
    </xf>
    <xf numFmtId="1" fontId="4" fillId="0" borderId="22" xfId="69" applyNumberFormat="1" applyFont="1" applyBorder="1" applyAlignment="1">
      <alignment horizontal="center"/>
    </xf>
    <xf numFmtId="0" fontId="4" fillId="0" borderId="24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horizontal="center" vertical="center"/>
      <protection/>
    </xf>
    <xf numFmtId="9" fontId="3" fillId="33" borderId="12" xfId="69" applyFont="1" applyFill="1" applyBorder="1" applyAlignment="1">
      <alignment vertical="center"/>
    </xf>
    <xf numFmtId="0" fontId="3" fillId="33" borderId="11" xfId="57" applyFont="1" applyFill="1" applyBorder="1" applyAlignment="1">
      <alignment vertical="center"/>
      <protection/>
    </xf>
    <xf numFmtId="10" fontId="4" fillId="0" borderId="23" xfId="69" applyNumberFormat="1" applyFont="1" applyBorder="1" applyAlignment="1">
      <alignment vertical="center"/>
    </xf>
    <xf numFmtId="10" fontId="4" fillId="0" borderId="15" xfId="69" applyNumberFormat="1" applyFont="1" applyBorder="1" applyAlignment="1">
      <alignment vertical="center"/>
    </xf>
    <xf numFmtId="10" fontId="4" fillId="0" borderId="18" xfId="69" applyNumberFormat="1" applyFont="1" applyBorder="1" applyAlignment="1">
      <alignment vertical="center"/>
    </xf>
    <xf numFmtId="10" fontId="4" fillId="0" borderId="24" xfId="69" applyNumberFormat="1" applyFont="1" applyBorder="1" applyAlignment="1">
      <alignment vertical="center"/>
    </xf>
    <xf numFmtId="10" fontId="4" fillId="0" borderId="14" xfId="69" applyNumberFormat="1" applyFont="1" applyBorder="1" applyAlignment="1">
      <alignment vertical="center"/>
    </xf>
    <xf numFmtId="10" fontId="4" fillId="0" borderId="17" xfId="69" applyNumberFormat="1" applyFont="1" applyBorder="1" applyAlignment="1">
      <alignment vertical="center"/>
    </xf>
    <xf numFmtId="164" fontId="4" fillId="0" borderId="0" xfId="69" applyNumberFormat="1" applyFont="1" applyBorder="1" applyAlignment="1">
      <alignment vertical="center"/>
    </xf>
    <xf numFmtId="0" fontId="55" fillId="33" borderId="10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63" fillId="33" borderId="14" xfId="57" applyFont="1" applyFill="1" applyBorder="1" applyAlignment="1">
      <alignment horizontal="center" wrapText="1"/>
      <protection/>
    </xf>
    <xf numFmtId="0" fontId="63" fillId="33" borderId="17" xfId="57" applyFont="1" applyFill="1" applyBorder="1" applyAlignment="1">
      <alignment horizontal="center" wrapText="1"/>
      <protection/>
    </xf>
    <xf numFmtId="0" fontId="3" fillId="33" borderId="10" xfId="57" applyNumberFormat="1" applyFont="1" applyFill="1" applyBorder="1" applyAlignment="1">
      <alignment horizontal="center" vertical="center"/>
      <protection/>
    </xf>
    <xf numFmtId="0" fontId="3" fillId="33" borderId="11" xfId="57" applyNumberFormat="1" applyFont="1" applyFill="1" applyBorder="1" applyAlignment="1">
      <alignment horizontal="center" vertical="center"/>
      <protection/>
    </xf>
    <xf numFmtId="0" fontId="4" fillId="33" borderId="24" xfId="57" applyFont="1" applyFill="1" applyBorder="1" applyAlignment="1">
      <alignment horizontal="center" vertical="center" wrapText="1"/>
      <protection/>
    </xf>
    <xf numFmtId="0" fontId="4" fillId="33" borderId="14" xfId="57" applyFont="1" applyFill="1" applyBorder="1" applyAlignment="1">
      <alignment horizontal="center" vertical="center" wrapText="1"/>
      <protection/>
    </xf>
    <xf numFmtId="0" fontId="4" fillId="0" borderId="10" xfId="57" applyNumberFormat="1" applyFont="1" applyFill="1" applyBorder="1" applyAlignment="1">
      <alignment horizontal="center" vertical="center"/>
      <protection/>
    </xf>
    <xf numFmtId="0" fontId="4" fillId="0" borderId="11" xfId="57" applyNumberFormat="1" applyFont="1" applyFill="1" applyBorder="1" applyAlignment="1">
      <alignment horizontal="center" vertical="center"/>
      <protection/>
    </xf>
    <xf numFmtId="0" fontId="4" fillId="33" borderId="24" xfId="57" applyFont="1" applyFill="1" applyBorder="1" applyAlignment="1">
      <alignment horizontal="center" wrapText="1"/>
      <protection/>
    </xf>
    <xf numFmtId="0" fontId="4" fillId="33" borderId="14" xfId="57" applyFont="1" applyFill="1" applyBorder="1" applyAlignment="1">
      <alignment horizontal="center" wrapText="1"/>
      <protection/>
    </xf>
    <xf numFmtId="0" fontId="60" fillId="33" borderId="14" xfId="57" applyFont="1" applyFill="1" applyBorder="1" applyAlignment="1">
      <alignment horizontal="center" vertical="top" wrapText="1"/>
      <protection/>
    </xf>
    <xf numFmtId="0" fontId="60" fillId="33" borderId="17" xfId="57" applyFont="1" applyFill="1" applyBorder="1" applyAlignment="1">
      <alignment horizontal="center" vertical="top" wrapText="1"/>
      <protection/>
    </xf>
    <xf numFmtId="0" fontId="64" fillId="33" borderId="15" xfId="57" applyFont="1" applyFill="1" applyBorder="1" applyAlignment="1">
      <alignment horizontal="center" vertical="top"/>
      <protection/>
    </xf>
    <xf numFmtId="0" fontId="64" fillId="33" borderId="18" xfId="57" applyFont="1" applyFill="1" applyBorder="1" applyAlignment="1">
      <alignment horizontal="center" vertical="top"/>
      <protection/>
    </xf>
    <xf numFmtId="0" fontId="3" fillId="0" borderId="0" xfId="57" applyFont="1" applyAlignment="1">
      <alignment horizontal="center" vertical="center"/>
      <protection/>
    </xf>
    <xf numFmtId="0" fontId="64" fillId="0" borderId="0" xfId="57" applyFont="1" applyAlignment="1">
      <alignment horizontal="center" vertical="center"/>
      <protection/>
    </xf>
    <xf numFmtId="0" fontId="2" fillId="33" borderId="24" xfId="57" applyFill="1" applyBorder="1" applyAlignment="1">
      <alignment horizontal="center" wrapText="1"/>
      <protection/>
    </xf>
    <xf numFmtId="0" fontId="2" fillId="33" borderId="14" xfId="57" applyFill="1" applyBorder="1" applyAlignment="1">
      <alignment horizontal="center" wrapText="1"/>
      <protection/>
    </xf>
    <xf numFmtId="0" fontId="3" fillId="33" borderId="23" xfId="57" applyFont="1" applyFill="1" applyBorder="1" applyAlignment="1">
      <alignment horizontal="center" wrapText="1"/>
      <protection/>
    </xf>
    <xf numFmtId="0" fontId="3" fillId="33" borderId="15" xfId="57" applyFont="1" applyFill="1" applyBorder="1" applyAlignment="1">
      <alignment horizontal="center" wrapText="1"/>
      <protection/>
    </xf>
    <xf numFmtId="0" fontId="65" fillId="33" borderId="23" xfId="57" applyFont="1" applyFill="1" applyBorder="1" applyAlignment="1">
      <alignment horizontal="center" vertical="center"/>
      <protection/>
    </xf>
    <xf numFmtId="0" fontId="65" fillId="33" borderId="16" xfId="57" applyFont="1" applyFill="1" applyBorder="1" applyAlignment="1">
      <alignment horizontal="center" vertical="center"/>
      <protection/>
    </xf>
    <xf numFmtId="0" fontId="65" fillId="33" borderId="20" xfId="57" applyFont="1" applyFill="1" applyBorder="1" applyAlignment="1">
      <alignment horizontal="center" vertical="center"/>
      <protection/>
    </xf>
    <xf numFmtId="0" fontId="4" fillId="33" borderId="23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64" fillId="33" borderId="18" xfId="57" applyFont="1" applyFill="1" applyBorder="1" applyAlignment="1">
      <alignment horizontal="center" vertical="center"/>
      <protection/>
    </xf>
    <xf numFmtId="0" fontId="64" fillId="33" borderId="19" xfId="57" applyFont="1" applyFill="1" applyBorder="1" applyAlignment="1">
      <alignment horizontal="center" vertical="center"/>
      <protection/>
    </xf>
    <xf numFmtId="0" fontId="64" fillId="33" borderId="22" xfId="57" applyFont="1" applyFill="1" applyBorder="1" applyAlignment="1">
      <alignment horizontal="center" vertical="center"/>
      <protection/>
    </xf>
    <xf numFmtId="0" fontId="2" fillId="33" borderId="20" xfId="57" applyFill="1" applyBorder="1" applyAlignment="1">
      <alignment horizontal="center" vertical="center" wrapText="1"/>
      <protection/>
    </xf>
    <xf numFmtId="0" fontId="2" fillId="33" borderId="21" xfId="57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wrapText="1"/>
      <protection/>
    </xf>
    <xf numFmtId="0" fontId="3" fillId="33" borderId="24" xfId="57" applyFont="1" applyFill="1" applyBorder="1" applyAlignment="1">
      <alignment horizontal="center" wrapText="1"/>
      <protection/>
    </xf>
    <xf numFmtId="0" fontId="3" fillId="33" borderId="14" xfId="57" applyFont="1" applyFill="1" applyBorder="1" applyAlignment="1">
      <alignment horizontal="center" wrapText="1"/>
      <protection/>
    </xf>
    <xf numFmtId="0" fontId="2" fillId="33" borderId="0" xfId="57" applyFill="1" applyAlignment="1">
      <alignment horizontal="center" vertical="center" wrapText="1"/>
      <protection/>
    </xf>
    <xf numFmtId="0" fontId="60" fillId="33" borderId="14" xfId="57" applyFont="1" applyFill="1" applyBorder="1" applyAlignment="1">
      <alignment horizontal="center" vertical="center" wrapText="1"/>
      <protection/>
    </xf>
    <xf numFmtId="0" fontId="60" fillId="33" borderId="17" xfId="57" applyFont="1" applyFill="1" applyBorder="1" applyAlignment="1">
      <alignment horizontal="center" vertical="center" wrapText="1"/>
      <protection/>
    </xf>
    <xf numFmtId="0" fontId="60" fillId="33" borderId="18" xfId="57" applyFont="1" applyFill="1" applyBorder="1" applyAlignment="1">
      <alignment horizontal="center" vertical="top" wrapText="1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64" fillId="0" borderId="0" xfId="57" applyFont="1" applyFill="1" applyBorder="1" applyAlignment="1">
      <alignment horizontal="center" vertical="center"/>
      <protection/>
    </xf>
    <xf numFmtId="0" fontId="60" fillId="33" borderId="21" xfId="57" applyFont="1" applyFill="1" applyBorder="1" applyAlignment="1">
      <alignment horizontal="center" vertical="top" wrapText="1"/>
      <protection/>
    </xf>
    <xf numFmtId="0" fontId="60" fillId="33" borderId="22" xfId="57" applyFont="1" applyFill="1" applyBorder="1" applyAlignment="1">
      <alignment horizontal="center" vertical="top" wrapText="1"/>
      <protection/>
    </xf>
    <xf numFmtId="0" fontId="60" fillId="33" borderId="15" xfId="57" applyFont="1" applyFill="1" applyBorder="1" applyAlignment="1">
      <alignment horizontal="center" vertical="center" wrapText="1"/>
      <protection/>
    </xf>
    <xf numFmtId="0" fontId="60" fillId="33" borderId="18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vertical="center" wrapText="1"/>
      <protection/>
    </xf>
    <xf numFmtId="0" fontId="4" fillId="33" borderId="0" xfId="57" applyFont="1" applyFill="1" applyAlignment="1">
      <alignment horizontal="center" vertical="center" wrapText="1"/>
      <protection/>
    </xf>
    <xf numFmtId="0" fontId="64" fillId="33" borderId="15" xfId="57" applyFont="1" applyFill="1" applyBorder="1" applyAlignment="1">
      <alignment horizontal="center" vertical="center"/>
      <protection/>
    </xf>
    <xf numFmtId="0" fontId="64" fillId="33" borderId="0" xfId="57" applyFont="1" applyFill="1" applyAlignment="1">
      <alignment horizontal="center" vertical="center"/>
      <protection/>
    </xf>
    <xf numFmtId="0" fontId="64" fillId="33" borderId="21" xfId="57" applyFont="1" applyFill="1" applyBorder="1" applyAlignment="1">
      <alignment horizontal="center" vertical="center"/>
      <protection/>
    </xf>
    <xf numFmtId="0" fontId="3" fillId="0" borderId="0" xfId="57" applyFont="1" applyAlignment="1">
      <alignment horizontal="center" wrapText="1"/>
      <protection/>
    </xf>
  </cellXfs>
  <cellStyles count="6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2 3" xfId="46"/>
    <cellStyle name="Dziesiętny 3" xfId="47"/>
    <cellStyle name="Dziesiętny 4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e" xfId="56"/>
    <cellStyle name="Normalny 2" xfId="57"/>
    <cellStyle name="Normalny 3" xfId="58"/>
    <cellStyle name="Normalny 3 2" xfId="59"/>
    <cellStyle name="Normalny 4" xfId="60"/>
    <cellStyle name="Normalny 4 2" xfId="61"/>
    <cellStyle name="Normalny 5" xfId="62"/>
    <cellStyle name="Normalny 5 2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3 2" xfId="71"/>
    <cellStyle name="Procentowy 4" xfId="72"/>
    <cellStyle name="Procentowy 4 2" xfId="73"/>
    <cellStyle name="Procentowy 5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</cellStyles>
  <dxfs count="150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auto="1"/>
      </font>
      <numFmt numFmtId="166" formatCode="\-"/>
      <border/>
    </dxf>
    <dxf>
      <font>
        <color auto="1"/>
      </font>
      <numFmt numFmtId="167" formatCode="\+General"/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</xdr:row>
      <xdr:rowOff>0</xdr:rowOff>
    </xdr:from>
    <xdr:to>
      <xdr:col>5</xdr:col>
      <xdr:colOff>714375</xdr:colOff>
      <xdr:row>28</xdr:row>
      <xdr:rowOff>9525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790825"/>
          <a:ext cx="541972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5</xdr:col>
      <xdr:colOff>714375</xdr:colOff>
      <xdr:row>48</xdr:row>
      <xdr:rowOff>28575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6219825"/>
          <a:ext cx="5419725" cy="3648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5</xdr:col>
      <xdr:colOff>400050</xdr:colOff>
      <xdr:row>69</xdr:row>
      <xdr:rowOff>57150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0220325"/>
          <a:ext cx="5105400" cy="3676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showGridLines="0" tabSelected="1" zoomScalePageLayoutView="0" workbookViewId="0" topLeftCell="A1">
      <selection activeCell="H14" sqref="H14"/>
    </sheetView>
  </sheetViews>
  <sheetFormatPr defaultColWidth="9.140625" defaultRowHeight="15"/>
  <cols>
    <col min="1" max="1" width="1.1484375" style="10" customWidth="1"/>
    <col min="2" max="2" width="41.00390625" style="10" customWidth="1"/>
    <col min="3" max="5" width="9.8515625" style="10" customWidth="1"/>
    <col min="6" max="6" width="11.28125" style="10" customWidth="1"/>
    <col min="7" max="7" width="10.7109375" style="10" customWidth="1"/>
    <col min="8" max="8" width="11.7109375" style="10" customWidth="1"/>
    <col min="9" max="16384" width="9.140625" style="10" customWidth="1"/>
  </cols>
  <sheetData>
    <row r="1" spans="1:256" ht="15">
      <c r="A1" s="58"/>
      <c r="B1" t="s">
        <v>83</v>
      </c>
      <c r="C1" s="59"/>
      <c r="E1" s="58"/>
      <c r="F1" s="58"/>
      <c r="G1" s="58"/>
      <c r="H1" s="60">
        <v>43529</v>
      </c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  <c r="IR1" s="58"/>
      <c r="IS1" s="58"/>
      <c r="IT1" s="58"/>
      <c r="IU1" s="58"/>
      <c r="IV1" s="58"/>
    </row>
    <row r="2" ht="11.25" customHeight="1"/>
    <row r="3" spans="2:8" ht="24.75" customHeight="1">
      <c r="B3" s="123" t="s">
        <v>77</v>
      </c>
      <c r="C3" s="124"/>
      <c r="D3" s="124"/>
      <c r="E3" s="124"/>
      <c r="F3" s="124"/>
      <c r="G3" s="124"/>
      <c r="H3" s="125"/>
    </row>
    <row r="4" spans="2:8" ht="24.75" customHeight="1">
      <c r="B4" s="33"/>
      <c r="C4" s="34" t="s">
        <v>97</v>
      </c>
      <c r="D4" s="34" t="s">
        <v>98</v>
      </c>
      <c r="E4" s="35" t="s">
        <v>78</v>
      </c>
      <c r="F4" s="34" t="s">
        <v>99</v>
      </c>
      <c r="G4" s="34" t="s">
        <v>100</v>
      </c>
      <c r="H4" s="35" t="s">
        <v>78</v>
      </c>
    </row>
    <row r="5" spans="2:8" ht="24.75" customHeight="1">
      <c r="B5" s="36" t="s">
        <v>71</v>
      </c>
      <c r="C5" s="37">
        <v>43764</v>
      </c>
      <c r="D5" s="37">
        <v>42135</v>
      </c>
      <c r="E5" s="38">
        <v>0.03866144535421867</v>
      </c>
      <c r="F5" s="37">
        <v>89691</v>
      </c>
      <c r="G5" s="37">
        <v>88216</v>
      </c>
      <c r="H5" s="38">
        <v>0.016720322843928548</v>
      </c>
    </row>
    <row r="6" spans="2:8" ht="24.75" customHeight="1">
      <c r="B6" s="36" t="s">
        <v>72</v>
      </c>
      <c r="C6" s="37">
        <v>5191</v>
      </c>
      <c r="D6" s="37">
        <v>4732</v>
      </c>
      <c r="E6" s="38">
        <v>0.09699915469146236</v>
      </c>
      <c r="F6" s="37">
        <v>10598</v>
      </c>
      <c r="G6" s="37">
        <v>9690</v>
      </c>
      <c r="H6" s="38">
        <v>0.09370485036119702</v>
      </c>
    </row>
    <row r="7" spans="2:8" ht="24.75" customHeight="1">
      <c r="B7" s="13" t="s">
        <v>73</v>
      </c>
      <c r="C7" s="11">
        <f>C6-C8</f>
        <v>5099</v>
      </c>
      <c r="D7" s="11">
        <f>D6-D8</f>
        <v>4670</v>
      </c>
      <c r="E7" s="12">
        <f>C7/D7-1</f>
        <v>0.09186295503211994</v>
      </c>
      <c r="F7" s="11">
        <f>F6-F8</f>
        <v>10404</v>
      </c>
      <c r="G7" s="11">
        <f>G6-G8</f>
        <v>9544</v>
      </c>
      <c r="H7" s="12">
        <f>F7/G7-1</f>
        <v>0.09010896898575016</v>
      </c>
    </row>
    <row r="8" spans="2:8" ht="24.75" customHeight="1">
      <c r="B8" s="41" t="s">
        <v>74</v>
      </c>
      <c r="C8" s="39">
        <v>92</v>
      </c>
      <c r="D8" s="39">
        <v>62</v>
      </c>
      <c r="E8" s="40">
        <v>0.4838709677419355</v>
      </c>
      <c r="F8" s="39">
        <v>194</v>
      </c>
      <c r="G8" s="39">
        <v>146</v>
      </c>
      <c r="H8" s="40">
        <v>0.3287671232876712</v>
      </c>
    </row>
    <row r="9" spans="2:8" ht="15">
      <c r="B9" s="42" t="s">
        <v>75</v>
      </c>
      <c r="C9" s="43">
        <v>48955</v>
      </c>
      <c r="D9" s="43">
        <v>46867</v>
      </c>
      <c r="E9" s="44">
        <v>0.044551603473659496</v>
      </c>
      <c r="F9" s="43">
        <v>100289</v>
      </c>
      <c r="G9" s="43">
        <v>97906</v>
      </c>
      <c r="H9" s="44">
        <v>0.024339672747329066</v>
      </c>
    </row>
    <row r="10" spans="2:8" ht="15">
      <c r="B10" s="32" t="s">
        <v>76</v>
      </c>
      <c r="C10" s="23"/>
      <c r="D10" s="23"/>
      <c r="E10" s="23"/>
      <c r="F10" s="23"/>
      <c r="G10" s="23"/>
      <c r="H10" s="23"/>
    </row>
    <row r="11" spans="2:8" ht="15">
      <c r="B11" s="31"/>
      <c r="C11" s="30"/>
      <c r="D11" s="30"/>
      <c r="E11" s="30"/>
      <c r="F11" s="30"/>
      <c r="G11" s="30"/>
      <c r="H11" s="30"/>
    </row>
    <row r="12" spans="2:8" ht="15">
      <c r="B12" s="30"/>
      <c r="C12" s="30"/>
      <c r="D12" s="30"/>
      <c r="E12" s="30"/>
      <c r="F12" s="30"/>
      <c r="G12" s="30"/>
      <c r="H12" s="30"/>
    </row>
    <row r="13" ht="15"/>
    <row r="14" ht="15"/>
    <row r="15" ht="15"/>
    <row r="16" ht="15"/>
    <row r="17" ht="15"/>
    <row r="18" ht="15"/>
    <row r="19" ht="15"/>
    <row r="20" ht="15"/>
    <row r="21" ht="15"/>
    <row r="22" ht="15">
      <c r="H22" s="10" t="s">
        <v>65</v>
      </c>
    </row>
    <row r="23" ht="15"/>
    <row r="24" ht="15"/>
    <row r="25" ht="15"/>
    <row r="26" ht="15"/>
    <row r="27" ht="15"/>
    <row r="28" ht="15">
      <c r="B28"/>
    </row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>
      <c r="B45"/>
    </row>
    <row r="46" ht="15"/>
    <row r="47" ht="15"/>
    <row r="48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</sheetData>
  <sheetProtection/>
  <mergeCells count="1">
    <mergeCell ref="B3:H3"/>
  </mergeCells>
  <conditionalFormatting sqref="E7 H7">
    <cfRule type="cellIs" priority="83" dxfId="145" operator="lessThan">
      <formula>0</formula>
    </cfRule>
  </conditionalFormatting>
  <conditionalFormatting sqref="E5 H5">
    <cfRule type="cellIs" priority="3" dxfId="145" operator="lessThan">
      <formula>0</formula>
    </cfRule>
  </conditionalFormatting>
  <conditionalFormatting sqref="H6 E6">
    <cfRule type="cellIs" priority="2" dxfId="145" operator="lessThan">
      <formula>0</formula>
    </cfRule>
  </conditionalFormatting>
  <conditionalFormatting sqref="H8:H9 E8:E9">
    <cfRule type="cellIs" priority="1" dxfId="145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71"/>
  <sheetViews>
    <sheetView showGridLines="0" zoomScalePageLayoutView="0" workbookViewId="0" topLeftCell="A37">
      <selection activeCell="B70" sqref="B70:B71"/>
    </sheetView>
  </sheetViews>
  <sheetFormatPr defaultColWidth="9.140625" defaultRowHeight="15"/>
  <cols>
    <col min="1" max="1" width="1.7109375" style="0" customWidth="1"/>
    <col min="2" max="2" width="8.140625" style="0" customWidth="1"/>
    <col min="3" max="3" width="19.28125" style="0" customWidth="1"/>
    <col min="4" max="15" width="10.28125" style="0" customWidth="1"/>
    <col min="16" max="16" width="16.7109375" style="0" bestFit="1" customWidth="1"/>
    <col min="17" max="22" width="10.28125" style="0" customWidth="1"/>
    <col min="23" max="23" width="11.28125" style="0" customWidth="1"/>
  </cols>
  <sheetData>
    <row r="1" spans="2:15" ht="15">
      <c r="B1" t="s">
        <v>3</v>
      </c>
      <c r="D1" s="59"/>
      <c r="O1" s="60">
        <v>43529</v>
      </c>
    </row>
    <row r="2" spans="2:15" ht="14.25" customHeight="1">
      <c r="B2" s="168" t="s">
        <v>58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</row>
    <row r="3" spans="2:15" ht="14.25" customHeight="1">
      <c r="B3" s="169" t="s">
        <v>59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44" t="s">
        <v>0</v>
      </c>
      <c r="C5" s="162" t="s">
        <v>1</v>
      </c>
      <c r="D5" s="146" t="s">
        <v>101</v>
      </c>
      <c r="E5" s="147"/>
      <c r="F5" s="147"/>
      <c r="G5" s="147"/>
      <c r="H5" s="148"/>
      <c r="I5" s="147" t="s">
        <v>102</v>
      </c>
      <c r="J5" s="147"/>
      <c r="K5" s="146" t="s">
        <v>103</v>
      </c>
      <c r="L5" s="147"/>
      <c r="M5" s="147"/>
      <c r="N5" s="147"/>
      <c r="O5" s="148"/>
    </row>
    <row r="6" spans="2:15" ht="14.25" customHeight="1">
      <c r="B6" s="145"/>
      <c r="C6" s="163"/>
      <c r="D6" s="153" t="s">
        <v>104</v>
      </c>
      <c r="E6" s="154"/>
      <c r="F6" s="154"/>
      <c r="G6" s="154"/>
      <c r="H6" s="155"/>
      <c r="I6" s="154" t="s">
        <v>105</v>
      </c>
      <c r="J6" s="154"/>
      <c r="K6" s="153" t="s">
        <v>106</v>
      </c>
      <c r="L6" s="154"/>
      <c r="M6" s="154"/>
      <c r="N6" s="154"/>
      <c r="O6" s="155"/>
    </row>
    <row r="7" spans="2:15" ht="14.25" customHeight="1">
      <c r="B7" s="145"/>
      <c r="C7" s="145"/>
      <c r="D7" s="149">
        <v>2019</v>
      </c>
      <c r="E7" s="150"/>
      <c r="F7" s="159">
        <v>2018</v>
      </c>
      <c r="G7" s="159"/>
      <c r="H7" s="134" t="s">
        <v>5</v>
      </c>
      <c r="I7" s="156">
        <v>2019</v>
      </c>
      <c r="J7" s="149" t="s">
        <v>107</v>
      </c>
      <c r="K7" s="149">
        <v>2019</v>
      </c>
      <c r="L7" s="150"/>
      <c r="M7" s="159">
        <v>2018</v>
      </c>
      <c r="N7" s="150"/>
      <c r="O7" s="161" t="s">
        <v>5</v>
      </c>
    </row>
    <row r="8" spans="2:15" ht="14.25" customHeight="1">
      <c r="B8" s="138" t="s">
        <v>6</v>
      </c>
      <c r="C8" s="138" t="s">
        <v>7</v>
      </c>
      <c r="D8" s="151"/>
      <c r="E8" s="152"/>
      <c r="F8" s="160"/>
      <c r="G8" s="160"/>
      <c r="H8" s="135"/>
      <c r="I8" s="157"/>
      <c r="J8" s="158"/>
      <c r="K8" s="151"/>
      <c r="L8" s="152"/>
      <c r="M8" s="160"/>
      <c r="N8" s="152"/>
      <c r="O8" s="161"/>
    </row>
    <row r="9" spans="2:15" ht="14.25" customHeight="1">
      <c r="B9" s="138"/>
      <c r="C9" s="138"/>
      <c r="D9" s="61" t="s">
        <v>8</v>
      </c>
      <c r="E9" s="63" t="s">
        <v>2</v>
      </c>
      <c r="F9" s="62" t="s">
        <v>8</v>
      </c>
      <c r="G9" s="47" t="s">
        <v>2</v>
      </c>
      <c r="H9" s="136" t="s">
        <v>9</v>
      </c>
      <c r="I9" s="48" t="s">
        <v>8</v>
      </c>
      <c r="J9" s="172" t="s">
        <v>108</v>
      </c>
      <c r="K9" s="61" t="s">
        <v>8</v>
      </c>
      <c r="L9" s="46" t="s">
        <v>2</v>
      </c>
      <c r="M9" s="62" t="s">
        <v>8</v>
      </c>
      <c r="N9" s="46" t="s">
        <v>2</v>
      </c>
      <c r="O9" s="170" t="s">
        <v>9</v>
      </c>
    </row>
    <row r="10" spans="2:15" ht="14.25" customHeight="1">
      <c r="B10" s="139"/>
      <c r="C10" s="139"/>
      <c r="D10" s="65" t="s">
        <v>10</v>
      </c>
      <c r="E10" s="64" t="s">
        <v>11</v>
      </c>
      <c r="F10" s="45" t="s">
        <v>10</v>
      </c>
      <c r="G10" s="50" t="s">
        <v>11</v>
      </c>
      <c r="H10" s="137"/>
      <c r="I10" s="49" t="s">
        <v>10</v>
      </c>
      <c r="J10" s="173"/>
      <c r="K10" s="65" t="s">
        <v>10</v>
      </c>
      <c r="L10" s="64" t="s">
        <v>11</v>
      </c>
      <c r="M10" s="45" t="s">
        <v>10</v>
      </c>
      <c r="N10" s="64" t="s">
        <v>11</v>
      </c>
      <c r="O10" s="171"/>
    </row>
    <row r="11" spans="2:15" ht="14.25" customHeight="1">
      <c r="B11" s="66">
        <v>1</v>
      </c>
      <c r="C11" s="67" t="s">
        <v>19</v>
      </c>
      <c r="D11" s="68">
        <v>5661</v>
      </c>
      <c r="E11" s="69">
        <v>0.12935289278859335</v>
      </c>
      <c r="F11" s="68">
        <v>5664</v>
      </c>
      <c r="G11" s="70">
        <v>0.1344250622997508</v>
      </c>
      <c r="H11" s="71">
        <v>-0.0005296610169491789</v>
      </c>
      <c r="I11" s="72">
        <v>6325</v>
      </c>
      <c r="J11" s="73">
        <v>-0.10498023715415017</v>
      </c>
      <c r="K11" s="68">
        <v>11986</v>
      </c>
      <c r="L11" s="69">
        <v>0.13363659675998707</v>
      </c>
      <c r="M11" s="68">
        <v>12527</v>
      </c>
      <c r="N11" s="70">
        <v>0.142003718146368</v>
      </c>
      <c r="O11" s="71">
        <v>-0.043186716691945404</v>
      </c>
    </row>
    <row r="12" spans="2:15" ht="14.25" customHeight="1">
      <c r="B12" s="74">
        <v>2</v>
      </c>
      <c r="C12" s="75" t="s">
        <v>21</v>
      </c>
      <c r="D12" s="76">
        <v>4740</v>
      </c>
      <c r="E12" s="77">
        <v>0.10830819851933096</v>
      </c>
      <c r="F12" s="76">
        <v>5134</v>
      </c>
      <c r="G12" s="78">
        <v>0.12184644594754954</v>
      </c>
      <c r="H12" s="79">
        <v>-0.0767432800934944</v>
      </c>
      <c r="I12" s="80">
        <v>4946</v>
      </c>
      <c r="J12" s="81">
        <v>-0.04164981803477552</v>
      </c>
      <c r="K12" s="76">
        <v>9686</v>
      </c>
      <c r="L12" s="77">
        <v>0.10799299818264932</v>
      </c>
      <c r="M12" s="76">
        <v>10624</v>
      </c>
      <c r="N12" s="78">
        <v>0.1204316677246758</v>
      </c>
      <c r="O12" s="79">
        <v>-0.08829066265060237</v>
      </c>
    </row>
    <row r="13" spans="2:15" ht="14.25" customHeight="1">
      <c r="B13" s="74">
        <v>3</v>
      </c>
      <c r="C13" s="75" t="s">
        <v>20</v>
      </c>
      <c r="D13" s="76">
        <v>4354</v>
      </c>
      <c r="E13" s="77">
        <v>0.09948816378758797</v>
      </c>
      <c r="F13" s="76">
        <v>4433</v>
      </c>
      <c r="G13" s="78">
        <v>0.10520944582888335</v>
      </c>
      <c r="H13" s="79">
        <v>-0.01782088878863075</v>
      </c>
      <c r="I13" s="80">
        <v>5326</v>
      </c>
      <c r="J13" s="81">
        <v>-0.1825009387908374</v>
      </c>
      <c r="K13" s="76">
        <v>9680</v>
      </c>
      <c r="L13" s="77">
        <v>0.10792610183853453</v>
      </c>
      <c r="M13" s="76">
        <v>8715</v>
      </c>
      <c r="N13" s="78">
        <v>0.09879160243039811</v>
      </c>
      <c r="O13" s="79">
        <v>0.11072862880091794</v>
      </c>
    </row>
    <row r="14" spans="2:15" ht="14.25" customHeight="1">
      <c r="B14" s="74">
        <v>4</v>
      </c>
      <c r="C14" s="75" t="s">
        <v>22</v>
      </c>
      <c r="D14" s="76">
        <v>2790</v>
      </c>
      <c r="E14" s="77">
        <v>0.06375102824239101</v>
      </c>
      <c r="F14" s="76">
        <v>2597</v>
      </c>
      <c r="G14" s="78">
        <v>0.061635220125786164</v>
      </c>
      <c r="H14" s="79">
        <v>0.07431651906045444</v>
      </c>
      <c r="I14" s="80">
        <v>3303</v>
      </c>
      <c r="J14" s="81">
        <v>-0.15531335149863756</v>
      </c>
      <c r="K14" s="76">
        <v>6093</v>
      </c>
      <c r="L14" s="77">
        <v>0.06793323744857344</v>
      </c>
      <c r="M14" s="76">
        <v>5971</v>
      </c>
      <c r="N14" s="78">
        <v>0.06768613403464224</v>
      </c>
      <c r="O14" s="79">
        <v>0.020432088427399187</v>
      </c>
    </row>
    <row r="15" spans="2:15" ht="14.25" customHeight="1">
      <c r="B15" s="82">
        <v>5</v>
      </c>
      <c r="C15" s="83" t="s">
        <v>31</v>
      </c>
      <c r="D15" s="84">
        <v>2718</v>
      </c>
      <c r="E15" s="85">
        <v>0.06210584041678092</v>
      </c>
      <c r="F15" s="84">
        <v>1743</v>
      </c>
      <c r="G15" s="86">
        <v>0.04136703453186187</v>
      </c>
      <c r="H15" s="87">
        <v>0.5593803786574871</v>
      </c>
      <c r="I15" s="88">
        <v>2581</v>
      </c>
      <c r="J15" s="89">
        <v>0.05308020147229753</v>
      </c>
      <c r="K15" s="84">
        <v>5299</v>
      </c>
      <c r="L15" s="85">
        <v>0.05908062124404901</v>
      </c>
      <c r="M15" s="84">
        <v>3557</v>
      </c>
      <c r="N15" s="86">
        <v>0.04032148363108733</v>
      </c>
      <c r="O15" s="87">
        <v>0.48973854371661507</v>
      </c>
    </row>
    <row r="16" spans="2:15" ht="14.25" customHeight="1">
      <c r="B16" s="66">
        <v>6</v>
      </c>
      <c r="C16" s="67" t="s">
        <v>23</v>
      </c>
      <c r="D16" s="68">
        <v>2837</v>
      </c>
      <c r="E16" s="69">
        <v>0.06482497029521982</v>
      </c>
      <c r="F16" s="68">
        <v>2890</v>
      </c>
      <c r="G16" s="70">
        <v>0.06858905897709743</v>
      </c>
      <c r="H16" s="71">
        <v>-0.01833910034602071</v>
      </c>
      <c r="I16" s="72">
        <v>2414</v>
      </c>
      <c r="J16" s="73">
        <v>0.1752278376139189</v>
      </c>
      <c r="K16" s="68">
        <v>5251</v>
      </c>
      <c r="L16" s="69">
        <v>0.05854545049113066</v>
      </c>
      <c r="M16" s="68">
        <v>5646</v>
      </c>
      <c r="N16" s="70">
        <v>0.06400199510292917</v>
      </c>
      <c r="O16" s="71">
        <v>-0.0699610343606093</v>
      </c>
    </row>
    <row r="17" spans="2:15" ht="14.25" customHeight="1">
      <c r="B17" s="74">
        <v>7</v>
      </c>
      <c r="C17" s="75" t="s">
        <v>24</v>
      </c>
      <c r="D17" s="76">
        <v>2294</v>
      </c>
      <c r="E17" s="77">
        <v>0.05241751211041038</v>
      </c>
      <c r="F17" s="76">
        <v>2087</v>
      </c>
      <c r="G17" s="78">
        <v>0.0495312685415925</v>
      </c>
      <c r="H17" s="79">
        <v>0.09918543363679921</v>
      </c>
      <c r="I17" s="80">
        <v>2713</v>
      </c>
      <c r="J17" s="81">
        <v>-0.15444157758938448</v>
      </c>
      <c r="K17" s="76">
        <v>5007</v>
      </c>
      <c r="L17" s="77">
        <v>0.0558249991637957</v>
      </c>
      <c r="M17" s="76">
        <v>4574</v>
      </c>
      <c r="N17" s="78">
        <v>0.05185000453432484</v>
      </c>
      <c r="O17" s="79">
        <v>0.09466550065588097</v>
      </c>
    </row>
    <row r="18" spans="2:15" ht="14.25" customHeight="1">
      <c r="B18" s="74">
        <v>8</v>
      </c>
      <c r="C18" s="75" t="s">
        <v>25</v>
      </c>
      <c r="D18" s="76">
        <v>2051</v>
      </c>
      <c r="E18" s="77">
        <v>0.04686500319897633</v>
      </c>
      <c r="F18" s="76">
        <v>1877</v>
      </c>
      <c r="G18" s="78">
        <v>0.044547288477512756</v>
      </c>
      <c r="H18" s="79">
        <v>0.09270111880660625</v>
      </c>
      <c r="I18" s="80">
        <v>2284</v>
      </c>
      <c r="J18" s="81">
        <v>-0.10201401050788095</v>
      </c>
      <c r="K18" s="76">
        <v>4335</v>
      </c>
      <c r="L18" s="77">
        <v>0.048332608622938755</v>
      </c>
      <c r="M18" s="76">
        <v>4052</v>
      </c>
      <c r="N18" s="78">
        <v>0.04593271061938877</v>
      </c>
      <c r="O18" s="79">
        <v>0.06984205330700899</v>
      </c>
    </row>
    <row r="19" spans="2:15" ht="14.25" customHeight="1">
      <c r="B19" s="74">
        <v>9</v>
      </c>
      <c r="C19" s="75" t="s">
        <v>26</v>
      </c>
      <c r="D19" s="76">
        <v>2058</v>
      </c>
      <c r="E19" s="77">
        <v>0.04702495201535509</v>
      </c>
      <c r="F19" s="76">
        <v>1780</v>
      </c>
      <c r="G19" s="78">
        <v>0.042245164352675925</v>
      </c>
      <c r="H19" s="79">
        <v>0.15617977528089888</v>
      </c>
      <c r="I19" s="80">
        <v>1896</v>
      </c>
      <c r="J19" s="81">
        <v>0.08544303797468356</v>
      </c>
      <c r="K19" s="76">
        <v>3954</v>
      </c>
      <c r="L19" s="77">
        <v>0.04408469077164933</v>
      </c>
      <c r="M19" s="76">
        <v>3660</v>
      </c>
      <c r="N19" s="78">
        <v>0.04148907227713793</v>
      </c>
      <c r="O19" s="79">
        <v>0.0803278688524589</v>
      </c>
    </row>
    <row r="20" spans="2:15" ht="14.25" customHeight="1">
      <c r="B20" s="82">
        <v>10</v>
      </c>
      <c r="C20" s="83" t="s">
        <v>34</v>
      </c>
      <c r="D20" s="84">
        <v>1421</v>
      </c>
      <c r="E20" s="85">
        <v>0.032469609724888035</v>
      </c>
      <c r="F20" s="84">
        <v>1294</v>
      </c>
      <c r="G20" s="86">
        <v>0.030710810490091372</v>
      </c>
      <c r="H20" s="87">
        <v>0.09814528593508509</v>
      </c>
      <c r="I20" s="88">
        <v>1571</v>
      </c>
      <c r="J20" s="89">
        <v>-0.09548058561425843</v>
      </c>
      <c r="K20" s="84">
        <v>2992</v>
      </c>
      <c r="L20" s="85">
        <v>0.03335897693191067</v>
      </c>
      <c r="M20" s="84">
        <v>2826</v>
      </c>
      <c r="N20" s="86">
        <v>0.032035004987757326</v>
      </c>
      <c r="O20" s="87">
        <v>0.05874026893135165</v>
      </c>
    </row>
    <row r="21" spans="2:15" ht="14.25" customHeight="1">
      <c r="B21" s="66">
        <v>11</v>
      </c>
      <c r="C21" s="67" t="s">
        <v>28</v>
      </c>
      <c r="D21" s="68">
        <v>1282</v>
      </c>
      <c r="E21" s="69">
        <v>0.029293483228224112</v>
      </c>
      <c r="F21" s="68">
        <v>1043</v>
      </c>
      <c r="G21" s="70">
        <v>0.02475376765159606</v>
      </c>
      <c r="H21" s="71">
        <v>0.22914669223394046</v>
      </c>
      <c r="I21" s="72">
        <v>1424</v>
      </c>
      <c r="J21" s="73">
        <v>-0.0997191011235955</v>
      </c>
      <c r="K21" s="68">
        <v>2706</v>
      </c>
      <c r="L21" s="69">
        <v>0.03017025119577215</v>
      </c>
      <c r="M21" s="68">
        <v>2363</v>
      </c>
      <c r="N21" s="70">
        <v>0.0267865239865784</v>
      </c>
      <c r="O21" s="71">
        <v>0.1451544646635632</v>
      </c>
    </row>
    <row r="22" spans="2:15" ht="14.25" customHeight="1">
      <c r="B22" s="74">
        <v>12</v>
      </c>
      <c r="C22" s="75" t="s">
        <v>29</v>
      </c>
      <c r="D22" s="76">
        <v>1231</v>
      </c>
      <c r="E22" s="77">
        <v>0.028128141851750298</v>
      </c>
      <c r="F22" s="76">
        <v>1189</v>
      </c>
      <c r="G22" s="78">
        <v>0.0282188204580515</v>
      </c>
      <c r="H22" s="79">
        <v>0.03532380151387726</v>
      </c>
      <c r="I22" s="80">
        <v>1301</v>
      </c>
      <c r="J22" s="81">
        <v>-0.05380476556495006</v>
      </c>
      <c r="K22" s="76">
        <v>2532</v>
      </c>
      <c r="L22" s="77">
        <v>0.028230257216443122</v>
      </c>
      <c r="M22" s="76">
        <v>2582</v>
      </c>
      <c r="N22" s="78">
        <v>0.029269066835948127</v>
      </c>
      <c r="O22" s="79">
        <v>-0.01936483346243223</v>
      </c>
    </row>
    <row r="23" spans="2:15" ht="14.25" customHeight="1">
      <c r="B23" s="74">
        <v>13</v>
      </c>
      <c r="C23" s="75" t="s">
        <v>18</v>
      </c>
      <c r="D23" s="76">
        <v>1339</v>
      </c>
      <c r="E23" s="77">
        <v>0.030595923590165434</v>
      </c>
      <c r="F23" s="76">
        <v>863</v>
      </c>
      <c r="G23" s="78">
        <v>0.02048178473952771</v>
      </c>
      <c r="H23" s="79">
        <v>0.5515643105446117</v>
      </c>
      <c r="I23" s="80">
        <v>1170</v>
      </c>
      <c r="J23" s="81">
        <v>0.14444444444444438</v>
      </c>
      <c r="K23" s="76">
        <v>2509</v>
      </c>
      <c r="L23" s="77">
        <v>0.027973821230669743</v>
      </c>
      <c r="M23" s="76">
        <v>1549</v>
      </c>
      <c r="N23" s="78">
        <v>0.01755917293914936</v>
      </c>
      <c r="O23" s="79">
        <v>0.6197546804389928</v>
      </c>
    </row>
    <row r="24" spans="2:15" ht="14.25" customHeight="1">
      <c r="B24" s="74">
        <v>14</v>
      </c>
      <c r="C24" s="75" t="s">
        <v>35</v>
      </c>
      <c r="D24" s="76">
        <v>1130</v>
      </c>
      <c r="E24" s="77">
        <v>0.02582030892971392</v>
      </c>
      <c r="F24" s="76">
        <v>1134</v>
      </c>
      <c r="G24" s="78">
        <v>0.026913492346030615</v>
      </c>
      <c r="H24" s="79">
        <v>-0.003527336860670194</v>
      </c>
      <c r="I24" s="80">
        <v>797</v>
      </c>
      <c r="J24" s="81">
        <v>0.4178168130489335</v>
      </c>
      <c r="K24" s="76">
        <v>1927</v>
      </c>
      <c r="L24" s="77">
        <v>0.021484875851534715</v>
      </c>
      <c r="M24" s="76">
        <v>2584</v>
      </c>
      <c r="N24" s="78">
        <v>0.029291738460143286</v>
      </c>
      <c r="O24" s="79">
        <v>-0.2542569659442725</v>
      </c>
    </row>
    <row r="25" spans="2:15" ht="14.25" customHeight="1">
      <c r="B25" s="82">
        <v>15</v>
      </c>
      <c r="C25" s="83" t="s">
        <v>50</v>
      </c>
      <c r="D25" s="84">
        <v>671</v>
      </c>
      <c r="E25" s="85">
        <v>0.015332236541449593</v>
      </c>
      <c r="F25" s="84">
        <v>903</v>
      </c>
      <c r="G25" s="86">
        <v>0.0214311142755429</v>
      </c>
      <c r="H25" s="87">
        <v>-0.25692137320044295</v>
      </c>
      <c r="I25" s="88">
        <v>1181</v>
      </c>
      <c r="J25" s="89">
        <v>-0.43183742591024554</v>
      </c>
      <c r="K25" s="84">
        <v>1852</v>
      </c>
      <c r="L25" s="85">
        <v>0.020648671550099786</v>
      </c>
      <c r="M25" s="84">
        <v>2050</v>
      </c>
      <c r="N25" s="86">
        <v>0.023238414800036276</v>
      </c>
      <c r="O25" s="87">
        <v>-0.09658536585365851</v>
      </c>
    </row>
    <row r="26" spans="2:15" ht="14.25" customHeight="1">
      <c r="B26" s="66">
        <v>16</v>
      </c>
      <c r="C26" s="67" t="s">
        <v>30</v>
      </c>
      <c r="D26" s="68">
        <v>885</v>
      </c>
      <c r="E26" s="69">
        <v>0.020222100356457363</v>
      </c>
      <c r="F26" s="68">
        <v>936</v>
      </c>
      <c r="G26" s="70">
        <v>0.02221431114275543</v>
      </c>
      <c r="H26" s="71">
        <v>-0.054487179487179516</v>
      </c>
      <c r="I26" s="72">
        <v>927</v>
      </c>
      <c r="J26" s="73">
        <v>-0.04530744336569581</v>
      </c>
      <c r="K26" s="68">
        <v>1812</v>
      </c>
      <c r="L26" s="69">
        <v>0.020202695922667827</v>
      </c>
      <c r="M26" s="68">
        <v>2012</v>
      </c>
      <c r="N26" s="70">
        <v>0.022807653940328285</v>
      </c>
      <c r="O26" s="71">
        <v>-0.09940357852882709</v>
      </c>
    </row>
    <row r="27" spans="2:15" ht="14.25" customHeight="1">
      <c r="B27" s="74">
        <v>17</v>
      </c>
      <c r="C27" s="75" t="s">
        <v>27</v>
      </c>
      <c r="D27" s="76">
        <v>891</v>
      </c>
      <c r="E27" s="77">
        <v>0.02035919934192487</v>
      </c>
      <c r="F27" s="76">
        <v>1326</v>
      </c>
      <c r="G27" s="78">
        <v>0.031470274118903525</v>
      </c>
      <c r="H27" s="79">
        <v>-0.3280542986425339</v>
      </c>
      <c r="I27" s="80">
        <v>884</v>
      </c>
      <c r="J27" s="81">
        <v>0.007918552036199067</v>
      </c>
      <c r="K27" s="76">
        <v>1775</v>
      </c>
      <c r="L27" s="77">
        <v>0.019790168467293263</v>
      </c>
      <c r="M27" s="76">
        <v>2532</v>
      </c>
      <c r="N27" s="78">
        <v>0.028702276231069194</v>
      </c>
      <c r="O27" s="79">
        <v>-0.2989731437598736</v>
      </c>
    </row>
    <row r="28" spans="2:15" ht="14.25" customHeight="1">
      <c r="B28" s="74">
        <v>18</v>
      </c>
      <c r="C28" s="75" t="s">
        <v>36</v>
      </c>
      <c r="D28" s="76">
        <v>1055</v>
      </c>
      <c r="E28" s="77">
        <v>0.024106571611370076</v>
      </c>
      <c r="F28" s="76">
        <v>834</v>
      </c>
      <c r="G28" s="78">
        <v>0.019793520825916695</v>
      </c>
      <c r="H28" s="79">
        <v>0.26498800959232605</v>
      </c>
      <c r="I28" s="80">
        <v>699</v>
      </c>
      <c r="J28" s="81">
        <v>0.5092989985693848</v>
      </c>
      <c r="K28" s="76">
        <v>1754</v>
      </c>
      <c r="L28" s="77">
        <v>0.019556031262891484</v>
      </c>
      <c r="M28" s="76">
        <v>1569</v>
      </c>
      <c r="N28" s="78">
        <v>0.017785889181100936</v>
      </c>
      <c r="O28" s="79">
        <v>0.1179094964945826</v>
      </c>
    </row>
    <row r="29" spans="2:15" ht="14.25" customHeight="1">
      <c r="B29" s="74">
        <v>19</v>
      </c>
      <c r="C29" s="75" t="s">
        <v>56</v>
      </c>
      <c r="D29" s="76">
        <v>907</v>
      </c>
      <c r="E29" s="77">
        <v>0.02072479663650489</v>
      </c>
      <c r="F29" s="76">
        <v>1008</v>
      </c>
      <c r="G29" s="78">
        <v>0.02392310430758277</v>
      </c>
      <c r="H29" s="79">
        <v>-0.10019841269841268</v>
      </c>
      <c r="I29" s="80">
        <v>747</v>
      </c>
      <c r="J29" s="81">
        <v>0.214190093708166</v>
      </c>
      <c r="K29" s="76">
        <v>1654</v>
      </c>
      <c r="L29" s="77">
        <v>0.01844109219431158</v>
      </c>
      <c r="M29" s="76">
        <v>2065</v>
      </c>
      <c r="N29" s="78">
        <v>0.023408451981499954</v>
      </c>
      <c r="O29" s="79">
        <v>-0.19903147699757873</v>
      </c>
    </row>
    <row r="30" spans="2:15" ht="14.25" customHeight="1">
      <c r="B30" s="82">
        <v>20</v>
      </c>
      <c r="C30" s="83" t="s">
        <v>32</v>
      </c>
      <c r="D30" s="84">
        <v>745</v>
      </c>
      <c r="E30" s="85">
        <v>0.017023124028882185</v>
      </c>
      <c r="F30" s="84">
        <v>722</v>
      </c>
      <c r="G30" s="86">
        <v>0.017135398125074166</v>
      </c>
      <c r="H30" s="87">
        <v>0.03185595567867039</v>
      </c>
      <c r="I30" s="88">
        <v>821</v>
      </c>
      <c r="J30" s="89">
        <v>-0.09257003654080387</v>
      </c>
      <c r="K30" s="84">
        <v>1566</v>
      </c>
      <c r="L30" s="85">
        <v>0.017459945813961267</v>
      </c>
      <c r="M30" s="84">
        <v>1411</v>
      </c>
      <c r="N30" s="86">
        <v>0.015994830869683504</v>
      </c>
      <c r="O30" s="87">
        <v>0.1098511693834161</v>
      </c>
    </row>
    <row r="31" spans="2:15" ht="14.25" customHeight="1">
      <c r="B31" s="132" t="s">
        <v>53</v>
      </c>
      <c r="C31" s="133"/>
      <c r="D31" s="26">
        <f>SUM(D11:D30)</f>
        <v>41060</v>
      </c>
      <c r="E31" s="4">
        <f>D31/D33</f>
        <v>0.9382140572159766</v>
      </c>
      <c r="F31" s="26">
        <f>SUM(F11:F30)</f>
        <v>39457</v>
      </c>
      <c r="G31" s="4">
        <f>F31/F33</f>
        <v>0.9364423875637831</v>
      </c>
      <c r="H31" s="7">
        <f>D31/F31-1</f>
        <v>0.040626504802696584</v>
      </c>
      <c r="I31" s="26">
        <f>SUM(I11:I30)</f>
        <v>43310</v>
      </c>
      <c r="J31" s="4">
        <f>D31/I31-1</f>
        <v>-0.05195105056568927</v>
      </c>
      <c r="K31" s="26">
        <f>SUM(K11:K30)</f>
        <v>84370</v>
      </c>
      <c r="L31" s="4">
        <f>K31/K33</f>
        <v>0.9406740921608634</v>
      </c>
      <c r="M31" s="26">
        <f>SUM(M11:M30)</f>
        <v>82869</v>
      </c>
      <c r="N31" s="4">
        <f>M31/M33</f>
        <v>0.9393874127142469</v>
      </c>
      <c r="O31" s="7">
        <f>K31/M31-1</f>
        <v>0.018112925219322173</v>
      </c>
    </row>
    <row r="32" spans="2:15" ht="14.25" customHeight="1">
      <c r="B32" s="132" t="s">
        <v>12</v>
      </c>
      <c r="C32" s="133"/>
      <c r="D32" s="3">
        <f>D33-SUM(D11:D30)</f>
        <v>2704</v>
      </c>
      <c r="E32" s="4">
        <f>D32/D33</f>
        <v>0.0617859427840234</v>
      </c>
      <c r="F32" s="5">
        <f>F33-SUM(F11:F30)</f>
        <v>2678</v>
      </c>
      <c r="G32" s="6">
        <f>F32/F33</f>
        <v>0.06355761243621692</v>
      </c>
      <c r="H32" s="7">
        <f>D32/F32-1</f>
        <v>0.009708737864077666</v>
      </c>
      <c r="I32" s="5">
        <f>I33-SUM(I11:I30)</f>
        <v>2617</v>
      </c>
      <c r="J32" s="8">
        <f>D32/I32-1</f>
        <v>0.03324417271685132</v>
      </c>
      <c r="K32" s="3">
        <f>K33-SUM(K11:K30)</f>
        <v>5321</v>
      </c>
      <c r="L32" s="4">
        <f>K32/K33</f>
        <v>0.05932590783913659</v>
      </c>
      <c r="M32" s="3">
        <f>M33-SUM(M11:M30)</f>
        <v>5347</v>
      </c>
      <c r="N32" s="4">
        <f>M32/M33</f>
        <v>0.06061258728575315</v>
      </c>
      <c r="O32" s="7">
        <f>K32/M32-1</f>
        <v>-0.004862539741911309</v>
      </c>
    </row>
    <row r="33" spans="2:17" ht="14.25" customHeight="1">
      <c r="B33" s="128" t="s">
        <v>13</v>
      </c>
      <c r="C33" s="129"/>
      <c r="D33" s="56">
        <v>43764</v>
      </c>
      <c r="E33" s="90">
        <v>1</v>
      </c>
      <c r="F33" s="56">
        <v>42135</v>
      </c>
      <c r="G33" s="91">
        <v>0.9999999999999998</v>
      </c>
      <c r="H33" s="53">
        <v>0.03866144535421867</v>
      </c>
      <c r="I33" s="57">
        <v>45927</v>
      </c>
      <c r="J33" s="54">
        <v>-0.04709647919524462</v>
      </c>
      <c r="K33" s="56">
        <v>89691</v>
      </c>
      <c r="L33" s="90">
        <v>1</v>
      </c>
      <c r="M33" s="56">
        <v>88216</v>
      </c>
      <c r="N33" s="91">
        <v>1.0000000000000002</v>
      </c>
      <c r="O33" s="53">
        <v>0.016720322843928548</v>
      </c>
      <c r="P33" s="14"/>
      <c r="Q33" s="14"/>
    </row>
    <row r="34" ht="14.25" customHeight="1">
      <c r="B34" t="s">
        <v>142</v>
      </c>
    </row>
    <row r="35" ht="15">
      <c r="B35" s="9" t="s">
        <v>143</v>
      </c>
    </row>
    <row r="37" spans="2:12" ht="1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2:22" ht="15">
      <c r="B38" s="140" t="s">
        <v>109</v>
      </c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21"/>
      <c r="N38" s="21"/>
      <c r="O38" s="140" t="s">
        <v>113</v>
      </c>
      <c r="P38" s="140"/>
      <c r="Q38" s="140"/>
      <c r="R38" s="140"/>
      <c r="S38" s="140"/>
      <c r="T38" s="140"/>
      <c r="U38" s="140"/>
      <c r="V38" s="140"/>
    </row>
    <row r="39" spans="2:22" ht="15">
      <c r="B39" s="141" t="s">
        <v>110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21"/>
      <c r="N39" s="21"/>
      <c r="O39" s="141" t="s">
        <v>114</v>
      </c>
      <c r="P39" s="141"/>
      <c r="Q39" s="141"/>
      <c r="R39" s="141"/>
      <c r="S39" s="141"/>
      <c r="T39" s="141"/>
      <c r="U39" s="141"/>
      <c r="V39" s="141"/>
    </row>
    <row r="40" spans="2:22" ht="15" customHeight="1">
      <c r="B40" s="15"/>
      <c r="C40" s="15"/>
      <c r="D40" s="15"/>
      <c r="E40" s="15"/>
      <c r="F40" s="15"/>
      <c r="G40" s="15"/>
      <c r="H40" s="15"/>
      <c r="I40" s="15"/>
      <c r="J40" s="15"/>
      <c r="K40" s="92"/>
      <c r="L40" s="93" t="s">
        <v>4</v>
      </c>
      <c r="O40" s="15"/>
      <c r="P40" s="15"/>
      <c r="Q40" s="15"/>
      <c r="R40" s="15"/>
      <c r="S40" s="15"/>
      <c r="T40" s="15"/>
      <c r="U40" s="92"/>
      <c r="V40" s="93" t="s">
        <v>4</v>
      </c>
    </row>
    <row r="41" spans="2:22" ht="15">
      <c r="B41" s="144" t="s">
        <v>0</v>
      </c>
      <c r="C41" s="144" t="s">
        <v>52</v>
      </c>
      <c r="D41" s="146" t="s">
        <v>101</v>
      </c>
      <c r="E41" s="147"/>
      <c r="F41" s="147"/>
      <c r="G41" s="147"/>
      <c r="H41" s="147"/>
      <c r="I41" s="148"/>
      <c r="J41" s="146" t="s">
        <v>102</v>
      </c>
      <c r="K41" s="147"/>
      <c r="L41" s="148"/>
      <c r="O41" s="144" t="s">
        <v>0</v>
      </c>
      <c r="P41" s="144" t="s">
        <v>52</v>
      </c>
      <c r="Q41" s="146" t="s">
        <v>103</v>
      </c>
      <c r="R41" s="147"/>
      <c r="S41" s="147"/>
      <c r="T41" s="147"/>
      <c r="U41" s="147"/>
      <c r="V41" s="148"/>
    </row>
    <row r="42" spans="2:22" ht="15" customHeight="1">
      <c r="B42" s="145"/>
      <c r="C42" s="145"/>
      <c r="D42" s="153" t="s">
        <v>104</v>
      </c>
      <c r="E42" s="154"/>
      <c r="F42" s="154"/>
      <c r="G42" s="154"/>
      <c r="H42" s="154"/>
      <c r="I42" s="155"/>
      <c r="J42" s="153" t="s">
        <v>105</v>
      </c>
      <c r="K42" s="154"/>
      <c r="L42" s="155"/>
      <c r="O42" s="145"/>
      <c r="P42" s="145"/>
      <c r="Q42" s="153" t="s">
        <v>106</v>
      </c>
      <c r="R42" s="154"/>
      <c r="S42" s="154"/>
      <c r="T42" s="154"/>
      <c r="U42" s="154"/>
      <c r="V42" s="155"/>
    </row>
    <row r="43" spans="2:22" ht="15" customHeight="1">
      <c r="B43" s="145"/>
      <c r="C43" s="145"/>
      <c r="D43" s="149">
        <v>2019</v>
      </c>
      <c r="E43" s="150"/>
      <c r="F43" s="159">
        <v>2018</v>
      </c>
      <c r="G43" s="150"/>
      <c r="H43" s="134" t="s">
        <v>5</v>
      </c>
      <c r="I43" s="130" t="s">
        <v>61</v>
      </c>
      <c r="J43" s="164">
        <v>2019</v>
      </c>
      <c r="K43" s="131" t="s">
        <v>107</v>
      </c>
      <c r="L43" s="130" t="s">
        <v>111</v>
      </c>
      <c r="O43" s="145"/>
      <c r="P43" s="145"/>
      <c r="Q43" s="149">
        <v>2019</v>
      </c>
      <c r="R43" s="150"/>
      <c r="S43" s="149">
        <v>2018</v>
      </c>
      <c r="T43" s="150"/>
      <c r="U43" s="134" t="s">
        <v>5</v>
      </c>
      <c r="V43" s="142" t="s">
        <v>67</v>
      </c>
    </row>
    <row r="44" spans="2:22" ht="15">
      <c r="B44" s="138" t="s">
        <v>6</v>
      </c>
      <c r="C44" s="138" t="s">
        <v>52</v>
      </c>
      <c r="D44" s="151"/>
      <c r="E44" s="152"/>
      <c r="F44" s="160"/>
      <c r="G44" s="152"/>
      <c r="H44" s="135"/>
      <c r="I44" s="131"/>
      <c r="J44" s="164"/>
      <c r="K44" s="131"/>
      <c r="L44" s="131"/>
      <c r="O44" s="138" t="s">
        <v>6</v>
      </c>
      <c r="P44" s="138" t="s">
        <v>52</v>
      </c>
      <c r="Q44" s="151"/>
      <c r="R44" s="152"/>
      <c r="S44" s="151"/>
      <c r="T44" s="152"/>
      <c r="U44" s="135"/>
      <c r="V44" s="143"/>
    </row>
    <row r="45" spans="2:22" ht="15" customHeight="1">
      <c r="B45" s="138"/>
      <c r="C45" s="138"/>
      <c r="D45" s="61" t="s">
        <v>8</v>
      </c>
      <c r="E45" s="94" t="s">
        <v>2</v>
      </c>
      <c r="F45" s="61" t="s">
        <v>8</v>
      </c>
      <c r="G45" s="94" t="s">
        <v>2</v>
      </c>
      <c r="H45" s="136" t="s">
        <v>9</v>
      </c>
      <c r="I45" s="136" t="s">
        <v>62</v>
      </c>
      <c r="J45" s="95" t="s">
        <v>8</v>
      </c>
      <c r="K45" s="165" t="s">
        <v>108</v>
      </c>
      <c r="L45" s="165" t="s">
        <v>112</v>
      </c>
      <c r="O45" s="138"/>
      <c r="P45" s="138"/>
      <c r="Q45" s="61" t="s">
        <v>8</v>
      </c>
      <c r="R45" s="94" t="s">
        <v>2</v>
      </c>
      <c r="S45" s="61" t="s">
        <v>8</v>
      </c>
      <c r="T45" s="94" t="s">
        <v>2</v>
      </c>
      <c r="U45" s="136" t="s">
        <v>9</v>
      </c>
      <c r="V45" s="126" t="s">
        <v>68</v>
      </c>
    </row>
    <row r="46" spans="2:22" ht="15" customHeight="1">
      <c r="B46" s="139"/>
      <c r="C46" s="139"/>
      <c r="D46" s="65" t="s">
        <v>10</v>
      </c>
      <c r="E46" s="50" t="s">
        <v>11</v>
      </c>
      <c r="F46" s="65" t="s">
        <v>10</v>
      </c>
      <c r="G46" s="50" t="s">
        <v>11</v>
      </c>
      <c r="H46" s="167"/>
      <c r="I46" s="167"/>
      <c r="J46" s="65" t="s">
        <v>10</v>
      </c>
      <c r="K46" s="166"/>
      <c r="L46" s="166"/>
      <c r="O46" s="139"/>
      <c r="P46" s="139"/>
      <c r="Q46" s="65" t="s">
        <v>10</v>
      </c>
      <c r="R46" s="50" t="s">
        <v>11</v>
      </c>
      <c r="S46" s="65" t="s">
        <v>10</v>
      </c>
      <c r="T46" s="50" t="s">
        <v>11</v>
      </c>
      <c r="U46" s="137"/>
      <c r="V46" s="127"/>
    </row>
    <row r="47" spans="2:22" ht="15">
      <c r="B47" s="66">
        <v>1</v>
      </c>
      <c r="C47" s="96" t="s">
        <v>42</v>
      </c>
      <c r="D47" s="68">
        <v>1751</v>
      </c>
      <c r="E47" s="73">
        <v>0.040010053925600954</v>
      </c>
      <c r="F47" s="68">
        <v>1591</v>
      </c>
      <c r="G47" s="73">
        <v>0.03775958229500415</v>
      </c>
      <c r="H47" s="97">
        <v>0.10056568196103077</v>
      </c>
      <c r="I47" s="98">
        <v>1</v>
      </c>
      <c r="J47" s="68">
        <v>1526</v>
      </c>
      <c r="K47" s="99">
        <v>0.14744429882044563</v>
      </c>
      <c r="L47" s="100">
        <v>2</v>
      </c>
      <c r="O47" s="66">
        <v>1</v>
      </c>
      <c r="P47" s="96" t="s">
        <v>39</v>
      </c>
      <c r="Q47" s="68">
        <v>3562</v>
      </c>
      <c r="R47" s="73">
        <v>0.03971412962281611</v>
      </c>
      <c r="S47" s="68">
        <v>3807</v>
      </c>
      <c r="T47" s="73">
        <v>0.043155436655482</v>
      </c>
      <c r="U47" s="71">
        <v>-0.06435513527712111</v>
      </c>
      <c r="V47" s="100">
        <v>1</v>
      </c>
    </row>
    <row r="48" spans="2:22" ht="15" customHeight="1">
      <c r="B48" s="101">
        <v>2</v>
      </c>
      <c r="C48" s="102" t="s">
        <v>39</v>
      </c>
      <c r="D48" s="76">
        <v>1452</v>
      </c>
      <c r="E48" s="81">
        <v>0.033177954483136825</v>
      </c>
      <c r="F48" s="76">
        <v>1751</v>
      </c>
      <c r="G48" s="81">
        <v>0.04155690043906491</v>
      </c>
      <c r="H48" s="103">
        <v>-0.17075956596230724</v>
      </c>
      <c r="I48" s="104">
        <v>-1</v>
      </c>
      <c r="J48" s="76">
        <v>2110</v>
      </c>
      <c r="K48" s="105">
        <v>-0.3118483412322275</v>
      </c>
      <c r="L48" s="106">
        <v>-1</v>
      </c>
      <c r="O48" s="101">
        <v>2</v>
      </c>
      <c r="P48" s="102" t="s">
        <v>42</v>
      </c>
      <c r="Q48" s="76">
        <v>3277</v>
      </c>
      <c r="R48" s="81">
        <v>0.036536553277363396</v>
      </c>
      <c r="S48" s="76">
        <v>3888</v>
      </c>
      <c r="T48" s="81">
        <v>0.04407363743538587</v>
      </c>
      <c r="U48" s="79">
        <v>-0.15715020576131689</v>
      </c>
      <c r="V48" s="106">
        <v>-1</v>
      </c>
    </row>
    <row r="49" spans="2:22" ht="15" customHeight="1">
      <c r="B49" s="101">
        <v>3</v>
      </c>
      <c r="C49" s="102" t="s">
        <v>46</v>
      </c>
      <c r="D49" s="76">
        <v>1323</v>
      </c>
      <c r="E49" s="81">
        <v>0.030230326295585412</v>
      </c>
      <c r="F49" s="76">
        <v>1294</v>
      </c>
      <c r="G49" s="81">
        <v>0.030710810490091372</v>
      </c>
      <c r="H49" s="103">
        <v>0.022411128284389514</v>
      </c>
      <c r="I49" s="104">
        <v>1</v>
      </c>
      <c r="J49" s="76">
        <v>1656</v>
      </c>
      <c r="K49" s="105">
        <v>-0.20108695652173914</v>
      </c>
      <c r="L49" s="106">
        <v>-1</v>
      </c>
      <c r="O49" s="101">
        <v>3</v>
      </c>
      <c r="P49" s="102" t="s">
        <v>46</v>
      </c>
      <c r="Q49" s="76">
        <v>2979</v>
      </c>
      <c r="R49" s="81">
        <v>0.03321403485299528</v>
      </c>
      <c r="S49" s="76">
        <v>2993</v>
      </c>
      <c r="T49" s="81">
        <v>0.03392808560805296</v>
      </c>
      <c r="U49" s="79">
        <v>-0.00467758102238558</v>
      </c>
      <c r="V49" s="106">
        <v>0</v>
      </c>
    </row>
    <row r="50" spans="2:22" ht="15">
      <c r="B50" s="101">
        <v>4</v>
      </c>
      <c r="C50" s="102" t="s">
        <v>45</v>
      </c>
      <c r="D50" s="76">
        <v>1263</v>
      </c>
      <c r="E50" s="81">
        <v>0.02885933644091034</v>
      </c>
      <c r="F50" s="76">
        <v>579</v>
      </c>
      <c r="G50" s="81">
        <v>0.013741545033819864</v>
      </c>
      <c r="H50" s="103">
        <v>1.1813471502590676</v>
      </c>
      <c r="I50" s="104">
        <v>13</v>
      </c>
      <c r="J50" s="76">
        <v>716</v>
      </c>
      <c r="K50" s="105">
        <v>0.7639664804469273</v>
      </c>
      <c r="L50" s="106">
        <v>12</v>
      </c>
      <c r="O50" s="101">
        <v>4</v>
      </c>
      <c r="P50" s="102" t="s">
        <v>41</v>
      </c>
      <c r="Q50" s="76">
        <v>2419</v>
      </c>
      <c r="R50" s="81">
        <v>0.02697037606894783</v>
      </c>
      <c r="S50" s="76">
        <v>2538</v>
      </c>
      <c r="T50" s="81">
        <v>0.028770291103654665</v>
      </c>
      <c r="U50" s="79">
        <v>-0.046887312844759665</v>
      </c>
      <c r="V50" s="106">
        <v>1</v>
      </c>
    </row>
    <row r="51" spans="2:22" ht="15" customHeight="1">
      <c r="B51" s="101">
        <v>5</v>
      </c>
      <c r="C51" s="107" t="s">
        <v>40</v>
      </c>
      <c r="D51" s="84">
        <v>1204</v>
      </c>
      <c r="E51" s="89">
        <v>0.027511196417146513</v>
      </c>
      <c r="F51" s="84">
        <v>1013</v>
      </c>
      <c r="G51" s="89">
        <v>0.02404177049958467</v>
      </c>
      <c r="H51" s="108">
        <v>0.18854886475814414</v>
      </c>
      <c r="I51" s="109">
        <v>1</v>
      </c>
      <c r="J51" s="84">
        <v>979</v>
      </c>
      <c r="K51" s="110">
        <v>0.22982635342185898</v>
      </c>
      <c r="L51" s="111">
        <v>5</v>
      </c>
      <c r="O51" s="101">
        <v>5</v>
      </c>
      <c r="P51" s="107" t="s">
        <v>44</v>
      </c>
      <c r="Q51" s="84">
        <v>2365</v>
      </c>
      <c r="R51" s="89">
        <v>0.026368308971914684</v>
      </c>
      <c r="S51" s="84">
        <v>2539</v>
      </c>
      <c r="T51" s="89">
        <v>0.028781626915752246</v>
      </c>
      <c r="U51" s="87">
        <v>-0.06853091768412756</v>
      </c>
      <c r="V51" s="111">
        <v>-1</v>
      </c>
    </row>
    <row r="52" spans="2:22" ht="15">
      <c r="B52" s="112">
        <v>6</v>
      </c>
      <c r="C52" s="96" t="s">
        <v>48</v>
      </c>
      <c r="D52" s="68">
        <v>1055</v>
      </c>
      <c r="E52" s="73">
        <v>0.024106571611370076</v>
      </c>
      <c r="F52" s="68">
        <v>929</v>
      </c>
      <c r="G52" s="73">
        <v>0.02204817847395277</v>
      </c>
      <c r="H52" s="97">
        <v>0.1356297093649086</v>
      </c>
      <c r="I52" s="98">
        <v>1</v>
      </c>
      <c r="J52" s="68">
        <v>935</v>
      </c>
      <c r="K52" s="99">
        <v>0.12834224598930488</v>
      </c>
      <c r="L52" s="100">
        <v>5</v>
      </c>
      <c r="O52" s="112">
        <v>6</v>
      </c>
      <c r="P52" s="96" t="s">
        <v>40</v>
      </c>
      <c r="Q52" s="68">
        <v>2183</v>
      </c>
      <c r="R52" s="73">
        <v>0.024339119867099263</v>
      </c>
      <c r="S52" s="68">
        <v>1891</v>
      </c>
      <c r="T52" s="73">
        <v>0.021436020676521266</v>
      </c>
      <c r="U52" s="71">
        <v>0.15441565309360117</v>
      </c>
      <c r="V52" s="100">
        <v>0</v>
      </c>
    </row>
    <row r="53" spans="2:22" ht="15">
      <c r="B53" s="101">
        <v>7</v>
      </c>
      <c r="C53" s="102" t="s">
        <v>44</v>
      </c>
      <c r="D53" s="76">
        <v>1019</v>
      </c>
      <c r="E53" s="81">
        <v>0.02328397769856503</v>
      </c>
      <c r="F53" s="76">
        <v>1324</v>
      </c>
      <c r="G53" s="81">
        <v>0.031422807642102764</v>
      </c>
      <c r="H53" s="103">
        <v>-0.23036253776435045</v>
      </c>
      <c r="I53" s="104">
        <v>-4</v>
      </c>
      <c r="J53" s="76">
        <v>1346</v>
      </c>
      <c r="K53" s="105">
        <v>-0.24294205052005946</v>
      </c>
      <c r="L53" s="106">
        <v>-2</v>
      </c>
      <c r="O53" s="101">
        <v>7</v>
      </c>
      <c r="P53" s="102" t="s">
        <v>48</v>
      </c>
      <c r="Q53" s="76">
        <v>1990</v>
      </c>
      <c r="R53" s="81">
        <v>0.022187287464740052</v>
      </c>
      <c r="S53" s="76">
        <v>1848</v>
      </c>
      <c r="T53" s="81">
        <v>0.020948580756325382</v>
      </c>
      <c r="U53" s="79">
        <v>0.07683982683982693</v>
      </c>
      <c r="V53" s="106">
        <v>0</v>
      </c>
    </row>
    <row r="54" spans="2:22" ht="15">
      <c r="B54" s="101">
        <v>8</v>
      </c>
      <c r="C54" s="102" t="s">
        <v>41</v>
      </c>
      <c r="D54" s="76">
        <v>1017</v>
      </c>
      <c r="E54" s="81">
        <v>0.023238278036742527</v>
      </c>
      <c r="F54" s="76">
        <v>1053</v>
      </c>
      <c r="G54" s="81">
        <v>0.02499110003559986</v>
      </c>
      <c r="H54" s="103">
        <v>-0.03418803418803418</v>
      </c>
      <c r="I54" s="104">
        <v>-3</v>
      </c>
      <c r="J54" s="76">
        <v>1402</v>
      </c>
      <c r="K54" s="105">
        <v>-0.2746077032810271</v>
      </c>
      <c r="L54" s="106">
        <v>-4</v>
      </c>
      <c r="O54" s="101">
        <v>8</v>
      </c>
      <c r="P54" s="102" t="s">
        <v>45</v>
      </c>
      <c r="Q54" s="76">
        <v>1979</v>
      </c>
      <c r="R54" s="81">
        <v>0.02206464416719626</v>
      </c>
      <c r="S54" s="76">
        <v>1242</v>
      </c>
      <c r="T54" s="81">
        <v>0.014079078625192708</v>
      </c>
      <c r="U54" s="79">
        <v>0.5933977455716586</v>
      </c>
      <c r="V54" s="106">
        <v>7</v>
      </c>
    </row>
    <row r="55" spans="2:22" ht="15">
      <c r="B55" s="101">
        <v>9</v>
      </c>
      <c r="C55" s="102" t="s">
        <v>70</v>
      </c>
      <c r="D55" s="76">
        <v>887</v>
      </c>
      <c r="E55" s="81">
        <v>0.020267800018279866</v>
      </c>
      <c r="F55" s="76">
        <v>714</v>
      </c>
      <c r="G55" s="81">
        <v>0.01694553221787113</v>
      </c>
      <c r="H55" s="103">
        <v>0.24229691876750703</v>
      </c>
      <c r="I55" s="104">
        <v>2</v>
      </c>
      <c r="J55" s="76">
        <v>992</v>
      </c>
      <c r="K55" s="105">
        <v>-0.10584677419354838</v>
      </c>
      <c r="L55" s="106">
        <v>-2</v>
      </c>
      <c r="O55" s="101">
        <v>9</v>
      </c>
      <c r="P55" s="102" t="s">
        <v>70</v>
      </c>
      <c r="Q55" s="76">
        <v>1879</v>
      </c>
      <c r="R55" s="81">
        <v>0.02094970509861636</v>
      </c>
      <c r="S55" s="76">
        <v>1589</v>
      </c>
      <c r="T55" s="81">
        <v>0.018012605423052507</v>
      </c>
      <c r="U55" s="79">
        <v>0.1825047199496539</v>
      </c>
      <c r="V55" s="106">
        <v>0</v>
      </c>
    </row>
    <row r="56" spans="2:22" ht="15">
      <c r="B56" s="113">
        <v>10</v>
      </c>
      <c r="C56" s="107" t="s">
        <v>47</v>
      </c>
      <c r="D56" s="84">
        <v>867</v>
      </c>
      <c r="E56" s="89">
        <v>0.01981080340005484</v>
      </c>
      <c r="F56" s="84">
        <v>612</v>
      </c>
      <c r="G56" s="89">
        <v>0.014524741901032395</v>
      </c>
      <c r="H56" s="108">
        <v>0.41666666666666674</v>
      </c>
      <c r="I56" s="109">
        <v>4</v>
      </c>
      <c r="J56" s="84">
        <v>689</v>
      </c>
      <c r="K56" s="110">
        <v>0.258345428156749</v>
      </c>
      <c r="L56" s="111">
        <v>9</v>
      </c>
      <c r="O56" s="113">
        <v>10</v>
      </c>
      <c r="P56" s="107" t="s">
        <v>54</v>
      </c>
      <c r="Q56" s="84">
        <v>1802</v>
      </c>
      <c r="R56" s="89">
        <v>0.020091202015809835</v>
      </c>
      <c r="S56" s="84">
        <v>1759</v>
      </c>
      <c r="T56" s="89">
        <v>0.01993969347964088</v>
      </c>
      <c r="U56" s="87">
        <v>0.02444570778851629</v>
      </c>
      <c r="V56" s="111">
        <v>-2</v>
      </c>
    </row>
    <row r="57" spans="2:22" ht="15">
      <c r="B57" s="112">
        <v>11</v>
      </c>
      <c r="C57" s="96" t="s">
        <v>54</v>
      </c>
      <c r="D57" s="68">
        <v>801</v>
      </c>
      <c r="E57" s="73">
        <v>0.018302714559912257</v>
      </c>
      <c r="F57" s="68">
        <v>844</v>
      </c>
      <c r="G57" s="73">
        <v>0.020030853209920492</v>
      </c>
      <c r="H57" s="97">
        <v>-0.05094786729857825</v>
      </c>
      <c r="I57" s="98">
        <v>-3</v>
      </c>
      <c r="J57" s="68">
        <v>1001</v>
      </c>
      <c r="K57" s="99">
        <v>-0.1998001998001998</v>
      </c>
      <c r="L57" s="100">
        <v>-5</v>
      </c>
      <c r="O57" s="112">
        <v>11</v>
      </c>
      <c r="P57" s="96" t="s">
        <v>66</v>
      </c>
      <c r="Q57" s="68">
        <v>1725</v>
      </c>
      <c r="R57" s="73">
        <v>0.019232698933003313</v>
      </c>
      <c r="S57" s="68">
        <v>1398</v>
      </c>
      <c r="T57" s="73">
        <v>0.01584746531241498</v>
      </c>
      <c r="U57" s="71">
        <v>0.23390557939914158</v>
      </c>
      <c r="V57" s="100">
        <v>1</v>
      </c>
    </row>
    <row r="58" spans="2:22" ht="15">
      <c r="B58" s="101">
        <v>12</v>
      </c>
      <c r="C58" s="102" t="s">
        <v>66</v>
      </c>
      <c r="D58" s="76">
        <v>737</v>
      </c>
      <c r="E58" s="81">
        <v>0.016840325381592178</v>
      </c>
      <c r="F58" s="76">
        <v>577</v>
      </c>
      <c r="G58" s="81">
        <v>0.013694078557019105</v>
      </c>
      <c r="H58" s="103">
        <v>0.27729636048526873</v>
      </c>
      <c r="I58" s="104">
        <v>6</v>
      </c>
      <c r="J58" s="76">
        <v>988</v>
      </c>
      <c r="K58" s="105">
        <v>-0.25404858299595146</v>
      </c>
      <c r="L58" s="106">
        <v>-4</v>
      </c>
      <c r="O58" s="101">
        <v>12</v>
      </c>
      <c r="P58" s="102" t="s">
        <v>85</v>
      </c>
      <c r="Q58" s="76">
        <v>1602</v>
      </c>
      <c r="R58" s="81">
        <v>0.017861323878650033</v>
      </c>
      <c r="S58" s="76">
        <v>960</v>
      </c>
      <c r="T58" s="81">
        <v>0.010882379613675523</v>
      </c>
      <c r="U58" s="79">
        <v>0.66875</v>
      </c>
      <c r="V58" s="106">
        <v>12</v>
      </c>
    </row>
    <row r="59" spans="2:22" ht="15">
      <c r="B59" s="101">
        <v>13</v>
      </c>
      <c r="C59" s="102" t="s">
        <v>64</v>
      </c>
      <c r="D59" s="76">
        <v>735</v>
      </c>
      <c r="E59" s="81">
        <v>0.016794625719769675</v>
      </c>
      <c r="F59" s="76">
        <v>592</v>
      </c>
      <c r="G59" s="81">
        <v>0.0140500771330248</v>
      </c>
      <c r="H59" s="103">
        <v>0.24155405405405395</v>
      </c>
      <c r="I59" s="104">
        <v>3</v>
      </c>
      <c r="J59" s="76">
        <v>516</v>
      </c>
      <c r="K59" s="105">
        <v>0.4244186046511629</v>
      </c>
      <c r="L59" s="106">
        <v>10</v>
      </c>
      <c r="O59" s="101">
        <v>13</v>
      </c>
      <c r="P59" s="102" t="s">
        <v>47</v>
      </c>
      <c r="Q59" s="76">
        <v>1556</v>
      </c>
      <c r="R59" s="81">
        <v>0.017348451907103275</v>
      </c>
      <c r="S59" s="76">
        <v>1199</v>
      </c>
      <c r="T59" s="81">
        <v>0.013591638704996826</v>
      </c>
      <c r="U59" s="79">
        <v>0.2977481234361967</v>
      </c>
      <c r="V59" s="106">
        <v>3</v>
      </c>
    </row>
    <row r="60" spans="2:22" ht="15">
      <c r="B60" s="101">
        <v>14</v>
      </c>
      <c r="C60" s="102" t="s">
        <v>49</v>
      </c>
      <c r="D60" s="76">
        <v>709</v>
      </c>
      <c r="E60" s="81">
        <v>0.016200530116077142</v>
      </c>
      <c r="F60" s="76">
        <v>469</v>
      </c>
      <c r="G60" s="81">
        <v>0.011130888809778094</v>
      </c>
      <c r="H60" s="103">
        <v>0.511727078891258</v>
      </c>
      <c r="I60" s="104">
        <v>11</v>
      </c>
      <c r="J60" s="76">
        <v>729</v>
      </c>
      <c r="K60" s="105">
        <v>-0.027434842249657088</v>
      </c>
      <c r="L60" s="106">
        <v>1</v>
      </c>
      <c r="O60" s="101">
        <v>14</v>
      </c>
      <c r="P60" s="102" t="s">
        <v>49</v>
      </c>
      <c r="Q60" s="76">
        <v>1438</v>
      </c>
      <c r="R60" s="81">
        <v>0.016032823806178993</v>
      </c>
      <c r="S60" s="76">
        <v>1168</v>
      </c>
      <c r="T60" s="81">
        <v>0.013240228529971887</v>
      </c>
      <c r="U60" s="79">
        <v>0.23116438356164393</v>
      </c>
      <c r="V60" s="106">
        <v>3</v>
      </c>
    </row>
    <row r="61" spans="2:22" ht="15">
      <c r="B61" s="113">
        <v>15</v>
      </c>
      <c r="C61" s="107" t="s">
        <v>80</v>
      </c>
      <c r="D61" s="84">
        <v>671</v>
      </c>
      <c r="E61" s="89">
        <v>0.015332236541449593</v>
      </c>
      <c r="F61" s="84">
        <v>716</v>
      </c>
      <c r="G61" s="89">
        <v>0.016992998694671888</v>
      </c>
      <c r="H61" s="108">
        <v>-0.06284916201117319</v>
      </c>
      <c r="I61" s="109">
        <v>-5</v>
      </c>
      <c r="J61" s="84">
        <v>701</v>
      </c>
      <c r="K61" s="110">
        <v>-0.042796005706134066</v>
      </c>
      <c r="L61" s="111">
        <v>3</v>
      </c>
      <c r="O61" s="113">
        <v>15</v>
      </c>
      <c r="P61" s="107" t="s">
        <v>55</v>
      </c>
      <c r="Q61" s="84">
        <v>1385</v>
      </c>
      <c r="R61" s="89">
        <v>0.015441906099831645</v>
      </c>
      <c r="S61" s="84">
        <v>1469</v>
      </c>
      <c r="T61" s="89">
        <v>0.016652307971343067</v>
      </c>
      <c r="U61" s="87">
        <v>-0.05718175629680056</v>
      </c>
      <c r="V61" s="111">
        <v>-4</v>
      </c>
    </row>
    <row r="62" spans="2:22" ht="15">
      <c r="B62" s="112">
        <v>16</v>
      </c>
      <c r="C62" s="96" t="s">
        <v>55</v>
      </c>
      <c r="D62" s="68">
        <v>622</v>
      </c>
      <c r="E62" s="73">
        <v>0.014212594826798281</v>
      </c>
      <c r="F62" s="68">
        <v>687</v>
      </c>
      <c r="G62" s="73">
        <v>0.016304734781060877</v>
      </c>
      <c r="H62" s="97">
        <v>-0.09461426491994174</v>
      </c>
      <c r="I62" s="98">
        <v>-4</v>
      </c>
      <c r="J62" s="68">
        <v>763</v>
      </c>
      <c r="K62" s="99">
        <v>-0.1847968545216252</v>
      </c>
      <c r="L62" s="100">
        <v>-2</v>
      </c>
      <c r="O62" s="112">
        <v>16</v>
      </c>
      <c r="P62" s="96" t="s">
        <v>81</v>
      </c>
      <c r="Q62" s="68">
        <v>1375</v>
      </c>
      <c r="R62" s="73">
        <v>0.015330412192973654</v>
      </c>
      <c r="S62" s="68">
        <v>981</v>
      </c>
      <c r="T62" s="73">
        <v>0.011120431667724676</v>
      </c>
      <c r="U62" s="71">
        <v>0.401630988786952</v>
      </c>
      <c r="V62" s="100">
        <v>6</v>
      </c>
    </row>
    <row r="63" spans="2:22" ht="15">
      <c r="B63" s="101">
        <v>17</v>
      </c>
      <c r="C63" s="102" t="s">
        <v>85</v>
      </c>
      <c r="D63" s="76">
        <v>619</v>
      </c>
      <c r="E63" s="81">
        <v>0.014144045334064529</v>
      </c>
      <c r="F63" s="76">
        <v>489</v>
      </c>
      <c r="G63" s="81">
        <v>0.011605553577785688</v>
      </c>
      <c r="H63" s="103">
        <v>0.2658486707566463</v>
      </c>
      <c r="I63" s="104">
        <v>4</v>
      </c>
      <c r="J63" s="76">
        <v>983</v>
      </c>
      <c r="K63" s="105">
        <v>-0.37029501525941</v>
      </c>
      <c r="L63" s="106">
        <v>-8</v>
      </c>
      <c r="O63" s="101">
        <v>17</v>
      </c>
      <c r="P63" s="102" t="s">
        <v>80</v>
      </c>
      <c r="Q63" s="76">
        <v>1372</v>
      </c>
      <c r="R63" s="81">
        <v>0.015296964020916256</v>
      </c>
      <c r="S63" s="76">
        <v>1286</v>
      </c>
      <c r="T63" s="81">
        <v>0.01457785435748617</v>
      </c>
      <c r="U63" s="79">
        <v>0.06687402799377917</v>
      </c>
      <c r="V63" s="106">
        <v>-3</v>
      </c>
    </row>
    <row r="64" spans="2:22" ht="15">
      <c r="B64" s="101">
        <v>18</v>
      </c>
      <c r="C64" s="102" t="s">
        <v>43</v>
      </c>
      <c r="D64" s="76">
        <v>581</v>
      </c>
      <c r="E64" s="81">
        <v>0.013275751759436981</v>
      </c>
      <c r="F64" s="76">
        <v>660</v>
      </c>
      <c r="G64" s="81">
        <v>0.015663937344250624</v>
      </c>
      <c r="H64" s="103">
        <v>-0.11969696969696975</v>
      </c>
      <c r="I64" s="104">
        <v>-5</v>
      </c>
      <c r="J64" s="76">
        <v>612</v>
      </c>
      <c r="K64" s="105">
        <v>-0.05065359477124187</v>
      </c>
      <c r="L64" s="106">
        <v>2</v>
      </c>
      <c r="O64" s="101">
        <v>18</v>
      </c>
      <c r="P64" s="102" t="s">
        <v>51</v>
      </c>
      <c r="Q64" s="76">
        <v>1310</v>
      </c>
      <c r="R64" s="81">
        <v>0.014605701798396717</v>
      </c>
      <c r="S64" s="76">
        <v>1148</v>
      </c>
      <c r="T64" s="81">
        <v>0.013013512288020314</v>
      </c>
      <c r="U64" s="79">
        <v>0.14111498257839727</v>
      </c>
      <c r="V64" s="106">
        <v>2</v>
      </c>
    </row>
    <row r="65" spans="2:22" ht="15">
      <c r="B65" s="101">
        <v>19</v>
      </c>
      <c r="C65" s="102" t="s">
        <v>81</v>
      </c>
      <c r="D65" s="76">
        <v>556</v>
      </c>
      <c r="E65" s="81">
        <v>0.0127045059866557</v>
      </c>
      <c r="F65" s="76">
        <v>473</v>
      </c>
      <c r="G65" s="81">
        <v>0.011225821763379613</v>
      </c>
      <c r="H65" s="103">
        <v>0.17547568710359407</v>
      </c>
      <c r="I65" s="104">
        <v>5</v>
      </c>
      <c r="J65" s="76">
        <v>819</v>
      </c>
      <c r="K65" s="105">
        <v>-0.3211233211233211</v>
      </c>
      <c r="L65" s="106">
        <v>-7</v>
      </c>
      <c r="O65" s="101">
        <v>19</v>
      </c>
      <c r="P65" s="102" t="s">
        <v>64</v>
      </c>
      <c r="Q65" s="76">
        <v>1251</v>
      </c>
      <c r="R65" s="81">
        <v>0.013947887747934576</v>
      </c>
      <c r="S65" s="76">
        <v>1151</v>
      </c>
      <c r="T65" s="81">
        <v>0.01304751972431305</v>
      </c>
      <c r="U65" s="79">
        <v>0.08688097306689846</v>
      </c>
      <c r="V65" s="106">
        <v>0</v>
      </c>
    </row>
    <row r="66" spans="2:22" ht="15">
      <c r="B66" s="113">
        <v>20</v>
      </c>
      <c r="C66" s="107" t="s">
        <v>57</v>
      </c>
      <c r="D66" s="84">
        <v>553</v>
      </c>
      <c r="E66" s="89">
        <v>0.012635956493921945</v>
      </c>
      <c r="F66" s="84">
        <v>783</v>
      </c>
      <c r="G66" s="89">
        <v>0.01858312566749733</v>
      </c>
      <c r="H66" s="108">
        <v>-0.2937420178799489</v>
      </c>
      <c r="I66" s="109">
        <v>-11</v>
      </c>
      <c r="J66" s="84">
        <v>536</v>
      </c>
      <c r="K66" s="110">
        <v>0.03171641791044766</v>
      </c>
      <c r="L66" s="111">
        <v>2</v>
      </c>
      <c r="O66" s="113">
        <v>20</v>
      </c>
      <c r="P66" s="107" t="s">
        <v>43</v>
      </c>
      <c r="Q66" s="84">
        <v>1193</v>
      </c>
      <c r="R66" s="89">
        <v>0.013301223088158232</v>
      </c>
      <c r="S66" s="84">
        <v>1378</v>
      </c>
      <c r="T66" s="89">
        <v>0.015620749070463407</v>
      </c>
      <c r="U66" s="87">
        <v>-0.1342525399129173</v>
      </c>
      <c r="V66" s="111">
        <v>-7</v>
      </c>
    </row>
    <row r="67" spans="2:22" ht="15">
      <c r="B67" s="132" t="s">
        <v>53</v>
      </c>
      <c r="C67" s="133"/>
      <c r="D67" s="26">
        <f>SUM(D47:D66)</f>
        <v>18422</v>
      </c>
      <c r="E67" s="6">
        <f>D67/D69</f>
        <v>0.42093958504707063</v>
      </c>
      <c r="F67" s="26">
        <f>SUM(F47:F66)</f>
        <v>17150</v>
      </c>
      <c r="G67" s="6">
        <f>F67/F69</f>
        <v>0.4070250385665124</v>
      </c>
      <c r="H67" s="17">
        <f>D67/F67-1</f>
        <v>0.07416909620991263</v>
      </c>
      <c r="I67" s="25"/>
      <c r="J67" s="26">
        <f>SUM(J47:J66)</f>
        <v>19999</v>
      </c>
      <c r="K67" s="18">
        <f>E67/J67-1</f>
        <v>-0.9999789519683461</v>
      </c>
      <c r="L67" s="19"/>
      <c r="O67" s="132" t="s">
        <v>53</v>
      </c>
      <c r="P67" s="133"/>
      <c r="Q67" s="26">
        <f>SUM(Q47:Q66)</f>
        <v>38642</v>
      </c>
      <c r="R67" s="6">
        <f>Q67/Q69</f>
        <v>0.43083475488064576</v>
      </c>
      <c r="S67" s="26">
        <f>SUM(S47:S66)</f>
        <v>36232</v>
      </c>
      <c r="T67" s="6">
        <f>S67/S69</f>
        <v>0.4107191439194704</v>
      </c>
      <c r="U67" s="17">
        <f>Q67/S67-1</f>
        <v>0.06651578714948103</v>
      </c>
      <c r="V67" s="27"/>
    </row>
    <row r="68" spans="2:22" ht="15">
      <c r="B68" s="132" t="s">
        <v>12</v>
      </c>
      <c r="C68" s="133"/>
      <c r="D68" s="26">
        <f>D69-SUM(D47:D66)</f>
        <v>25342</v>
      </c>
      <c r="E68" s="6">
        <f>D68/D69</f>
        <v>0.5790604149529294</v>
      </c>
      <c r="F68" s="26">
        <f>F69-SUM(F47:F66)</f>
        <v>24985</v>
      </c>
      <c r="G68" s="6">
        <f>F68/F69</f>
        <v>0.5929749614334876</v>
      </c>
      <c r="H68" s="17">
        <f>D68/F68-1</f>
        <v>0.01428857314388643</v>
      </c>
      <c r="I68" s="3"/>
      <c r="J68" s="26">
        <f>J69-SUM(J47:J66)</f>
        <v>25928</v>
      </c>
      <c r="K68" s="18">
        <f>E68/J68-1</f>
        <v>-0.9999776665992381</v>
      </c>
      <c r="L68" s="19"/>
      <c r="O68" s="132" t="s">
        <v>12</v>
      </c>
      <c r="P68" s="133"/>
      <c r="Q68" s="26">
        <f>Q69-SUM(Q47:Q66)</f>
        <v>51049</v>
      </c>
      <c r="R68" s="6">
        <f>Q68/Q69</f>
        <v>0.5691652451193542</v>
      </c>
      <c r="S68" s="26">
        <f>S69-SUM(S47:S66)</f>
        <v>51984</v>
      </c>
      <c r="T68" s="6">
        <f>S68/S69</f>
        <v>0.5892808560805296</v>
      </c>
      <c r="U68" s="17">
        <f>Q68/S68-1</f>
        <v>-0.017986303477993237</v>
      </c>
      <c r="V68" s="28"/>
    </row>
    <row r="69" spans="2:22" ht="15">
      <c r="B69" s="128" t="s">
        <v>38</v>
      </c>
      <c r="C69" s="129"/>
      <c r="D69" s="24">
        <v>43764</v>
      </c>
      <c r="E69" s="114">
        <v>1</v>
      </c>
      <c r="F69" s="24">
        <v>42135</v>
      </c>
      <c r="G69" s="114">
        <v>1</v>
      </c>
      <c r="H69" s="20">
        <v>0.03866144535421867</v>
      </c>
      <c r="I69" s="20"/>
      <c r="J69" s="24">
        <v>45927</v>
      </c>
      <c r="K69" s="55">
        <v>-0.04709647919524462</v>
      </c>
      <c r="L69" s="115"/>
      <c r="M69" s="14"/>
      <c r="O69" s="128" t="s">
        <v>38</v>
      </c>
      <c r="P69" s="129"/>
      <c r="Q69" s="24">
        <v>89691</v>
      </c>
      <c r="R69" s="114">
        <v>1</v>
      </c>
      <c r="S69" s="24">
        <v>88216</v>
      </c>
      <c r="T69" s="114">
        <v>1</v>
      </c>
      <c r="U69" s="29">
        <v>0.016720322843928548</v>
      </c>
      <c r="V69" s="115"/>
    </row>
    <row r="70" spans="2:15" ht="15">
      <c r="B70" t="s">
        <v>142</v>
      </c>
      <c r="O70" t="s">
        <v>142</v>
      </c>
    </row>
    <row r="71" spans="2:15" ht="15">
      <c r="B71" s="9" t="s">
        <v>144</v>
      </c>
      <c r="O71" s="9" t="s">
        <v>144</v>
      </c>
    </row>
  </sheetData>
  <sheetProtection/>
  <mergeCells count="67">
    <mergeCell ref="B2:O2"/>
    <mergeCell ref="B3:O3"/>
    <mergeCell ref="D6:H6"/>
    <mergeCell ref="D7:E8"/>
    <mergeCell ref="F7:G8"/>
    <mergeCell ref="C8:C10"/>
    <mergeCell ref="H9:H10"/>
    <mergeCell ref="O9:O10"/>
    <mergeCell ref="J9:J10"/>
    <mergeCell ref="H7:H8"/>
    <mergeCell ref="D41:I41"/>
    <mergeCell ref="B41:B43"/>
    <mergeCell ref="C41:C43"/>
    <mergeCell ref="B44:B46"/>
    <mergeCell ref="I45:I46"/>
    <mergeCell ref="K43:K44"/>
    <mergeCell ref="J42:L42"/>
    <mergeCell ref="J41:L41"/>
    <mergeCell ref="L43:L44"/>
    <mergeCell ref="L45:L46"/>
    <mergeCell ref="B33:C33"/>
    <mergeCell ref="F43:G44"/>
    <mergeCell ref="J43:J44"/>
    <mergeCell ref="K45:K46"/>
    <mergeCell ref="D42:I42"/>
    <mergeCell ref="D43:E44"/>
    <mergeCell ref="C44:C46"/>
    <mergeCell ref="H45:H46"/>
    <mergeCell ref="B38:L38"/>
    <mergeCell ref="B39:L39"/>
    <mergeCell ref="O7:O8"/>
    <mergeCell ref="B5:B7"/>
    <mergeCell ref="C5:C7"/>
    <mergeCell ref="B8:B10"/>
    <mergeCell ref="D5:H5"/>
    <mergeCell ref="I5:J5"/>
    <mergeCell ref="K5:O5"/>
    <mergeCell ref="U43:U44"/>
    <mergeCell ref="B31:C31"/>
    <mergeCell ref="B32:C32"/>
    <mergeCell ref="Q42:V42"/>
    <mergeCell ref="I6:J6"/>
    <mergeCell ref="K6:O6"/>
    <mergeCell ref="I7:I8"/>
    <mergeCell ref="J7:J8"/>
    <mergeCell ref="K7:L8"/>
    <mergeCell ref="M7:N8"/>
    <mergeCell ref="O69:P69"/>
    <mergeCell ref="O38:V38"/>
    <mergeCell ref="O39:V39"/>
    <mergeCell ref="V43:V44"/>
    <mergeCell ref="O41:O43"/>
    <mergeCell ref="P41:P43"/>
    <mergeCell ref="Q41:V41"/>
    <mergeCell ref="O44:O46"/>
    <mergeCell ref="Q43:R44"/>
    <mergeCell ref="S43:T44"/>
    <mergeCell ref="V45:V46"/>
    <mergeCell ref="B69:C69"/>
    <mergeCell ref="I43:I44"/>
    <mergeCell ref="B67:C67"/>
    <mergeCell ref="B68:C68"/>
    <mergeCell ref="H43:H44"/>
    <mergeCell ref="U45:U46"/>
    <mergeCell ref="P44:P46"/>
    <mergeCell ref="O67:P67"/>
    <mergeCell ref="O68:P68"/>
  </mergeCells>
  <conditionalFormatting sqref="H32 J32 O32">
    <cfRule type="cellIs" priority="1367" dxfId="146" operator="lessThan">
      <formula>0</formula>
    </cfRule>
  </conditionalFormatting>
  <conditionalFormatting sqref="H31 O31">
    <cfRule type="cellIs" priority="1327" dxfId="146" operator="lessThan">
      <formula>0</formula>
    </cfRule>
  </conditionalFormatting>
  <conditionalFormatting sqref="K68">
    <cfRule type="cellIs" priority="503" dxfId="146" operator="lessThan">
      <formula>0</formula>
    </cfRule>
  </conditionalFormatting>
  <conditionalFormatting sqref="H68 J68">
    <cfRule type="cellIs" priority="504" dxfId="146" operator="lessThan">
      <formula>0</formula>
    </cfRule>
  </conditionalFormatting>
  <conditionalFormatting sqref="K67">
    <cfRule type="cellIs" priority="501" dxfId="146" operator="lessThan">
      <formula>0</formula>
    </cfRule>
  </conditionalFormatting>
  <conditionalFormatting sqref="H67 J67">
    <cfRule type="cellIs" priority="502" dxfId="146" operator="lessThan">
      <formula>0</formula>
    </cfRule>
  </conditionalFormatting>
  <conditionalFormatting sqref="L68">
    <cfRule type="cellIs" priority="499" dxfId="146" operator="lessThan">
      <formula>0</formula>
    </cfRule>
  </conditionalFormatting>
  <conditionalFormatting sqref="K68">
    <cfRule type="cellIs" priority="500" dxfId="146" operator="lessThan">
      <formula>0</formula>
    </cfRule>
  </conditionalFormatting>
  <conditionalFormatting sqref="L67">
    <cfRule type="cellIs" priority="497" dxfId="146" operator="lessThan">
      <formula>0</formula>
    </cfRule>
  </conditionalFormatting>
  <conditionalFormatting sqref="K67">
    <cfRule type="cellIs" priority="498" dxfId="146" operator="lessThan">
      <formula>0</formula>
    </cfRule>
  </conditionalFormatting>
  <conditionalFormatting sqref="V67">
    <cfRule type="cellIs" priority="494" dxfId="146" operator="lessThan">
      <formula>0</formula>
    </cfRule>
    <cfRule type="cellIs" priority="495" dxfId="147" operator="equal">
      <formula>0</formula>
    </cfRule>
    <cfRule type="cellIs" priority="496" dxfId="148" operator="greaterThan">
      <formula>0</formula>
    </cfRule>
  </conditionalFormatting>
  <conditionalFormatting sqref="V68">
    <cfRule type="cellIs" priority="493" dxfId="146" operator="lessThan">
      <formula>0</formula>
    </cfRule>
  </conditionalFormatting>
  <conditionalFormatting sqref="U68">
    <cfRule type="cellIs" priority="492" dxfId="146" operator="lessThan">
      <formula>0</formula>
    </cfRule>
  </conditionalFormatting>
  <conditionalFormatting sqref="U67">
    <cfRule type="cellIs" priority="491" dxfId="146" operator="lessThan">
      <formula>0</formula>
    </cfRule>
  </conditionalFormatting>
  <conditionalFormatting sqref="H11:H15 J11:J15 O11:O15">
    <cfRule type="cellIs" priority="22" dxfId="146" operator="lessThan">
      <formula>0</formula>
    </cfRule>
  </conditionalFormatting>
  <conditionalFormatting sqref="D11:E30 G11:J30 L11:L30 N11:O30">
    <cfRule type="cellIs" priority="20" dxfId="149" operator="equal">
      <formula>0</formula>
    </cfRule>
  </conditionalFormatting>
  <conditionalFormatting sqref="F11:F30">
    <cfRule type="cellIs" priority="19" dxfId="149" operator="equal">
      <formula>0</formula>
    </cfRule>
  </conditionalFormatting>
  <conditionalFormatting sqref="K11:K30">
    <cfRule type="cellIs" priority="18" dxfId="149" operator="equal">
      <formula>0</formula>
    </cfRule>
  </conditionalFormatting>
  <conditionalFormatting sqref="M11:M30">
    <cfRule type="cellIs" priority="17" dxfId="149" operator="equal">
      <formula>0</formula>
    </cfRule>
  </conditionalFormatting>
  <conditionalFormatting sqref="H16:H30 J16:J30 O16:O30">
    <cfRule type="cellIs" priority="21" dxfId="146" operator="lessThan">
      <formula>0</formula>
    </cfRule>
  </conditionalFormatting>
  <conditionalFormatting sqref="O33 J33 H33">
    <cfRule type="cellIs" priority="16" dxfId="146" operator="lessThan">
      <formula>0</formula>
    </cfRule>
  </conditionalFormatting>
  <conditionalFormatting sqref="K47:K66 H47:H66">
    <cfRule type="cellIs" priority="15" dxfId="146" operator="lessThan">
      <formula>0</formula>
    </cfRule>
  </conditionalFormatting>
  <conditionalFormatting sqref="L47:L66">
    <cfRule type="cellIs" priority="12" dxfId="146" operator="lessThan">
      <formula>0</formula>
    </cfRule>
    <cfRule type="cellIs" priority="13" dxfId="147" operator="equal">
      <formula>0</formula>
    </cfRule>
    <cfRule type="cellIs" priority="14" dxfId="148" operator="greaterThan">
      <formula>0</formula>
    </cfRule>
  </conditionalFormatting>
  <conditionalFormatting sqref="I47:I66">
    <cfRule type="cellIs" priority="9" dxfId="146" operator="lessThan">
      <formula>0</formula>
    </cfRule>
    <cfRule type="cellIs" priority="10" dxfId="147" operator="equal">
      <formula>0</formula>
    </cfRule>
    <cfRule type="cellIs" priority="11" dxfId="148" operator="greaterThan">
      <formula>0</formula>
    </cfRule>
  </conditionalFormatting>
  <conditionalFormatting sqref="H69:I69 K69">
    <cfRule type="cellIs" priority="8" dxfId="146" operator="lessThan">
      <formula>0</formula>
    </cfRule>
  </conditionalFormatting>
  <conditionalFormatting sqref="L69">
    <cfRule type="cellIs" priority="7" dxfId="146" operator="lessThan">
      <formula>0</formula>
    </cfRule>
  </conditionalFormatting>
  <conditionalFormatting sqref="U47:U66">
    <cfRule type="cellIs" priority="6" dxfId="146" operator="lessThan">
      <formula>0</formula>
    </cfRule>
  </conditionalFormatting>
  <conditionalFormatting sqref="V47:V66">
    <cfRule type="cellIs" priority="3" dxfId="146" operator="lessThan">
      <formula>0</formula>
    </cfRule>
    <cfRule type="cellIs" priority="4" dxfId="147" operator="equal">
      <formula>0</formula>
    </cfRule>
    <cfRule type="cellIs" priority="5" dxfId="148" operator="greaterThan">
      <formula>0</formula>
    </cfRule>
  </conditionalFormatting>
  <conditionalFormatting sqref="U69">
    <cfRule type="cellIs" priority="2" dxfId="146" operator="lessThan">
      <formula>0</formula>
    </cfRule>
  </conditionalFormatting>
  <conditionalFormatting sqref="V69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showGridLines="0" zoomScalePageLayoutView="0" workbookViewId="0" topLeftCell="A1">
      <selection activeCell="I80" sqref="I80"/>
    </sheetView>
  </sheetViews>
  <sheetFormatPr defaultColWidth="9.140625" defaultRowHeight="15"/>
  <cols>
    <col min="1" max="1" width="8.140625" style="0" customWidth="1"/>
    <col min="2" max="2" width="23.00390625" style="0" customWidth="1"/>
    <col min="3" max="11" width="10.57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59"/>
      <c r="K1" s="60"/>
      <c r="O1" s="58"/>
      <c r="U1" s="60">
        <v>43529</v>
      </c>
    </row>
    <row r="2" spans="1:21" ht="14.25" customHeight="1">
      <c r="A2" s="140" t="s">
        <v>115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"/>
      <c r="M2" s="21"/>
      <c r="N2" s="140" t="s">
        <v>117</v>
      </c>
      <c r="O2" s="140"/>
      <c r="P2" s="140"/>
      <c r="Q2" s="140"/>
      <c r="R2" s="140"/>
      <c r="S2" s="140"/>
      <c r="T2" s="140"/>
      <c r="U2" s="140"/>
    </row>
    <row r="3" spans="1:21" ht="14.25" customHeight="1">
      <c r="A3" s="141" t="s">
        <v>116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"/>
      <c r="M3" s="21"/>
      <c r="N3" s="141" t="s">
        <v>118</v>
      </c>
      <c r="O3" s="141"/>
      <c r="P3" s="141"/>
      <c r="Q3" s="141"/>
      <c r="R3" s="141"/>
      <c r="S3" s="141"/>
      <c r="T3" s="141"/>
      <c r="U3" s="141"/>
    </row>
    <row r="4" spans="1:21" ht="14.25" customHeight="1">
      <c r="A4" s="15"/>
      <c r="B4" s="15"/>
      <c r="C4" s="15"/>
      <c r="D4" s="15"/>
      <c r="E4" s="15"/>
      <c r="F4" s="15"/>
      <c r="G4" s="15"/>
      <c r="H4" s="15"/>
      <c r="I4" s="15"/>
      <c r="J4" s="92"/>
      <c r="K4" s="93" t="s">
        <v>4</v>
      </c>
      <c r="L4" s="14"/>
      <c r="M4" s="14"/>
      <c r="N4" s="15"/>
      <c r="O4" s="15"/>
      <c r="P4" s="15"/>
      <c r="Q4" s="15"/>
      <c r="R4" s="15"/>
      <c r="S4" s="15"/>
      <c r="T4" s="92"/>
      <c r="U4" s="93" t="s">
        <v>4</v>
      </c>
    </row>
    <row r="5" spans="1:21" ht="14.25" customHeight="1">
      <c r="A5" s="144" t="s">
        <v>0</v>
      </c>
      <c r="B5" s="144" t="s">
        <v>1</v>
      </c>
      <c r="C5" s="146" t="s">
        <v>101</v>
      </c>
      <c r="D5" s="147"/>
      <c r="E5" s="147"/>
      <c r="F5" s="147"/>
      <c r="G5" s="147"/>
      <c r="H5" s="148"/>
      <c r="I5" s="146" t="s">
        <v>102</v>
      </c>
      <c r="J5" s="147"/>
      <c r="K5" s="148"/>
      <c r="L5" s="14"/>
      <c r="M5" s="14"/>
      <c r="N5" s="144" t="s">
        <v>0</v>
      </c>
      <c r="O5" s="144" t="s">
        <v>1</v>
      </c>
      <c r="P5" s="146" t="s">
        <v>103</v>
      </c>
      <c r="Q5" s="147"/>
      <c r="R5" s="147"/>
      <c r="S5" s="147"/>
      <c r="T5" s="147"/>
      <c r="U5" s="148"/>
    </row>
    <row r="6" spans="1:21" ht="14.25" customHeight="1">
      <c r="A6" s="145"/>
      <c r="B6" s="145"/>
      <c r="C6" s="176" t="s">
        <v>104</v>
      </c>
      <c r="D6" s="177"/>
      <c r="E6" s="177"/>
      <c r="F6" s="177"/>
      <c r="G6" s="177"/>
      <c r="H6" s="178"/>
      <c r="I6" s="153" t="s">
        <v>105</v>
      </c>
      <c r="J6" s="154"/>
      <c r="K6" s="155"/>
      <c r="L6" s="14"/>
      <c r="M6" s="14"/>
      <c r="N6" s="145"/>
      <c r="O6" s="145"/>
      <c r="P6" s="153" t="s">
        <v>106</v>
      </c>
      <c r="Q6" s="154"/>
      <c r="R6" s="154"/>
      <c r="S6" s="154"/>
      <c r="T6" s="154"/>
      <c r="U6" s="155"/>
    </row>
    <row r="7" spans="1:21" ht="14.25" customHeight="1">
      <c r="A7" s="145"/>
      <c r="B7" s="145"/>
      <c r="C7" s="149">
        <v>2019</v>
      </c>
      <c r="D7" s="150"/>
      <c r="E7" s="159">
        <v>2018</v>
      </c>
      <c r="F7" s="150"/>
      <c r="G7" s="134" t="s">
        <v>5</v>
      </c>
      <c r="H7" s="130" t="s">
        <v>61</v>
      </c>
      <c r="I7" s="164">
        <v>2019</v>
      </c>
      <c r="J7" s="131" t="s">
        <v>107</v>
      </c>
      <c r="K7" s="130" t="s">
        <v>111</v>
      </c>
      <c r="L7" s="14"/>
      <c r="M7" s="14"/>
      <c r="N7" s="145"/>
      <c r="O7" s="145"/>
      <c r="P7" s="158">
        <v>2019</v>
      </c>
      <c r="Q7" s="174"/>
      <c r="R7" s="175">
        <v>2018</v>
      </c>
      <c r="S7" s="174"/>
      <c r="T7" s="135" t="s">
        <v>5</v>
      </c>
      <c r="U7" s="142" t="s">
        <v>67</v>
      </c>
    </row>
    <row r="8" spans="1:21" ht="14.25" customHeight="1">
      <c r="A8" s="138" t="s">
        <v>6</v>
      </c>
      <c r="B8" s="138" t="s">
        <v>7</v>
      </c>
      <c r="C8" s="151"/>
      <c r="D8" s="152"/>
      <c r="E8" s="160"/>
      <c r="F8" s="152"/>
      <c r="G8" s="135"/>
      <c r="H8" s="131"/>
      <c r="I8" s="164"/>
      <c r="J8" s="131"/>
      <c r="K8" s="131"/>
      <c r="L8" s="14"/>
      <c r="M8" s="14"/>
      <c r="N8" s="138" t="s">
        <v>6</v>
      </c>
      <c r="O8" s="138" t="s">
        <v>7</v>
      </c>
      <c r="P8" s="151"/>
      <c r="Q8" s="152"/>
      <c r="R8" s="160"/>
      <c r="S8" s="152"/>
      <c r="T8" s="135"/>
      <c r="U8" s="143"/>
    </row>
    <row r="9" spans="1:21" ht="14.25" customHeight="1">
      <c r="A9" s="138"/>
      <c r="B9" s="138"/>
      <c r="C9" s="61" t="s">
        <v>8</v>
      </c>
      <c r="D9" s="94" t="s">
        <v>2</v>
      </c>
      <c r="E9" s="61" t="s">
        <v>8</v>
      </c>
      <c r="F9" s="94" t="s">
        <v>2</v>
      </c>
      <c r="G9" s="136" t="s">
        <v>9</v>
      </c>
      <c r="H9" s="136" t="s">
        <v>62</v>
      </c>
      <c r="I9" s="95" t="s">
        <v>8</v>
      </c>
      <c r="J9" s="165" t="s">
        <v>108</v>
      </c>
      <c r="K9" s="165" t="s">
        <v>112</v>
      </c>
      <c r="L9" s="14"/>
      <c r="M9" s="14"/>
      <c r="N9" s="138"/>
      <c r="O9" s="138"/>
      <c r="P9" s="61" t="s">
        <v>8</v>
      </c>
      <c r="Q9" s="94" t="s">
        <v>2</v>
      </c>
      <c r="R9" s="61" t="s">
        <v>8</v>
      </c>
      <c r="S9" s="94" t="s">
        <v>2</v>
      </c>
      <c r="T9" s="136" t="s">
        <v>9</v>
      </c>
      <c r="U9" s="126" t="s">
        <v>68</v>
      </c>
    </row>
    <row r="10" spans="1:21" ht="14.25" customHeight="1">
      <c r="A10" s="139"/>
      <c r="B10" s="139"/>
      <c r="C10" s="65" t="s">
        <v>10</v>
      </c>
      <c r="D10" s="50" t="s">
        <v>11</v>
      </c>
      <c r="E10" s="65" t="s">
        <v>10</v>
      </c>
      <c r="F10" s="50" t="s">
        <v>11</v>
      </c>
      <c r="G10" s="167"/>
      <c r="H10" s="167"/>
      <c r="I10" s="65" t="s">
        <v>10</v>
      </c>
      <c r="J10" s="166"/>
      <c r="K10" s="166"/>
      <c r="L10" s="14"/>
      <c r="M10" s="14"/>
      <c r="N10" s="139"/>
      <c r="O10" s="139"/>
      <c r="P10" s="65" t="s">
        <v>10</v>
      </c>
      <c r="Q10" s="50" t="s">
        <v>11</v>
      </c>
      <c r="R10" s="65" t="s">
        <v>10</v>
      </c>
      <c r="S10" s="50" t="s">
        <v>11</v>
      </c>
      <c r="T10" s="137"/>
      <c r="U10" s="127"/>
    </row>
    <row r="11" spans="1:21" ht="14.25" customHeight="1">
      <c r="A11" s="66">
        <v>1</v>
      </c>
      <c r="B11" s="96" t="s">
        <v>19</v>
      </c>
      <c r="C11" s="68">
        <v>3955</v>
      </c>
      <c r="D11" s="70">
        <v>0.14105353257962125</v>
      </c>
      <c r="E11" s="68">
        <v>3802</v>
      </c>
      <c r="F11" s="70">
        <v>0.13973831226109967</v>
      </c>
      <c r="G11" s="116">
        <v>0.04024197790636497</v>
      </c>
      <c r="H11" s="98">
        <v>0</v>
      </c>
      <c r="I11" s="68">
        <v>3900</v>
      </c>
      <c r="J11" s="69">
        <v>0.014102564102564052</v>
      </c>
      <c r="K11" s="100">
        <v>0</v>
      </c>
      <c r="L11" s="14"/>
      <c r="M11" s="14"/>
      <c r="N11" s="66">
        <v>1</v>
      </c>
      <c r="O11" s="96" t="s">
        <v>19</v>
      </c>
      <c r="P11" s="68">
        <v>7855</v>
      </c>
      <c r="Q11" s="70">
        <v>0.13825574232157</v>
      </c>
      <c r="R11" s="68">
        <v>8269</v>
      </c>
      <c r="S11" s="70">
        <v>0.14954065393518517</v>
      </c>
      <c r="T11" s="119">
        <v>-0.050066513484097186</v>
      </c>
      <c r="U11" s="100">
        <v>0</v>
      </c>
    </row>
    <row r="12" spans="1:21" ht="14.25" customHeight="1">
      <c r="A12" s="101">
        <v>2</v>
      </c>
      <c r="B12" s="102" t="s">
        <v>20</v>
      </c>
      <c r="C12" s="76">
        <v>3388</v>
      </c>
      <c r="D12" s="78">
        <v>0.12083169870537466</v>
      </c>
      <c r="E12" s="76">
        <v>3431</v>
      </c>
      <c r="F12" s="78">
        <v>0.126102616877389</v>
      </c>
      <c r="G12" s="117">
        <v>-0.012532789274264045</v>
      </c>
      <c r="H12" s="104">
        <v>0</v>
      </c>
      <c r="I12" s="76">
        <v>3875</v>
      </c>
      <c r="J12" s="77">
        <v>-0.12567741935483867</v>
      </c>
      <c r="K12" s="106">
        <v>0</v>
      </c>
      <c r="L12" s="14"/>
      <c r="M12" s="14"/>
      <c r="N12" s="101">
        <v>2</v>
      </c>
      <c r="O12" s="102" t="s">
        <v>20</v>
      </c>
      <c r="P12" s="76">
        <v>7263</v>
      </c>
      <c r="Q12" s="78">
        <v>0.12783595881369356</v>
      </c>
      <c r="R12" s="76">
        <v>6435</v>
      </c>
      <c r="S12" s="78">
        <v>0.11637369791666667</v>
      </c>
      <c r="T12" s="120">
        <v>0.12867132867132858</v>
      </c>
      <c r="U12" s="106">
        <v>0</v>
      </c>
    </row>
    <row r="13" spans="1:21" ht="14.25" customHeight="1">
      <c r="A13" s="74">
        <v>3</v>
      </c>
      <c r="B13" s="102" t="s">
        <v>21</v>
      </c>
      <c r="C13" s="76">
        <v>2558</v>
      </c>
      <c r="D13" s="78">
        <v>0.09123007239915831</v>
      </c>
      <c r="E13" s="76">
        <v>2468</v>
      </c>
      <c r="F13" s="78">
        <v>0.090708615113202</v>
      </c>
      <c r="G13" s="117">
        <v>0.03646677471636961</v>
      </c>
      <c r="H13" s="104">
        <v>0</v>
      </c>
      <c r="I13" s="76">
        <v>2773</v>
      </c>
      <c r="J13" s="77">
        <v>-0.07753335737468448</v>
      </c>
      <c r="K13" s="106">
        <v>0</v>
      </c>
      <c r="L13" s="14"/>
      <c r="M13" s="14"/>
      <c r="N13" s="74">
        <v>3</v>
      </c>
      <c r="O13" s="102" t="s">
        <v>21</v>
      </c>
      <c r="P13" s="76">
        <v>5331</v>
      </c>
      <c r="Q13" s="78">
        <v>0.09383085452785356</v>
      </c>
      <c r="R13" s="76">
        <v>5149</v>
      </c>
      <c r="S13" s="78">
        <v>0.09311704282407407</v>
      </c>
      <c r="T13" s="120">
        <v>0.03534666925616614</v>
      </c>
      <c r="U13" s="106">
        <v>0</v>
      </c>
    </row>
    <row r="14" spans="1:21" ht="14.25" customHeight="1">
      <c r="A14" s="74">
        <v>4</v>
      </c>
      <c r="B14" s="102" t="s">
        <v>23</v>
      </c>
      <c r="C14" s="76">
        <v>2218</v>
      </c>
      <c r="D14" s="78">
        <v>0.07910410499661186</v>
      </c>
      <c r="E14" s="76">
        <v>2348</v>
      </c>
      <c r="F14" s="78">
        <v>0.08629814760364599</v>
      </c>
      <c r="G14" s="117">
        <v>-0.055366269165247006</v>
      </c>
      <c r="H14" s="104">
        <v>0</v>
      </c>
      <c r="I14" s="76">
        <v>1915</v>
      </c>
      <c r="J14" s="77">
        <v>0.15822454308093992</v>
      </c>
      <c r="K14" s="106">
        <v>0</v>
      </c>
      <c r="L14" s="14"/>
      <c r="M14" s="14"/>
      <c r="N14" s="74">
        <v>4</v>
      </c>
      <c r="O14" s="102" t="s">
        <v>23</v>
      </c>
      <c r="P14" s="76">
        <v>4133</v>
      </c>
      <c r="Q14" s="78">
        <v>0.07274487371292793</v>
      </c>
      <c r="R14" s="76">
        <v>4486</v>
      </c>
      <c r="S14" s="78">
        <v>0.08112702546296297</v>
      </c>
      <c r="T14" s="120">
        <v>-0.07868925546143557</v>
      </c>
      <c r="U14" s="106">
        <v>0</v>
      </c>
    </row>
    <row r="15" spans="1:21" ht="14.25" customHeight="1">
      <c r="A15" s="82">
        <v>5</v>
      </c>
      <c r="B15" s="107" t="s">
        <v>22</v>
      </c>
      <c r="C15" s="84">
        <v>1574</v>
      </c>
      <c r="D15" s="86">
        <v>0.05613609615178858</v>
      </c>
      <c r="E15" s="84">
        <v>1472</v>
      </c>
      <c r="F15" s="86">
        <v>0.05410173478388709</v>
      </c>
      <c r="G15" s="118">
        <v>0.06929347826086962</v>
      </c>
      <c r="H15" s="109">
        <v>0</v>
      </c>
      <c r="I15" s="84">
        <v>1804</v>
      </c>
      <c r="J15" s="85">
        <v>-0.1274944567627494</v>
      </c>
      <c r="K15" s="111">
        <v>0</v>
      </c>
      <c r="L15" s="14"/>
      <c r="M15" s="14"/>
      <c r="N15" s="82">
        <v>5</v>
      </c>
      <c r="O15" s="107" t="s">
        <v>22</v>
      </c>
      <c r="P15" s="84">
        <v>3378</v>
      </c>
      <c r="Q15" s="86">
        <v>0.059456129543254424</v>
      </c>
      <c r="R15" s="84">
        <v>3285</v>
      </c>
      <c r="S15" s="86">
        <v>0.059407552083333336</v>
      </c>
      <c r="T15" s="121">
        <v>0.028310502283104944</v>
      </c>
      <c r="U15" s="111">
        <v>0</v>
      </c>
    </row>
    <row r="16" spans="1:21" ht="14.25" customHeight="1">
      <c r="A16" s="66">
        <v>6</v>
      </c>
      <c r="B16" s="96" t="s">
        <v>26</v>
      </c>
      <c r="C16" s="68">
        <v>1432</v>
      </c>
      <c r="D16" s="70">
        <v>0.05107172153072506</v>
      </c>
      <c r="E16" s="68">
        <v>1216</v>
      </c>
      <c r="F16" s="70">
        <v>0.0446927374301676</v>
      </c>
      <c r="G16" s="116">
        <v>0.17763157894736836</v>
      </c>
      <c r="H16" s="98">
        <v>0</v>
      </c>
      <c r="I16" s="68">
        <v>1128</v>
      </c>
      <c r="J16" s="69">
        <v>0.2695035460992907</v>
      </c>
      <c r="K16" s="100">
        <v>3</v>
      </c>
      <c r="L16" s="14"/>
      <c r="M16" s="14"/>
      <c r="N16" s="66">
        <v>6</v>
      </c>
      <c r="O16" s="96" t="s">
        <v>31</v>
      </c>
      <c r="P16" s="68">
        <v>2839</v>
      </c>
      <c r="Q16" s="70">
        <v>0.049969198275103405</v>
      </c>
      <c r="R16" s="68">
        <v>2105</v>
      </c>
      <c r="S16" s="70">
        <v>0.03806785300925926</v>
      </c>
      <c r="T16" s="119">
        <v>0.3486935866983374</v>
      </c>
      <c r="U16" s="100">
        <v>3</v>
      </c>
    </row>
    <row r="17" spans="1:21" ht="14.25" customHeight="1">
      <c r="A17" s="74">
        <v>7</v>
      </c>
      <c r="B17" s="102" t="s">
        <v>31</v>
      </c>
      <c r="C17" s="76">
        <v>1412</v>
      </c>
      <c r="D17" s="78">
        <v>0.05035842933057527</v>
      </c>
      <c r="E17" s="76">
        <v>1061</v>
      </c>
      <c r="F17" s="78">
        <v>0.03899588356365775</v>
      </c>
      <c r="G17" s="117">
        <v>0.33081998114985867</v>
      </c>
      <c r="H17" s="104">
        <v>1</v>
      </c>
      <c r="I17" s="76">
        <v>1427</v>
      </c>
      <c r="J17" s="77">
        <v>-0.010511562718990897</v>
      </c>
      <c r="K17" s="106">
        <v>-1</v>
      </c>
      <c r="L17" s="14"/>
      <c r="M17" s="14"/>
      <c r="N17" s="74">
        <v>7</v>
      </c>
      <c r="O17" s="102" t="s">
        <v>34</v>
      </c>
      <c r="P17" s="76">
        <v>2645</v>
      </c>
      <c r="Q17" s="78">
        <v>0.046554607057995245</v>
      </c>
      <c r="R17" s="76">
        <v>2490</v>
      </c>
      <c r="S17" s="78">
        <v>0.04503038194444445</v>
      </c>
      <c r="T17" s="120">
        <v>0.06224899598393585</v>
      </c>
      <c r="U17" s="106">
        <v>-1</v>
      </c>
    </row>
    <row r="18" spans="1:21" ht="14.25" customHeight="1">
      <c r="A18" s="74">
        <v>8</v>
      </c>
      <c r="B18" s="102" t="s">
        <v>18</v>
      </c>
      <c r="C18" s="76">
        <v>1259</v>
      </c>
      <c r="D18" s="78">
        <v>0.04490174399942937</v>
      </c>
      <c r="E18" s="76">
        <v>802</v>
      </c>
      <c r="F18" s="78">
        <v>0.029476624522199353</v>
      </c>
      <c r="G18" s="117">
        <v>0.5698254364089776</v>
      </c>
      <c r="H18" s="104">
        <v>6</v>
      </c>
      <c r="I18" s="76">
        <v>1124</v>
      </c>
      <c r="J18" s="77">
        <v>0.12010676156583622</v>
      </c>
      <c r="K18" s="106">
        <v>2</v>
      </c>
      <c r="L18" s="14"/>
      <c r="M18" s="14"/>
      <c r="N18" s="74">
        <v>8</v>
      </c>
      <c r="O18" s="102" t="s">
        <v>26</v>
      </c>
      <c r="P18" s="76">
        <v>2560</v>
      </c>
      <c r="Q18" s="78">
        <v>0.04505852327730353</v>
      </c>
      <c r="R18" s="76">
        <v>2283</v>
      </c>
      <c r="S18" s="78">
        <v>0.04128689236111111</v>
      </c>
      <c r="T18" s="120">
        <v>0.12133158125273757</v>
      </c>
      <c r="U18" s="106">
        <v>-1</v>
      </c>
    </row>
    <row r="19" spans="1:21" ht="14.25" customHeight="1">
      <c r="A19" s="74">
        <v>9</v>
      </c>
      <c r="B19" s="102" t="s">
        <v>34</v>
      </c>
      <c r="C19" s="76">
        <v>1227</v>
      </c>
      <c r="D19" s="78">
        <v>0.0437604764791897</v>
      </c>
      <c r="E19" s="76">
        <v>1160</v>
      </c>
      <c r="F19" s="78">
        <v>0.04263451925904146</v>
      </c>
      <c r="G19" s="117">
        <v>0.057758620689655205</v>
      </c>
      <c r="H19" s="104">
        <v>-2</v>
      </c>
      <c r="I19" s="76">
        <v>1418</v>
      </c>
      <c r="J19" s="77">
        <v>-0.13469675599435826</v>
      </c>
      <c r="K19" s="106">
        <v>-2</v>
      </c>
      <c r="L19" s="14"/>
      <c r="M19" s="14"/>
      <c r="N19" s="74">
        <v>9</v>
      </c>
      <c r="O19" s="102" t="s">
        <v>24</v>
      </c>
      <c r="P19" s="76">
        <v>2465</v>
      </c>
      <c r="Q19" s="78">
        <v>0.04338642964005984</v>
      </c>
      <c r="R19" s="76">
        <v>2072</v>
      </c>
      <c r="S19" s="78">
        <v>0.03747106481481482</v>
      </c>
      <c r="T19" s="120">
        <v>0.1896718146718146</v>
      </c>
      <c r="U19" s="106">
        <v>1</v>
      </c>
    </row>
    <row r="20" spans="1:21" ht="14.25" customHeight="1">
      <c r="A20" s="82">
        <v>10</v>
      </c>
      <c r="B20" s="107" t="s">
        <v>24</v>
      </c>
      <c r="C20" s="84">
        <v>1091</v>
      </c>
      <c r="D20" s="86">
        <v>0.03891008951817112</v>
      </c>
      <c r="E20" s="84">
        <v>1032</v>
      </c>
      <c r="F20" s="86">
        <v>0.037930020582181714</v>
      </c>
      <c r="G20" s="118">
        <v>0.057170542635659016</v>
      </c>
      <c r="H20" s="109">
        <v>-1</v>
      </c>
      <c r="I20" s="84">
        <v>1374</v>
      </c>
      <c r="J20" s="85">
        <v>-0.20596797671033484</v>
      </c>
      <c r="K20" s="111">
        <v>-2</v>
      </c>
      <c r="L20" s="14"/>
      <c r="M20" s="14"/>
      <c r="N20" s="82">
        <v>10</v>
      </c>
      <c r="O20" s="107" t="s">
        <v>18</v>
      </c>
      <c r="P20" s="84">
        <v>2383</v>
      </c>
      <c r="Q20" s="86">
        <v>0.041943148816333715</v>
      </c>
      <c r="R20" s="84">
        <v>1437</v>
      </c>
      <c r="S20" s="86">
        <v>0.025987413194444444</v>
      </c>
      <c r="T20" s="121">
        <v>0.6583159359777313</v>
      </c>
      <c r="U20" s="111">
        <v>4</v>
      </c>
    </row>
    <row r="21" spans="1:21" ht="14.25" customHeight="1">
      <c r="A21" s="66">
        <v>11</v>
      </c>
      <c r="B21" s="96" t="s">
        <v>35</v>
      </c>
      <c r="C21" s="68">
        <v>1019</v>
      </c>
      <c r="D21" s="70">
        <v>0.03634223759763187</v>
      </c>
      <c r="E21" s="68">
        <v>1023</v>
      </c>
      <c r="F21" s="70">
        <v>0.03759923551896501</v>
      </c>
      <c r="G21" s="116">
        <v>-0.003910068426197455</v>
      </c>
      <c r="H21" s="98">
        <v>-1</v>
      </c>
      <c r="I21" s="68">
        <v>733</v>
      </c>
      <c r="J21" s="69">
        <v>0.3901773533424284</v>
      </c>
      <c r="K21" s="100">
        <v>2</v>
      </c>
      <c r="L21" s="14"/>
      <c r="M21" s="14"/>
      <c r="N21" s="66">
        <v>11</v>
      </c>
      <c r="O21" s="96" t="s">
        <v>25</v>
      </c>
      <c r="P21" s="68">
        <v>1878</v>
      </c>
      <c r="Q21" s="70">
        <v>0.033054651060459385</v>
      </c>
      <c r="R21" s="68">
        <v>1767</v>
      </c>
      <c r="S21" s="70">
        <v>0.03195529513888889</v>
      </c>
      <c r="T21" s="119">
        <v>0.06281833616298815</v>
      </c>
      <c r="U21" s="100">
        <v>1</v>
      </c>
    </row>
    <row r="22" spans="1:21" ht="14.25" customHeight="1">
      <c r="A22" s="74">
        <v>12</v>
      </c>
      <c r="B22" s="102" t="s">
        <v>36</v>
      </c>
      <c r="C22" s="76">
        <v>943</v>
      </c>
      <c r="D22" s="78">
        <v>0.03363172723706266</v>
      </c>
      <c r="E22" s="76">
        <v>754</v>
      </c>
      <c r="F22" s="78">
        <v>0.02771243751837695</v>
      </c>
      <c r="G22" s="117">
        <v>0.25066312997347473</v>
      </c>
      <c r="H22" s="104">
        <v>3</v>
      </c>
      <c r="I22" s="76">
        <v>652</v>
      </c>
      <c r="J22" s="77">
        <v>0.44631901840490795</v>
      </c>
      <c r="K22" s="106">
        <v>3</v>
      </c>
      <c r="L22" s="14"/>
      <c r="M22" s="14"/>
      <c r="N22" s="74">
        <v>12</v>
      </c>
      <c r="O22" s="102" t="s">
        <v>29</v>
      </c>
      <c r="P22" s="76">
        <v>1834</v>
      </c>
      <c r="Q22" s="78">
        <v>0.03228020769163073</v>
      </c>
      <c r="R22" s="76">
        <v>1870</v>
      </c>
      <c r="S22" s="78">
        <v>0.03381799768518518</v>
      </c>
      <c r="T22" s="120">
        <v>-0.019251336898395754</v>
      </c>
      <c r="U22" s="106">
        <v>-1</v>
      </c>
    </row>
    <row r="23" spans="1:21" ht="14.25" customHeight="1">
      <c r="A23" s="74">
        <v>13</v>
      </c>
      <c r="B23" s="102" t="s">
        <v>25</v>
      </c>
      <c r="C23" s="76">
        <v>887</v>
      </c>
      <c r="D23" s="78">
        <v>0.031634509076643245</v>
      </c>
      <c r="E23" s="76">
        <v>937</v>
      </c>
      <c r="F23" s="78">
        <v>0.03443840047044987</v>
      </c>
      <c r="G23" s="117">
        <v>-0.053361792956243326</v>
      </c>
      <c r="H23" s="104">
        <v>-2</v>
      </c>
      <c r="I23" s="76">
        <v>991</v>
      </c>
      <c r="J23" s="77">
        <v>-0.10494450050454085</v>
      </c>
      <c r="K23" s="106">
        <v>-2</v>
      </c>
      <c r="L23" s="14"/>
      <c r="M23" s="14"/>
      <c r="N23" s="74">
        <v>13</v>
      </c>
      <c r="O23" s="102" t="s">
        <v>35</v>
      </c>
      <c r="P23" s="76">
        <v>1752</v>
      </c>
      <c r="Q23" s="78">
        <v>0.030836926867904603</v>
      </c>
      <c r="R23" s="76">
        <v>2213</v>
      </c>
      <c r="S23" s="78">
        <v>0.04002097800925926</v>
      </c>
      <c r="T23" s="120">
        <v>-0.2083145051965658</v>
      </c>
      <c r="U23" s="106">
        <v>-5</v>
      </c>
    </row>
    <row r="24" spans="1:21" ht="14.25" customHeight="1">
      <c r="A24" s="74">
        <v>14</v>
      </c>
      <c r="B24" s="102" t="s">
        <v>29</v>
      </c>
      <c r="C24" s="76">
        <v>876</v>
      </c>
      <c r="D24" s="78">
        <v>0.03124219836656086</v>
      </c>
      <c r="E24" s="76">
        <v>833</v>
      </c>
      <c r="F24" s="78">
        <v>0.030615995295501325</v>
      </c>
      <c r="G24" s="117">
        <v>0.05162064825930379</v>
      </c>
      <c r="H24" s="104">
        <v>-2</v>
      </c>
      <c r="I24" s="76">
        <v>958</v>
      </c>
      <c r="J24" s="77">
        <v>-0.08559498956158662</v>
      </c>
      <c r="K24" s="106">
        <v>-2</v>
      </c>
      <c r="L24" s="14"/>
      <c r="M24" s="14"/>
      <c r="N24" s="74">
        <v>14</v>
      </c>
      <c r="O24" s="102" t="s">
        <v>36</v>
      </c>
      <c r="P24" s="76">
        <v>1595</v>
      </c>
      <c r="Q24" s="78">
        <v>0.028073572120038724</v>
      </c>
      <c r="R24" s="76">
        <v>1436</v>
      </c>
      <c r="S24" s="78">
        <v>0.025969328703703703</v>
      </c>
      <c r="T24" s="120">
        <v>0.11072423398328701</v>
      </c>
      <c r="U24" s="106">
        <v>1</v>
      </c>
    </row>
    <row r="25" spans="1:21" ht="14.25" customHeight="1">
      <c r="A25" s="82">
        <v>15</v>
      </c>
      <c r="B25" s="107" t="s">
        <v>30</v>
      </c>
      <c r="C25" s="84">
        <v>536</v>
      </c>
      <c r="D25" s="86">
        <v>0.019116230964014408</v>
      </c>
      <c r="E25" s="84">
        <v>526</v>
      </c>
      <c r="F25" s="86">
        <v>0.019332549250220522</v>
      </c>
      <c r="G25" s="118">
        <v>0.019011406844106515</v>
      </c>
      <c r="H25" s="109">
        <v>3</v>
      </c>
      <c r="I25" s="84">
        <v>550</v>
      </c>
      <c r="J25" s="85">
        <v>-0.025454545454545507</v>
      </c>
      <c r="K25" s="111">
        <v>2</v>
      </c>
      <c r="L25" s="14"/>
      <c r="M25" s="14"/>
      <c r="N25" s="82">
        <v>15</v>
      </c>
      <c r="O25" s="107" t="s">
        <v>30</v>
      </c>
      <c r="P25" s="84">
        <v>1086</v>
      </c>
      <c r="Q25" s="86">
        <v>0.019114670421543606</v>
      </c>
      <c r="R25" s="84">
        <v>1029</v>
      </c>
      <c r="S25" s="86">
        <v>0.018608940972222224</v>
      </c>
      <c r="T25" s="121">
        <v>0.055393586005831</v>
      </c>
      <c r="U25" s="111">
        <v>4</v>
      </c>
    </row>
    <row r="26" spans="1:21" ht="14.25" customHeight="1">
      <c r="A26" s="66">
        <v>16</v>
      </c>
      <c r="B26" s="96" t="s">
        <v>27</v>
      </c>
      <c r="C26" s="68">
        <v>535</v>
      </c>
      <c r="D26" s="70">
        <v>0.019080566354006918</v>
      </c>
      <c r="E26" s="68">
        <v>823</v>
      </c>
      <c r="F26" s="70">
        <v>0.030248456336371656</v>
      </c>
      <c r="G26" s="116">
        <v>-0.34993924665856624</v>
      </c>
      <c r="H26" s="98">
        <v>-3</v>
      </c>
      <c r="I26" s="68">
        <v>539</v>
      </c>
      <c r="J26" s="69">
        <v>-0.007421150278293154</v>
      </c>
      <c r="K26" s="100">
        <v>2</v>
      </c>
      <c r="L26" s="14"/>
      <c r="M26" s="14"/>
      <c r="N26" s="66">
        <v>16</v>
      </c>
      <c r="O26" s="96" t="s">
        <v>28</v>
      </c>
      <c r="P26" s="68">
        <v>1079</v>
      </c>
      <c r="Q26" s="70">
        <v>0.01899146352195723</v>
      </c>
      <c r="R26" s="68">
        <v>1294</v>
      </c>
      <c r="S26" s="70">
        <v>0.023401331018518517</v>
      </c>
      <c r="T26" s="119">
        <v>-0.16615146831530136</v>
      </c>
      <c r="U26" s="100">
        <v>0</v>
      </c>
    </row>
    <row r="27" spans="1:21" ht="14.25" customHeight="1">
      <c r="A27" s="74">
        <v>17</v>
      </c>
      <c r="B27" s="102" t="s">
        <v>56</v>
      </c>
      <c r="C27" s="76">
        <v>531</v>
      </c>
      <c r="D27" s="78">
        <v>0.01893790791397696</v>
      </c>
      <c r="E27" s="76">
        <v>564</v>
      </c>
      <c r="F27" s="78">
        <v>0.020729197294913262</v>
      </c>
      <c r="G27" s="117">
        <v>-0.058510638297872286</v>
      </c>
      <c r="H27" s="104">
        <v>0</v>
      </c>
      <c r="I27" s="76">
        <v>414</v>
      </c>
      <c r="J27" s="77">
        <v>0.28260869565217384</v>
      </c>
      <c r="K27" s="106">
        <v>2</v>
      </c>
      <c r="L27" s="14"/>
      <c r="M27" s="14"/>
      <c r="N27" s="74">
        <v>17</v>
      </c>
      <c r="O27" s="102" t="s">
        <v>27</v>
      </c>
      <c r="P27" s="76">
        <v>1074</v>
      </c>
      <c r="Q27" s="78">
        <v>0.018903458593681245</v>
      </c>
      <c r="R27" s="76">
        <v>1582</v>
      </c>
      <c r="S27" s="78">
        <v>0.028609664351851853</v>
      </c>
      <c r="T27" s="120">
        <v>-0.32111251580278133</v>
      </c>
      <c r="U27" s="106">
        <v>-4</v>
      </c>
    </row>
    <row r="28" spans="1:21" ht="14.25" customHeight="1">
      <c r="A28" s="74">
        <v>18</v>
      </c>
      <c r="B28" s="102" t="s">
        <v>28</v>
      </c>
      <c r="C28" s="76">
        <v>527</v>
      </c>
      <c r="D28" s="78">
        <v>0.018795249473947003</v>
      </c>
      <c r="E28" s="76">
        <v>639</v>
      </c>
      <c r="F28" s="78">
        <v>0.023485739488385768</v>
      </c>
      <c r="G28" s="117">
        <v>-0.17527386541471046</v>
      </c>
      <c r="H28" s="104">
        <v>-2</v>
      </c>
      <c r="I28" s="76">
        <v>552</v>
      </c>
      <c r="J28" s="77">
        <v>-0.04528985507246375</v>
      </c>
      <c r="K28" s="106">
        <v>-2</v>
      </c>
      <c r="L28" s="14"/>
      <c r="M28" s="14"/>
      <c r="N28" s="74">
        <v>18</v>
      </c>
      <c r="O28" s="102" t="s">
        <v>50</v>
      </c>
      <c r="P28" s="76">
        <v>1070</v>
      </c>
      <c r="Q28" s="78">
        <v>0.01883305465106046</v>
      </c>
      <c r="R28" s="76">
        <v>1084</v>
      </c>
      <c r="S28" s="78">
        <v>0.01960358796296296</v>
      </c>
      <c r="T28" s="120">
        <v>-0.01291512915129156</v>
      </c>
      <c r="U28" s="106">
        <v>0</v>
      </c>
    </row>
    <row r="29" spans="1:21" ht="14.25" customHeight="1">
      <c r="A29" s="74">
        <v>19</v>
      </c>
      <c r="B29" s="102" t="s">
        <v>50</v>
      </c>
      <c r="C29" s="76">
        <v>345</v>
      </c>
      <c r="D29" s="78">
        <v>0.012304290452583902</v>
      </c>
      <c r="E29" s="76">
        <v>455</v>
      </c>
      <c r="F29" s="78">
        <v>0.016723022640399883</v>
      </c>
      <c r="G29" s="117">
        <v>-0.2417582417582418</v>
      </c>
      <c r="H29" s="104">
        <v>0</v>
      </c>
      <c r="I29" s="76">
        <v>725</v>
      </c>
      <c r="J29" s="77">
        <v>-0.5241379310344827</v>
      </c>
      <c r="K29" s="106">
        <v>-5</v>
      </c>
      <c r="N29" s="74">
        <v>19</v>
      </c>
      <c r="O29" s="102" t="s">
        <v>56</v>
      </c>
      <c r="P29" s="76">
        <v>945</v>
      </c>
      <c r="Q29" s="78">
        <v>0.01663293144416087</v>
      </c>
      <c r="R29" s="76">
        <v>1255</v>
      </c>
      <c r="S29" s="78">
        <v>0.02269603587962963</v>
      </c>
      <c r="T29" s="120">
        <v>-0.24701195219123506</v>
      </c>
      <c r="U29" s="106">
        <v>-2</v>
      </c>
    </row>
    <row r="30" spans="1:21" ht="14.25" customHeight="1">
      <c r="A30" s="82">
        <v>20</v>
      </c>
      <c r="B30" s="107" t="s">
        <v>32</v>
      </c>
      <c r="C30" s="84">
        <v>278</v>
      </c>
      <c r="D30" s="86">
        <v>0.0099147615820821</v>
      </c>
      <c r="E30" s="84">
        <v>303</v>
      </c>
      <c r="F30" s="86">
        <v>0.011136430461628932</v>
      </c>
      <c r="G30" s="118">
        <v>-0.08250825082508251</v>
      </c>
      <c r="H30" s="109">
        <v>0</v>
      </c>
      <c r="I30" s="84">
        <v>332</v>
      </c>
      <c r="J30" s="85">
        <v>-0.16265060240963858</v>
      </c>
      <c r="K30" s="111">
        <v>0</v>
      </c>
      <c r="N30" s="82">
        <v>20</v>
      </c>
      <c r="O30" s="107" t="s">
        <v>32</v>
      </c>
      <c r="P30" s="84">
        <v>610</v>
      </c>
      <c r="Q30" s="86">
        <v>0.010736601249669981</v>
      </c>
      <c r="R30" s="84">
        <v>611</v>
      </c>
      <c r="S30" s="86">
        <v>0.011049623842592593</v>
      </c>
      <c r="T30" s="121">
        <v>-0.0016366612111292644</v>
      </c>
      <c r="U30" s="111">
        <v>0</v>
      </c>
    </row>
    <row r="31" spans="1:21" ht="14.25" customHeight="1">
      <c r="A31" s="132" t="s">
        <v>53</v>
      </c>
      <c r="B31" s="133"/>
      <c r="C31" s="3">
        <f>SUM(C11:C30)</f>
        <v>26591</v>
      </c>
      <c r="D31" s="6">
        <f>C31/C33</f>
        <v>0.9483576447091551</v>
      </c>
      <c r="E31" s="3">
        <f>SUM(E11:E30)</f>
        <v>25649</v>
      </c>
      <c r="F31" s="6">
        <f>E31/E33</f>
        <v>0.9427006762716847</v>
      </c>
      <c r="G31" s="17">
        <f>C31/E31-1</f>
        <v>0.036726578034231405</v>
      </c>
      <c r="H31" s="17"/>
      <c r="I31" s="3">
        <f>SUM(I11:I30)</f>
        <v>27184</v>
      </c>
      <c r="J31" s="18">
        <f>C31/I31-1</f>
        <v>-0.021814302530900553</v>
      </c>
      <c r="K31" s="19"/>
      <c r="N31" s="132" t="s">
        <v>53</v>
      </c>
      <c r="O31" s="133"/>
      <c r="P31" s="3">
        <f>SUM(P11:P30)</f>
        <v>53775</v>
      </c>
      <c r="Q31" s="6">
        <f>P31/P33</f>
        <v>0.9464930036082021</v>
      </c>
      <c r="R31" s="3">
        <f>SUM(R11:R30)</f>
        <v>52152</v>
      </c>
      <c r="S31" s="6">
        <f>R31/R33</f>
        <v>0.9431423611111112</v>
      </c>
      <c r="T31" s="17">
        <f>P31/R31-1</f>
        <v>0.031120570639668665</v>
      </c>
      <c r="U31" s="27"/>
    </row>
    <row r="32" spans="1:21" ht="14.25" customHeight="1">
      <c r="A32" s="132" t="s">
        <v>12</v>
      </c>
      <c r="B32" s="133"/>
      <c r="C32" s="3">
        <f>C33-SUM(C11:C30)</f>
        <v>1448</v>
      </c>
      <c r="D32" s="6">
        <f>C32/C33</f>
        <v>0.0516423552908449</v>
      </c>
      <c r="E32" s="3">
        <f>E33-SUM(E11:E30)</f>
        <v>1559</v>
      </c>
      <c r="F32" s="6">
        <f>E32/E33</f>
        <v>0.0572993237283152</v>
      </c>
      <c r="G32" s="17">
        <f>C32/E32-1</f>
        <v>-0.07119948685054522</v>
      </c>
      <c r="H32" s="17"/>
      <c r="I32" s="3">
        <f>I33-SUM(I11:I30)</f>
        <v>1592</v>
      </c>
      <c r="J32" s="18">
        <f>C32/I32-1</f>
        <v>-0.09045226130653261</v>
      </c>
      <c r="K32" s="19"/>
      <c r="N32" s="132" t="s">
        <v>12</v>
      </c>
      <c r="O32" s="133"/>
      <c r="P32" s="3">
        <f>P33-SUM(P11:P30)</f>
        <v>3040</v>
      </c>
      <c r="Q32" s="6">
        <f>P32/P33</f>
        <v>0.05350699639179794</v>
      </c>
      <c r="R32" s="3">
        <f>R33-SUM(R11:R30)</f>
        <v>3144</v>
      </c>
      <c r="S32" s="6">
        <f>R32/R33</f>
        <v>0.05685763888888889</v>
      </c>
      <c r="T32" s="17">
        <f>P32/R32-1</f>
        <v>-0.0330788804071247</v>
      </c>
      <c r="U32" s="28"/>
    </row>
    <row r="33" spans="1:21" ht="14.25" customHeight="1">
      <c r="A33" s="128" t="s">
        <v>38</v>
      </c>
      <c r="B33" s="129"/>
      <c r="C33" s="24">
        <v>28039</v>
      </c>
      <c r="D33" s="114">
        <v>1</v>
      </c>
      <c r="E33" s="24">
        <v>27208</v>
      </c>
      <c r="F33" s="114">
        <v>0.9990443987062629</v>
      </c>
      <c r="G33" s="20">
        <v>0.030542487503675497</v>
      </c>
      <c r="H33" s="20"/>
      <c r="I33" s="24">
        <v>28776</v>
      </c>
      <c r="J33" s="55">
        <v>-0.025611620795107037</v>
      </c>
      <c r="K33" s="115"/>
      <c r="L33" s="14"/>
      <c r="M33" s="14"/>
      <c r="N33" s="128" t="s">
        <v>38</v>
      </c>
      <c r="O33" s="129"/>
      <c r="P33" s="24">
        <v>56815</v>
      </c>
      <c r="Q33" s="114">
        <v>1</v>
      </c>
      <c r="R33" s="24">
        <v>55296</v>
      </c>
      <c r="S33" s="114">
        <v>1</v>
      </c>
      <c r="T33" s="29">
        <v>0.02747034143518512</v>
      </c>
      <c r="U33" s="115"/>
    </row>
    <row r="34" spans="1:14" ht="14.25" customHeight="1">
      <c r="A34" t="s">
        <v>142</v>
      </c>
      <c r="N34" t="s">
        <v>142</v>
      </c>
    </row>
    <row r="35" spans="1:14" ht="15">
      <c r="A35" s="9" t="s">
        <v>144</v>
      </c>
      <c r="N35" s="9" t="s">
        <v>144</v>
      </c>
    </row>
    <row r="39" spans="1:21" ht="15">
      <c r="A39" s="140" t="s">
        <v>119</v>
      </c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"/>
      <c r="M39" s="21"/>
      <c r="N39" s="140" t="s">
        <v>123</v>
      </c>
      <c r="O39" s="140"/>
      <c r="P39" s="140"/>
      <c r="Q39" s="140"/>
      <c r="R39" s="140"/>
      <c r="S39" s="140"/>
      <c r="T39" s="140"/>
      <c r="U39" s="140"/>
    </row>
    <row r="40" spans="1:21" ht="15">
      <c r="A40" s="141" t="s">
        <v>120</v>
      </c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"/>
      <c r="M40" s="21"/>
      <c r="N40" s="141" t="s">
        <v>124</v>
      </c>
      <c r="O40" s="141"/>
      <c r="P40" s="141"/>
      <c r="Q40" s="141"/>
      <c r="R40" s="141"/>
      <c r="S40" s="141"/>
      <c r="T40" s="141"/>
      <c r="U40" s="141"/>
    </row>
    <row r="41" spans="1:21" ht="15" customHeight="1">
      <c r="A41" s="15"/>
      <c r="B41" s="15"/>
      <c r="C41" s="15"/>
      <c r="D41" s="15"/>
      <c r="E41" s="15"/>
      <c r="F41" s="15"/>
      <c r="G41" s="15"/>
      <c r="H41" s="15"/>
      <c r="I41" s="15"/>
      <c r="J41" s="92"/>
      <c r="K41" s="93" t="s">
        <v>4</v>
      </c>
      <c r="L41" s="14"/>
      <c r="M41" s="14"/>
      <c r="N41" s="15"/>
      <c r="O41" s="15"/>
      <c r="P41" s="15"/>
      <c r="Q41" s="15"/>
      <c r="R41" s="15"/>
      <c r="S41" s="15"/>
      <c r="T41" s="92"/>
      <c r="U41" s="93" t="s">
        <v>4</v>
      </c>
    </row>
    <row r="42" spans="1:21" ht="15">
      <c r="A42" s="144" t="s">
        <v>0</v>
      </c>
      <c r="B42" s="144" t="s">
        <v>52</v>
      </c>
      <c r="C42" s="146" t="s">
        <v>101</v>
      </c>
      <c r="D42" s="147"/>
      <c r="E42" s="147"/>
      <c r="F42" s="147"/>
      <c r="G42" s="147"/>
      <c r="H42" s="148"/>
      <c r="I42" s="146" t="s">
        <v>102</v>
      </c>
      <c r="J42" s="147"/>
      <c r="K42" s="148"/>
      <c r="L42" s="14"/>
      <c r="M42" s="14"/>
      <c r="N42" s="144" t="s">
        <v>0</v>
      </c>
      <c r="O42" s="144" t="s">
        <v>52</v>
      </c>
      <c r="P42" s="146" t="s">
        <v>103</v>
      </c>
      <c r="Q42" s="147"/>
      <c r="R42" s="147"/>
      <c r="S42" s="147"/>
      <c r="T42" s="147"/>
      <c r="U42" s="148"/>
    </row>
    <row r="43" spans="1:21" ht="15">
      <c r="A43" s="145"/>
      <c r="B43" s="145"/>
      <c r="C43" s="176" t="s">
        <v>104</v>
      </c>
      <c r="D43" s="177"/>
      <c r="E43" s="177"/>
      <c r="F43" s="177"/>
      <c r="G43" s="177"/>
      <c r="H43" s="178"/>
      <c r="I43" s="153" t="s">
        <v>105</v>
      </c>
      <c r="J43" s="154"/>
      <c r="K43" s="155"/>
      <c r="L43" s="14"/>
      <c r="M43" s="14"/>
      <c r="N43" s="145"/>
      <c r="O43" s="145"/>
      <c r="P43" s="153" t="s">
        <v>106</v>
      </c>
      <c r="Q43" s="154"/>
      <c r="R43" s="154"/>
      <c r="S43" s="154"/>
      <c r="T43" s="154"/>
      <c r="U43" s="155"/>
    </row>
    <row r="44" spans="1:21" ht="15" customHeight="1">
      <c r="A44" s="145"/>
      <c r="B44" s="145"/>
      <c r="C44" s="149">
        <v>2019</v>
      </c>
      <c r="D44" s="150"/>
      <c r="E44" s="159">
        <v>2018</v>
      </c>
      <c r="F44" s="150"/>
      <c r="G44" s="134" t="s">
        <v>5</v>
      </c>
      <c r="H44" s="130" t="s">
        <v>61</v>
      </c>
      <c r="I44" s="164">
        <v>2019</v>
      </c>
      <c r="J44" s="131" t="s">
        <v>107</v>
      </c>
      <c r="K44" s="130" t="s">
        <v>111</v>
      </c>
      <c r="L44" s="14"/>
      <c r="M44" s="14"/>
      <c r="N44" s="145"/>
      <c r="O44" s="145"/>
      <c r="P44" s="149">
        <v>2019</v>
      </c>
      <c r="Q44" s="150"/>
      <c r="R44" s="149">
        <v>2018</v>
      </c>
      <c r="S44" s="150"/>
      <c r="T44" s="134" t="s">
        <v>5</v>
      </c>
      <c r="U44" s="142" t="s">
        <v>67</v>
      </c>
    </row>
    <row r="45" spans="1:21" ht="15" customHeight="1">
      <c r="A45" s="138" t="s">
        <v>6</v>
      </c>
      <c r="B45" s="138" t="s">
        <v>52</v>
      </c>
      <c r="C45" s="151"/>
      <c r="D45" s="152"/>
      <c r="E45" s="160"/>
      <c r="F45" s="152"/>
      <c r="G45" s="135"/>
      <c r="H45" s="131"/>
      <c r="I45" s="164"/>
      <c r="J45" s="131"/>
      <c r="K45" s="131"/>
      <c r="L45" s="14"/>
      <c r="M45" s="14"/>
      <c r="N45" s="138" t="s">
        <v>6</v>
      </c>
      <c r="O45" s="138" t="s">
        <v>52</v>
      </c>
      <c r="P45" s="151"/>
      <c r="Q45" s="152"/>
      <c r="R45" s="151"/>
      <c r="S45" s="152"/>
      <c r="T45" s="135"/>
      <c r="U45" s="143"/>
    </row>
    <row r="46" spans="1:21" ht="15" customHeight="1">
      <c r="A46" s="138"/>
      <c r="B46" s="138"/>
      <c r="C46" s="61" t="s">
        <v>8</v>
      </c>
      <c r="D46" s="94" t="s">
        <v>2</v>
      </c>
      <c r="E46" s="61" t="s">
        <v>8</v>
      </c>
      <c r="F46" s="94" t="s">
        <v>2</v>
      </c>
      <c r="G46" s="136" t="s">
        <v>9</v>
      </c>
      <c r="H46" s="136" t="s">
        <v>62</v>
      </c>
      <c r="I46" s="95" t="s">
        <v>8</v>
      </c>
      <c r="J46" s="165" t="s">
        <v>108</v>
      </c>
      <c r="K46" s="165" t="s">
        <v>112</v>
      </c>
      <c r="L46" s="14"/>
      <c r="M46" s="14"/>
      <c r="N46" s="138"/>
      <c r="O46" s="138"/>
      <c r="P46" s="61" t="s">
        <v>8</v>
      </c>
      <c r="Q46" s="94" t="s">
        <v>2</v>
      </c>
      <c r="R46" s="61" t="s">
        <v>8</v>
      </c>
      <c r="S46" s="94" t="s">
        <v>2</v>
      </c>
      <c r="T46" s="136" t="s">
        <v>9</v>
      </c>
      <c r="U46" s="126" t="s">
        <v>68</v>
      </c>
    </row>
    <row r="47" spans="1:21" ht="15" customHeight="1">
      <c r="A47" s="139"/>
      <c r="B47" s="139"/>
      <c r="C47" s="65" t="s">
        <v>10</v>
      </c>
      <c r="D47" s="50" t="s">
        <v>11</v>
      </c>
      <c r="E47" s="65" t="s">
        <v>10</v>
      </c>
      <c r="F47" s="50" t="s">
        <v>11</v>
      </c>
      <c r="G47" s="167"/>
      <c r="H47" s="167"/>
      <c r="I47" s="65" t="s">
        <v>10</v>
      </c>
      <c r="J47" s="166"/>
      <c r="K47" s="166"/>
      <c r="L47" s="14"/>
      <c r="M47" s="14"/>
      <c r="N47" s="139"/>
      <c r="O47" s="139"/>
      <c r="P47" s="65" t="s">
        <v>10</v>
      </c>
      <c r="Q47" s="50" t="s">
        <v>11</v>
      </c>
      <c r="R47" s="65" t="s">
        <v>10</v>
      </c>
      <c r="S47" s="50" t="s">
        <v>11</v>
      </c>
      <c r="T47" s="137"/>
      <c r="U47" s="127"/>
    </row>
    <row r="48" spans="1:21" ht="15">
      <c r="A48" s="66">
        <v>1</v>
      </c>
      <c r="B48" s="96" t="s">
        <v>42</v>
      </c>
      <c r="C48" s="68">
        <v>1189</v>
      </c>
      <c r="D48" s="73">
        <v>0.042405221298905095</v>
      </c>
      <c r="E48" s="68">
        <v>919</v>
      </c>
      <c r="F48" s="73">
        <v>0.03377683034401647</v>
      </c>
      <c r="G48" s="97">
        <v>0.2937976060935801</v>
      </c>
      <c r="H48" s="98">
        <v>2</v>
      </c>
      <c r="I48" s="68">
        <v>755</v>
      </c>
      <c r="J48" s="99">
        <v>0.5748344370860927</v>
      </c>
      <c r="K48" s="100">
        <v>4</v>
      </c>
      <c r="L48" s="14"/>
      <c r="M48" s="14"/>
      <c r="N48" s="66">
        <v>1</v>
      </c>
      <c r="O48" s="96" t="s">
        <v>39</v>
      </c>
      <c r="P48" s="68">
        <v>2738</v>
      </c>
      <c r="Q48" s="73">
        <v>0.04819149872392854</v>
      </c>
      <c r="R48" s="68">
        <v>2918</v>
      </c>
      <c r="S48" s="73">
        <v>0.05277054398148148</v>
      </c>
      <c r="T48" s="71">
        <v>-0.061686086360520864</v>
      </c>
      <c r="U48" s="100">
        <v>0</v>
      </c>
    </row>
    <row r="49" spans="1:21" ht="15">
      <c r="A49" s="101">
        <v>2</v>
      </c>
      <c r="B49" s="102" t="s">
        <v>39</v>
      </c>
      <c r="C49" s="76">
        <v>1127</v>
      </c>
      <c r="D49" s="81">
        <v>0.040194015478440745</v>
      </c>
      <c r="E49" s="76">
        <v>1345</v>
      </c>
      <c r="F49" s="81">
        <v>0.04943399000294031</v>
      </c>
      <c r="G49" s="103">
        <v>-0.16208178438661713</v>
      </c>
      <c r="H49" s="104">
        <v>-1</v>
      </c>
      <c r="I49" s="76">
        <v>1611</v>
      </c>
      <c r="J49" s="105">
        <v>-0.30043451272501553</v>
      </c>
      <c r="K49" s="106">
        <v>-1</v>
      </c>
      <c r="L49" s="14"/>
      <c r="M49" s="14"/>
      <c r="N49" s="101">
        <v>2</v>
      </c>
      <c r="O49" s="102" t="s">
        <v>42</v>
      </c>
      <c r="P49" s="76">
        <v>1944</v>
      </c>
      <c r="Q49" s="81">
        <v>0.03421631611370237</v>
      </c>
      <c r="R49" s="76">
        <v>2234</v>
      </c>
      <c r="S49" s="81">
        <v>0.04040075231481482</v>
      </c>
      <c r="T49" s="79">
        <v>-0.12981199641897945</v>
      </c>
      <c r="U49" s="106">
        <v>0</v>
      </c>
    </row>
    <row r="50" spans="1:21" ht="15">
      <c r="A50" s="101">
        <v>3</v>
      </c>
      <c r="B50" s="102" t="s">
        <v>40</v>
      </c>
      <c r="C50" s="76">
        <v>1009</v>
      </c>
      <c r="D50" s="81">
        <v>0.03598559149755697</v>
      </c>
      <c r="E50" s="76">
        <v>907</v>
      </c>
      <c r="F50" s="81">
        <v>0.033335783593060865</v>
      </c>
      <c r="G50" s="103">
        <v>0.11245865490628448</v>
      </c>
      <c r="H50" s="104">
        <v>1</v>
      </c>
      <c r="I50" s="76">
        <v>832</v>
      </c>
      <c r="J50" s="105">
        <v>0.21274038461538458</v>
      </c>
      <c r="K50" s="106">
        <v>1</v>
      </c>
      <c r="L50" s="14"/>
      <c r="M50" s="14"/>
      <c r="N50" s="101">
        <v>3</v>
      </c>
      <c r="O50" s="102" t="s">
        <v>40</v>
      </c>
      <c r="P50" s="76">
        <v>1841</v>
      </c>
      <c r="Q50" s="81">
        <v>0.03240341459121711</v>
      </c>
      <c r="R50" s="76">
        <v>1645</v>
      </c>
      <c r="S50" s="81">
        <v>0.029748987268518517</v>
      </c>
      <c r="T50" s="79">
        <v>0.11914893617021272</v>
      </c>
      <c r="U50" s="106">
        <v>1</v>
      </c>
    </row>
    <row r="51" spans="1:21" ht="15">
      <c r="A51" s="101">
        <v>4</v>
      </c>
      <c r="B51" s="102" t="s">
        <v>44</v>
      </c>
      <c r="C51" s="76">
        <v>809</v>
      </c>
      <c r="D51" s="81">
        <v>0.02885266949605906</v>
      </c>
      <c r="E51" s="76">
        <v>1050</v>
      </c>
      <c r="F51" s="81">
        <v>0.03859159070861511</v>
      </c>
      <c r="G51" s="103">
        <v>-0.22952380952380957</v>
      </c>
      <c r="H51" s="104">
        <v>-2</v>
      </c>
      <c r="I51" s="76">
        <v>1011</v>
      </c>
      <c r="J51" s="105">
        <v>-0.19980217606330364</v>
      </c>
      <c r="K51" s="106">
        <v>-2</v>
      </c>
      <c r="L51" s="14"/>
      <c r="M51" s="14"/>
      <c r="N51" s="101">
        <v>4</v>
      </c>
      <c r="O51" s="102" t="s">
        <v>44</v>
      </c>
      <c r="P51" s="76">
        <v>1820</v>
      </c>
      <c r="Q51" s="81">
        <v>0.03203379389245798</v>
      </c>
      <c r="R51" s="76">
        <v>1877</v>
      </c>
      <c r="S51" s="81">
        <v>0.03394458912037037</v>
      </c>
      <c r="T51" s="79">
        <v>-0.030367607884922765</v>
      </c>
      <c r="U51" s="106">
        <v>-1</v>
      </c>
    </row>
    <row r="52" spans="1:21" ht="15">
      <c r="A52" s="101">
        <v>5</v>
      </c>
      <c r="B52" s="107" t="s">
        <v>41</v>
      </c>
      <c r="C52" s="84">
        <v>703</v>
      </c>
      <c r="D52" s="89">
        <v>0.025072220835265165</v>
      </c>
      <c r="E52" s="84">
        <v>650</v>
      </c>
      <c r="F52" s="89">
        <v>0.023890032343428402</v>
      </c>
      <c r="G52" s="108">
        <v>0.08153846153846156</v>
      </c>
      <c r="H52" s="109">
        <v>0</v>
      </c>
      <c r="I52" s="84">
        <v>960</v>
      </c>
      <c r="J52" s="110">
        <v>-0.2677083333333333</v>
      </c>
      <c r="K52" s="111">
        <v>-2</v>
      </c>
      <c r="L52" s="14"/>
      <c r="M52" s="14"/>
      <c r="N52" s="101">
        <v>5</v>
      </c>
      <c r="O52" s="107" t="s">
        <v>41</v>
      </c>
      <c r="P52" s="84">
        <v>1663</v>
      </c>
      <c r="Q52" s="89">
        <v>0.029270439144592098</v>
      </c>
      <c r="R52" s="84">
        <v>1511</v>
      </c>
      <c r="S52" s="89">
        <v>0.02732566550925926</v>
      </c>
      <c r="T52" s="87">
        <v>0.10059563203176713</v>
      </c>
      <c r="U52" s="111">
        <v>0</v>
      </c>
    </row>
    <row r="53" spans="1:21" ht="15">
      <c r="A53" s="112">
        <v>6</v>
      </c>
      <c r="B53" s="96" t="s">
        <v>47</v>
      </c>
      <c r="C53" s="68">
        <v>662</v>
      </c>
      <c r="D53" s="73">
        <v>0.023609971824958095</v>
      </c>
      <c r="E53" s="68">
        <v>423</v>
      </c>
      <c r="F53" s="73">
        <v>0.015546897971184945</v>
      </c>
      <c r="G53" s="97">
        <v>0.5650118203309693</v>
      </c>
      <c r="H53" s="98">
        <v>6</v>
      </c>
      <c r="I53" s="68">
        <v>405</v>
      </c>
      <c r="J53" s="99">
        <v>0.634567901234568</v>
      </c>
      <c r="K53" s="100">
        <v>8</v>
      </c>
      <c r="L53" s="14"/>
      <c r="M53" s="14"/>
      <c r="N53" s="112">
        <v>6</v>
      </c>
      <c r="O53" s="96" t="s">
        <v>48</v>
      </c>
      <c r="P53" s="68">
        <v>1340</v>
      </c>
      <c r="Q53" s="73">
        <v>0.023585320777963565</v>
      </c>
      <c r="R53" s="68">
        <v>1058</v>
      </c>
      <c r="S53" s="73">
        <v>0.019133391203703703</v>
      </c>
      <c r="T53" s="71">
        <v>0.2665406427221173</v>
      </c>
      <c r="U53" s="100">
        <v>4</v>
      </c>
    </row>
    <row r="54" spans="1:21" ht="15">
      <c r="A54" s="101">
        <v>7</v>
      </c>
      <c r="B54" s="102" t="s">
        <v>48</v>
      </c>
      <c r="C54" s="76">
        <v>651</v>
      </c>
      <c r="D54" s="81">
        <v>0.02321766111487571</v>
      </c>
      <c r="E54" s="76">
        <v>548</v>
      </c>
      <c r="F54" s="81">
        <v>0.02014113496030579</v>
      </c>
      <c r="G54" s="103">
        <v>0.18795620437956195</v>
      </c>
      <c r="H54" s="104">
        <v>1</v>
      </c>
      <c r="I54" s="76">
        <v>689</v>
      </c>
      <c r="J54" s="105">
        <v>-0.055152394775036306</v>
      </c>
      <c r="K54" s="106">
        <v>0</v>
      </c>
      <c r="L54" s="14"/>
      <c r="M54" s="14"/>
      <c r="N54" s="101">
        <v>7</v>
      </c>
      <c r="O54" s="102" t="s">
        <v>46</v>
      </c>
      <c r="P54" s="76">
        <v>1233</v>
      </c>
      <c r="Q54" s="81">
        <v>0.02170201531285752</v>
      </c>
      <c r="R54" s="76">
        <v>1132</v>
      </c>
      <c r="S54" s="81">
        <v>0.020471643518518517</v>
      </c>
      <c r="T54" s="79">
        <v>0.08922261484098937</v>
      </c>
      <c r="U54" s="106">
        <v>1</v>
      </c>
    </row>
    <row r="55" spans="1:21" ht="15">
      <c r="A55" s="101">
        <v>8</v>
      </c>
      <c r="B55" s="102" t="s">
        <v>46</v>
      </c>
      <c r="C55" s="76">
        <v>556</v>
      </c>
      <c r="D55" s="81">
        <v>0.0198295231641642</v>
      </c>
      <c r="E55" s="76">
        <v>425</v>
      </c>
      <c r="F55" s="81">
        <v>0.015620405763010879</v>
      </c>
      <c r="G55" s="103">
        <v>0.30823529411764716</v>
      </c>
      <c r="H55" s="104">
        <v>3</v>
      </c>
      <c r="I55" s="76">
        <v>677</v>
      </c>
      <c r="J55" s="105">
        <v>-0.17872968980797632</v>
      </c>
      <c r="K55" s="106">
        <v>0</v>
      </c>
      <c r="L55" s="14"/>
      <c r="M55" s="14"/>
      <c r="N55" s="101">
        <v>8</v>
      </c>
      <c r="O55" s="102" t="s">
        <v>85</v>
      </c>
      <c r="P55" s="76">
        <v>1188</v>
      </c>
      <c r="Q55" s="81">
        <v>0.02090997095837367</v>
      </c>
      <c r="R55" s="76">
        <v>651</v>
      </c>
      <c r="S55" s="81">
        <v>0.011773003472222222</v>
      </c>
      <c r="T55" s="79">
        <v>0.8248847926267282</v>
      </c>
      <c r="U55" s="106">
        <v>9</v>
      </c>
    </row>
    <row r="56" spans="1:21" ht="15">
      <c r="A56" s="101">
        <v>9</v>
      </c>
      <c r="B56" s="102" t="s">
        <v>55</v>
      </c>
      <c r="C56" s="76">
        <v>525</v>
      </c>
      <c r="D56" s="81">
        <v>0.018723920253932023</v>
      </c>
      <c r="E56" s="76">
        <v>551</v>
      </c>
      <c r="F56" s="81">
        <v>0.020251396648044692</v>
      </c>
      <c r="G56" s="103">
        <v>-0.047186932849364815</v>
      </c>
      <c r="H56" s="104">
        <v>-2</v>
      </c>
      <c r="I56" s="76">
        <v>604</v>
      </c>
      <c r="J56" s="105">
        <v>-0.1307947019867549</v>
      </c>
      <c r="K56" s="106">
        <v>0</v>
      </c>
      <c r="L56" s="14"/>
      <c r="M56" s="14"/>
      <c r="N56" s="101">
        <v>9</v>
      </c>
      <c r="O56" s="102" t="s">
        <v>55</v>
      </c>
      <c r="P56" s="76">
        <v>1129</v>
      </c>
      <c r="Q56" s="81">
        <v>0.019871512804717065</v>
      </c>
      <c r="R56" s="76">
        <v>1138</v>
      </c>
      <c r="S56" s="81">
        <v>0.02058015046296296</v>
      </c>
      <c r="T56" s="79">
        <v>-0.00790861159929701</v>
      </c>
      <c r="U56" s="106">
        <v>-2</v>
      </c>
    </row>
    <row r="57" spans="1:21" ht="15">
      <c r="A57" s="113">
        <v>10</v>
      </c>
      <c r="B57" s="107" t="s">
        <v>43</v>
      </c>
      <c r="C57" s="84">
        <v>524</v>
      </c>
      <c r="D57" s="89">
        <v>0.018688255643924533</v>
      </c>
      <c r="E57" s="84">
        <v>594</v>
      </c>
      <c r="F57" s="89">
        <v>0.021831814172302264</v>
      </c>
      <c r="G57" s="108">
        <v>-0.11784511784511786</v>
      </c>
      <c r="H57" s="109">
        <v>-4</v>
      </c>
      <c r="I57" s="84">
        <v>547</v>
      </c>
      <c r="J57" s="110">
        <v>-0.042047531992687404</v>
      </c>
      <c r="K57" s="111">
        <v>0</v>
      </c>
      <c r="L57" s="14"/>
      <c r="M57" s="14"/>
      <c r="N57" s="113">
        <v>10</v>
      </c>
      <c r="O57" s="107" t="s">
        <v>43</v>
      </c>
      <c r="P57" s="84">
        <v>1071</v>
      </c>
      <c r="Q57" s="89">
        <v>0.018850655636715657</v>
      </c>
      <c r="R57" s="84">
        <v>1198</v>
      </c>
      <c r="S57" s="89">
        <v>0.02166521990740741</v>
      </c>
      <c r="T57" s="87">
        <v>-0.10601001669449084</v>
      </c>
      <c r="U57" s="111">
        <v>-4</v>
      </c>
    </row>
    <row r="58" spans="1:21" ht="15">
      <c r="A58" s="112">
        <v>11</v>
      </c>
      <c r="B58" s="96" t="s">
        <v>85</v>
      </c>
      <c r="C58" s="68">
        <v>491</v>
      </c>
      <c r="D58" s="73">
        <v>0.017511323513677377</v>
      </c>
      <c r="E58" s="68">
        <v>341</v>
      </c>
      <c r="F58" s="73">
        <v>0.01253307850632167</v>
      </c>
      <c r="G58" s="97">
        <v>0.43988269794721413</v>
      </c>
      <c r="H58" s="98">
        <v>5</v>
      </c>
      <c r="I58" s="68">
        <v>697</v>
      </c>
      <c r="J58" s="99">
        <v>-0.29555236728837875</v>
      </c>
      <c r="K58" s="100">
        <v>-5</v>
      </c>
      <c r="L58" s="14"/>
      <c r="M58" s="14"/>
      <c r="N58" s="112">
        <v>11</v>
      </c>
      <c r="O58" s="96" t="s">
        <v>47</v>
      </c>
      <c r="P58" s="68">
        <v>1067</v>
      </c>
      <c r="Q58" s="73">
        <v>0.01878025169409487</v>
      </c>
      <c r="R58" s="68">
        <v>735</v>
      </c>
      <c r="S58" s="73">
        <v>0.013292100694444444</v>
      </c>
      <c r="T58" s="71">
        <v>0.45170068027210886</v>
      </c>
      <c r="U58" s="100">
        <v>2</v>
      </c>
    </row>
    <row r="59" spans="1:21" ht="15">
      <c r="A59" s="101">
        <v>12</v>
      </c>
      <c r="B59" s="102" t="s">
        <v>45</v>
      </c>
      <c r="C59" s="76">
        <v>449</v>
      </c>
      <c r="D59" s="81">
        <v>0.016013409893362817</v>
      </c>
      <c r="E59" s="76">
        <v>328</v>
      </c>
      <c r="F59" s="81">
        <v>0.012055277859453102</v>
      </c>
      <c r="G59" s="103">
        <v>0.36890243902439024</v>
      </c>
      <c r="H59" s="104">
        <v>6</v>
      </c>
      <c r="I59" s="76">
        <v>244</v>
      </c>
      <c r="J59" s="105">
        <v>0.8401639344262295</v>
      </c>
      <c r="K59" s="106">
        <v>15</v>
      </c>
      <c r="L59" s="14"/>
      <c r="M59" s="14"/>
      <c r="N59" s="101">
        <v>12</v>
      </c>
      <c r="O59" s="102" t="s">
        <v>54</v>
      </c>
      <c r="P59" s="76">
        <v>896</v>
      </c>
      <c r="Q59" s="81">
        <v>0.015770483147056234</v>
      </c>
      <c r="R59" s="76">
        <v>1092</v>
      </c>
      <c r="S59" s="81">
        <v>0.019748263888888888</v>
      </c>
      <c r="T59" s="79">
        <v>-0.17948717948717952</v>
      </c>
      <c r="U59" s="106">
        <v>-3</v>
      </c>
    </row>
    <row r="60" spans="1:21" ht="15">
      <c r="A60" s="101">
        <v>13</v>
      </c>
      <c r="B60" s="102" t="s">
        <v>54</v>
      </c>
      <c r="C60" s="76">
        <v>427</v>
      </c>
      <c r="D60" s="81">
        <v>0.015228788473198045</v>
      </c>
      <c r="E60" s="76">
        <v>536</v>
      </c>
      <c r="F60" s="81">
        <v>0.01970008820935019</v>
      </c>
      <c r="G60" s="103">
        <v>-0.20335820895522383</v>
      </c>
      <c r="H60" s="104">
        <v>-4</v>
      </c>
      <c r="I60" s="76">
        <v>469</v>
      </c>
      <c r="J60" s="105">
        <v>-0.08955223880597019</v>
      </c>
      <c r="K60" s="106">
        <v>-1</v>
      </c>
      <c r="L60" s="14"/>
      <c r="M60" s="14"/>
      <c r="N60" s="101">
        <v>13</v>
      </c>
      <c r="O60" s="102" t="s">
        <v>80</v>
      </c>
      <c r="P60" s="76">
        <v>812</v>
      </c>
      <c r="Q60" s="81">
        <v>0.014292000352019713</v>
      </c>
      <c r="R60" s="76">
        <v>717</v>
      </c>
      <c r="S60" s="81">
        <v>0.012966579861111112</v>
      </c>
      <c r="T60" s="79">
        <v>0.1324965132496514</v>
      </c>
      <c r="U60" s="106">
        <v>1</v>
      </c>
    </row>
    <row r="61" spans="1:21" ht="15">
      <c r="A61" s="101">
        <v>14</v>
      </c>
      <c r="B61" s="102" t="s">
        <v>121</v>
      </c>
      <c r="C61" s="76">
        <v>408</v>
      </c>
      <c r="D61" s="81">
        <v>0.014551160883055744</v>
      </c>
      <c r="E61" s="76">
        <v>299</v>
      </c>
      <c r="F61" s="81">
        <v>0.010989414877977065</v>
      </c>
      <c r="G61" s="103">
        <v>0.36454849498327757</v>
      </c>
      <c r="H61" s="104">
        <v>6</v>
      </c>
      <c r="I61" s="76">
        <v>177</v>
      </c>
      <c r="J61" s="105">
        <v>1.305084745762712</v>
      </c>
      <c r="K61" s="106">
        <v>27</v>
      </c>
      <c r="L61" s="14"/>
      <c r="M61" s="14"/>
      <c r="N61" s="101">
        <v>14</v>
      </c>
      <c r="O61" s="102" t="s">
        <v>66</v>
      </c>
      <c r="P61" s="76">
        <v>798</v>
      </c>
      <c r="Q61" s="81">
        <v>0.01404558655284696</v>
      </c>
      <c r="R61" s="76">
        <v>643</v>
      </c>
      <c r="S61" s="81">
        <v>0.011628327546296295</v>
      </c>
      <c r="T61" s="79">
        <v>0.24105754276827374</v>
      </c>
      <c r="U61" s="106">
        <v>6</v>
      </c>
    </row>
    <row r="62" spans="1:21" ht="15">
      <c r="A62" s="113">
        <v>15</v>
      </c>
      <c r="B62" s="107" t="s">
        <v>64</v>
      </c>
      <c r="C62" s="84">
        <v>385</v>
      </c>
      <c r="D62" s="89">
        <v>0.013730874852883483</v>
      </c>
      <c r="E62" s="84">
        <v>251</v>
      </c>
      <c r="F62" s="89">
        <v>0.009225227874154661</v>
      </c>
      <c r="G62" s="108">
        <v>0.5338645418326693</v>
      </c>
      <c r="H62" s="109">
        <v>16</v>
      </c>
      <c r="I62" s="84">
        <v>319</v>
      </c>
      <c r="J62" s="110">
        <v>0.2068965517241379</v>
      </c>
      <c r="K62" s="111">
        <v>8</v>
      </c>
      <c r="L62" s="14"/>
      <c r="M62" s="14"/>
      <c r="N62" s="113">
        <v>15</v>
      </c>
      <c r="O62" s="107" t="s">
        <v>70</v>
      </c>
      <c r="P62" s="84">
        <v>713</v>
      </c>
      <c r="Q62" s="89">
        <v>0.012549502772155241</v>
      </c>
      <c r="R62" s="84">
        <v>805</v>
      </c>
      <c r="S62" s="89">
        <v>0.014558015046296295</v>
      </c>
      <c r="T62" s="87">
        <v>-0.11428571428571432</v>
      </c>
      <c r="U62" s="111">
        <v>-3</v>
      </c>
    </row>
    <row r="63" spans="1:21" ht="15">
      <c r="A63" s="112">
        <v>16</v>
      </c>
      <c r="B63" s="96" t="s">
        <v>80</v>
      </c>
      <c r="C63" s="68">
        <v>380</v>
      </c>
      <c r="D63" s="73">
        <v>0.013552551802846036</v>
      </c>
      <c r="E63" s="68">
        <v>412</v>
      </c>
      <c r="F63" s="73">
        <v>0.015142605116142311</v>
      </c>
      <c r="G63" s="97">
        <v>-0.07766990291262132</v>
      </c>
      <c r="H63" s="98">
        <v>-2</v>
      </c>
      <c r="I63" s="68">
        <v>432</v>
      </c>
      <c r="J63" s="99">
        <v>-0.12037037037037035</v>
      </c>
      <c r="K63" s="100">
        <v>-3</v>
      </c>
      <c r="L63" s="14"/>
      <c r="M63" s="14"/>
      <c r="N63" s="112">
        <v>16</v>
      </c>
      <c r="O63" s="96" t="s">
        <v>64</v>
      </c>
      <c r="P63" s="68">
        <v>704</v>
      </c>
      <c r="Q63" s="73">
        <v>0.012391093901258471</v>
      </c>
      <c r="R63" s="68">
        <v>526</v>
      </c>
      <c r="S63" s="73">
        <v>0.00951244212962963</v>
      </c>
      <c r="T63" s="71">
        <v>0.33840304182509495</v>
      </c>
      <c r="U63" s="100">
        <v>12</v>
      </c>
    </row>
    <row r="64" spans="1:21" ht="15">
      <c r="A64" s="101">
        <v>17</v>
      </c>
      <c r="B64" s="102" t="s">
        <v>57</v>
      </c>
      <c r="C64" s="76">
        <v>351</v>
      </c>
      <c r="D64" s="81">
        <v>0.012518278112628838</v>
      </c>
      <c r="E64" s="76">
        <v>486</v>
      </c>
      <c r="F64" s="81">
        <v>0.01786239341370185</v>
      </c>
      <c r="G64" s="103">
        <v>-0.2777777777777778</v>
      </c>
      <c r="H64" s="104">
        <v>-7</v>
      </c>
      <c r="I64" s="76">
        <v>340</v>
      </c>
      <c r="J64" s="105">
        <v>0.032352941176470695</v>
      </c>
      <c r="K64" s="106">
        <v>3</v>
      </c>
      <c r="L64" s="14"/>
      <c r="M64" s="14"/>
      <c r="N64" s="101">
        <v>17</v>
      </c>
      <c r="O64" s="102" t="s">
        <v>45</v>
      </c>
      <c r="P64" s="76">
        <v>693</v>
      </c>
      <c r="Q64" s="81">
        <v>0.012197483059051308</v>
      </c>
      <c r="R64" s="76">
        <v>646</v>
      </c>
      <c r="S64" s="81">
        <v>0.01168258101851852</v>
      </c>
      <c r="T64" s="79">
        <v>0.0727554179566563</v>
      </c>
      <c r="U64" s="106">
        <v>1</v>
      </c>
    </row>
    <row r="65" spans="1:21" ht="15">
      <c r="A65" s="101">
        <v>18</v>
      </c>
      <c r="B65" s="102" t="s">
        <v>70</v>
      </c>
      <c r="C65" s="76">
        <v>347</v>
      </c>
      <c r="D65" s="81">
        <v>0.01237561967259888</v>
      </c>
      <c r="E65" s="76">
        <v>419</v>
      </c>
      <c r="F65" s="81">
        <v>0.015399882387533079</v>
      </c>
      <c r="G65" s="103">
        <v>-0.17183770883054894</v>
      </c>
      <c r="H65" s="104">
        <v>-5</v>
      </c>
      <c r="I65" s="76">
        <v>366</v>
      </c>
      <c r="J65" s="105">
        <v>-0.051912568306010876</v>
      </c>
      <c r="K65" s="106">
        <v>-1</v>
      </c>
      <c r="L65" s="14"/>
      <c r="M65" s="14"/>
      <c r="N65" s="101">
        <v>18</v>
      </c>
      <c r="O65" s="102" t="s">
        <v>57</v>
      </c>
      <c r="P65" s="76">
        <v>691</v>
      </c>
      <c r="Q65" s="81">
        <v>0.012162281087740914</v>
      </c>
      <c r="R65" s="76">
        <v>937</v>
      </c>
      <c r="S65" s="81">
        <v>0.016945167824074073</v>
      </c>
      <c r="T65" s="79">
        <v>-0.2625400213447172</v>
      </c>
      <c r="U65" s="106">
        <v>-7</v>
      </c>
    </row>
    <row r="66" spans="1:21" ht="15">
      <c r="A66" s="101">
        <v>19</v>
      </c>
      <c r="B66" s="102" t="s">
        <v>66</v>
      </c>
      <c r="C66" s="76">
        <v>323</v>
      </c>
      <c r="D66" s="81">
        <v>0.011519669032419131</v>
      </c>
      <c r="E66" s="76">
        <v>283</v>
      </c>
      <c r="F66" s="81">
        <v>0.010401352543369597</v>
      </c>
      <c r="G66" s="103">
        <v>0.14134275618374548</v>
      </c>
      <c r="H66" s="104">
        <v>4</v>
      </c>
      <c r="I66" s="76">
        <v>475</v>
      </c>
      <c r="J66" s="105">
        <v>-0.31999999999999995</v>
      </c>
      <c r="K66" s="106">
        <v>-8</v>
      </c>
      <c r="N66" s="101">
        <v>19</v>
      </c>
      <c r="O66" s="102" t="s">
        <v>81</v>
      </c>
      <c r="P66" s="76">
        <v>673</v>
      </c>
      <c r="Q66" s="81">
        <v>0.011845463345947374</v>
      </c>
      <c r="R66" s="76">
        <v>520</v>
      </c>
      <c r="S66" s="81">
        <v>0.009403935185185185</v>
      </c>
      <c r="T66" s="79">
        <v>0.2942307692307693</v>
      </c>
      <c r="U66" s="106">
        <v>10</v>
      </c>
    </row>
    <row r="67" spans="1:21" ht="15">
      <c r="A67" s="113">
        <v>20</v>
      </c>
      <c r="B67" s="107" t="s">
        <v>122</v>
      </c>
      <c r="C67" s="84">
        <v>309</v>
      </c>
      <c r="D67" s="89">
        <v>0.011020364492314277</v>
      </c>
      <c r="E67" s="84">
        <v>276</v>
      </c>
      <c r="F67" s="89">
        <v>0.010144075271978829</v>
      </c>
      <c r="G67" s="108">
        <v>0.11956521739130443</v>
      </c>
      <c r="H67" s="109">
        <v>5</v>
      </c>
      <c r="I67" s="84">
        <v>231</v>
      </c>
      <c r="J67" s="110">
        <v>0.33766233766233755</v>
      </c>
      <c r="K67" s="111">
        <v>11</v>
      </c>
      <c r="N67" s="113">
        <v>20</v>
      </c>
      <c r="O67" s="107" t="s">
        <v>125</v>
      </c>
      <c r="P67" s="84">
        <v>666</v>
      </c>
      <c r="Q67" s="89">
        <v>0.011722256446360995</v>
      </c>
      <c r="R67" s="84">
        <v>672</v>
      </c>
      <c r="S67" s="89">
        <v>0.012152777777777778</v>
      </c>
      <c r="T67" s="87">
        <v>-0.008928571428571397</v>
      </c>
      <c r="U67" s="111">
        <v>-5</v>
      </c>
    </row>
    <row r="68" spans="1:21" ht="15">
      <c r="A68" s="132" t="s">
        <v>53</v>
      </c>
      <c r="B68" s="133"/>
      <c r="C68" s="3">
        <f>SUM(C48:C67)</f>
        <v>11625</v>
      </c>
      <c r="D68" s="6">
        <f>C68/C70</f>
        <v>0.41460109133706624</v>
      </c>
      <c r="E68" s="3">
        <f>SUM(E48:E67)</f>
        <v>11043</v>
      </c>
      <c r="F68" s="6">
        <f>E68/E70</f>
        <v>0.4058732725668921</v>
      </c>
      <c r="G68" s="17">
        <f>C68/E68-1</f>
        <v>0.05270306981798423</v>
      </c>
      <c r="H68" s="17"/>
      <c r="I68" s="3">
        <f>SUM(I48:I67)</f>
        <v>11841</v>
      </c>
      <c r="J68" s="18">
        <f>C68/I68-1</f>
        <v>-0.018241702558905448</v>
      </c>
      <c r="K68" s="19"/>
      <c r="N68" s="132" t="s">
        <v>53</v>
      </c>
      <c r="O68" s="133"/>
      <c r="P68" s="3">
        <f>SUM(P48:P67)</f>
        <v>23680</v>
      </c>
      <c r="Q68" s="6">
        <f>P68/P70</f>
        <v>0.41679134031505766</v>
      </c>
      <c r="R68" s="3">
        <f>SUM(R48:R67)</f>
        <v>22655</v>
      </c>
      <c r="S68" s="6">
        <f>R68/R70</f>
        <v>0.40970413773148145</v>
      </c>
      <c r="T68" s="17">
        <f>P68/R68-1</f>
        <v>0.045243875524166866</v>
      </c>
      <c r="U68" s="27"/>
    </row>
    <row r="69" spans="1:21" ht="15">
      <c r="A69" s="132" t="s">
        <v>12</v>
      </c>
      <c r="B69" s="133"/>
      <c r="C69" s="26">
        <f>C70-SUM(C48:C67)</f>
        <v>16414</v>
      </c>
      <c r="D69" s="6">
        <f>C69/C70</f>
        <v>0.5853989086629338</v>
      </c>
      <c r="E69" s="26">
        <f>E70-SUM(E48:E67)</f>
        <v>16165</v>
      </c>
      <c r="F69" s="6">
        <f>E69/E70</f>
        <v>0.5941267274331079</v>
      </c>
      <c r="G69" s="17">
        <f>C69/E69-1</f>
        <v>0.015403649860810331</v>
      </c>
      <c r="H69" s="17"/>
      <c r="I69" s="26">
        <f>I70-SUM(I48:I67)</f>
        <v>16935</v>
      </c>
      <c r="J69" s="18">
        <f>C69/I69-1</f>
        <v>-0.030764688514909988</v>
      </c>
      <c r="K69" s="19"/>
      <c r="N69" s="132" t="s">
        <v>12</v>
      </c>
      <c r="O69" s="133"/>
      <c r="P69" s="3">
        <f>P70-SUM(P48:P67)</f>
        <v>33135</v>
      </c>
      <c r="Q69" s="6">
        <f>P69/P70</f>
        <v>0.5832086596849424</v>
      </c>
      <c r="R69" s="3">
        <f>R70-SUM(R48:R67)</f>
        <v>32641</v>
      </c>
      <c r="S69" s="6">
        <f>R69/R70</f>
        <v>0.5902958622685185</v>
      </c>
      <c r="T69" s="17">
        <f>P69/R69-1</f>
        <v>0.015134340246928613</v>
      </c>
      <c r="U69" s="28"/>
    </row>
    <row r="70" spans="1:21" ht="15">
      <c r="A70" s="128" t="s">
        <v>38</v>
      </c>
      <c r="B70" s="129"/>
      <c r="C70" s="24">
        <v>28039</v>
      </c>
      <c r="D70" s="114">
        <v>1</v>
      </c>
      <c r="E70" s="24">
        <v>27208</v>
      </c>
      <c r="F70" s="114">
        <v>1</v>
      </c>
      <c r="G70" s="20">
        <v>0.030542487503675497</v>
      </c>
      <c r="H70" s="20"/>
      <c r="I70" s="24">
        <v>28776</v>
      </c>
      <c r="J70" s="55">
        <v>-0.025611620795107037</v>
      </c>
      <c r="K70" s="115"/>
      <c r="L70" s="14"/>
      <c r="N70" s="128" t="s">
        <v>38</v>
      </c>
      <c r="O70" s="129"/>
      <c r="P70" s="24">
        <v>56815</v>
      </c>
      <c r="Q70" s="114">
        <v>1</v>
      </c>
      <c r="R70" s="24">
        <v>55296</v>
      </c>
      <c r="S70" s="114">
        <v>1</v>
      </c>
      <c r="T70" s="29">
        <v>0.02747034143518512</v>
      </c>
      <c r="U70" s="115"/>
    </row>
    <row r="71" spans="1:14" ht="15">
      <c r="A71" t="s">
        <v>142</v>
      </c>
      <c r="N71" t="s">
        <v>142</v>
      </c>
    </row>
    <row r="72" spans="1:14" ht="15" customHeight="1">
      <c r="A72" s="9" t="s">
        <v>144</v>
      </c>
      <c r="N72" s="9" t="s">
        <v>144</v>
      </c>
    </row>
  </sheetData>
  <sheetProtection/>
  <mergeCells count="82">
    <mergeCell ref="J9:J10"/>
    <mergeCell ref="A2:K2"/>
    <mergeCell ref="A3:K3"/>
    <mergeCell ref="I5:K5"/>
    <mergeCell ref="I6:K6"/>
    <mergeCell ref="C5:H5"/>
    <mergeCell ref="G7:G8"/>
    <mergeCell ref="J7:J8"/>
    <mergeCell ref="A32:B32"/>
    <mergeCell ref="A33:B33"/>
    <mergeCell ref="A40:K40"/>
    <mergeCell ref="K7:K8"/>
    <mergeCell ref="C7:D8"/>
    <mergeCell ref="E7:F8"/>
    <mergeCell ref="H7:H8"/>
    <mergeCell ref="B8:B10"/>
    <mergeCell ref="I7:I8"/>
    <mergeCell ref="A8:A10"/>
    <mergeCell ref="J44:J45"/>
    <mergeCell ref="A31:B31"/>
    <mergeCell ref="A5:A7"/>
    <mergeCell ref="B5:B7"/>
    <mergeCell ref="C44:D45"/>
    <mergeCell ref="E44:F45"/>
    <mergeCell ref="I43:K43"/>
    <mergeCell ref="I42:K42"/>
    <mergeCell ref="I44:I45"/>
    <mergeCell ref="K9:K10"/>
    <mergeCell ref="K44:K45"/>
    <mergeCell ref="G46:G47"/>
    <mergeCell ref="J46:J47"/>
    <mergeCell ref="K46:K47"/>
    <mergeCell ref="C6:H6"/>
    <mergeCell ref="H9:H10"/>
    <mergeCell ref="A39:K39"/>
    <mergeCell ref="G9:G10"/>
    <mergeCell ref="A45:A47"/>
    <mergeCell ref="B45:B47"/>
    <mergeCell ref="C42:H42"/>
    <mergeCell ref="B42:B44"/>
    <mergeCell ref="A70:B70"/>
    <mergeCell ref="G44:G45"/>
    <mergeCell ref="H44:H45"/>
    <mergeCell ref="A42:A44"/>
    <mergeCell ref="A69:B69"/>
    <mergeCell ref="A68:B68"/>
    <mergeCell ref="C43:H43"/>
    <mergeCell ref="H46:H47"/>
    <mergeCell ref="N2:U2"/>
    <mergeCell ref="N3:U3"/>
    <mergeCell ref="N5:N7"/>
    <mergeCell ref="O5:O7"/>
    <mergeCell ref="P5:U5"/>
    <mergeCell ref="P6:U6"/>
    <mergeCell ref="P7:Q8"/>
    <mergeCell ref="R7:S8"/>
    <mergeCell ref="T7:T8"/>
    <mergeCell ref="U7:U8"/>
    <mergeCell ref="N8:N10"/>
    <mergeCell ref="O8:O10"/>
    <mergeCell ref="T9:T10"/>
    <mergeCell ref="U9:U10"/>
    <mergeCell ref="N31:O31"/>
    <mergeCell ref="N32:O32"/>
    <mergeCell ref="N33:O33"/>
    <mergeCell ref="N39:U39"/>
    <mergeCell ref="N40:U40"/>
    <mergeCell ref="N42:N44"/>
    <mergeCell ref="O42:O44"/>
    <mergeCell ref="P42:U42"/>
    <mergeCell ref="P43:U43"/>
    <mergeCell ref="P44:Q45"/>
    <mergeCell ref="R44:S45"/>
    <mergeCell ref="T44:T45"/>
    <mergeCell ref="N69:O69"/>
    <mergeCell ref="N70:O70"/>
    <mergeCell ref="U44:U45"/>
    <mergeCell ref="N45:N47"/>
    <mergeCell ref="O45:O47"/>
    <mergeCell ref="T46:T47"/>
    <mergeCell ref="U46:U47"/>
    <mergeCell ref="N68:O68"/>
  </mergeCells>
  <conditionalFormatting sqref="G31:H31 J31">
    <cfRule type="cellIs" priority="731" dxfId="146" operator="lessThan">
      <formula>0</formula>
    </cfRule>
  </conditionalFormatting>
  <conditionalFormatting sqref="K31">
    <cfRule type="cellIs" priority="730" dxfId="146" operator="lessThan">
      <formula>0</formula>
    </cfRule>
  </conditionalFormatting>
  <conditionalFormatting sqref="K32">
    <cfRule type="cellIs" priority="732" dxfId="146" operator="lessThan">
      <formula>0</formula>
    </cfRule>
  </conditionalFormatting>
  <conditionalFormatting sqref="G32:H32 J32">
    <cfRule type="cellIs" priority="733" dxfId="146" operator="lessThan">
      <formula>0</formula>
    </cfRule>
  </conditionalFormatting>
  <conditionalFormatting sqref="K68">
    <cfRule type="cellIs" priority="726" dxfId="146" operator="lessThan">
      <formula>0</formula>
    </cfRule>
  </conditionalFormatting>
  <conditionalFormatting sqref="K69">
    <cfRule type="cellIs" priority="728" dxfId="146" operator="lessThan">
      <formula>0</formula>
    </cfRule>
  </conditionalFormatting>
  <conditionalFormatting sqref="G69:H69 J69">
    <cfRule type="cellIs" priority="729" dxfId="146" operator="lessThan">
      <formula>0</formula>
    </cfRule>
  </conditionalFormatting>
  <conditionalFormatting sqref="G68:H68 J68">
    <cfRule type="cellIs" priority="727" dxfId="146" operator="lessThan">
      <formula>0</formula>
    </cfRule>
  </conditionalFormatting>
  <conditionalFormatting sqref="U32">
    <cfRule type="cellIs" priority="722" dxfId="146" operator="lessThan">
      <formula>0</formula>
    </cfRule>
  </conditionalFormatting>
  <conditionalFormatting sqref="T32">
    <cfRule type="cellIs" priority="721" dxfId="146" operator="lessThan">
      <formula>0</formula>
    </cfRule>
  </conditionalFormatting>
  <conditionalFormatting sqref="T31">
    <cfRule type="cellIs" priority="720" dxfId="146" operator="lessThan">
      <formula>0</formula>
    </cfRule>
  </conditionalFormatting>
  <conditionalFormatting sqref="U31">
    <cfRule type="cellIs" priority="723" dxfId="146" operator="lessThan">
      <formula>0</formula>
    </cfRule>
    <cfRule type="cellIs" priority="724" dxfId="147" operator="equal">
      <formula>0</formula>
    </cfRule>
    <cfRule type="cellIs" priority="725" dxfId="148" operator="greaterThan">
      <formula>0</formula>
    </cfRule>
  </conditionalFormatting>
  <conditionalFormatting sqref="T68">
    <cfRule type="cellIs" priority="714" dxfId="146" operator="lessThan">
      <formula>0</formula>
    </cfRule>
  </conditionalFormatting>
  <conditionalFormatting sqref="U69">
    <cfRule type="cellIs" priority="716" dxfId="146" operator="lessThan">
      <formula>0</formula>
    </cfRule>
  </conditionalFormatting>
  <conditionalFormatting sqref="U68">
    <cfRule type="cellIs" priority="717" dxfId="146" operator="lessThan">
      <formula>0</formula>
    </cfRule>
    <cfRule type="cellIs" priority="718" dxfId="147" operator="equal">
      <formula>0</formula>
    </cfRule>
    <cfRule type="cellIs" priority="719" dxfId="148" operator="greaterThan">
      <formula>0</formula>
    </cfRule>
  </conditionalFormatting>
  <conditionalFormatting sqref="T69">
    <cfRule type="cellIs" priority="715" dxfId="146" operator="lessThan">
      <formula>0</formula>
    </cfRule>
  </conditionalFormatting>
  <conditionalFormatting sqref="G11:G30 J11:J30">
    <cfRule type="cellIs" priority="32" dxfId="146" operator="lessThan">
      <formula>0</formula>
    </cfRule>
  </conditionalFormatting>
  <conditionalFormatting sqref="K11:K30">
    <cfRule type="cellIs" priority="29" dxfId="146" operator="lessThan">
      <formula>0</formula>
    </cfRule>
    <cfRule type="cellIs" priority="30" dxfId="147" operator="equal">
      <formula>0</formula>
    </cfRule>
    <cfRule type="cellIs" priority="31" dxfId="148" operator="greaterThan">
      <formula>0</formula>
    </cfRule>
  </conditionalFormatting>
  <conditionalFormatting sqref="H11:H30">
    <cfRule type="cellIs" priority="26" dxfId="146" operator="lessThan">
      <formula>0</formula>
    </cfRule>
    <cfRule type="cellIs" priority="27" dxfId="147" operator="equal">
      <formula>0</formula>
    </cfRule>
    <cfRule type="cellIs" priority="28" dxfId="148" operator="greaterThan">
      <formula>0</formula>
    </cfRule>
  </conditionalFormatting>
  <conditionalFormatting sqref="G33 J33">
    <cfRule type="cellIs" priority="25" dxfId="146" operator="lessThan">
      <formula>0</formula>
    </cfRule>
  </conditionalFormatting>
  <conditionalFormatting sqref="K33">
    <cfRule type="cellIs" priority="24" dxfId="146" operator="lessThan">
      <formula>0</formula>
    </cfRule>
  </conditionalFormatting>
  <conditionalFormatting sqref="H33">
    <cfRule type="cellIs" priority="23" dxfId="146" operator="lessThan">
      <formula>0</formula>
    </cfRule>
  </conditionalFormatting>
  <conditionalFormatting sqref="T11:T30">
    <cfRule type="cellIs" priority="22" dxfId="146" operator="lessThan">
      <formula>0</formula>
    </cfRule>
  </conditionalFormatting>
  <conditionalFormatting sqref="U11:U30">
    <cfRule type="cellIs" priority="19" dxfId="146" operator="lessThan">
      <formula>0</formula>
    </cfRule>
    <cfRule type="cellIs" priority="20" dxfId="147" operator="equal">
      <formula>0</formula>
    </cfRule>
    <cfRule type="cellIs" priority="21" dxfId="148" operator="greaterThan">
      <formula>0</formula>
    </cfRule>
  </conditionalFormatting>
  <conditionalFormatting sqref="T33">
    <cfRule type="cellIs" priority="18" dxfId="146" operator="lessThan">
      <formula>0</formula>
    </cfRule>
  </conditionalFormatting>
  <conditionalFormatting sqref="U33">
    <cfRule type="cellIs" priority="17" dxfId="146" operator="lessThan">
      <formula>0</formula>
    </cfRule>
  </conditionalFormatting>
  <conditionalFormatting sqref="G48:G67 J48:J67">
    <cfRule type="cellIs" priority="16" dxfId="146" operator="lessThan">
      <formula>0</formula>
    </cfRule>
  </conditionalFormatting>
  <conditionalFormatting sqref="K48:K67">
    <cfRule type="cellIs" priority="13" dxfId="146" operator="lessThan">
      <formula>0</formula>
    </cfRule>
    <cfRule type="cellIs" priority="14" dxfId="147" operator="equal">
      <formula>0</formula>
    </cfRule>
    <cfRule type="cellIs" priority="15" dxfId="148" operator="greaterThan">
      <formula>0</formula>
    </cfRule>
  </conditionalFormatting>
  <conditionalFormatting sqref="H48:H67">
    <cfRule type="cellIs" priority="10" dxfId="146" operator="lessThan">
      <formula>0</formula>
    </cfRule>
    <cfRule type="cellIs" priority="11" dxfId="147" operator="equal">
      <formula>0</formula>
    </cfRule>
    <cfRule type="cellIs" priority="12" dxfId="148" operator="greaterThan">
      <formula>0</formula>
    </cfRule>
  </conditionalFormatting>
  <conditionalFormatting sqref="G70 J70">
    <cfRule type="cellIs" priority="9" dxfId="146" operator="lessThan">
      <formula>0</formula>
    </cfRule>
  </conditionalFormatting>
  <conditionalFormatting sqref="K70">
    <cfRule type="cellIs" priority="8" dxfId="146" operator="lessThan">
      <formula>0</formula>
    </cfRule>
  </conditionalFormatting>
  <conditionalFormatting sqref="H70">
    <cfRule type="cellIs" priority="7" dxfId="146" operator="lessThan">
      <formula>0</formula>
    </cfRule>
  </conditionalFormatting>
  <conditionalFormatting sqref="T48:T67">
    <cfRule type="cellIs" priority="6" dxfId="146" operator="lessThan">
      <formula>0</formula>
    </cfRule>
  </conditionalFormatting>
  <conditionalFormatting sqref="U48:U67">
    <cfRule type="cellIs" priority="3" dxfId="146" operator="lessThan">
      <formula>0</formula>
    </cfRule>
    <cfRule type="cellIs" priority="4" dxfId="147" operator="equal">
      <formula>0</formula>
    </cfRule>
    <cfRule type="cellIs" priority="5" dxfId="148" operator="greaterThan">
      <formula>0</formula>
    </cfRule>
  </conditionalFormatting>
  <conditionalFormatting sqref="T70">
    <cfRule type="cellIs" priority="2" dxfId="146" operator="lessThan">
      <formula>0</formula>
    </cfRule>
  </conditionalFormatting>
  <conditionalFormatting sqref="U70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4"/>
  <sheetViews>
    <sheetView showGridLines="0" zoomScalePageLayoutView="0" workbookViewId="0" topLeftCell="A1">
      <selection activeCell="K76" sqref="K76"/>
    </sheetView>
  </sheetViews>
  <sheetFormatPr defaultColWidth="9.140625" defaultRowHeight="15"/>
  <cols>
    <col min="1" max="1" width="8.140625" style="0" customWidth="1"/>
    <col min="2" max="2" width="23.28125" style="0" customWidth="1"/>
    <col min="3" max="11" width="10.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59"/>
      <c r="K1" s="60"/>
      <c r="O1" s="59"/>
      <c r="U1" s="60">
        <v>43529</v>
      </c>
    </row>
    <row r="2" spans="1:21" ht="1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179" t="s">
        <v>129</v>
      </c>
      <c r="O2" s="179"/>
      <c r="P2" s="179"/>
      <c r="Q2" s="179"/>
      <c r="R2" s="179"/>
      <c r="S2" s="179"/>
      <c r="T2" s="179"/>
      <c r="U2" s="179"/>
    </row>
    <row r="3" spans="1:21" ht="14.25" customHeight="1">
      <c r="A3" s="140" t="s">
        <v>126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"/>
      <c r="M3" s="21"/>
      <c r="N3" s="179"/>
      <c r="O3" s="179"/>
      <c r="P3" s="179"/>
      <c r="Q3" s="179"/>
      <c r="R3" s="179"/>
      <c r="S3" s="179"/>
      <c r="T3" s="179"/>
      <c r="U3" s="179"/>
    </row>
    <row r="4" spans="1:21" ht="14.25" customHeight="1">
      <c r="A4" s="141" t="s">
        <v>127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"/>
      <c r="M4" s="21"/>
      <c r="N4" s="141" t="s">
        <v>130</v>
      </c>
      <c r="O4" s="141"/>
      <c r="P4" s="141"/>
      <c r="Q4" s="141"/>
      <c r="R4" s="141"/>
      <c r="S4" s="141"/>
      <c r="T4" s="141"/>
      <c r="U4" s="141"/>
    </row>
    <row r="5" spans="1:21" ht="14.25" customHeight="1">
      <c r="A5" s="15"/>
      <c r="B5" s="15"/>
      <c r="C5" s="15"/>
      <c r="D5" s="15"/>
      <c r="E5" s="15"/>
      <c r="F5" s="15"/>
      <c r="G5" s="15"/>
      <c r="H5" s="15"/>
      <c r="I5" s="15"/>
      <c r="J5" s="92"/>
      <c r="K5" s="93" t="s">
        <v>4</v>
      </c>
      <c r="L5" s="14"/>
      <c r="M5" s="14"/>
      <c r="N5" s="15"/>
      <c r="O5" s="15"/>
      <c r="P5" s="15"/>
      <c r="Q5" s="15"/>
      <c r="R5" s="15"/>
      <c r="S5" s="15"/>
      <c r="T5" s="92"/>
      <c r="U5" s="93" t="s">
        <v>4</v>
      </c>
    </row>
    <row r="6" spans="1:21" ht="14.25" customHeight="1">
      <c r="A6" s="144" t="s">
        <v>0</v>
      </c>
      <c r="B6" s="144" t="s">
        <v>1</v>
      </c>
      <c r="C6" s="146" t="s">
        <v>101</v>
      </c>
      <c r="D6" s="147"/>
      <c r="E6" s="147"/>
      <c r="F6" s="147"/>
      <c r="G6" s="147"/>
      <c r="H6" s="148"/>
      <c r="I6" s="146" t="s">
        <v>102</v>
      </c>
      <c r="J6" s="147"/>
      <c r="K6" s="148"/>
      <c r="L6" s="14"/>
      <c r="M6" s="14"/>
      <c r="N6" s="144" t="s">
        <v>0</v>
      </c>
      <c r="O6" s="144" t="s">
        <v>1</v>
      </c>
      <c r="P6" s="146" t="s">
        <v>103</v>
      </c>
      <c r="Q6" s="147"/>
      <c r="R6" s="147"/>
      <c r="S6" s="147"/>
      <c r="T6" s="147"/>
      <c r="U6" s="148"/>
    </row>
    <row r="7" spans="1:21" ht="14.25" customHeight="1">
      <c r="A7" s="145"/>
      <c r="B7" s="145"/>
      <c r="C7" s="176" t="s">
        <v>104</v>
      </c>
      <c r="D7" s="177"/>
      <c r="E7" s="177"/>
      <c r="F7" s="177"/>
      <c r="G7" s="177"/>
      <c r="H7" s="178"/>
      <c r="I7" s="153" t="s">
        <v>105</v>
      </c>
      <c r="J7" s="154"/>
      <c r="K7" s="155"/>
      <c r="L7" s="14"/>
      <c r="M7" s="14"/>
      <c r="N7" s="145"/>
      <c r="O7" s="145"/>
      <c r="P7" s="153" t="s">
        <v>106</v>
      </c>
      <c r="Q7" s="154"/>
      <c r="R7" s="154"/>
      <c r="S7" s="154"/>
      <c r="T7" s="154"/>
      <c r="U7" s="155"/>
    </row>
    <row r="8" spans="1:21" ht="14.25" customHeight="1">
      <c r="A8" s="145"/>
      <c r="B8" s="145"/>
      <c r="C8" s="149">
        <v>2019</v>
      </c>
      <c r="D8" s="150"/>
      <c r="E8" s="159">
        <v>2018</v>
      </c>
      <c r="F8" s="150"/>
      <c r="G8" s="134" t="s">
        <v>5</v>
      </c>
      <c r="H8" s="130" t="s">
        <v>61</v>
      </c>
      <c r="I8" s="164">
        <v>2019</v>
      </c>
      <c r="J8" s="131" t="s">
        <v>107</v>
      </c>
      <c r="K8" s="130" t="s">
        <v>111</v>
      </c>
      <c r="L8" s="14"/>
      <c r="M8" s="14"/>
      <c r="N8" s="145"/>
      <c r="O8" s="145"/>
      <c r="P8" s="158">
        <v>2019</v>
      </c>
      <c r="Q8" s="174"/>
      <c r="R8" s="175">
        <v>2018</v>
      </c>
      <c r="S8" s="174"/>
      <c r="T8" s="135" t="s">
        <v>5</v>
      </c>
      <c r="U8" s="142" t="s">
        <v>67</v>
      </c>
    </row>
    <row r="9" spans="1:21" ht="14.25" customHeight="1">
      <c r="A9" s="138" t="s">
        <v>6</v>
      </c>
      <c r="B9" s="138" t="s">
        <v>7</v>
      </c>
      <c r="C9" s="151"/>
      <c r="D9" s="152"/>
      <c r="E9" s="160"/>
      <c r="F9" s="152"/>
      <c r="G9" s="135"/>
      <c r="H9" s="131"/>
      <c r="I9" s="164"/>
      <c r="J9" s="131"/>
      <c r="K9" s="131"/>
      <c r="L9" s="14"/>
      <c r="M9" s="14"/>
      <c r="N9" s="138" t="s">
        <v>6</v>
      </c>
      <c r="O9" s="138" t="s">
        <v>7</v>
      </c>
      <c r="P9" s="151"/>
      <c r="Q9" s="152"/>
      <c r="R9" s="160"/>
      <c r="S9" s="152"/>
      <c r="T9" s="135"/>
      <c r="U9" s="143"/>
    </row>
    <row r="10" spans="1:21" ht="14.25" customHeight="1">
      <c r="A10" s="138"/>
      <c r="B10" s="138"/>
      <c r="C10" s="61" t="s">
        <v>8</v>
      </c>
      <c r="D10" s="94" t="s">
        <v>2</v>
      </c>
      <c r="E10" s="61" t="s">
        <v>8</v>
      </c>
      <c r="F10" s="94" t="s">
        <v>2</v>
      </c>
      <c r="G10" s="136" t="s">
        <v>9</v>
      </c>
      <c r="H10" s="136" t="s">
        <v>62</v>
      </c>
      <c r="I10" s="95" t="s">
        <v>8</v>
      </c>
      <c r="J10" s="165" t="s">
        <v>108</v>
      </c>
      <c r="K10" s="165" t="s">
        <v>112</v>
      </c>
      <c r="L10" s="14"/>
      <c r="M10" s="14"/>
      <c r="N10" s="138"/>
      <c r="O10" s="138"/>
      <c r="P10" s="61" t="s">
        <v>8</v>
      </c>
      <c r="Q10" s="94" t="s">
        <v>2</v>
      </c>
      <c r="R10" s="61" t="s">
        <v>8</v>
      </c>
      <c r="S10" s="94" t="s">
        <v>2</v>
      </c>
      <c r="T10" s="136" t="s">
        <v>9</v>
      </c>
      <c r="U10" s="126" t="s">
        <v>68</v>
      </c>
    </row>
    <row r="11" spans="1:21" ht="14.25" customHeight="1">
      <c r="A11" s="139"/>
      <c r="B11" s="139"/>
      <c r="C11" s="65" t="s">
        <v>10</v>
      </c>
      <c r="D11" s="50" t="s">
        <v>11</v>
      </c>
      <c r="E11" s="65" t="s">
        <v>10</v>
      </c>
      <c r="F11" s="50" t="s">
        <v>11</v>
      </c>
      <c r="G11" s="167"/>
      <c r="H11" s="167"/>
      <c r="I11" s="65" t="s">
        <v>10</v>
      </c>
      <c r="J11" s="166"/>
      <c r="K11" s="166"/>
      <c r="L11" s="14"/>
      <c r="M11" s="14"/>
      <c r="N11" s="139"/>
      <c r="O11" s="139"/>
      <c r="P11" s="65" t="s">
        <v>10</v>
      </c>
      <c r="Q11" s="50" t="s">
        <v>11</v>
      </c>
      <c r="R11" s="65" t="s">
        <v>10</v>
      </c>
      <c r="S11" s="50" t="s">
        <v>11</v>
      </c>
      <c r="T11" s="137"/>
      <c r="U11" s="127"/>
    </row>
    <row r="12" spans="1:21" ht="14.25" customHeight="1">
      <c r="A12" s="66">
        <v>1</v>
      </c>
      <c r="B12" s="96" t="s">
        <v>21</v>
      </c>
      <c r="C12" s="68">
        <v>2182</v>
      </c>
      <c r="D12" s="70">
        <v>0.13875993640699524</v>
      </c>
      <c r="E12" s="68">
        <v>2666</v>
      </c>
      <c r="F12" s="70">
        <v>0.1786025323239767</v>
      </c>
      <c r="G12" s="116">
        <v>-0.18154538634658668</v>
      </c>
      <c r="H12" s="98">
        <v>0</v>
      </c>
      <c r="I12" s="68">
        <v>2173</v>
      </c>
      <c r="J12" s="69">
        <v>0.004141739530602928</v>
      </c>
      <c r="K12" s="100">
        <v>1</v>
      </c>
      <c r="L12" s="14"/>
      <c r="M12" s="14"/>
      <c r="N12" s="66">
        <v>1</v>
      </c>
      <c r="O12" s="96" t="s">
        <v>21</v>
      </c>
      <c r="P12" s="68">
        <v>4355</v>
      </c>
      <c r="Q12" s="70">
        <v>0.13246745346149166</v>
      </c>
      <c r="R12" s="68">
        <v>5475</v>
      </c>
      <c r="S12" s="70">
        <v>0.16631227217496963</v>
      </c>
      <c r="T12" s="119">
        <v>-0.2045662100456621</v>
      </c>
      <c r="U12" s="100">
        <v>0</v>
      </c>
    </row>
    <row r="13" spans="1:21" ht="14.25" customHeight="1">
      <c r="A13" s="101">
        <v>2</v>
      </c>
      <c r="B13" s="102" t="s">
        <v>19</v>
      </c>
      <c r="C13" s="76">
        <v>1706</v>
      </c>
      <c r="D13" s="78">
        <v>0.10848966613672496</v>
      </c>
      <c r="E13" s="76">
        <v>1862</v>
      </c>
      <c r="F13" s="78">
        <v>0.12474040329604073</v>
      </c>
      <c r="G13" s="117">
        <v>-0.08378088077336199</v>
      </c>
      <c r="H13" s="104">
        <v>0</v>
      </c>
      <c r="I13" s="76">
        <v>2425</v>
      </c>
      <c r="J13" s="77">
        <v>-0.2964948453608247</v>
      </c>
      <c r="K13" s="106">
        <v>-1</v>
      </c>
      <c r="L13" s="14"/>
      <c r="M13" s="14"/>
      <c r="N13" s="101">
        <v>2</v>
      </c>
      <c r="O13" s="102" t="s">
        <v>19</v>
      </c>
      <c r="P13" s="76">
        <v>4131</v>
      </c>
      <c r="Q13" s="78">
        <v>0.12565397250273755</v>
      </c>
      <c r="R13" s="76">
        <v>4258</v>
      </c>
      <c r="S13" s="78">
        <v>0.12934386391251518</v>
      </c>
      <c r="T13" s="120">
        <v>-0.029826209488022504</v>
      </c>
      <c r="U13" s="106">
        <v>0</v>
      </c>
    </row>
    <row r="14" spans="1:21" ht="14.25" customHeight="1">
      <c r="A14" s="74">
        <v>3</v>
      </c>
      <c r="B14" s="102" t="s">
        <v>31</v>
      </c>
      <c r="C14" s="76">
        <v>1306</v>
      </c>
      <c r="D14" s="78">
        <v>0.08305246422893482</v>
      </c>
      <c r="E14" s="76">
        <v>682</v>
      </c>
      <c r="F14" s="78">
        <v>0.045689019896831246</v>
      </c>
      <c r="G14" s="117">
        <v>0.9149560117302054</v>
      </c>
      <c r="H14" s="104">
        <v>4</v>
      </c>
      <c r="I14" s="76">
        <v>1154</v>
      </c>
      <c r="J14" s="77">
        <v>0.1317157712305026</v>
      </c>
      <c r="K14" s="106">
        <v>4</v>
      </c>
      <c r="L14" s="14"/>
      <c r="M14" s="14"/>
      <c r="N14" s="74">
        <v>3</v>
      </c>
      <c r="O14" s="102" t="s">
        <v>22</v>
      </c>
      <c r="P14" s="76">
        <v>2715</v>
      </c>
      <c r="Q14" s="78">
        <v>0.08258303929918481</v>
      </c>
      <c r="R14" s="76">
        <v>2686</v>
      </c>
      <c r="S14" s="78">
        <v>0.08159173754556501</v>
      </c>
      <c r="T14" s="120">
        <v>0.01079672375279217</v>
      </c>
      <c r="U14" s="106">
        <v>0</v>
      </c>
    </row>
    <row r="15" spans="1:21" ht="14.25" customHeight="1">
      <c r="A15" s="74">
        <v>4</v>
      </c>
      <c r="B15" s="102" t="s">
        <v>22</v>
      </c>
      <c r="C15" s="76">
        <v>1216</v>
      </c>
      <c r="D15" s="78">
        <v>0.07732909379968203</v>
      </c>
      <c r="E15" s="76">
        <v>1125</v>
      </c>
      <c r="F15" s="78">
        <v>0.07536678502043277</v>
      </c>
      <c r="G15" s="117">
        <v>0.08088888888888879</v>
      </c>
      <c r="H15" s="104">
        <v>-1</v>
      </c>
      <c r="I15" s="76">
        <v>1499</v>
      </c>
      <c r="J15" s="77">
        <v>-0.1887925283522348</v>
      </c>
      <c r="K15" s="106">
        <v>-1</v>
      </c>
      <c r="L15" s="14"/>
      <c r="M15" s="14"/>
      <c r="N15" s="74">
        <v>4</v>
      </c>
      <c r="O15" s="102" t="s">
        <v>24</v>
      </c>
      <c r="P15" s="76">
        <v>2542</v>
      </c>
      <c r="Q15" s="78">
        <v>0.07732084195157561</v>
      </c>
      <c r="R15" s="76">
        <v>2502</v>
      </c>
      <c r="S15" s="78">
        <v>0.07600243013365734</v>
      </c>
      <c r="T15" s="120">
        <v>0.015987210231814597</v>
      </c>
      <c r="U15" s="106">
        <v>0</v>
      </c>
    </row>
    <row r="16" spans="1:21" ht="14.25" customHeight="1">
      <c r="A16" s="82">
        <v>5</v>
      </c>
      <c r="B16" s="107" t="s">
        <v>24</v>
      </c>
      <c r="C16" s="84">
        <v>1203</v>
      </c>
      <c r="D16" s="86">
        <v>0.07650238473767886</v>
      </c>
      <c r="E16" s="84">
        <v>1055</v>
      </c>
      <c r="F16" s="86">
        <v>0.07067729617471695</v>
      </c>
      <c r="G16" s="118">
        <v>0.14028436018957335</v>
      </c>
      <c r="H16" s="109">
        <v>-1</v>
      </c>
      <c r="I16" s="84">
        <v>1339</v>
      </c>
      <c r="J16" s="85">
        <v>-0.10156833457804326</v>
      </c>
      <c r="K16" s="111">
        <v>0</v>
      </c>
      <c r="L16" s="14"/>
      <c r="M16" s="14"/>
      <c r="N16" s="82">
        <v>5</v>
      </c>
      <c r="O16" s="107" t="s">
        <v>31</v>
      </c>
      <c r="P16" s="84">
        <v>2460</v>
      </c>
      <c r="Q16" s="86">
        <v>0.07482662124346028</v>
      </c>
      <c r="R16" s="84">
        <v>1452</v>
      </c>
      <c r="S16" s="86">
        <v>0.04410692588092345</v>
      </c>
      <c r="T16" s="121">
        <v>0.6942148760330578</v>
      </c>
      <c r="U16" s="111">
        <v>2</v>
      </c>
    </row>
    <row r="17" spans="1:21" ht="14.25" customHeight="1">
      <c r="A17" s="66">
        <v>6</v>
      </c>
      <c r="B17" s="96" t="s">
        <v>25</v>
      </c>
      <c r="C17" s="68">
        <v>1164</v>
      </c>
      <c r="D17" s="70">
        <v>0.07402225755166932</v>
      </c>
      <c r="E17" s="68">
        <v>940</v>
      </c>
      <c r="F17" s="70">
        <v>0.06297313592818383</v>
      </c>
      <c r="G17" s="116">
        <v>0.23829787234042543</v>
      </c>
      <c r="H17" s="98">
        <v>0</v>
      </c>
      <c r="I17" s="68">
        <v>1293</v>
      </c>
      <c r="J17" s="69">
        <v>-0.09976798143851506</v>
      </c>
      <c r="K17" s="100">
        <v>0</v>
      </c>
      <c r="L17" s="14"/>
      <c r="M17" s="14"/>
      <c r="N17" s="66">
        <v>6</v>
      </c>
      <c r="O17" s="96" t="s">
        <v>25</v>
      </c>
      <c r="P17" s="68">
        <v>2457</v>
      </c>
      <c r="Q17" s="70">
        <v>0.0747353692663341</v>
      </c>
      <c r="R17" s="68">
        <v>2285</v>
      </c>
      <c r="S17" s="70">
        <v>0.06941069258809235</v>
      </c>
      <c r="T17" s="119">
        <v>0.07527352297593004</v>
      </c>
      <c r="U17" s="100">
        <v>-1</v>
      </c>
    </row>
    <row r="18" spans="1:21" ht="14.25" customHeight="1">
      <c r="A18" s="74">
        <v>7</v>
      </c>
      <c r="B18" s="102" t="s">
        <v>20</v>
      </c>
      <c r="C18" s="76">
        <v>966</v>
      </c>
      <c r="D18" s="78">
        <v>0.06143084260731319</v>
      </c>
      <c r="E18" s="76">
        <v>1002</v>
      </c>
      <c r="F18" s="78">
        <v>0.06712668319153213</v>
      </c>
      <c r="G18" s="117">
        <v>-0.0359281437125748</v>
      </c>
      <c r="H18" s="104">
        <v>-2</v>
      </c>
      <c r="I18" s="76">
        <v>1451</v>
      </c>
      <c r="J18" s="77">
        <v>-0.33425223983459684</v>
      </c>
      <c r="K18" s="106">
        <v>-3</v>
      </c>
      <c r="L18" s="14"/>
      <c r="M18" s="14"/>
      <c r="N18" s="74">
        <v>7</v>
      </c>
      <c r="O18" s="102" t="s">
        <v>20</v>
      </c>
      <c r="P18" s="76">
        <v>2417</v>
      </c>
      <c r="Q18" s="78">
        <v>0.07351867623798515</v>
      </c>
      <c r="R18" s="76">
        <v>2280</v>
      </c>
      <c r="S18" s="78">
        <v>0.0692588092345079</v>
      </c>
      <c r="T18" s="120">
        <v>0.060087719298245634</v>
      </c>
      <c r="U18" s="106">
        <v>-1</v>
      </c>
    </row>
    <row r="19" spans="1:21" ht="14.25" customHeight="1">
      <c r="A19" s="74">
        <v>8</v>
      </c>
      <c r="B19" s="102" t="s">
        <v>28</v>
      </c>
      <c r="C19" s="76">
        <v>755</v>
      </c>
      <c r="D19" s="78">
        <v>0.048012718600953894</v>
      </c>
      <c r="E19" s="76">
        <v>404</v>
      </c>
      <c r="F19" s="78">
        <v>0.02706504990955986</v>
      </c>
      <c r="G19" s="117">
        <v>0.8688118811881189</v>
      </c>
      <c r="H19" s="104">
        <v>8</v>
      </c>
      <c r="I19" s="76">
        <v>872</v>
      </c>
      <c r="J19" s="77">
        <v>-0.13417431192660545</v>
      </c>
      <c r="K19" s="106">
        <v>0</v>
      </c>
      <c r="L19" s="14"/>
      <c r="M19" s="14"/>
      <c r="N19" s="74">
        <v>8</v>
      </c>
      <c r="O19" s="102" t="s">
        <v>28</v>
      </c>
      <c r="P19" s="76">
        <v>1627</v>
      </c>
      <c r="Q19" s="78">
        <v>0.04948898892809344</v>
      </c>
      <c r="R19" s="76">
        <v>1069</v>
      </c>
      <c r="S19" s="78">
        <v>0.0324726609963548</v>
      </c>
      <c r="T19" s="120">
        <v>0.5219831618334891</v>
      </c>
      <c r="U19" s="106">
        <v>2</v>
      </c>
    </row>
    <row r="20" spans="1:21" ht="14.25" customHeight="1">
      <c r="A20" s="74">
        <v>9</v>
      </c>
      <c r="B20" s="102" t="s">
        <v>26</v>
      </c>
      <c r="C20" s="76">
        <v>626</v>
      </c>
      <c r="D20" s="78">
        <v>0.039809220985691576</v>
      </c>
      <c r="E20" s="76">
        <v>564</v>
      </c>
      <c r="F20" s="78">
        <v>0.037783881556910294</v>
      </c>
      <c r="G20" s="117">
        <v>0.10992907801418439</v>
      </c>
      <c r="H20" s="104">
        <v>0</v>
      </c>
      <c r="I20" s="76">
        <v>768</v>
      </c>
      <c r="J20" s="77">
        <v>-0.18489583333333337</v>
      </c>
      <c r="K20" s="106">
        <v>0</v>
      </c>
      <c r="L20" s="14"/>
      <c r="M20" s="14"/>
      <c r="N20" s="74">
        <v>9</v>
      </c>
      <c r="O20" s="102" t="s">
        <v>26</v>
      </c>
      <c r="P20" s="76">
        <v>1394</v>
      </c>
      <c r="Q20" s="78">
        <v>0.04240175203796082</v>
      </c>
      <c r="R20" s="76">
        <v>1377</v>
      </c>
      <c r="S20" s="78">
        <v>0.04182867557715674</v>
      </c>
      <c r="T20" s="120">
        <v>0.012345679012345734</v>
      </c>
      <c r="U20" s="106">
        <v>-1</v>
      </c>
    </row>
    <row r="21" spans="1:21" ht="14.25" customHeight="1">
      <c r="A21" s="82">
        <v>10</v>
      </c>
      <c r="B21" s="107" t="s">
        <v>33</v>
      </c>
      <c r="C21" s="84">
        <v>619</v>
      </c>
      <c r="D21" s="86">
        <v>0.03936406995230524</v>
      </c>
      <c r="E21" s="84">
        <v>577</v>
      </c>
      <c r="F21" s="86">
        <v>0.03865478662825752</v>
      </c>
      <c r="G21" s="118">
        <v>0.07279029462738307</v>
      </c>
      <c r="H21" s="109">
        <v>-2</v>
      </c>
      <c r="I21" s="84">
        <v>403</v>
      </c>
      <c r="J21" s="85">
        <v>0.5359801488833746</v>
      </c>
      <c r="K21" s="111">
        <v>3</v>
      </c>
      <c r="L21" s="14"/>
      <c r="M21" s="14"/>
      <c r="N21" s="82">
        <v>10</v>
      </c>
      <c r="O21" s="107" t="s">
        <v>23</v>
      </c>
      <c r="P21" s="84">
        <v>1118</v>
      </c>
      <c r="Q21" s="86">
        <v>0.03400657014235309</v>
      </c>
      <c r="R21" s="84">
        <v>1160</v>
      </c>
      <c r="S21" s="86">
        <v>0.03523693803159174</v>
      </c>
      <c r="T21" s="121">
        <v>-0.036206896551724155</v>
      </c>
      <c r="U21" s="111">
        <v>-1</v>
      </c>
    </row>
    <row r="22" spans="1:21" ht="14.25" customHeight="1">
      <c r="A22" s="66"/>
      <c r="B22" s="96" t="s">
        <v>23</v>
      </c>
      <c r="C22" s="68">
        <v>619</v>
      </c>
      <c r="D22" s="70">
        <v>0.03936406995230524</v>
      </c>
      <c r="E22" s="68">
        <v>542</v>
      </c>
      <c r="F22" s="70">
        <v>0.036310042205399615</v>
      </c>
      <c r="G22" s="116">
        <v>0.1420664206642066</v>
      </c>
      <c r="H22" s="98">
        <v>0</v>
      </c>
      <c r="I22" s="68">
        <v>499</v>
      </c>
      <c r="J22" s="69">
        <v>0.2404809619238477</v>
      </c>
      <c r="K22" s="100">
        <v>0</v>
      </c>
      <c r="L22" s="14"/>
      <c r="M22" s="14"/>
      <c r="N22" s="66">
        <v>11</v>
      </c>
      <c r="O22" s="96" t="s">
        <v>33</v>
      </c>
      <c r="P22" s="68">
        <v>1022</v>
      </c>
      <c r="Q22" s="70">
        <v>0.03108650687431561</v>
      </c>
      <c r="R22" s="68">
        <v>1055</v>
      </c>
      <c r="S22" s="70">
        <v>0.032047387606318346</v>
      </c>
      <c r="T22" s="119">
        <v>-0.03127962085308056</v>
      </c>
      <c r="U22" s="100">
        <v>0</v>
      </c>
    </row>
    <row r="23" spans="1:21" ht="14.25" customHeight="1">
      <c r="A23" s="74">
        <v>12</v>
      </c>
      <c r="B23" s="102" t="s">
        <v>32</v>
      </c>
      <c r="C23" s="76">
        <v>467</v>
      </c>
      <c r="D23" s="78">
        <v>0.029697933227344993</v>
      </c>
      <c r="E23" s="76">
        <v>419</v>
      </c>
      <c r="F23" s="78">
        <v>0.028069940376498962</v>
      </c>
      <c r="G23" s="117">
        <v>0.11455847255369922</v>
      </c>
      <c r="H23" s="104">
        <v>2</v>
      </c>
      <c r="I23" s="76">
        <v>489</v>
      </c>
      <c r="J23" s="77">
        <v>-0.04498977505112478</v>
      </c>
      <c r="K23" s="106">
        <v>-1</v>
      </c>
      <c r="L23" s="14"/>
      <c r="M23" s="14"/>
      <c r="N23" s="74">
        <v>12</v>
      </c>
      <c r="O23" s="102" t="s">
        <v>32</v>
      </c>
      <c r="P23" s="76">
        <v>956</v>
      </c>
      <c r="Q23" s="78">
        <v>0.029078963377539846</v>
      </c>
      <c r="R23" s="76">
        <v>800</v>
      </c>
      <c r="S23" s="78">
        <v>0.024301336573511544</v>
      </c>
      <c r="T23" s="120">
        <v>0.19500000000000006</v>
      </c>
      <c r="U23" s="106">
        <v>4</v>
      </c>
    </row>
    <row r="24" spans="1:21" ht="14.25" customHeight="1">
      <c r="A24" s="74">
        <v>13</v>
      </c>
      <c r="B24" s="102" t="s">
        <v>56</v>
      </c>
      <c r="C24" s="76">
        <v>376</v>
      </c>
      <c r="D24" s="78">
        <v>0.023910969793322735</v>
      </c>
      <c r="E24" s="76">
        <v>444</v>
      </c>
      <c r="F24" s="78">
        <v>0.029744757821397468</v>
      </c>
      <c r="G24" s="117">
        <v>-0.15315315315315314</v>
      </c>
      <c r="H24" s="104">
        <v>0</v>
      </c>
      <c r="I24" s="76">
        <v>333</v>
      </c>
      <c r="J24" s="77">
        <v>0.12912912912912922</v>
      </c>
      <c r="K24" s="106">
        <v>5</v>
      </c>
      <c r="L24" s="14"/>
      <c r="M24" s="14"/>
      <c r="N24" s="74">
        <v>13</v>
      </c>
      <c r="O24" s="102" t="s">
        <v>50</v>
      </c>
      <c r="P24" s="76">
        <v>782</v>
      </c>
      <c r="Q24" s="78">
        <v>0.023786348704221926</v>
      </c>
      <c r="R24" s="76">
        <v>966</v>
      </c>
      <c r="S24" s="78">
        <v>0.02934386391251519</v>
      </c>
      <c r="T24" s="120">
        <v>-0.19047619047619047</v>
      </c>
      <c r="U24" s="106">
        <v>0</v>
      </c>
    </row>
    <row r="25" spans="1:21" ht="14.25" customHeight="1">
      <c r="A25" s="74">
        <v>14</v>
      </c>
      <c r="B25" s="102" t="s">
        <v>27</v>
      </c>
      <c r="C25" s="76">
        <v>356</v>
      </c>
      <c r="D25" s="78">
        <v>0.022639109697933226</v>
      </c>
      <c r="E25" s="76">
        <v>503</v>
      </c>
      <c r="F25" s="78">
        <v>0.03369732699135794</v>
      </c>
      <c r="G25" s="117">
        <v>-0.29224652087475145</v>
      </c>
      <c r="H25" s="104">
        <v>-3</v>
      </c>
      <c r="I25" s="76">
        <v>345</v>
      </c>
      <c r="J25" s="77">
        <v>0.03188405797101446</v>
      </c>
      <c r="K25" s="106">
        <v>1</v>
      </c>
      <c r="L25" s="14"/>
      <c r="M25" s="14"/>
      <c r="N25" s="74">
        <v>14</v>
      </c>
      <c r="O25" s="102" t="s">
        <v>30</v>
      </c>
      <c r="P25" s="76">
        <v>726</v>
      </c>
      <c r="Q25" s="78">
        <v>0.022082978464533397</v>
      </c>
      <c r="R25" s="76">
        <v>983</v>
      </c>
      <c r="S25" s="78">
        <v>0.02986026731470231</v>
      </c>
      <c r="T25" s="120">
        <v>-0.26144455747711093</v>
      </c>
      <c r="U25" s="106">
        <v>-2</v>
      </c>
    </row>
    <row r="26" spans="1:21" ht="14.25" customHeight="1">
      <c r="A26" s="82">
        <v>15</v>
      </c>
      <c r="B26" s="107" t="s">
        <v>29</v>
      </c>
      <c r="C26" s="84">
        <v>355</v>
      </c>
      <c r="D26" s="86">
        <v>0.022575516693163752</v>
      </c>
      <c r="E26" s="84">
        <v>356</v>
      </c>
      <c r="F26" s="86">
        <v>0.023849400415354726</v>
      </c>
      <c r="G26" s="118">
        <v>-0.002808988764044895</v>
      </c>
      <c r="H26" s="109">
        <v>2</v>
      </c>
      <c r="I26" s="84">
        <v>343</v>
      </c>
      <c r="J26" s="85">
        <v>0.03498542274052485</v>
      </c>
      <c r="K26" s="111">
        <v>1</v>
      </c>
      <c r="L26" s="14"/>
      <c r="M26" s="14"/>
      <c r="N26" s="82">
        <v>15</v>
      </c>
      <c r="O26" s="107" t="s">
        <v>56</v>
      </c>
      <c r="P26" s="84">
        <v>709</v>
      </c>
      <c r="Q26" s="86">
        <v>0.021565883927485097</v>
      </c>
      <c r="R26" s="84">
        <v>810</v>
      </c>
      <c r="S26" s="86">
        <v>0.024605103280680437</v>
      </c>
      <c r="T26" s="121">
        <v>-0.12469135802469133</v>
      </c>
      <c r="U26" s="111">
        <v>0</v>
      </c>
    </row>
    <row r="27" spans="1:21" ht="14.25" customHeight="1">
      <c r="A27" s="66">
        <v>16</v>
      </c>
      <c r="B27" s="96" t="s">
        <v>30</v>
      </c>
      <c r="C27" s="68">
        <v>349</v>
      </c>
      <c r="D27" s="70">
        <v>0.0221939586645469</v>
      </c>
      <c r="E27" s="68">
        <v>410</v>
      </c>
      <c r="F27" s="70">
        <v>0.0274670060963355</v>
      </c>
      <c r="G27" s="116">
        <v>-0.14878048780487807</v>
      </c>
      <c r="H27" s="98">
        <v>-1</v>
      </c>
      <c r="I27" s="68">
        <v>377</v>
      </c>
      <c r="J27" s="69">
        <v>-0.07427055702917773</v>
      </c>
      <c r="K27" s="100">
        <v>-2</v>
      </c>
      <c r="L27" s="14"/>
      <c r="M27" s="14"/>
      <c r="N27" s="66">
        <v>16</v>
      </c>
      <c r="O27" s="96" t="s">
        <v>27</v>
      </c>
      <c r="P27" s="68">
        <v>701</v>
      </c>
      <c r="Q27" s="70">
        <v>0.021322545321815305</v>
      </c>
      <c r="R27" s="68">
        <v>950</v>
      </c>
      <c r="S27" s="70">
        <v>0.028857837181044958</v>
      </c>
      <c r="T27" s="119">
        <v>-0.26210526315789473</v>
      </c>
      <c r="U27" s="100">
        <v>-2</v>
      </c>
    </row>
    <row r="28" spans="1:21" ht="14.25" customHeight="1">
      <c r="A28" s="74">
        <v>17</v>
      </c>
      <c r="B28" s="102" t="s">
        <v>50</v>
      </c>
      <c r="C28" s="76">
        <v>326</v>
      </c>
      <c r="D28" s="78">
        <v>0.020731319554848967</v>
      </c>
      <c r="E28" s="76">
        <v>448</v>
      </c>
      <c r="F28" s="78">
        <v>0.030012728612581228</v>
      </c>
      <c r="G28" s="117">
        <v>-0.2723214285714286</v>
      </c>
      <c r="H28" s="104">
        <v>-5</v>
      </c>
      <c r="I28" s="76">
        <v>456</v>
      </c>
      <c r="J28" s="77">
        <v>-0.2850877192982456</v>
      </c>
      <c r="K28" s="106">
        <v>-5</v>
      </c>
      <c r="L28" s="14"/>
      <c r="M28" s="14"/>
      <c r="N28" s="74">
        <v>17</v>
      </c>
      <c r="O28" s="102" t="s">
        <v>29</v>
      </c>
      <c r="P28" s="76">
        <v>698</v>
      </c>
      <c r="Q28" s="78">
        <v>0.021231293344689137</v>
      </c>
      <c r="R28" s="76">
        <v>712</v>
      </c>
      <c r="S28" s="78">
        <v>0.021628189550425274</v>
      </c>
      <c r="T28" s="120">
        <v>-0.0196629213483146</v>
      </c>
      <c r="U28" s="106">
        <v>0</v>
      </c>
    </row>
    <row r="29" spans="1:21" ht="14.25" customHeight="1">
      <c r="A29" s="74">
        <v>18</v>
      </c>
      <c r="B29" s="102" t="s">
        <v>37</v>
      </c>
      <c r="C29" s="76">
        <v>310</v>
      </c>
      <c r="D29" s="78">
        <v>0.01971383147853736</v>
      </c>
      <c r="E29" s="76">
        <v>254</v>
      </c>
      <c r="F29" s="78">
        <v>0.017016145240168822</v>
      </c>
      <c r="G29" s="117">
        <v>0.22047244094488194</v>
      </c>
      <c r="H29" s="104">
        <v>0</v>
      </c>
      <c r="I29" s="76">
        <v>342</v>
      </c>
      <c r="J29" s="77">
        <v>-0.0935672514619883</v>
      </c>
      <c r="K29" s="106">
        <v>-1</v>
      </c>
      <c r="L29" s="14"/>
      <c r="M29" s="14"/>
      <c r="N29" s="74">
        <v>18</v>
      </c>
      <c r="O29" s="102" t="s">
        <v>37</v>
      </c>
      <c r="P29" s="76">
        <v>652</v>
      </c>
      <c r="Q29" s="78">
        <v>0.019832096362087846</v>
      </c>
      <c r="R29" s="76">
        <v>541</v>
      </c>
      <c r="S29" s="78">
        <v>0.01643377885783718</v>
      </c>
      <c r="T29" s="120">
        <v>0.20517560073937147</v>
      </c>
      <c r="U29" s="106">
        <v>0</v>
      </c>
    </row>
    <row r="30" spans="1:21" ht="14.25" customHeight="1">
      <c r="A30" s="74">
        <v>19</v>
      </c>
      <c r="B30" s="102" t="s">
        <v>34</v>
      </c>
      <c r="C30" s="76">
        <v>194</v>
      </c>
      <c r="D30" s="78">
        <v>0.01233704292527822</v>
      </c>
      <c r="E30" s="76">
        <v>134</v>
      </c>
      <c r="F30" s="78">
        <v>0.008977021504655992</v>
      </c>
      <c r="G30" s="117">
        <v>0.4477611940298507</v>
      </c>
      <c r="H30" s="104">
        <v>0</v>
      </c>
      <c r="I30" s="76">
        <v>153</v>
      </c>
      <c r="J30" s="77">
        <v>0.26797385620915026</v>
      </c>
      <c r="K30" s="106">
        <v>0</v>
      </c>
      <c r="N30" s="74">
        <v>19</v>
      </c>
      <c r="O30" s="102" t="s">
        <v>34</v>
      </c>
      <c r="P30" s="76">
        <v>347</v>
      </c>
      <c r="Q30" s="78">
        <v>0.01055481202092712</v>
      </c>
      <c r="R30" s="76">
        <v>336</v>
      </c>
      <c r="S30" s="78">
        <v>0.010206561360874849</v>
      </c>
      <c r="T30" s="120">
        <v>0.032738095238095344</v>
      </c>
      <c r="U30" s="106">
        <v>1</v>
      </c>
    </row>
    <row r="31" spans="1:21" ht="14.25" customHeight="1">
      <c r="A31" s="82">
        <v>20</v>
      </c>
      <c r="B31" s="107" t="s">
        <v>128</v>
      </c>
      <c r="C31" s="84">
        <v>137</v>
      </c>
      <c r="D31" s="86">
        <v>0.008712241653418124</v>
      </c>
      <c r="E31" s="84">
        <v>84</v>
      </c>
      <c r="F31" s="86">
        <v>0.00562738661485898</v>
      </c>
      <c r="G31" s="118">
        <v>0.6309523809523809</v>
      </c>
      <c r="H31" s="109">
        <v>1</v>
      </c>
      <c r="I31" s="84">
        <v>107</v>
      </c>
      <c r="J31" s="85">
        <v>0.28037383177570097</v>
      </c>
      <c r="K31" s="111">
        <v>0</v>
      </c>
      <c r="N31" s="82">
        <v>20</v>
      </c>
      <c r="O31" s="107" t="s">
        <v>128</v>
      </c>
      <c r="P31" s="84">
        <v>244</v>
      </c>
      <c r="Q31" s="86">
        <v>0.00742182747292858</v>
      </c>
      <c r="R31" s="84">
        <v>203</v>
      </c>
      <c r="S31" s="86">
        <v>0.006166464155528554</v>
      </c>
      <c r="T31" s="121">
        <v>0.20197044334975378</v>
      </c>
      <c r="U31" s="111">
        <v>1</v>
      </c>
    </row>
    <row r="32" spans="1:21" ht="14.25" customHeight="1">
      <c r="A32" s="132" t="s">
        <v>53</v>
      </c>
      <c r="B32" s="133"/>
      <c r="C32" s="26">
        <f>SUM(C12:C31)</f>
        <v>15232</v>
      </c>
      <c r="D32" s="6">
        <f>C32/C34</f>
        <v>0.9686486486486486</v>
      </c>
      <c r="E32" s="26">
        <f>SUM(E12:E31)</f>
        <v>14471</v>
      </c>
      <c r="F32" s="6">
        <f>E32/E34</f>
        <v>0.9694513298050512</v>
      </c>
      <c r="G32" s="17">
        <f>C32/E32-1</f>
        <v>0.05258793448966892</v>
      </c>
      <c r="H32" s="17"/>
      <c r="I32" s="26">
        <f>SUM(I12:I31)</f>
        <v>16821</v>
      </c>
      <c r="J32" s="18">
        <f>C32/I32-1</f>
        <v>-0.09446525176862253</v>
      </c>
      <c r="K32" s="19"/>
      <c r="N32" s="132" t="s">
        <v>53</v>
      </c>
      <c r="O32" s="133"/>
      <c r="P32" s="3">
        <f>SUM(P12:P31)</f>
        <v>32053</v>
      </c>
      <c r="Q32" s="6">
        <f>P32/P34</f>
        <v>0.9749665409417204</v>
      </c>
      <c r="R32" s="3">
        <f>SUM(R12:R31)</f>
        <v>31900</v>
      </c>
      <c r="S32" s="6">
        <f>R32/R34</f>
        <v>0.9690157958687727</v>
      </c>
      <c r="T32" s="17">
        <f>P32/R32-1</f>
        <v>0.004796238244514139</v>
      </c>
      <c r="U32" s="27"/>
    </row>
    <row r="33" spans="1:21" ht="14.25" customHeight="1">
      <c r="A33" s="132" t="s">
        <v>12</v>
      </c>
      <c r="B33" s="133"/>
      <c r="C33" s="26">
        <f>C34-SUM(C12:C31)</f>
        <v>493</v>
      </c>
      <c r="D33" s="6">
        <f>C33/C34</f>
        <v>0.03135135135135135</v>
      </c>
      <c r="E33" s="26">
        <f>E34-SUM(E12:E31)</f>
        <v>456</v>
      </c>
      <c r="F33" s="6">
        <f>E33/E34</f>
        <v>0.03054867019494875</v>
      </c>
      <c r="G33" s="17">
        <f>C33/E33-1</f>
        <v>0.08114035087719307</v>
      </c>
      <c r="H33" s="17"/>
      <c r="I33" s="26">
        <f>I34-SUM(I12:I31)</f>
        <v>330</v>
      </c>
      <c r="J33" s="18">
        <f>C33/I33-1</f>
        <v>0.4939393939393939</v>
      </c>
      <c r="K33" s="19"/>
      <c r="N33" s="132" t="s">
        <v>12</v>
      </c>
      <c r="O33" s="133"/>
      <c r="P33" s="3">
        <f>P34-SUM(P12:P31)</f>
        <v>823</v>
      </c>
      <c r="Q33" s="6">
        <f>P33/P34</f>
        <v>0.025033459058279597</v>
      </c>
      <c r="R33" s="3">
        <f>R34-SUM(R12:R31)</f>
        <v>1020</v>
      </c>
      <c r="S33" s="6">
        <f>R33/R34</f>
        <v>0.030984204131227218</v>
      </c>
      <c r="T33" s="17">
        <f>P33/R33-1</f>
        <v>-0.19313725490196076</v>
      </c>
      <c r="U33" s="28"/>
    </row>
    <row r="34" spans="1:21" ht="14.25" customHeight="1">
      <c r="A34" s="128" t="s">
        <v>38</v>
      </c>
      <c r="B34" s="129"/>
      <c r="C34" s="24">
        <v>15725</v>
      </c>
      <c r="D34" s="114">
        <v>1</v>
      </c>
      <c r="E34" s="24">
        <v>14927</v>
      </c>
      <c r="F34" s="114">
        <v>0.999933007302204</v>
      </c>
      <c r="G34" s="20">
        <v>0.053460172841160336</v>
      </c>
      <c r="H34" s="20"/>
      <c r="I34" s="24">
        <v>17151</v>
      </c>
      <c r="J34" s="55">
        <v>-0.08314384000932895</v>
      </c>
      <c r="K34" s="115"/>
      <c r="N34" s="128" t="s">
        <v>38</v>
      </c>
      <c r="O34" s="129"/>
      <c r="P34" s="24">
        <v>32876</v>
      </c>
      <c r="Q34" s="114">
        <v>1</v>
      </c>
      <c r="R34" s="24">
        <v>32920</v>
      </c>
      <c r="S34" s="114">
        <v>1</v>
      </c>
      <c r="T34" s="29">
        <v>-0.0013365735115431487</v>
      </c>
      <c r="U34" s="115"/>
    </row>
    <row r="35" spans="1:14" ht="14.25" customHeight="1">
      <c r="A35" t="s">
        <v>142</v>
      </c>
      <c r="C35" s="16"/>
      <c r="D35" s="16"/>
      <c r="E35" s="16"/>
      <c r="F35" s="16"/>
      <c r="G35" s="16"/>
      <c r="H35" s="16"/>
      <c r="I35" s="16"/>
      <c r="J35" s="16"/>
      <c r="N35" t="s">
        <v>142</v>
      </c>
    </row>
    <row r="36" spans="1:14" ht="15">
      <c r="A36" s="9" t="s">
        <v>144</v>
      </c>
      <c r="N36" s="9" t="s">
        <v>144</v>
      </c>
    </row>
    <row r="38" spans="1:11" ht="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1:21" ht="1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179" t="s">
        <v>134</v>
      </c>
      <c r="O39" s="179"/>
      <c r="P39" s="179"/>
      <c r="Q39" s="179"/>
      <c r="R39" s="179"/>
      <c r="S39" s="179"/>
      <c r="T39" s="179"/>
      <c r="U39" s="179"/>
    </row>
    <row r="40" spans="1:21" ht="15" customHeight="1">
      <c r="A40" s="140" t="s">
        <v>131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"/>
      <c r="M40" s="21"/>
      <c r="N40" s="179"/>
      <c r="O40" s="179"/>
      <c r="P40" s="179"/>
      <c r="Q40" s="179"/>
      <c r="R40" s="179"/>
      <c r="S40" s="179"/>
      <c r="T40" s="179"/>
      <c r="U40" s="179"/>
    </row>
    <row r="41" spans="1:21" ht="15">
      <c r="A41" s="141" t="s">
        <v>132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"/>
      <c r="M41" s="21"/>
      <c r="N41" s="141" t="s">
        <v>135</v>
      </c>
      <c r="O41" s="141"/>
      <c r="P41" s="141"/>
      <c r="Q41" s="141"/>
      <c r="R41" s="141"/>
      <c r="S41" s="141"/>
      <c r="T41" s="141"/>
      <c r="U41" s="141"/>
    </row>
    <row r="42" spans="1:21" ht="15" customHeight="1">
      <c r="A42" s="15"/>
      <c r="B42" s="15"/>
      <c r="C42" s="15"/>
      <c r="D42" s="15"/>
      <c r="E42" s="15"/>
      <c r="F42" s="15"/>
      <c r="G42" s="15"/>
      <c r="H42" s="15"/>
      <c r="I42" s="15"/>
      <c r="J42" s="92"/>
      <c r="K42" s="93" t="s">
        <v>4</v>
      </c>
      <c r="L42" s="14"/>
      <c r="M42" s="14"/>
      <c r="N42" s="15"/>
      <c r="O42" s="15"/>
      <c r="P42" s="15"/>
      <c r="Q42" s="15"/>
      <c r="R42" s="15"/>
      <c r="S42" s="15"/>
      <c r="T42" s="92"/>
      <c r="U42" s="93" t="s">
        <v>4</v>
      </c>
    </row>
    <row r="43" spans="1:21" ht="15">
      <c r="A43" s="144" t="s">
        <v>0</v>
      </c>
      <c r="B43" s="144" t="s">
        <v>52</v>
      </c>
      <c r="C43" s="146" t="s">
        <v>101</v>
      </c>
      <c r="D43" s="147"/>
      <c r="E43" s="147"/>
      <c r="F43" s="147"/>
      <c r="G43" s="147"/>
      <c r="H43" s="148"/>
      <c r="I43" s="146" t="s">
        <v>102</v>
      </c>
      <c r="J43" s="147"/>
      <c r="K43" s="148"/>
      <c r="L43" s="14"/>
      <c r="M43" s="14"/>
      <c r="N43" s="144" t="s">
        <v>0</v>
      </c>
      <c r="O43" s="144" t="s">
        <v>52</v>
      </c>
      <c r="P43" s="146" t="s">
        <v>103</v>
      </c>
      <c r="Q43" s="147"/>
      <c r="R43" s="147"/>
      <c r="S43" s="147"/>
      <c r="T43" s="147"/>
      <c r="U43" s="148"/>
    </row>
    <row r="44" spans="1:21" ht="15" customHeight="1">
      <c r="A44" s="145"/>
      <c r="B44" s="145"/>
      <c r="C44" s="153" t="s">
        <v>104</v>
      </c>
      <c r="D44" s="154"/>
      <c r="E44" s="154"/>
      <c r="F44" s="154"/>
      <c r="G44" s="154"/>
      <c r="H44" s="155"/>
      <c r="I44" s="153" t="s">
        <v>105</v>
      </c>
      <c r="J44" s="154"/>
      <c r="K44" s="155"/>
      <c r="L44" s="14"/>
      <c r="M44" s="14"/>
      <c r="N44" s="145"/>
      <c r="O44" s="145"/>
      <c r="P44" s="153" t="s">
        <v>106</v>
      </c>
      <c r="Q44" s="154"/>
      <c r="R44" s="154"/>
      <c r="S44" s="154"/>
      <c r="T44" s="154"/>
      <c r="U44" s="155"/>
    </row>
    <row r="45" spans="1:21" ht="15" customHeight="1">
      <c r="A45" s="145"/>
      <c r="B45" s="145"/>
      <c r="C45" s="149">
        <v>2019</v>
      </c>
      <c r="D45" s="150"/>
      <c r="E45" s="159">
        <v>2018</v>
      </c>
      <c r="F45" s="150"/>
      <c r="G45" s="134" t="s">
        <v>5</v>
      </c>
      <c r="H45" s="130" t="s">
        <v>61</v>
      </c>
      <c r="I45" s="164">
        <v>2019</v>
      </c>
      <c r="J45" s="131" t="s">
        <v>107</v>
      </c>
      <c r="K45" s="130" t="s">
        <v>111</v>
      </c>
      <c r="L45" s="14"/>
      <c r="M45" s="14"/>
      <c r="N45" s="145"/>
      <c r="O45" s="145"/>
      <c r="P45" s="149">
        <v>2019</v>
      </c>
      <c r="Q45" s="150"/>
      <c r="R45" s="149">
        <v>2018</v>
      </c>
      <c r="S45" s="150"/>
      <c r="T45" s="134" t="s">
        <v>5</v>
      </c>
      <c r="U45" s="142" t="s">
        <v>67</v>
      </c>
    </row>
    <row r="46" spans="1:21" ht="15" customHeight="1">
      <c r="A46" s="138" t="s">
        <v>6</v>
      </c>
      <c r="B46" s="138" t="s">
        <v>52</v>
      </c>
      <c r="C46" s="151"/>
      <c r="D46" s="152"/>
      <c r="E46" s="160"/>
      <c r="F46" s="152"/>
      <c r="G46" s="135"/>
      <c r="H46" s="131"/>
      <c r="I46" s="164"/>
      <c r="J46" s="131"/>
      <c r="K46" s="131"/>
      <c r="L46" s="14"/>
      <c r="M46" s="14"/>
      <c r="N46" s="138" t="s">
        <v>6</v>
      </c>
      <c r="O46" s="138" t="s">
        <v>52</v>
      </c>
      <c r="P46" s="151"/>
      <c r="Q46" s="152"/>
      <c r="R46" s="151"/>
      <c r="S46" s="152"/>
      <c r="T46" s="135"/>
      <c r="U46" s="143"/>
    </row>
    <row r="47" spans="1:21" ht="15" customHeight="1">
      <c r="A47" s="138"/>
      <c r="B47" s="138"/>
      <c r="C47" s="61" t="s">
        <v>8</v>
      </c>
      <c r="D47" s="94" t="s">
        <v>2</v>
      </c>
      <c r="E47" s="61" t="s">
        <v>8</v>
      </c>
      <c r="F47" s="94" t="s">
        <v>2</v>
      </c>
      <c r="G47" s="136" t="s">
        <v>9</v>
      </c>
      <c r="H47" s="136" t="s">
        <v>62</v>
      </c>
      <c r="I47" s="95" t="s">
        <v>8</v>
      </c>
      <c r="J47" s="165" t="s">
        <v>108</v>
      </c>
      <c r="K47" s="165" t="s">
        <v>112</v>
      </c>
      <c r="L47" s="14"/>
      <c r="M47" s="14"/>
      <c r="N47" s="138"/>
      <c r="O47" s="138"/>
      <c r="P47" s="61" t="s">
        <v>8</v>
      </c>
      <c r="Q47" s="94" t="s">
        <v>2</v>
      </c>
      <c r="R47" s="61" t="s">
        <v>8</v>
      </c>
      <c r="S47" s="94" t="s">
        <v>2</v>
      </c>
      <c r="T47" s="136" t="s">
        <v>9</v>
      </c>
      <c r="U47" s="126" t="s">
        <v>68</v>
      </c>
    </row>
    <row r="48" spans="1:21" ht="15" customHeight="1">
      <c r="A48" s="139"/>
      <c r="B48" s="139"/>
      <c r="C48" s="65" t="s">
        <v>10</v>
      </c>
      <c r="D48" s="50" t="s">
        <v>11</v>
      </c>
      <c r="E48" s="65" t="s">
        <v>10</v>
      </c>
      <c r="F48" s="50" t="s">
        <v>11</v>
      </c>
      <c r="G48" s="167"/>
      <c r="H48" s="167"/>
      <c r="I48" s="65" t="s">
        <v>10</v>
      </c>
      <c r="J48" s="166"/>
      <c r="K48" s="166"/>
      <c r="L48" s="14"/>
      <c r="M48" s="14"/>
      <c r="N48" s="139"/>
      <c r="O48" s="139"/>
      <c r="P48" s="65" t="s">
        <v>10</v>
      </c>
      <c r="Q48" s="50" t="s">
        <v>11</v>
      </c>
      <c r="R48" s="65" t="s">
        <v>10</v>
      </c>
      <c r="S48" s="50" t="s">
        <v>11</v>
      </c>
      <c r="T48" s="137"/>
      <c r="U48" s="127"/>
    </row>
    <row r="49" spans="1:21" ht="15">
      <c r="A49" s="66">
        <v>1</v>
      </c>
      <c r="B49" s="96" t="s">
        <v>45</v>
      </c>
      <c r="C49" s="68">
        <v>814</v>
      </c>
      <c r="D49" s="73">
        <v>0.05176470588235294</v>
      </c>
      <c r="E49" s="68">
        <v>251</v>
      </c>
      <c r="F49" s="73">
        <v>0.016815167146781</v>
      </c>
      <c r="G49" s="97">
        <v>2.243027888446215</v>
      </c>
      <c r="H49" s="98">
        <v>15</v>
      </c>
      <c r="I49" s="68">
        <v>472</v>
      </c>
      <c r="J49" s="99">
        <v>0.7245762711864407</v>
      </c>
      <c r="K49" s="100">
        <v>7</v>
      </c>
      <c r="L49" s="14"/>
      <c r="M49" s="14"/>
      <c r="N49" s="66">
        <v>1</v>
      </c>
      <c r="O49" s="96" t="s">
        <v>46</v>
      </c>
      <c r="P49" s="68">
        <v>1746</v>
      </c>
      <c r="Q49" s="73">
        <v>0.05310865068743156</v>
      </c>
      <c r="R49" s="68">
        <v>1861</v>
      </c>
      <c r="S49" s="73">
        <v>0.056530984204131225</v>
      </c>
      <c r="T49" s="71">
        <v>-0.06179473401397095</v>
      </c>
      <c r="U49" s="100">
        <v>0</v>
      </c>
    </row>
    <row r="50" spans="1:21" ht="15">
      <c r="A50" s="101">
        <v>2</v>
      </c>
      <c r="B50" s="102" t="s">
        <v>46</v>
      </c>
      <c r="C50" s="76">
        <v>767</v>
      </c>
      <c r="D50" s="81">
        <v>0.0487758346581876</v>
      </c>
      <c r="E50" s="76">
        <v>869</v>
      </c>
      <c r="F50" s="81">
        <v>0.05821665438467207</v>
      </c>
      <c r="G50" s="103">
        <v>-0.11737629459148446</v>
      </c>
      <c r="H50" s="104">
        <v>-1</v>
      </c>
      <c r="I50" s="76">
        <v>979</v>
      </c>
      <c r="J50" s="105">
        <v>-0.2165474974463738</v>
      </c>
      <c r="K50" s="106">
        <v>-1</v>
      </c>
      <c r="L50" s="14"/>
      <c r="M50" s="14"/>
      <c r="N50" s="101">
        <v>2</v>
      </c>
      <c r="O50" s="102" t="s">
        <v>42</v>
      </c>
      <c r="P50" s="76">
        <v>1333</v>
      </c>
      <c r="Q50" s="81">
        <v>0.04054629516972868</v>
      </c>
      <c r="R50" s="76">
        <v>1654</v>
      </c>
      <c r="S50" s="81">
        <v>0.05024301336573512</v>
      </c>
      <c r="T50" s="79">
        <v>-0.19407496977025396</v>
      </c>
      <c r="U50" s="106">
        <v>0</v>
      </c>
    </row>
    <row r="51" spans="1:21" ht="15">
      <c r="A51" s="101">
        <v>3</v>
      </c>
      <c r="B51" s="102" t="s">
        <v>42</v>
      </c>
      <c r="C51" s="76">
        <v>562</v>
      </c>
      <c r="D51" s="81">
        <v>0.03573926868044515</v>
      </c>
      <c r="E51" s="76">
        <v>672</v>
      </c>
      <c r="F51" s="81">
        <v>0.04501909291887184</v>
      </c>
      <c r="G51" s="103">
        <v>-0.16369047619047616</v>
      </c>
      <c r="H51" s="104">
        <v>-1</v>
      </c>
      <c r="I51" s="76">
        <v>771</v>
      </c>
      <c r="J51" s="105">
        <v>-0.27107652399481197</v>
      </c>
      <c r="K51" s="106">
        <v>-1</v>
      </c>
      <c r="L51" s="14"/>
      <c r="M51" s="14"/>
      <c r="N51" s="101">
        <v>3</v>
      </c>
      <c r="O51" s="102" t="s">
        <v>45</v>
      </c>
      <c r="P51" s="76">
        <v>1286</v>
      </c>
      <c r="Q51" s="81">
        <v>0.039116680861418666</v>
      </c>
      <c r="R51" s="76">
        <v>596</v>
      </c>
      <c r="S51" s="81">
        <v>0.018104495747266098</v>
      </c>
      <c r="T51" s="79">
        <v>1.1577181208053693</v>
      </c>
      <c r="U51" s="106">
        <v>11</v>
      </c>
    </row>
    <row r="52" spans="1:21" ht="15">
      <c r="A52" s="101">
        <v>4</v>
      </c>
      <c r="B52" s="102" t="s">
        <v>70</v>
      </c>
      <c r="C52" s="76">
        <v>540</v>
      </c>
      <c r="D52" s="81">
        <v>0.03434022257551669</v>
      </c>
      <c r="E52" s="76">
        <v>295</v>
      </c>
      <c r="F52" s="81">
        <v>0.019762845849802372</v>
      </c>
      <c r="G52" s="103">
        <v>0.8305084745762712</v>
      </c>
      <c r="H52" s="104">
        <v>8</v>
      </c>
      <c r="I52" s="76">
        <v>626</v>
      </c>
      <c r="J52" s="105">
        <v>-0.13738019169329074</v>
      </c>
      <c r="K52" s="106">
        <v>-1</v>
      </c>
      <c r="L52" s="14"/>
      <c r="M52" s="14"/>
      <c r="N52" s="101">
        <v>4</v>
      </c>
      <c r="O52" s="102" t="s">
        <v>70</v>
      </c>
      <c r="P52" s="76">
        <v>1166</v>
      </c>
      <c r="Q52" s="81">
        <v>0.03546660177637182</v>
      </c>
      <c r="R52" s="76">
        <v>784</v>
      </c>
      <c r="S52" s="81">
        <v>0.02381530984204131</v>
      </c>
      <c r="T52" s="79">
        <v>0.4872448979591837</v>
      </c>
      <c r="U52" s="106">
        <v>3</v>
      </c>
    </row>
    <row r="53" spans="1:21" ht="15">
      <c r="A53" s="101">
        <v>5</v>
      </c>
      <c r="B53" s="107" t="s">
        <v>49</v>
      </c>
      <c r="C53" s="84">
        <v>460</v>
      </c>
      <c r="D53" s="89">
        <v>0.029252782193958663</v>
      </c>
      <c r="E53" s="84">
        <v>301</v>
      </c>
      <c r="F53" s="89">
        <v>0.020164802036578014</v>
      </c>
      <c r="G53" s="108">
        <v>0.5282392026578073</v>
      </c>
      <c r="H53" s="109">
        <v>5</v>
      </c>
      <c r="I53" s="84">
        <v>530</v>
      </c>
      <c r="J53" s="110">
        <v>-0.13207547169811318</v>
      </c>
      <c r="K53" s="111">
        <v>0</v>
      </c>
      <c r="L53" s="14"/>
      <c r="M53" s="14"/>
      <c r="N53" s="101">
        <v>5</v>
      </c>
      <c r="O53" s="107" t="s">
        <v>49</v>
      </c>
      <c r="P53" s="84">
        <v>990</v>
      </c>
      <c r="Q53" s="89">
        <v>0.03011315245163645</v>
      </c>
      <c r="R53" s="84">
        <v>752</v>
      </c>
      <c r="S53" s="89">
        <v>0.02284325637910085</v>
      </c>
      <c r="T53" s="87">
        <v>0.3164893617021276</v>
      </c>
      <c r="U53" s="111">
        <v>4</v>
      </c>
    </row>
    <row r="54" spans="1:21" ht="15">
      <c r="A54" s="112">
        <v>6</v>
      </c>
      <c r="B54" s="96" t="s">
        <v>66</v>
      </c>
      <c r="C54" s="68">
        <v>414</v>
      </c>
      <c r="D54" s="73">
        <v>0.026327503974562797</v>
      </c>
      <c r="E54" s="68">
        <v>294</v>
      </c>
      <c r="F54" s="73">
        <v>0.01969585315200643</v>
      </c>
      <c r="G54" s="97">
        <v>0.40816326530612246</v>
      </c>
      <c r="H54" s="98">
        <v>7</v>
      </c>
      <c r="I54" s="68">
        <v>513</v>
      </c>
      <c r="J54" s="99">
        <v>-0.19298245614035092</v>
      </c>
      <c r="K54" s="100">
        <v>0</v>
      </c>
      <c r="L54" s="14"/>
      <c r="M54" s="14"/>
      <c r="N54" s="112">
        <v>6</v>
      </c>
      <c r="O54" s="96" t="s">
        <v>66</v>
      </c>
      <c r="P54" s="68">
        <v>927</v>
      </c>
      <c r="Q54" s="73">
        <v>0.02819686093198686</v>
      </c>
      <c r="R54" s="68">
        <v>755</v>
      </c>
      <c r="S54" s="73">
        <v>0.02293438639125152</v>
      </c>
      <c r="T54" s="71">
        <v>0.22781456953642376</v>
      </c>
      <c r="U54" s="100">
        <v>2</v>
      </c>
    </row>
    <row r="55" spans="1:21" ht="15">
      <c r="A55" s="101">
        <v>7</v>
      </c>
      <c r="B55" s="102" t="s">
        <v>48</v>
      </c>
      <c r="C55" s="76">
        <v>404</v>
      </c>
      <c r="D55" s="81">
        <v>0.025691573926868043</v>
      </c>
      <c r="E55" s="76">
        <v>381</v>
      </c>
      <c r="F55" s="81">
        <v>0.02552421786025323</v>
      </c>
      <c r="G55" s="103">
        <v>0.06036745406824151</v>
      </c>
      <c r="H55" s="104">
        <v>-1</v>
      </c>
      <c r="I55" s="76">
        <v>246</v>
      </c>
      <c r="J55" s="105">
        <v>0.6422764227642277</v>
      </c>
      <c r="K55" s="106">
        <v>12</v>
      </c>
      <c r="L55" s="14"/>
      <c r="M55" s="14"/>
      <c r="N55" s="101">
        <v>7</v>
      </c>
      <c r="O55" s="102" t="s">
        <v>54</v>
      </c>
      <c r="P55" s="76">
        <v>906</v>
      </c>
      <c r="Q55" s="81">
        <v>0.02755809709210366</v>
      </c>
      <c r="R55" s="76">
        <v>667</v>
      </c>
      <c r="S55" s="81">
        <v>0.02026123936816525</v>
      </c>
      <c r="T55" s="79">
        <v>0.35832083958021</v>
      </c>
      <c r="U55" s="106">
        <v>3</v>
      </c>
    </row>
    <row r="56" spans="1:21" ht="15">
      <c r="A56" s="101">
        <v>8</v>
      </c>
      <c r="B56" s="102" t="s">
        <v>54</v>
      </c>
      <c r="C56" s="76">
        <v>374</v>
      </c>
      <c r="D56" s="81">
        <v>0.023783783783783784</v>
      </c>
      <c r="E56" s="76">
        <v>308</v>
      </c>
      <c r="F56" s="81">
        <v>0.020633750921149593</v>
      </c>
      <c r="G56" s="103">
        <v>0.2142857142857142</v>
      </c>
      <c r="H56" s="104">
        <v>0</v>
      </c>
      <c r="I56" s="76">
        <v>532</v>
      </c>
      <c r="J56" s="105">
        <v>-0.2969924812030075</v>
      </c>
      <c r="K56" s="106">
        <v>-4</v>
      </c>
      <c r="L56" s="14"/>
      <c r="M56" s="14"/>
      <c r="N56" s="101">
        <v>8</v>
      </c>
      <c r="O56" s="102" t="s">
        <v>39</v>
      </c>
      <c r="P56" s="76">
        <v>824</v>
      </c>
      <c r="Q56" s="81">
        <v>0.02506387638398832</v>
      </c>
      <c r="R56" s="76">
        <v>889</v>
      </c>
      <c r="S56" s="81">
        <v>0.027004860267314704</v>
      </c>
      <c r="T56" s="79">
        <v>-0.07311586051743535</v>
      </c>
      <c r="U56" s="106">
        <v>-4</v>
      </c>
    </row>
    <row r="57" spans="1:21" ht="15">
      <c r="A57" s="101">
        <v>9</v>
      </c>
      <c r="B57" s="102" t="s">
        <v>64</v>
      </c>
      <c r="C57" s="76">
        <v>350</v>
      </c>
      <c r="D57" s="81">
        <v>0.022257551669316374</v>
      </c>
      <c r="E57" s="76">
        <v>341</v>
      </c>
      <c r="F57" s="81">
        <v>0.022844509948415623</v>
      </c>
      <c r="G57" s="103">
        <v>0.02639296187683282</v>
      </c>
      <c r="H57" s="104">
        <v>-2</v>
      </c>
      <c r="I57" s="76">
        <v>197</v>
      </c>
      <c r="J57" s="105">
        <v>0.7766497461928934</v>
      </c>
      <c r="K57" s="106">
        <v>16</v>
      </c>
      <c r="L57" s="14"/>
      <c r="M57" s="14"/>
      <c r="N57" s="101">
        <v>9</v>
      </c>
      <c r="O57" s="102" t="s">
        <v>41</v>
      </c>
      <c r="P57" s="76">
        <v>756</v>
      </c>
      <c r="Q57" s="81">
        <v>0.02299549823579511</v>
      </c>
      <c r="R57" s="76">
        <v>1027</v>
      </c>
      <c r="S57" s="81">
        <v>0.031196840826245444</v>
      </c>
      <c r="T57" s="79">
        <v>-0.2638753651411879</v>
      </c>
      <c r="U57" s="106">
        <v>-6</v>
      </c>
    </row>
    <row r="58" spans="1:21" ht="15">
      <c r="A58" s="113">
        <v>10</v>
      </c>
      <c r="B58" s="107" t="s">
        <v>39</v>
      </c>
      <c r="C58" s="84">
        <v>325</v>
      </c>
      <c r="D58" s="89">
        <v>0.02066772655007949</v>
      </c>
      <c r="E58" s="84">
        <v>406</v>
      </c>
      <c r="F58" s="89">
        <v>0.027199035305151737</v>
      </c>
      <c r="G58" s="108">
        <v>-0.1995073891625616</v>
      </c>
      <c r="H58" s="109">
        <v>-6</v>
      </c>
      <c r="I58" s="84">
        <v>499</v>
      </c>
      <c r="J58" s="110">
        <v>-0.3486973947895792</v>
      </c>
      <c r="K58" s="111">
        <v>-3</v>
      </c>
      <c r="L58" s="14"/>
      <c r="M58" s="14"/>
      <c r="N58" s="113">
        <v>10</v>
      </c>
      <c r="O58" s="107" t="s">
        <v>51</v>
      </c>
      <c r="P58" s="84">
        <v>729</v>
      </c>
      <c r="Q58" s="89">
        <v>0.02217423044165957</v>
      </c>
      <c r="R58" s="84">
        <v>572</v>
      </c>
      <c r="S58" s="89">
        <v>0.017375455650060753</v>
      </c>
      <c r="T58" s="87">
        <v>0.27447552447552437</v>
      </c>
      <c r="U58" s="111">
        <v>6</v>
      </c>
    </row>
    <row r="59" spans="1:21" ht="15">
      <c r="A59" s="112">
        <v>11</v>
      </c>
      <c r="B59" s="96" t="s">
        <v>41</v>
      </c>
      <c r="C59" s="68">
        <v>314</v>
      </c>
      <c r="D59" s="73">
        <v>0.019968203497615262</v>
      </c>
      <c r="E59" s="68">
        <v>403</v>
      </c>
      <c r="F59" s="73">
        <v>0.026998057211763918</v>
      </c>
      <c r="G59" s="97">
        <v>-0.22084367245657566</v>
      </c>
      <c r="H59" s="98">
        <v>-6</v>
      </c>
      <c r="I59" s="68">
        <v>442</v>
      </c>
      <c r="J59" s="99">
        <v>-0.28959276018099545</v>
      </c>
      <c r="K59" s="100">
        <v>-2</v>
      </c>
      <c r="L59" s="14"/>
      <c r="M59" s="14"/>
      <c r="N59" s="112">
        <v>11</v>
      </c>
      <c r="O59" s="96" t="s">
        <v>81</v>
      </c>
      <c r="P59" s="68">
        <v>702</v>
      </c>
      <c r="Q59" s="73">
        <v>0.02135296264752403</v>
      </c>
      <c r="R59" s="68">
        <v>461</v>
      </c>
      <c r="S59" s="73">
        <v>0.014003645200486027</v>
      </c>
      <c r="T59" s="71">
        <v>0.5227765726681128</v>
      </c>
      <c r="U59" s="100">
        <v>10</v>
      </c>
    </row>
    <row r="60" spans="1:21" ht="15">
      <c r="A60" s="101">
        <v>12</v>
      </c>
      <c r="B60" s="102" t="s">
        <v>79</v>
      </c>
      <c r="C60" s="76">
        <v>313</v>
      </c>
      <c r="D60" s="81">
        <v>0.019904610492845788</v>
      </c>
      <c r="E60" s="76">
        <v>289</v>
      </c>
      <c r="F60" s="81">
        <v>0.01936088966302673</v>
      </c>
      <c r="G60" s="103">
        <v>0.08304498269896188</v>
      </c>
      <c r="H60" s="104">
        <v>2</v>
      </c>
      <c r="I60" s="76">
        <v>271</v>
      </c>
      <c r="J60" s="105">
        <v>0.15498154981549805</v>
      </c>
      <c r="K60" s="106">
        <v>5</v>
      </c>
      <c r="L60" s="14"/>
      <c r="M60" s="14"/>
      <c r="N60" s="101">
        <v>12</v>
      </c>
      <c r="O60" s="102" t="s">
        <v>48</v>
      </c>
      <c r="P60" s="76">
        <v>650</v>
      </c>
      <c r="Q60" s="81">
        <v>0.0197712617106704</v>
      </c>
      <c r="R60" s="76">
        <v>790</v>
      </c>
      <c r="S60" s="81">
        <v>0.02399756986634265</v>
      </c>
      <c r="T60" s="79">
        <v>-0.17721518987341767</v>
      </c>
      <c r="U60" s="106">
        <v>-6</v>
      </c>
    </row>
    <row r="61" spans="1:21" ht="15">
      <c r="A61" s="101">
        <v>13</v>
      </c>
      <c r="B61" s="102" t="s">
        <v>51</v>
      </c>
      <c r="C61" s="76">
        <v>292</v>
      </c>
      <c r="D61" s="81">
        <v>0.018569157392686806</v>
      </c>
      <c r="E61" s="76">
        <v>223</v>
      </c>
      <c r="F61" s="81">
        <v>0.014939371608494675</v>
      </c>
      <c r="G61" s="103">
        <v>0.3094170403587444</v>
      </c>
      <c r="H61" s="104">
        <v>5</v>
      </c>
      <c r="I61" s="76">
        <v>437</v>
      </c>
      <c r="J61" s="105">
        <v>-0.3318077803203662</v>
      </c>
      <c r="K61" s="106">
        <v>-3</v>
      </c>
      <c r="L61" s="14"/>
      <c r="M61" s="14"/>
      <c r="N61" s="101">
        <v>13</v>
      </c>
      <c r="O61" s="102" t="s">
        <v>82</v>
      </c>
      <c r="P61" s="76">
        <v>628</v>
      </c>
      <c r="Q61" s="81">
        <v>0.019102080545078476</v>
      </c>
      <c r="R61" s="76">
        <v>838</v>
      </c>
      <c r="S61" s="81">
        <v>0.025455650060753343</v>
      </c>
      <c r="T61" s="79">
        <v>-0.25059665871121717</v>
      </c>
      <c r="U61" s="106">
        <v>-8</v>
      </c>
    </row>
    <row r="62" spans="1:21" ht="15">
      <c r="A62" s="101">
        <v>14</v>
      </c>
      <c r="B62" s="102" t="s">
        <v>80</v>
      </c>
      <c r="C62" s="76">
        <v>291</v>
      </c>
      <c r="D62" s="81">
        <v>0.01850556438791733</v>
      </c>
      <c r="E62" s="76">
        <v>304</v>
      </c>
      <c r="F62" s="81">
        <v>0.020365780129965833</v>
      </c>
      <c r="G62" s="103">
        <v>-0.042763157894736836</v>
      </c>
      <c r="H62" s="104">
        <v>-5</v>
      </c>
      <c r="I62" s="76">
        <v>269</v>
      </c>
      <c r="J62" s="105">
        <v>0.08178438661710041</v>
      </c>
      <c r="K62" s="106">
        <v>4</v>
      </c>
      <c r="L62" s="14"/>
      <c r="M62" s="14"/>
      <c r="N62" s="101">
        <v>14</v>
      </c>
      <c r="O62" s="102" t="s">
        <v>96</v>
      </c>
      <c r="P62" s="76">
        <v>623</v>
      </c>
      <c r="Q62" s="81">
        <v>0.018949993916534857</v>
      </c>
      <c r="R62" s="76">
        <v>181</v>
      </c>
      <c r="S62" s="81">
        <v>0.005498177399756987</v>
      </c>
      <c r="T62" s="79">
        <v>2.4419889502762433</v>
      </c>
      <c r="U62" s="106">
        <v>42</v>
      </c>
    </row>
    <row r="63" spans="1:21" ht="15">
      <c r="A63" s="113"/>
      <c r="B63" s="107" t="s">
        <v>82</v>
      </c>
      <c r="C63" s="84">
        <v>291</v>
      </c>
      <c r="D63" s="89">
        <v>0.01850556438791733</v>
      </c>
      <c r="E63" s="84">
        <v>453</v>
      </c>
      <c r="F63" s="89">
        <v>0.03034769210156093</v>
      </c>
      <c r="G63" s="108">
        <v>-0.35761589403973515</v>
      </c>
      <c r="H63" s="109">
        <v>-11</v>
      </c>
      <c r="I63" s="84">
        <v>337</v>
      </c>
      <c r="J63" s="110">
        <v>-0.13649851632047483</v>
      </c>
      <c r="K63" s="111">
        <v>-1</v>
      </c>
      <c r="L63" s="14"/>
      <c r="M63" s="14"/>
      <c r="N63" s="113">
        <v>15</v>
      </c>
      <c r="O63" s="107" t="s">
        <v>79</v>
      </c>
      <c r="P63" s="84">
        <v>584</v>
      </c>
      <c r="Q63" s="89">
        <v>0.017763718213894636</v>
      </c>
      <c r="R63" s="84">
        <v>664</v>
      </c>
      <c r="S63" s="89">
        <v>0.02017010935601458</v>
      </c>
      <c r="T63" s="87">
        <v>-0.12048192771084343</v>
      </c>
      <c r="U63" s="111">
        <v>-4</v>
      </c>
    </row>
    <row r="64" spans="1:21" ht="15">
      <c r="A64" s="112">
        <v>16</v>
      </c>
      <c r="B64" s="96" t="s">
        <v>81</v>
      </c>
      <c r="C64" s="68">
        <v>281</v>
      </c>
      <c r="D64" s="73">
        <v>0.017869634340222575</v>
      </c>
      <c r="E64" s="68">
        <v>219</v>
      </c>
      <c r="F64" s="73">
        <v>0.014671400817310913</v>
      </c>
      <c r="G64" s="97">
        <v>0.2831050228310503</v>
      </c>
      <c r="H64" s="98">
        <v>3</v>
      </c>
      <c r="I64" s="68">
        <v>421</v>
      </c>
      <c r="J64" s="99">
        <v>-0.332541567695962</v>
      </c>
      <c r="K64" s="100">
        <v>-5</v>
      </c>
      <c r="L64" s="14"/>
      <c r="M64" s="14"/>
      <c r="N64" s="112">
        <v>16</v>
      </c>
      <c r="O64" s="96" t="s">
        <v>80</v>
      </c>
      <c r="P64" s="68">
        <v>560</v>
      </c>
      <c r="Q64" s="73">
        <v>0.017033702396885265</v>
      </c>
      <c r="R64" s="68">
        <v>569</v>
      </c>
      <c r="S64" s="73">
        <v>0.017284325637910086</v>
      </c>
      <c r="T64" s="71">
        <v>-0.01581722319859402</v>
      </c>
      <c r="U64" s="100">
        <v>1</v>
      </c>
    </row>
    <row r="65" spans="1:21" ht="15">
      <c r="A65" s="101">
        <v>17</v>
      </c>
      <c r="B65" s="102" t="s">
        <v>96</v>
      </c>
      <c r="C65" s="76">
        <v>241</v>
      </c>
      <c r="D65" s="81">
        <v>0.015325914149443561</v>
      </c>
      <c r="E65" s="76">
        <v>88</v>
      </c>
      <c r="F65" s="81">
        <v>0.0058953574060427415</v>
      </c>
      <c r="G65" s="103">
        <v>1.7386363636363638</v>
      </c>
      <c r="H65" s="104">
        <v>36</v>
      </c>
      <c r="I65" s="76">
        <v>382</v>
      </c>
      <c r="J65" s="105">
        <v>-0.3691099476439791</v>
      </c>
      <c r="K65" s="106">
        <v>-5</v>
      </c>
      <c r="L65" s="14"/>
      <c r="M65" s="14"/>
      <c r="N65" s="101">
        <v>17</v>
      </c>
      <c r="O65" s="102" t="s">
        <v>64</v>
      </c>
      <c r="P65" s="76">
        <v>547</v>
      </c>
      <c r="Q65" s="81">
        <v>0.01663827716267186</v>
      </c>
      <c r="R65" s="76">
        <v>625</v>
      </c>
      <c r="S65" s="81">
        <v>0.018985419198055895</v>
      </c>
      <c r="T65" s="79">
        <v>-0.12480000000000002</v>
      </c>
      <c r="U65" s="106">
        <v>-4</v>
      </c>
    </row>
    <row r="66" spans="1:21" ht="15">
      <c r="A66" s="101">
        <v>18</v>
      </c>
      <c r="B66" s="102" t="s">
        <v>69</v>
      </c>
      <c r="C66" s="76">
        <v>225</v>
      </c>
      <c r="D66" s="81">
        <v>0.014308426073131956</v>
      </c>
      <c r="E66" s="76">
        <v>231</v>
      </c>
      <c r="F66" s="81">
        <v>0.015475313190862197</v>
      </c>
      <c r="G66" s="103">
        <v>-0.025974025974025983</v>
      </c>
      <c r="H66" s="104">
        <v>-1</v>
      </c>
      <c r="I66" s="76">
        <v>115</v>
      </c>
      <c r="J66" s="105">
        <v>0.9565217391304348</v>
      </c>
      <c r="K66" s="106">
        <v>27</v>
      </c>
      <c r="L66" s="14"/>
      <c r="M66" s="14"/>
      <c r="N66" s="101">
        <v>18</v>
      </c>
      <c r="O66" s="102" t="s">
        <v>44</v>
      </c>
      <c r="P66" s="76">
        <v>545</v>
      </c>
      <c r="Q66" s="81">
        <v>0.01657744251125441</v>
      </c>
      <c r="R66" s="76">
        <v>662</v>
      </c>
      <c r="S66" s="81">
        <v>0.0201093560145808</v>
      </c>
      <c r="T66" s="79">
        <v>-0.17673716012084595</v>
      </c>
      <c r="U66" s="106">
        <v>-6</v>
      </c>
    </row>
    <row r="67" spans="1:21" ht="15">
      <c r="A67" s="101">
        <v>19</v>
      </c>
      <c r="B67" s="102" t="s">
        <v>44</v>
      </c>
      <c r="C67" s="76">
        <v>210</v>
      </c>
      <c r="D67" s="81">
        <v>0.013354531001589825</v>
      </c>
      <c r="E67" s="76">
        <v>274</v>
      </c>
      <c r="F67" s="81">
        <v>0.018355999196087627</v>
      </c>
      <c r="G67" s="103">
        <v>-0.23357664233576647</v>
      </c>
      <c r="H67" s="104">
        <v>-4</v>
      </c>
      <c r="I67" s="76">
        <v>335</v>
      </c>
      <c r="J67" s="105">
        <v>-0.3731343283582089</v>
      </c>
      <c r="K67" s="106">
        <v>-5</v>
      </c>
      <c r="N67" s="101">
        <v>19</v>
      </c>
      <c r="O67" s="102" t="s">
        <v>47</v>
      </c>
      <c r="P67" s="76">
        <v>489</v>
      </c>
      <c r="Q67" s="81">
        <v>0.014874072271565885</v>
      </c>
      <c r="R67" s="76">
        <v>464</v>
      </c>
      <c r="S67" s="81">
        <v>0.014094775212636695</v>
      </c>
      <c r="T67" s="79">
        <v>0.053879310344827624</v>
      </c>
      <c r="U67" s="106">
        <v>1</v>
      </c>
    </row>
    <row r="68" spans="1:21" ht="15">
      <c r="A68" s="101">
        <v>20</v>
      </c>
      <c r="B68" s="102" t="s">
        <v>47</v>
      </c>
      <c r="C68" s="76">
        <v>205</v>
      </c>
      <c r="D68" s="122">
        <v>0.013036565977742448</v>
      </c>
      <c r="E68" s="76">
        <v>189</v>
      </c>
      <c r="F68" s="122">
        <v>0.012661619883432706</v>
      </c>
      <c r="G68" s="103">
        <v>0.08465608465608465</v>
      </c>
      <c r="H68" s="104">
        <v>3</v>
      </c>
      <c r="I68" s="76">
        <v>284</v>
      </c>
      <c r="J68" s="105">
        <v>-0.278169014084507</v>
      </c>
      <c r="K68" s="106">
        <v>-4</v>
      </c>
      <c r="N68" s="113">
        <v>20</v>
      </c>
      <c r="O68" s="107" t="s">
        <v>85</v>
      </c>
      <c r="P68" s="84">
        <v>414</v>
      </c>
      <c r="Q68" s="89">
        <v>0.012592772843411607</v>
      </c>
      <c r="R68" s="84">
        <v>309</v>
      </c>
      <c r="S68" s="89">
        <v>0.009386391251518833</v>
      </c>
      <c r="T68" s="87">
        <v>0.3398058252427185</v>
      </c>
      <c r="U68" s="111">
        <v>14</v>
      </c>
    </row>
    <row r="69" spans="1:21" ht="15">
      <c r="A69" s="113"/>
      <c r="B69" s="107" t="s">
        <v>133</v>
      </c>
      <c r="C69" s="84">
        <v>205</v>
      </c>
      <c r="D69" s="89">
        <v>0.013036565977742448</v>
      </c>
      <c r="E69" s="84">
        <v>191</v>
      </c>
      <c r="F69" s="89">
        <v>0.012795605279024586</v>
      </c>
      <c r="G69" s="108">
        <v>0.0732984293193717</v>
      </c>
      <c r="H69" s="109">
        <v>2</v>
      </c>
      <c r="I69" s="84">
        <v>161</v>
      </c>
      <c r="J69" s="110">
        <v>0.2732919254658386</v>
      </c>
      <c r="K69" s="111">
        <v>14</v>
      </c>
      <c r="N69" s="132" t="s">
        <v>53</v>
      </c>
      <c r="O69" s="133"/>
      <c r="P69" s="3">
        <f>SUM(P49:P68)</f>
        <v>16405</v>
      </c>
      <c r="Q69" s="6">
        <f>P69/P71</f>
        <v>0.4989962282516121</v>
      </c>
      <c r="R69" s="3">
        <f>SUM(R49:R68)</f>
        <v>15120</v>
      </c>
      <c r="S69" s="6">
        <f>R69/R71</f>
        <v>0.45929526123936815</v>
      </c>
      <c r="T69" s="17">
        <f>P69/R69-1</f>
        <v>0.08498677248677255</v>
      </c>
      <c r="U69" s="27"/>
    </row>
    <row r="70" spans="1:21" ht="15">
      <c r="A70" s="132" t="s">
        <v>53</v>
      </c>
      <c r="B70" s="133"/>
      <c r="C70" s="26">
        <f>SUM(C49:C69)</f>
        <v>7878</v>
      </c>
      <c r="D70" s="6">
        <f>C70/C72</f>
        <v>0.5009856915739269</v>
      </c>
      <c r="E70" s="26">
        <f>SUM(E49:E69)</f>
        <v>6982</v>
      </c>
      <c r="F70" s="6">
        <f>E70/E72</f>
        <v>0.4677430160112548</v>
      </c>
      <c r="G70" s="17">
        <f>C70/E70-1</f>
        <v>0.12832999140647372</v>
      </c>
      <c r="H70" s="17"/>
      <c r="I70" s="26">
        <f>SUM(I49:I69)</f>
        <v>8819</v>
      </c>
      <c r="J70" s="18">
        <f>C70/I70-1</f>
        <v>-0.10670144007257054</v>
      </c>
      <c r="K70" s="19"/>
      <c r="N70" s="132" t="s">
        <v>12</v>
      </c>
      <c r="O70" s="133"/>
      <c r="P70" s="3">
        <f>P71-SUM(P49:P68)</f>
        <v>16471</v>
      </c>
      <c r="Q70" s="6">
        <f>P70/P71</f>
        <v>0.5010037717483878</v>
      </c>
      <c r="R70" s="3">
        <f>R71-SUM(R49:R68)</f>
        <v>17800</v>
      </c>
      <c r="S70" s="6">
        <f>R70/R71</f>
        <v>0.5407047387606319</v>
      </c>
      <c r="T70" s="17">
        <f>P70/R70-1</f>
        <v>-0.07466292134831465</v>
      </c>
      <c r="U70" s="28"/>
    </row>
    <row r="71" spans="1:21" ht="15">
      <c r="A71" s="132" t="s">
        <v>12</v>
      </c>
      <c r="B71" s="133"/>
      <c r="C71" s="26">
        <f>C72-SUM(C49:C69)</f>
        <v>7847</v>
      </c>
      <c r="D71" s="6">
        <f>C71/C72</f>
        <v>0.49901430842607314</v>
      </c>
      <c r="E71" s="26">
        <f>E72-SUM(E49:E69)</f>
        <v>7945</v>
      </c>
      <c r="F71" s="6">
        <f>E71/E72</f>
        <v>0.5322569839887452</v>
      </c>
      <c r="G71" s="17">
        <f>C71/E71-1</f>
        <v>-0.012334801762114544</v>
      </c>
      <c r="H71" s="17"/>
      <c r="I71" s="26">
        <f>I72-SUM(I49:I69)</f>
        <v>8332</v>
      </c>
      <c r="J71" s="18">
        <f>C71/I71-1</f>
        <v>-0.058209313490158454</v>
      </c>
      <c r="K71" s="19"/>
      <c r="N71" s="128" t="s">
        <v>38</v>
      </c>
      <c r="O71" s="129"/>
      <c r="P71" s="24">
        <v>32876</v>
      </c>
      <c r="Q71" s="114">
        <v>1</v>
      </c>
      <c r="R71" s="24">
        <v>32920</v>
      </c>
      <c r="S71" s="114">
        <v>1</v>
      </c>
      <c r="T71" s="29">
        <v>-0.0013365735115431487</v>
      </c>
      <c r="U71" s="115"/>
    </row>
    <row r="72" spans="1:14" ht="15">
      <c r="A72" s="128" t="s">
        <v>38</v>
      </c>
      <c r="B72" s="129"/>
      <c r="C72" s="24">
        <v>15725</v>
      </c>
      <c r="D72" s="114">
        <v>1</v>
      </c>
      <c r="E72" s="24">
        <v>14927</v>
      </c>
      <c r="F72" s="114">
        <v>1</v>
      </c>
      <c r="G72" s="20">
        <v>0.053460172841160336</v>
      </c>
      <c r="H72" s="20"/>
      <c r="I72" s="24">
        <v>17151</v>
      </c>
      <c r="J72" s="55">
        <v>-0.08314384000932895</v>
      </c>
      <c r="K72" s="115"/>
      <c r="N72" t="s">
        <v>142</v>
      </c>
    </row>
    <row r="73" spans="1:14" ht="15">
      <c r="A73" t="s">
        <v>142</v>
      </c>
      <c r="N73" s="9" t="s">
        <v>144</v>
      </c>
    </row>
    <row r="74" ht="15">
      <c r="A74" s="9" t="s">
        <v>144</v>
      </c>
    </row>
  </sheetData>
  <sheetProtection/>
  <mergeCells count="82">
    <mergeCell ref="C7:H7"/>
    <mergeCell ref="H8:H9"/>
    <mergeCell ref="H10:H11"/>
    <mergeCell ref="C43:H43"/>
    <mergeCell ref="C44:H44"/>
    <mergeCell ref="A40:K40"/>
    <mergeCell ref="A41:K41"/>
    <mergeCell ref="A43:A45"/>
    <mergeCell ref="I7:K7"/>
    <mergeCell ref="K45:K46"/>
    <mergeCell ref="A9:A11"/>
    <mergeCell ref="B9:B11"/>
    <mergeCell ref="G10:G11"/>
    <mergeCell ref="E45:F46"/>
    <mergeCell ref="G45:G46"/>
    <mergeCell ref="B43:B45"/>
    <mergeCell ref="C45:D46"/>
    <mergeCell ref="B46:B48"/>
    <mergeCell ref="G47:G48"/>
    <mergeCell ref="A3:K3"/>
    <mergeCell ref="A4:K4"/>
    <mergeCell ref="A6:A8"/>
    <mergeCell ref="B6:B8"/>
    <mergeCell ref="I6:K6"/>
    <mergeCell ref="C8:D9"/>
    <mergeCell ref="E8:F9"/>
    <mergeCell ref="G8:G9"/>
    <mergeCell ref="I8:I9"/>
    <mergeCell ref="C6:H6"/>
    <mergeCell ref="K47:K48"/>
    <mergeCell ref="J10:J11"/>
    <mergeCell ref="K10:K11"/>
    <mergeCell ref="I44:K44"/>
    <mergeCell ref="H47:H48"/>
    <mergeCell ref="H45:H46"/>
    <mergeCell ref="I43:K43"/>
    <mergeCell ref="I45:I46"/>
    <mergeCell ref="J45:J46"/>
    <mergeCell ref="J8:J9"/>
    <mergeCell ref="K8:K9"/>
    <mergeCell ref="A72:B72"/>
    <mergeCell ref="A70:B70"/>
    <mergeCell ref="A71:B71"/>
    <mergeCell ref="A32:B32"/>
    <mergeCell ref="A33:B33"/>
    <mergeCell ref="A34:B34"/>
    <mergeCell ref="A46:A48"/>
    <mergeCell ref="J47:J48"/>
    <mergeCell ref="N4:U4"/>
    <mergeCell ref="N6:N8"/>
    <mergeCell ref="O6:O8"/>
    <mergeCell ref="P6:U6"/>
    <mergeCell ref="P7:U7"/>
    <mergeCell ref="P8:Q9"/>
    <mergeCell ref="R8:S9"/>
    <mergeCell ref="T8:T9"/>
    <mergeCell ref="U8:U9"/>
    <mergeCell ref="N9:N11"/>
    <mergeCell ref="O9:O11"/>
    <mergeCell ref="T10:T11"/>
    <mergeCell ref="U10:U11"/>
    <mergeCell ref="N32:O32"/>
    <mergeCell ref="N33:O33"/>
    <mergeCell ref="N34:O34"/>
    <mergeCell ref="N41:U41"/>
    <mergeCell ref="N43:N45"/>
    <mergeCell ref="O43:O45"/>
    <mergeCell ref="P43:U43"/>
    <mergeCell ref="P44:U44"/>
    <mergeCell ref="P45:Q46"/>
    <mergeCell ref="R45:S46"/>
    <mergeCell ref="T45:T46"/>
    <mergeCell ref="N39:U40"/>
    <mergeCell ref="N2:U3"/>
    <mergeCell ref="N70:O70"/>
    <mergeCell ref="N71:O71"/>
    <mergeCell ref="U45:U46"/>
    <mergeCell ref="N46:N48"/>
    <mergeCell ref="O46:O48"/>
    <mergeCell ref="T47:T48"/>
    <mergeCell ref="U47:U48"/>
    <mergeCell ref="N69:O69"/>
  </mergeCells>
  <conditionalFormatting sqref="K32">
    <cfRule type="cellIs" priority="712" dxfId="146" operator="lessThan">
      <formula>0</formula>
    </cfRule>
  </conditionalFormatting>
  <conditionalFormatting sqref="K33">
    <cfRule type="cellIs" priority="714" dxfId="146" operator="lessThan">
      <formula>0</formula>
    </cfRule>
  </conditionalFormatting>
  <conditionalFormatting sqref="G32:H32 J32">
    <cfRule type="cellIs" priority="713" dxfId="146" operator="lessThan">
      <formula>0</formula>
    </cfRule>
  </conditionalFormatting>
  <conditionalFormatting sqref="G33:H33 J33">
    <cfRule type="cellIs" priority="715" dxfId="146" operator="lessThan">
      <formula>0</formula>
    </cfRule>
  </conditionalFormatting>
  <conditionalFormatting sqref="K70">
    <cfRule type="cellIs" priority="708" dxfId="146" operator="lessThan">
      <formula>0</formula>
    </cfRule>
  </conditionalFormatting>
  <conditionalFormatting sqref="K71">
    <cfRule type="cellIs" priority="710" dxfId="146" operator="lessThan">
      <formula>0</formula>
    </cfRule>
  </conditionalFormatting>
  <conditionalFormatting sqref="G70:H70 J70">
    <cfRule type="cellIs" priority="709" dxfId="146" operator="lessThan">
      <formula>0</formula>
    </cfRule>
  </conditionalFormatting>
  <conditionalFormatting sqref="G71:H71 J71">
    <cfRule type="cellIs" priority="711" dxfId="146" operator="lessThan">
      <formula>0</formula>
    </cfRule>
  </conditionalFormatting>
  <conditionalFormatting sqref="U33">
    <cfRule type="cellIs" priority="704" dxfId="146" operator="lessThan">
      <formula>0</formula>
    </cfRule>
  </conditionalFormatting>
  <conditionalFormatting sqref="T33">
    <cfRule type="cellIs" priority="703" dxfId="146" operator="lessThan">
      <formula>0</formula>
    </cfRule>
  </conditionalFormatting>
  <conditionalFormatting sqref="T32">
    <cfRule type="cellIs" priority="702" dxfId="146" operator="lessThan">
      <formula>0</formula>
    </cfRule>
  </conditionalFormatting>
  <conditionalFormatting sqref="U32">
    <cfRule type="cellIs" priority="705" dxfId="146" operator="lessThan">
      <formula>0</formula>
    </cfRule>
    <cfRule type="cellIs" priority="706" dxfId="147" operator="equal">
      <formula>0</formula>
    </cfRule>
    <cfRule type="cellIs" priority="707" dxfId="148" operator="greaterThan">
      <formula>0</formula>
    </cfRule>
  </conditionalFormatting>
  <conditionalFormatting sqref="T69">
    <cfRule type="cellIs" priority="696" dxfId="146" operator="lessThan">
      <formula>0</formula>
    </cfRule>
  </conditionalFormatting>
  <conditionalFormatting sqref="U70">
    <cfRule type="cellIs" priority="698" dxfId="146" operator="lessThan">
      <formula>0</formula>
    </cfRule>
  </conditionalFormatting>
  <conditionalFormatting sqref="U69">
    <cfRule type="cellIs" priority="699" dxfId="146" operator="lessThan">
      <formula>0</formula>
    </cfRule>
    <cfRule type="cellIs" priority="700" dxfId="147" operator="equal">
      <formula>0</formula>
    </cfRule>
    <cfRule type="cellIs" priority="701" dxfId="148" operator="greaterThan">
      <formula>0</formula>
    </cfRule>
  </conditionalFormatting>
  <conditionalFormatting sqref="T70">
    <cfRule type="cellIs" priority="697" dxfId="146" operator="lessThan">
      <formula>0</formula>
    </cfRule>
  </conditionalFormatting>
  <conditionalFormatting sqref="G12:G31 J12:J31">
    <cfRule type="cellIs" priority="32" dxfId="146" operator="lessThan">
      <formula>0</formula>
    </cfRule>
  </conditionalFormatting>
  <conditionalFormatting sqref="K12:K31">
    <cfRule type="cellIs" priority="29" dxfId="146" operator="lessThan">
      <formula>0</formula>
    </cfRule>
    <cfRule type="cellIs" priority="30" dxfId="147" operator="equal">
      <formula>0</formula>
    </cfRule>
    <cfRule type="cellIs" priority="31" dxfId="148" operator="greaterThan">
      <formula>0</formula>
    </cfRule>
  </conditionalFormatting>
  <conditionalFormatting sqref="H12:H31">
    <cfRule type="cellIs" priority="26" dxfId="146" operator="lessThan">
      <formula>0</formula>
    </cfRule>
    <cfRule type="cellIs" priority="27" dxfId="147" operator="equal">
      <formula>0</formula>
    </cfRule>
    <cfRule type="cellIs" priority="28" dxfId="148" operator="greaterThan">
      <formula>0</formula>
    </cfRule>
  </conditionalFormatting>
  <conditionalFormatting sqref="G34 J34">
    <cfRule type="cellIs" priority="25" dxfId="146" operator="lessThan">
      <formula>0</formula>
    </cfRule>
  </conditionalFormatting>
  <conditionalFormatting sqref="K34">
    <cfRule type="cellIs" priority="24" dxfId="146" operator="lessThan">
      <formula>0</formula>
    </cfRule>
  </conditionalFormatting>
  <conditionalFormatting sqref="H34">
    <cfRule type="cellIs" priority="23" dxfId="146" operator="lessThan">
      <formula>0</formula>
    </cfRule>
  </conditionalFormatting>
  <conditionalFormatting sqref="T12:T31">
    <cfRule type="cellIs" priority="22" dxfId="146" operator="lessThan">
      <formula>0</formula>
    </cfRule>
  </conditionalFormatting>
  <conditionalFormatting sqref="U12:U31">
    <cfRule type="cellIs" priority="19" dxfId="146" operator="lessThan">
      <formula>0</formula>
    </cfRule>
    <cfRule type="cellIs" priority="20" dxfId="147" operator="equal">
      <formula>0</formula>
    </cfRule>
    <cfRule type="cellIs" priority="21" dxfId="148" operator="greaterThan">
      <formula>0</formula>
    </cfRule>
  </conditionalFormatting>
  <conditionalFormatting sqref="T34">
    <cfRule type="cellIs" priority="18" dxfId="146" operator="lessThan">
      <formula>0</formula>
    </cfRule>
  </conditionalFormatting>
  <conditionalFormatting sqref="U34">
    <cfRule type="cellIs" priority="17" dxfId="146" operator="lessThan">
      <formula>0</formula>
    </cfRule>
  </conditionalFormatting>
  <conditionalFormatting sqref="G49:G69 J49:J69">
    <cfRule type="cellIs" priority="16" dxfId="146" operator="lessThan">
      <formula>0</formula>
    </cfRule>
  </conditionalFormatting>
  <conditionalFormatting sqref="K49:K69">
    <cfRule type="cellIs" priority="13" dxfId="146" operator="lessThan">
      <formula>0</formula>
    </cfRule>
    <cfRule type="cellIs" priority="14" dxfId="147" operator="equal">
      <formula>0</formula>
    </cfRule>
    <cfRule type="cellIs" priority="15" dxfId="148" operator="greaterThan">
      <formula>0</formula>
    </cfRule>
  </conditionalFormatting>
  <conditionalFormatting sqref="H49:H69">
    <cfRule type="cellIs" priority="10" dxfId="146" operator="lessThan">
      <formula>0</formula>
    </cfRule>
    <cfRule type="cellIs" priority="11" dxfId="147" operator="equal">
      <formula>0</formula>
    </cfRule>
    <cfRule type="cellIs" priority="12" dxfId="148" operator="greaterThan">
      <formula>0</formula>
    </cfRule>
  </conditionalFormatting>
  <conditionalFormatting sqref="G72 J72">
    <cfRule type="cellIs" priority="9" dxfId="146" operator="lessThan">
      <formula>0</formula>
    </cfRule>
  </conditionalFormatting>
  <conditionalFormatting sqref="K72">
    <cfRule type="cellIs" priority="8" dxfId="146" operator="lessThan">
      <formula>0</formula>
    </cfRule>
  </conditionalFormatting>
  <conditionalFormatting sqref="H72">
    <cfRule type="cellIs" priority="7" dxfId="146" operator="lessThan">
      <formula>0</formula>
    </cfRule>
  </conditionalFormatting>
  <conditionalFormatting sqref="T49:T68">
    <cfRule type="cellIs" priority="6" dxfId="146" operator="lessThan">
      <formula>0</formula>
    </cfRule>
  </conditionalFormatting>
  <conditionalFormatting sqref="U49:U68">
    <cfRule type="cellIs" priority="3" dxfId="146" operator="lessThan">
      <formula>0</formula>
    </cfRule>
    <cfRule type="cellIs" priority="4" dxfId="147" operator="equal">
      <formula>0</formula>
    </cfRule>
    <cfRule type="cellIs" priority="5" dxfId="148" operator="greaterThan">
      <formula>0</formula>
    </cfRule>
  </conditionalFormatting>
  <conditionalFormatting sqref="T71">
    <cfRule type="cellIs" priority="2" dxfId="146" operator="lessThan">
      <formula>0</formula>
    </cfRule>
  </conditionalFormatting>
  <conditionalFormatting sqref="U71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3"/>
  <sheetViews>
    <sheetView showGridLines="0" zoomScalePageLayoutView="0" workbookViewId="0" topLeftCell="A31">
      <selection activeCell="B29" sqref="B29:B30"/>
    </sheetView>
  </sheetViews>
  <sheetFormatPr defaultColWidth="9.140625" defaultRowHeight="15"/>
  <cols>
    <col min="1" max="1" width="2.00390625" style="0" customWidth="1"/>
    <col min="2" max="2" width="8.140625" style="0" customWidth="1"/>
    <col min="3" max="3" width="20.28125" style="0" customWidth="1"/>
    <col min="4" max="9" width="8.8515625" style="0" customWidth="1"/>
    <col min="10" max="10" width="9.421875" style="0" customWidth="1"/>
    <col min="11" max="12" width="11.28125" style="0" customWidth="1"/>
    <col min="13" max="14" width="8.8515625" style="0" customWidth="1"/>
    <col min="15" max="15" width="10.7109375" style="0" customWidth="1"/>
    <col min="16" max="16" width="22.57421875" style="0" customWidth="1"/>
    <col min="17" max="22" width="11.00390625" style="0" customWidth="1"/>
  </cols>
  <sheetData>
    <row r="1" spans="2:15" ht="15">
      <c r="B1" t="s">
        <v>3</v>
      </c>
      <c r="D1" s="59"/>
      <c r="O1" s="60">
        <v>43529</v>
      </c>
    </row>
    <row r="2" spans="2:15" ht="14.25" customHeight="1">
      <c r="B2" s="168" t="s">
        <v>14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</row>
    <row r="3" spans="2:15" ht="14.25" customHeight="1">
      <c r="B3" s="169" t="s">
        <v>15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44" t="s">
        <v>0</v>
      </c>
      <c r="C5" s="162" t="s">
        <v>1</v>
      </c>
      <c r="D5" s="146" t="s">
        <v>101</v>
      </c>
      <c r="E5" s="147"/>
      <c r="F5" s="147"/>
      <c r="G5" s="147"/>
      <c r="H5" s="148"/>
      <c r="I5" s="147" t="s">
        <v>102</v>
      </c>
      <c r="J5" s="147"/>
      <c r="K5" s="146" t="s">
        <v>103</v>
      </c>
      <c r="L5" s="147"/>
      <c r="M5" s="147"/>
      <c r="N5" s="147"/>
      <c r="O5" s="148"/>
    </row>
    <row r="6" spans="2:15" ht="14.25" customHeight="1">
      <c r="B6" s="145"/>
      <c r="C6" s="163"/>
      <c r="D6" s="153" t="s">
        <v>104</v>
      </c>
      <c r="E6" s="154"/>
      <c r="F6" s="154"/>
      <c r="G6" s="154"/>
      <c r="H6" s="155"/>
      <c r="I6" s="154" t="s">
        <v>105</v>
      </c>
      <c r="J6" s="154"/>
      <c r="K6" s="153" t="s">
        <v>106</v>
      </c>
      <c r="L6" s="154"/>
      <c r="M6" s="154"/>
      <c r="N6" s="154"/>
      <c r="O6" s="155"/>
    </row>
    <row r="7" spans="2:15" ht="14.25" customHeight="1">
      <c r="B7" s="145"/>
      <c r="C7" s="145"/>
      <c r="D7" s="149">
        <v>2019</v>
      </c>
      <c r="E7" s="150"/>
      <c r="F7" s="159">
        <v>2018</v>
      </c>
      <c r="G7" s="159"/>
      <c r="H7" s="134" t="s">
        <v>5</v>
      </c>
      <c r="I7" s="156">
        <v>2019</v>
      </c>
      <c r="J7" s="149" t="s">
        <v>107</v>
      </c>
      <c r="K7" s="149">
        <v>2019</v>
      </c>
      <c r="L7" s="150"/>
      <c r="M7" s="159">
        <v>2018</v>
      </c>
      <c r="N7" s="150"/>
      <c r="O7" s="161" t="s">
        <v>5</v>
      </c>
    </row>
    <row r="8" spans="2:15" ht="14.25" customHeight="1">
      <c r="B8" s="138" t="s">
        <v>6</v>
      </c>
      <c r="C8" s="138" t="s">
        <v>7</v>
      </c>
      <c r="D8" s="151"/>
      <c r="E8" s="152"/>
      <c r="F8" s="160"/>
      <c r="G8" s="160"/>
      <c r="H8" s="135"/>
      <c r="I8" s="157"/>
      <c r="J8" s="158"/>
      <c r="K8" s="151"/>
      <c r="L8" s="152"/>
      <c r="M8" s="160"/>
      <c r="N8" s="152"/>
      <c r="O8" s="161"/>
    </row>
    <row r="9" spans="2:15" ht="14.25" customHeight="1">
      <c r="B9" s="138"/>
      <c r="C9" s="138"/>
      <c r="D9" s="61" t="s">
        <v>8</v>
      </c>
      <c r="E9" s="63" t="s">
        <v>2</v>
      </c>
      <c r="F9" s="62" t="s">
        <v>8</v>
      </c>
      <c r="G9" s="47" t="s">
        <v>2</v>
      </c>
      <c r="H9" s="136" t="s">
        <v>9</v>
      </c>
      <c r="I9" s="48" t="s">
        <v>8</v>
      </c>
      <c r="J9" s="172" t="s">
        <v>108</v>
      </c>
      <c r="K9" s="61" t="s">
        <v>8</v>
      </c>
      <c r="L9" s="46" t="s">
        <v>2</v>
      </c>
      <c r="M9" s="62" t="s">
        <v>8</v>
      </c>
      <c r="N9" s="46" t="s">
        <v>2</v>
      </c>
      <c r="O9" s="170" t="s">
        <v>9</v>
      </c>
    </row>
    <row r="10" spans="2:15" ht="14.25" customHeight="1">
      <c r="B10" s="139"/>
      <c r="C10" s="139"/>
      <c r="D10" s="65" t="s">
        <v>10</v>
      </c>
      <c r="E10" s="64" t="s">
        <v>11</v>
      </c>
      <c r="F10" s="45" t="s">
        <v>10</v>
      </c>
      <c r="G10" s="50" t="s">
        <v>11</v>
      </c>
      <c r="H10" s="137"/>
      <c r="I10" s="49" t="s">
        <v>10</v>
      </c>
      <c r="J10" s="173"/>
      <c r="K10" s="65" t="s">
        <v>10</v>
      </c>
      <c r="L10" s="64" t="s">
        <v>11</v>
      </c>
      <c r="M10" s="45" t="s">
        <v>10</v>
      </c>
      <c r="N10" s="64" t="s">
        <v>11</v>
      </c>
      <c r="O10" s="171"/>
    </row>
    <row r="11" spans="2:15" ht="14.25" customHeight="1">
      <c r="B11" s="66">
        <v>1</v>
      </c>
      <c r="C11" s="67" t="s">
        <v>28</v>
      </c>
      <c r="D11" s="68">
        <v>831</v>
      </c>
      <c r="E11" s="69">
        <v>0.16008476208822964</v>
      </c>
      <c r="F11" s="68">
        <v>892</v>
      </c>
      <c r="G11" s="70">
        <v>0.18850380388841928</v>
      </c>
      <c r="H11" s="71">
        <v>-0.06838565022421528</v>
      </c>
      <c r="I11" s="72">
        <v>821</v>
      </c>
      <c r="J11" s="73">
        <v>0.01218026796589533</v>
      </c>
      <c r="K11" s="68">
        <v>1652</v>
      </c>
      <c r="L11" s="69">
        <v>0.15587846763540292</v>
      </c>
      <c r="M11" s="68">
        <v>1749</v>
      </c>
      <c r="N11" s="70">
        <v>0.1804953560371517</v>
      </c>
      <c r="O11" s="71">
        <v>-0.055460263007432786</v>
      </c>
    </row>
    <row r="12" spans="2:15" ht="14.25" customHeight="1">
      <c r="B12" s="74">
        <v>2</v>
      </c>
      <c r="C12" s="75" t="s">
        <v>26</v>
      </c>
      <c r="D12" s="76">
        <v>824</v>
      </c>
      <c r="E12" s="77">
        <v>0.1587362743209401</v>
      </c>
      <c r="F12" s="76">
        <v>673</v>
      </c>
      <c r="G12" s="78">
        <v>0.14222316145393069</v>
      </c>
      <c r="H12" s="79">
        <v>0.22436849925705804</v>
      </c>
      <c r="I12" s="80">
        <v>690</v>
      </c>
      <c r="J12" s="81">
        <v>0.1942028985507247</v>
      </c>
      <c r="K12" s="76">
        <v>1514</v>
      </c>
      <c r="L12" s="77">
        <v>0.14285714285714285</v>
      </c>
      <c r="M12" s="76">
        <v>1324</v>
      </c>
      <c r="N12" s="78">
        <v>0.13663570691434468</v>
      </c>
      <c r="O12" s="79">
        <v>0.14350453172205446</v>
      </c>
    </row>
    <row r="13" spans="2:15" ht="14.25" customHeight="1">
      <c r="B13" s="74">
        <v>3</v>
      </c>
      <c r="C13" s="75" t="s">
        <v>23</v>
      </c>
      <c r="D13" s="76">
        <v>596</v>
      </c>
      <c r="E13" s="77">
        <v>0.11481410132922365</v>
      </c>
      <c r="F13" s="76">
        <v>565</v>
      </c>
      <c r="G13" s="78">
        <v>0.11939983093829247</v>
      </c>
      <c r="H13" s="79">
        <v>0.05486725663716818</v>
      </c>
      <c r="I13" s="80">
        <v>725</v>
      </c>
      <c r="J13" s="81">
        <v>-0.1779310344827586</v>
      </c>
      <c r="K13" s="76">
        <v>1321</v>
      </c>
      <c r="L13" s="77">
        <v>0.12464615965276467</v>
      </c>
      <c r="M13" s="76">
        <v>1170</v>
      </c>
      <c r="N13" s="78">
        <v>0.12074303405572756</v>
      </c>
      <c r="O13" s="79">
        <v>0.12905982905982905</v>
      </c>
    </row>
    <row r="14" spans="2:15" ht="14.25" customHeight="1">
      <c r="B14" s="74">
        <v>4</v>
      </c>
      <c r="C14" s="75" t="s">
        <v>20</v>
      </c>
      <c r="D14" s="76">
        <v>512</v>
      </c>
      <c r="E14" s="77">
        <v>0.09863224812174919</v>
      </c>
      <c r="F14" s="76">
        <v>409</v>
      </c>
      <c r="G14" s="78">
        <v>0.08643279797125951</v>
      </c>
      <c r="H14" s="79">
        <v>0.25183374083129584</v>
      </c>
      <c r="I14" s="80">
        <v>635</v>
      </c>
      <c r="J14" s="81">
        <v>-0.19370078740157481</v>
      </c>
      <c r="K14" s="76">
        <v>1147</v>
      </c>
      <c r="L14" s="77">
        <v>0.10822796754104548</v>
      </c>
      <c r="M14" s="76">
        <v>844</v>
      </c>
      <c r="N14" s="78">
        <v>0.08710010319917441</v>
      </c>
      <c r="O14" s="79">
        <v>0.3590047393364928</v>
      </c>
    </row>
    <row r="15" spans="2:15" ht="14.25" customHeight="1">
      <c r="B15" s="82">
        <v>5</v>
      </c>
      <c r="C15" s="83" t="s">
        <v>34</v>
      </c>
      <c r="D15" s="84">
        <v>523</v>
      </c>
      <c r="E15" s="85">
        <v>0.10075130032748988</v>
      </c>
      <c r="F15" s="84">
        <v>367</v>
      </c>
      <c r="G15" s="86">
        <v>0.07755705832628909</v>
      </c>
      <c r="H15" s="87">
        <v>0.42506811989100823</v>
      </c>
      <c r="I15" s="88">
        <v>482</v>
      </c>
      <c r="J15" s="89">
        <v>0.08506224066390033</v>
      </c>
      <c r="K15" s="84">
        <v>1005</v>
      </c>
      <c r="L15" s="85">
        <v>0.09482921305906775</v>
      </c>
      <c r="M15" s="84">
        <v>812</v>
      </c>
      <c r="N15" s="86">
        <v>0.08379772961816305</v>
      </c>
      <c r="O15" s="87">
        <v>0.23768472906403937</v>
      </c>
    </row>
    <row r="16" spans="2:15" ht="14.25" customHeight="1">
      <c r="B16" s="66">
        <v>6</v>
      </c>
      <c r="C16" s="67" t="s">
        <v>29</v>
      </c>
      <c r="D16" s="68">
        <v>498</v>
      </c>
      <c r="E16" s="69">
        <v>0.0959352725871701</v>
      </c>
      <c r="F16" s="68">
        <v>428</v>
      </c>
      <c r="G16" s="70">
        <v>0.0904480135249366</v>
      </c>
      <c r="H16" s="71">
        <v>0.16355140186915884</v>
      </c>
      <c r="I16" s="72">
        <v>453</v>
      </c>
      <c r="J16" s="73">
        <v>0.09933774834437092</v>
      </c>
      <c r="K16" s="68">
        <v>951</v>
      </c>
      <c r="L16" s="69">
        <v>0.08973391205887904</v>
      </c>
      <c r="M16" s="68">
        <v>1004</v>
      </c>
      <c r="N16" s="70">
        <v>0.10361197110423116</v>
      </c>
      <c r="O16" s="71">
        <v>-0.0527888446215139</v>
      </c>
    </row>
    <row r="17" spans="2:15" ht="14.25" customHeight="1">
      <c r="B17" s="74">
        <v>7</v>
      </c>
      <c r="C17" s="75" t="s">
        <v>63</v>
      </c>
      <c r="D17" s="76">
        <v>382</v>
      </c>
      <c r="E17" s="77">
        <v>0.0735889038720863</v>
      </c>
      <c r="F17" s="76">
        <v>348</v>
      </c>
      <c r="G17" s="78">
        <v>0.073541842772612</v>
      </c>
      <c r="H17" s="79">
        <v>0.09770114942528729</v>
      </c>
      <c r="I17" s="80">
        <v>298</v>
      </c>
      <c r="J17" s="81">
        <v>0.2818791946308725</v>
      </c>
      <c r="K17" s="76">
        <v>680</v>
      </c>
      <c r="L17" s="77">
        <v>0.06416304963200604</v>
      </c>
      <c r="M17" s="76">
        <v>683</v>
      </c>
      <c r="N17" s="78">
        <v>0.07048503611971105</v>
      </c>
      <c r="O17" s="79">
        <v>-0.004392386530014614</v>
      </c>
    </row>
    <row r="18" spans="2:15" ht="14.25" customHeight="1">
      <c r="B18" s="74">
        <v>8</v>
      </c>
      <c r="C18" s="75" t="s">
        <v>30</v>
      </c>
      <c r="D18" s="76">
        <v>311</v>
      </c>
      <c r="E18" s="77">
        <v>0.05991138508957811</v>
      </c>
      <c r="F18" s="76">
        <v>258</v>
      </c>
      <c r="G18" s="78">
        <v>0.05452240067624683</v>
      </c>
      <c r="H18" s="79">
        <v>0.2054263565891472</v>
      </c>
      <c r="I18" s="80">
        <v>324</v>
      </c>
      <c r="J18" s="81">
        <v>-0.04012345679012341</v>
      </c>
      <c r="K18" s="76">
        <v>635</v>
      </c>
      <c r="L18" s="77">
        <v>0.05991696546518211</v>
      </c>
      <c r="M18" s="76">
        <v>558</v>
      </c>
      <c r="N18" s="78">
        <v>0.057585139318885446</v>
      </c>
      <c r="O18" s="79">
        <v>0.13799283154121866</v>
      </c>
    </row>
    <row r="19" spans="2:15" ht="14.25" customHeight="1">
      <c r="B19" s="74">
        <v>9</v>
      </c>
      <c r="C19" s="75" t="s">
        <v>22</v>
      </c>
      <c r="D19" s="76">
        <v>286</v>
      </c>
      <c r="E19" s="77">
        <v>0.055095357349258335</v>
      </c>
      <c r="F19" s="76">
        <v>213</v>
      </c>
      <c r="G19" s="78">
        <v>0.045012679628064246</v>
      </c>
      <c r="H19" s="79">
        <v>0.34272300469483574</v>
      </c>
      <c r="I19" s="80">
        <v>330</v>
      </c>
      <c r="J19" s="81">
        <v>-0.1333333333333333</v>
      </c>
      <c r="K19" s="76">
        <v>616</v>
      </c>
      <c r="L19" s="77">
        <v>0.05812417437252312</v>
      </c>
      <c r="M19" s="76">
        <v>426</v>
      </c>
      <c r="N19" s="78">
        <v>0.04396284829721362</v>
      </c>
      <c r="O19" s="79">
        <v>0.4460093896713615</v>
      </c>
    </row>
    <row r="20" spans="2:15" ht="14.25" customHeight="1">
      <c r="B20" s="82">
        <v>10</v>
      </c>
      <c r="C20" s="83" t="s">
        <v>21</v>
      </c>
      <c r="D20" s="84">
        <v>120</v>
      </c>
      <c r="E20" s="85">
        <v>0.023116933153534965</v>
      </c>
      <c r="F20" s="84">
        <v>184</v>
      </c>
      <c r="G20" s="86">
        <v>0.03888419273034658</v>
      </c>
      <c r="H20" s="87">
        <v>-0.34782608695652173</v>
      </c>
      <c r="I20" s="88">
        <v>191</v>
      </c>
      <c r="J20" s="89">
        <v>-0.3717277486910995</v>
      </c>
      <c r="K20" s="84">
        <v>311</v>
      </c>
      <c r="L20" s="85">
        <v>0.029345159464049822</v>
      </c>
      <c r="M20" s="84">
        <v>352</v>
      </c>
      <c r="N20" s="86">
        <v>0.03632610939112487</v>
      </c>
      <c r="O20" s="87">
        <v>-0.11647727272727271</v>
      </c>
    </row>
    <row r="21" spans="2:15" ht="14.25" customHeight="1">
      <c r="B21" s="66">
        <v>11</v>
      </c>
      <c r="C21" s="67" t="s">
        <v>31</v>
      </c>
      <c r="D21" s="68">
        <v>68</v>
      </c>
      <c r="E21" s="69">
        <v>0.013099595453669814</v>
      </c>
      <c r="F21" s="68">
        <v>203</v>
      </c>
      <c r="G21" s="70">
        <v>0.042899408284023666</v>
      </c>
      <c r="H21" s="71">
        <v>-0.6650246305418719</v>
      </c>
      <c r="I21" s="72">
        <v>179</v>
      </c>
      <c r="J21" s="73">
        <v>-0.6201117318435754</v>
      </c>
      <c r="K21" s="68">
        <v>247</v>
      </c>
      <c r="L21" s="69">
        <v>0.023306284204566898</v>
      </c>
      <c r="M21" s="68">
        <v>319</v>
      </c>
      <c r="N21" s="70">
        <v>0.03292053663570691</v>
      </c>
      <c r="O21" s="71">
        <v>-0.22570532915360497</v>
      </c>
    </row>
    <row r="22" spans="2:15" ht="14.25" customHeight="1">
      <c r="B22" s="74">
        <v>12</v>
      </c>
      <c r="C22" s="75" t="s">
        <v>84</v>
      </c>
      <c r="D22" s="76">
        <v>78</v>
      </c>
      <c r="E22" s="77">
        <v>0.015026006549797726</v>
      </c>
      <c r="F22" s="76">
        <v>28</v>
      </c>
      <c r="G22" s="78">
        <v>0.005917159763313609</v>
      </c>
      <c r="H22" s="79">
        <v>1.7857142857142856</v>
      </c>
      <c r="I22" s="80">
        <v>43</v>
      </c>
      <c r="J22" s="81">
        <v>0.8139534883720929</v>
      </c>
      <c r="K22" s="76">
        <v>121</v>
      </c>
      <c r="L22" s="77">
        <v>0.011417248537459897</v>
      </c>
      <c r="M22" s="76">
        <v>51</v>
      </c>
      <c r="N22" s="78">
        <v>0.005263157894736842</v>
      </c>
      <c r="O22" s="79">
        <v>1.3725490196078431</v>
      </c>
    </row>
    <row r="23" spans="2:15" ht="14.25" customHeight="1">
      <c r="B23" s="74">
        <v>13</v>
      </c>
      <c r="C23" s="75" t="s">
        <v>19</v>
      </c>
      <c r="D23" s="76">
        <v>19</v>
      </c>
      <c r="E23" s="77">
        <v>0.003660181082643036</v>
      </c>
      <c r="F23" s="76">
        <v>59</v>
      </c>
      <c r="G23" s="78">
        <v>0.012468300929839391</v>
      </c>
      <c r="H23" s="79">
        <v>-0.6779661016949152</v>
      </c>
      <c r="I23" s="80">
        <v>71</v>
      </c>
      <c r="J23" s="81">
        <v>-0.7323943661971831</v>
      </c>
      <c r="K23" s="76">
        <v>90</v>
      </c>
      <c r="L23" s="77">
        <v>0.008492168333647859</v>
      </c>
      <c r="M23" s="76">
        <v>149</v>
      </c>
      <c r="N23" s="78">
        <v>0.015376676986584107</v>
      </c>
      <c r="O23" s="79">
        <v>-0.3959731543624161</v>
      </c>
    </row>
    <row r="24" spans="2:15" ht="14.25" customHeight="1">
      <c r="B24" s="74">
        <v>14</v>
      </c>
      <c r="C24" s="75" t="s">
        <v>37</v>
      </c>
      <c r="D24" s="76">
        <v>34</v>
      </c>
      <c r="E24" s="77">
        <v>0.006549797726834907</v>
      </c>
      <c r="F24" s="76">
        <v>11</v>
      </c>
      <c r="G24" s="78">
        <v>0.002324598478444632</v>
      </c>
      <c r="H24" s="79">
        <v>2.090909090909091</v>
      </c>
      <c r="I24" s="80">
        <v>36</v>
      </c>
      <c r="J24" s="81">
        <v>-0.05555555555555558</v>
      </c>
      <c r="K24" s="76">
        <v>70</v>
      </c>
      <c r="L24" s="77">
        <v>0.0066050198150594455</v>
      </c>
      <c r="M24" s="76">
        <v>23</v>
      </c>
      <c r="N24" s="78">
        <v>0.002373581011351909</v>
      </c>
      <c r="O24" s="79">
        <v>2.0434782608695654</v>
      </c>
    </row>
    <row r="25" spans="2:15" ht="15">
      <c r="B25" s="82">
        <v>15</v>
      </c>
      <c r="C25" s="83" t="s">
        <v>27</v>
      </c>
      <c r="D25" s="84">
        <v>26</v>
      </c>
      <c r="E25" s="85">
        <v>0.005008668849932576</v>
      </c>
      <c r="F25" s="84">
        <v>45</v>
      </c>
      <c r="G25" s="86">
        <v>0.009509721048182587</v>
      </c>
      <c r="H25" s="87">
        <v>-0.4222222222222223</v>
      </c>
      <c r="I25" s="88">
        <v>39</v>
      </c>
      <c r="J25" s="89">
        <v>-0.33333333333333337</v>
      </c>
      <c r="K25" s="84">
        <v>65</v>
      </c>
      <c r="L25" s="85">
        <v>0.006133232685412342</v>
      </c>
      <c r="M25" s="84">
        <v>107</v>
      </c>
      <c r="N25" s="86">
        <v>0.011042311661506708</v>
      </c>
      <c r="O25" s="87">
        <v>-0.39252336448598135</v>
      </c>
    </row>
    <row r="26" spans="2:15" ht="15">
      <c r="B26" s="132" t="s">
        <v>60</v>
      </c>
      <c r="C26" s="133"/>
      <c r="D26" s="26">
        <f>SUM(D11:D25)</f>
        <v>5108</v>
      </c>
      <c r="E26" s="4">
        <f>D26/D28</f>
        <v>0.9840107879021384</v>
      </c>
      <c r="F26" s="26">
        <f>SUM(F11:F25)</f>
        <v>4683</v>
      </c>
      <c r="G26" s="4">
        <f>F26/F28</f>
        <v>0.9896449704142012</v>
      </c>
      <c r="H26" s="7">
        <f>D26/F26-1</f>
        <v>0.0907537903053599</v>
      </c>
      <c r="I26" s="26">
        <f>SUM(I11:I25)</f>
        <v>5317</v>
      </c>
      <c r="J26" s="4">
        <f>D26/I26-1</f>
        <v>-0.03930788038367505</v>
      </c>
      <c r="K26" s="26">
        <f>SUM(K11:K25)</f>
        <v>10425</v>
      </c>
      <c r="L26" s="4">
        <f>K26/K28</f>
        <v>0.9836761653142102</v>
      </c>
      <c r="M26" s="26">
        <f>SUM(M11:M25)</f>
        <v>9571</v>
      </c>
      <c r="N26" s="4">
        <f>M26/M28</f>
        <v>0.987719298245614</v>
      </c>
      <c r="O26" s="7">
        <f>K26/M26-1</f>
        <v>0.08922787587503911</v>
      </c>
    </row>
    <row r="27" spans="2:15" ht="15">
      <c r="B27" s="132" t="s">
        <v>12</v>
      </c>
      <c r="C27" s="133"/>
      <c r="D27" s="3">
        <f>D28-SUM(D11:D25)</f>
        <v>83</v>
      </c>
      <c r="E27" s="4">
        <f>D27/D28</f>
        <v>0.015989212097861683</v>
      </c>
      <c r="F27" s="3">
        <f>F28-SUM(F11:F25)</f>
        <v>49</v>
      </c>
      <c r="G27" s="6">
        <f>F27/F28</f>
        <v>0.010355029585798817</v>
      </c>
      <c r="H27" s="7">
        <f>D27/F27-1</f>
        <v>0.6938775510204083</v>
      </c>
      <c r="I27" s="3">
        <f>I28-SUM(I11:I25)</f>
        <v>90</v>
      </c>
      <c r="J27" s="8">
        <f>D27/I27-1</f>
        <v>-0.07777777777777772</v>
      </c>
      <c r="K27" s="3">
        <f>K28-SUM(K11:K25)</f>
        <v>173</v>
      </c>
      <c r="L27" s="4">
        <f>K27/K28</f>
        <v>0.01632383468578977</v>
      </c>
      <c r="M27" s="3">
        <f>M28-SUM(M11:M25)</f>
        <v>119</v>
      </c>
      <c r="N27" s="4">
        <f>M27/M28</f>
        <v>0.012280701754385965</v>
      </c>
      <c r="O27" s="7">
        <f>K27/M27-1</f>
        <v>0.45378151260504196</v>
      </c>
    </row>
    <row r="28" spans="2:15" ht="15">
      <c r="B28" s="128" t="s">
        <v>13</v>
      </c>
      <c r="C28" s="129"/>
      <c r="D28" s="56">
        <v>5191</v>
      </c>
      <c r="E28" s="51">
        <v>1</v>
      </c>
      <c r="F28" s="56">
        <v>4732</v>
      </c>
      <c r="G28" s="52">
        <v>1.0000000000000002</v>
      </c>
      <c r="H28" s="53">
        <v>0.09699915469146236</v>
      </c>
      <c r="I28" s="57">
        <v>5407</v>
      </c>
      <c r="J28" s="54">
        <v>-0.03994821527649339</v>
      </c>
      <c r="K28" s="56">
        <v>10598</v>
      </c>
      <c r="L28" s="51">
        <v>1</v>
      </c>
      <c r="M28" s="56">
        <v>9690</v>
      </c>
      <c r="N28" s="52">
        <v>0.9999999999999998</v>
      </c>
      <c r="O28" s="53">
        <v>0.09370485036119702</v>
      </c>
    </row>
    <row r="29" spans="2:3" ht="15">
      <c r="B29" t="s">
        <v>142</v>
      </c>
      <c r="C29" s="21"/>
    </row>
    <row r="30" ht="15">
      <c r="B30" s="9" t="s">
        <v>144</v>
      </c>
    </row>
    <row r="31" ht="15">
      <c r="B31" s="22"/>
    </row>
    <row r="32" spans="2:22" ht="15">
      <c r="B32" s="140" t="s">
        <v>136</v>
      </c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21"/>
      <c r="N32" s="21"/>
      <c r="O32" s="140" t="s">
        <v>139</v>
      </c>
      <c r="P32" s="140"/>
      <c r="Q32" s="140"/>
      <c r="R32" s="140"/>
      <c r="S32" s="140"/>
      <c r="T32" s="140"/>
      <c r="U32" s="140"/>
      <c r="V32" s="140"/>
    </row>
    <row r="33" spans="2:22" ht="15">
      <c r="B33" s="141" t="s">
        <v>137</v>
      </c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21"/>
      <c r="N33" s="21"/>
      <c r="O33" s="141" t="s">
        <v>140</v>
      </c>
      <c r="P33" s="141"/>
      <c r="Q33" s="141"/>
      <c r="R33" s="141"/>
      <c r="S33" s="141"/>
      <c r="T33" s="141"/>
      <c r="U33" s="141"/>
      <c r="V33" s="141"/>
    </row>
    <row r="34" spans="2:22" ht="25.5">
      <c r="B34" s="15"/>
      <c r="C34" s="15"/>
      <c r="D34" s="15"/>
      <c r="E34" s="15"/>
      <c r="F34" s="15"/>
      <c r="G34" s="15"/>
      <c r="H34" s="15"/>
      <c r="I34" s="15"/>
      <c r="J34" s="15"/>
      <c r="K34" s="92"/>
      <c r="L34" s="93" t="s">
        <v>4</v>
      </c>
      <c r="O34" s="15"/>
      <c r="P34" s="15"/>
      <c r="Q34" s="15"/>
      <c r="R34" s="15"/>
      <c r="S34" s="15"/>
      <c r="T34" s="15"/>
      <c r="U34" s="92"/>
      <c r="V34" s="93" t="s">
        <v>4</v>
      </c>
    </row>
    <row r="35" spans="2:22" ht="15">
      <c r="B35" s="144" t="s">
        <v>0</v>
      </c>
      <c r="C35" s="144" t="s">
        <v>52</v>
      </c>
      <c r="D35" s="146" t="s">
        <v>101</v>
      </c>
      <c r="E35" s="147"/>
      <c r="F35" s="147"/>
      <c r="G35" s="147"/>
      <c r="H35" s="147"/>
      <c r="I35" s="148"/>
      <c r="J35" s="146" t="s">
        <v>102</v>
      </c>
      <c r="K35" s="147"/>
      <c r="L35" s="148"/>
      <c r="O35" s="144" t="s">
        <v>0</v>
      </c>
      <c r="P35" s="144" t="s">
        <v>52</v>
      </c>
      <c r="Q35" s="146" t="s">
        <v>103</v>
      </c>
      <c r="R35" s="147"/>
      <c r="S35" s="147"/>
      <c r="T35" s="147"/>
      <c r="U35" s="147"/>
      <c r="V35" s="148"/>
    </row>
    <row r="36" spans="2:22" ht="15">
      <c r="B36" s="145"/>
      <c r="C36" s="145"/>
      <c r="D36" s="153" t="s">
        <v>104</v>
      </c>
      <c r="E36" s="154"/>
      <c r="F36" s="154"/>
      <c r="G36" s="154"/>
      <c r="H36" s="154"/>
      <c r="I36" s="155"/>
      <c r="J36" s="153" t="s">
        <v>105</v>
      </c>
      <c r="K36" s="154"/>
      <c r="L36" s="155"/>
      <c r="O36" s="145"/>
      <c r="P36" s="145"/>
      <c r="Q36" s="153" t="s">
        <v>106</v>
      </c>
      <c r="R36" s="154"/>
      <c r="S36" s="154"/>
      <c r="T36" s="154"/>
      <c r="U36" s="154"/>
      <c r="V36" s="155"/>
    </row>
    <row r="37" spans="2:22" ht="15" customHeight="1">
      <c r="B37" s="145"/>
      <c r="C37" s="145"/>
      <c r="D37" s="149">
        <v>2019</v>
      </c>
      <c r="E37" s="150"/>
      <c r="F37" s="159">
        <v>2018</v>
      </c>
      <c r="G37" s="150"/>
      <c r="H37" s="134" t="s">
        <v>5</v>
      </c>
      <c r="I37" s="130" t="s">
        <v>61</v>
      </c>
      <c r="J37" s="164">
        <v>2019</v>
      </c>
      <c r="K37" s="131" t="s">
        <v>107</v>
      </c>
      <c r="L37" s="130" t="s">
        <v>111</v>
      </c>
      <c r="O37" s="145"/>
      <c r="P37" s="145"/>
      <c r="Q37" s="149">
        <v>2019</v>
      </c>
      <c r="R37" s="150"/>
      <c r="S37" s="149">
        <v>2018</v>
      </c>
      <c r="T37" s="150"/>
      <c r="U37" s="134" t="s">
        <v>5</v>
      </c>
      <c r="V37" s="142" t="s">
        <v>67</v>
      </c>
    </row>
    <row r="38" spans="2:22" ht="15">
      <c r="B38" s="138" t="s">
        <v>6</v>
      </c>
      <c r="C38" s="138" t="s">
        <v>52</v>
      </c>
      <c r="D38" s="151"/>
      <c r="E38" s="152"/>
      <c r="F38" s="160"/>
      <c r="G38" s="152"/>
      <c r="H38" s="135"/>
      <c r="I38" s="131"/>
      <c r="J38" s="164"/>
      <c r="K38" s="131"/>
      <c r="L38" s="131"/>
      <c r="O38" s="138" t="s">
        <v>6</v>
      </c>
      <c r="P38" s="138" t="s">
        <v>52</v>
      </c>
      <c r="Q38" s="151"/>
      <c r="R38" s="152"/>
      <c r="S38" s="151"/>
      <c r="T38" s="152"/>
      <c r="U38" s="135"/>
      <c r="V38" s="143"/>
    </row>
    <row r="39" spans="2:22" ht="15" customHeight="1">
      <c r="B39" s="138"/>
      <c r="C39" s="138"/>
      <c r="D39" s="61" t="s">
        <v>8</v>
      </c>
      <c r="E39" s="94" t="s">
        <v>2</v>
      </c>
      <c r="F39" s="61" t="s">
        <v>8</v>
      </c>
      <c r="G39" s="94" t="s">
        <v>2</v>
      </c>
      <c r="H39" s="136" t="s">
        <v>9</v>
      </c>
      <c r="I39" s="136" t="s">
        <v>62</v>
      </c>
      <c r="J39" s="95" t="s">
        <v>8</v>
      </c>
      <c r="K39" s="165" t="s">
        <v>108</v>
      </c>
      <c r="L39" s="165" t="s">
        <v>112</v>
      </c>
      <c r="O39" s="138"/>
      <c r="P39" s="138"/>
      <c r="Q39" s="61" t="s">
        <v>8</v>
      </c>
      <c r="R39" s="94" t="s">
        <v>2</v>
      </c>
      <c r="S39" s="61" t="s">
        <v>8</v>
      </c>
      <c r="T39" s="94" t="s">
        <v>2</v>
      </c>
      <c r="U39" s="136" t="s">
        <v>9</v>
      </c>
      <c r="V39" s="126" t="s">
        <v>68</v>
      </c>
    </row>
    <row r="40" spans="2:22" ht="14.25" customHeight="1">
      <c r="B40" s="139"/>
      <c r="C40" s="139"/>
      <c r="D40" s="65" t="s">
        <v>10</v>
      </c>
      <c r="E40" s="50" t="s">
        <v>11</v>
      </c>
      <c r="F40" s="65" t="s">
        <v>10</v>
      </c>
      <c r="G40" s="50" t="s">
        <v>11</v>
      </c>
      <c r="H40" s="167"/>
      <c r="I40" s="167"/>
      <c r="J40" s="65" t="s">
        <v>10</v>
      </c>
      <c r="K40" s="166"/>
      <c r="L40" s="166"/>
      <c r="O40" s="139"/>
      <c r="P40" s="139"/>
      <c r="Q40" s="65" t="s">
        <v>10</v>
      </c>
      <c r="R40" s="50" t="s">
        <v>11</v>
      </c>
      <c r="S40" s="65" t="s">
        <v>10</v>
      </c>
      <c r="T40" s="50" t="s">
        <v>11</v>
      </c>
      <c r="U40" s="137"/>
      <c r="V40" s="127"/>
    </row>
    <row r="41" spans="2:22" ht="15">
      <c r="B41" s="66">
        <v>1</v>
      </c>
      <c r="C41" s="96" t="s">
        <v>86</v>
      </c>
      <c r="D41" s="68">
        <v>676</v>
      </c>
      <c r="E41" s="73">
        <v>0.13022539009824696</v>
      </c>
      <c r="F41" s="68">
        <v>557</v>
      </c>
      <c r="G41" s="73">
        <v>0.11770921386306002</v>
      </c>
      <c r="H41" s="97">
        <v>0.21364452423698377</v>
      </c>
      <c r="I41" s="98">
        <v>0</v>
      </c>
      <c r="J41" s="68">
        <v>582</v>
      </c>
      <c r="K41" s="99">
        <v>0.16151202749140903</v>
      </c>
      <c r="L41" s="100">
        <v>0</v>
      </c>
      <c r="O41" s="66">
        <v>1</v>
      </c>
      <c r="P41" s="96" t="s">
        <v>86</v>
      </c>
      <c r="Q41" s="68">
        <v>1258</v>
      </c>
      <c r="R41" s="73">
        <v>0.11870164181921117</v>
      </c>
      <c r="S41" s="68">
        <v>1106</v>
      </c>
      <c r="T41" s="73">
        <v>0.11413828689370485</v>
      </c>
      <c r="U41" s="71">
        <v>0.1374321880650995</v>
      </c>
      <c r="V41" s="100">
        <v>0</v>
      </c>
    </row>
    <row r="42" spans="2:22" ht="15">
      <c r="B42" s="101">
        <v>2</v>
      </c>
      <c r="C42" s="102" t="s">
        <v>87</v>
      </c>
      <c r="D42" s="76">
        <v>468</v>
      </c>
      <c r="E42" s="81">
        <v>0.09015603929878636</v>
      </c>
      <c r="F42" s="76">
        <v>543</v>
      </c>
      <c r="G42" s="81">
        <v>0.11475063398140321</v>
      </c>
      <c r="H42" s="103">
        <v>-0.13812154696132595</v>
      </c>
      <c r="I42" s="104">
        <v>0</v>
      </c>
      <c r="J42" s="76">
        <v>444</v>
      </c>
      <c r="K42" s="105">
        <v>0.054054054054053946</v>
      </c>
      <c r="L42" s="106">
        <v>0</v>
      </c>
      <c r="O42" s="101">
        <v>2</v>
      </c>
      <c r="P42" s="102" t="s">
        <v>87</v>
      </c>
      <c r="Q42" s="76">
        <v>912</v>
      </c>
      <c r="R42" s="81">
        <v>0.08605397244763163</v>
      </c>
      <c r="S42" s="76">
        <v>1079</v>
      </c>
      <c r="T42" s="81">
        <v>0.11135190918472652</v>
      </c>
      <c r="U42" s="79">
        <v>-0.15477293790546798</v>
      </c>
      <c r="V42" s="106">
        <v>0</v>
      </c>
    </row>
    <row r="43" spans="2:22" ht="15">
      <c r="B43" s="101">
        <v>3</v>
      </c>
      <c r="C43" s="102" t="s">
        <v>89</v>
      </c>
      <c r="D43" s="76">
        <v>398</v>
      </c>
      <c r="E43" s="81">
        <v>0.07667116162589097</v>
      </c>
      <c r="F43" s="76">
        <v>273</v>
      </c>
      <c r="G43" s="81">
        <v>0.057692307692307696</v>
      </c>
      <c r="H43" s="103">
        <v>0.4578754578754578</v>
      </c>
      <c r="I43" s="104">
        <v>2</v>
      </c>
      <c r="J43" s="76">
        <v>378</v>
      </c>
      <c r="K43" s="105">
        <v>0.05291005291005302</v>
      </c>
      <c r="L43" s="106">
        <v>0</v>
      </c>
      <c r="O43" s="101">
        <v>3</v>
      </c>
      <c r="P43" s="102" t="s">
        <v>89</v>
      </c>
      <c r="Q43" s="76">
        <v>776</v>
      </c>
      <c r="R43" s="81">
        <v>0.07322136252123042</v>
      </c>
      <c r="S43" s="76">
        <v>620</v>
      </c>
      <c r="T43" s="81">
        <v>0.06398348813209494</v>
      </c>
      <c r="U43" s="79">
        <v>0.25161290322580654</v>
      </c>
      <c r="V43" s="106">
        <v>1</v>
      </c>
    </row>
    <row r="44" spans="2:22" ht="15">
      <c r="B44" s="101">
        <v>4</v>
      </c>
      <c r="C44" s="102" t="s">
        <v>88</v>
      </c>
      <c r="D44" s="76">
        <v>382</v>
      </c>
      <c r="E44" s="81">
        <v>0.0735889038720863</v>
      </c>
      <c r="F44" s="76">
        <v>348</v>
      </c>
      <c r="G44" s="81">
        <v>0.073541842772612</v>
      </c>
      <c r="H44" s="103">
        <v>0.09770114942528729</v>
      </c>
      <c r="I44" s="104">
        <v>-1</v>
      </c>
      <c r="J44" s="76">
        <v>298</v>
      </c>
      <c r="K44" s="105">
        <v>0.2818791946308725</v>
      </c>
      <c r="L44" s="106">
        <v>1</v>
      </c>
      <c r="O44" s="101">
        <v>4</v>
      </c>
      <c r="P44" s="102" t="s">
        <v>88</v>
      </c>
      <c r="Q44" s="76">
        <v>680</v>
      </c>
      <c r="R44" s="81">
        <v>0.06416304963200604</v>
      </c>
      <c r="S44" s="76">
        <v>683</v>
      </c>
      <c r="T44" s="81">
        <v>0.07048503611971105</v>
      </c>
      <c r="U44" s="79">
        <v>-0.004392386530014614</v>
      </c>
      <c r="V44" s="106">
        <v>-1</v>
      </c>
    </row>
    <row r="45" spans="2:22" ht="15">
      <c r="B45" s="101">
        <v>5</v>
      </c>
      <c r="C45" s="107" t="s">
        <v>90</v>
      </c>
      <c r="D45" s="84">
        <v>240</v>
      </c>
      <c r="E45" s="89">
        <v>0.04623386630706993</v>
      </c>
      <c r="F45" s="84">
        <v>275</v>
      </c>
      <c r="G45" s="89">
        <v>0.058114961961115805</v>
      </c>
      <c r="H45" s="108">
        <v>-0.12727272727272732</v>
      </c>
      <c r="I45" s="109">
        <v>-1</v>
      </c>
      <c r="J45" s="84">
        <v>240</v>
      </c>
      <c r="K45" s="110">
        <v>0</v>
      </c>
      <c r="L45" s="111">
        <v>2</v>
      </c>
      <c r="O45" s="101">
        <v>5</v>
      </c>
      <c r="P45" s="107" t="s">
        <v>91</v>
      </c>
      <c r="Q45" s="84">
        <v>547</v>
      </c>
      <c r="R45" s="89">
        <v>0.05161351198339309</v>
      </c>
      <c r="S45" s="84">
        <v>351</v>
      </c>
      <c r="T45" s="89">
        <v>0.036222910216718265</v>
      </c>
      <c r="U45" s="87">
        <v>0.5584045584045585</v>
      </c>
      <c r="V45" s="111">
        <v>2</v>
      </c>
    </row>
    <row r="46" spans="2:22" ht="15">
      <c r="B46" s="112">
        <v>6</v>
      </c>
      <c r="C46" s="96" t="s">
        <v>91</v>
      </c>
      <c r="D46" s="68">
        <v>236</v>
      </c>
      <c r="E46" s="73">
        <v>0.045463301868618765</v>
      </c>
      <c r="F46" s="68">
        <v>179</v>
      </c>
      <c r="G46" s="73">
        <v>0.037827557058326286</v>
      </c>
      <c r="H46" s="97">
        <v>0.3184357541899441</v>
      </c>
      <c r="I46" s="98">
        <v>1</v>
      </c>
      <c r="J46" s="68">
        <v>311</v>
      </c>
      <c r="K46" s="99">
        <v>-0.2411575562700965</v>
      </c>
      <c r="L46" s="100">
        <v>-2</v>
      </c>
      <c r="O46" s="112">
        <v>6</v>
      </c>
      <c r="P46" s="96" t="s">
        <v>92</v>
      </c>
      <c r="Q46" s="68">
        <v>486</v>
      </c>
      <c r="R46" s="73">
        <v>0.045857709001698437</v>
      </c>
      <c r="S46" s="68">
        <v>305</v>
      </c>
      <c r="T46" s="73">
        <v>0.03147574819401445</v>
      </c>
      <c r="U46" s="71">
        <v>0.5934426229508196</v>
      </c>
      <c r="V46" s="100">
        <v>5</v>
      </c>
    </row>
    <row r="47" spans="2:22" ht="15">
      <c r="B47" s="101">
        <v>7</v>
      </c>
      <c r="C47" s="102" t="s">
        <v>92</v>
      </c>
      <c r="D47" s="76">
        <v>222</v>
      </c>
      <c r="E47" s="81">
        <v>0.042766326334039685</v>
      </c>
      <c r="F47" s="76">
        <v>155</v>
      </c>
      <c r="G47" s="81">
        <v>0.032755705832628906</v>
      </c>
      <c r="H47" s="103">
        <v>0.43225806451612914</v>
      </c>
      <c r="I47" s="104">
        <v>2</v>
      </c>
      <c r="J47" s="76">
        <v>264</v>
      </c>
      <c r="K47" s="105">
        <v>-0.15909090909090906</v>
      </c>
      <c r="L47" s="106">
        <v>-1</v>
      </c>
      <c r="O47" s="101">
        <v>7</v>
      </c>
      <c r="P47" s="102" t="s">
        <v>90</v>
      </c>
      <c r="Q47" s="76">
        <v>480</v>
      </c>
      <c r="R47" s="81">
        <v>0.04529156444612191</v>
      </c>
      <c r="S47" s="76">
        <v>538</v>
      </c>
      <c r="T47" s="81">
        <v>0.05552115583075335</v>
      </c>
      <c r="U47" s="79">
        <v>-0.10780669144981414</v>
      </c>
      <c r="V47" s="106">
        <v>-2</v>
      </c>
    </row>
    <row r="48" spans="2:22" ht="15">
      <c r="B48" s="101">
        <v>8</v>
      </c>
      <c r="C48" s="102" t="s">
        <v>138</v>
      </c>
      <c r="D48" s="76">
        <v>201</v>
      </c>
      <c r="E48" s="81">
        <v>0.038720863032171066</v>
      </c>
      <c r="F48" s="76">
        <v>124</v>
      </c>
      <c r="G48" s="81">
        <v>0.026204564666103127</v>
      </c>
      <c r="H48" s="103">
        <v>0.6209677419354838</v>
      </c>
      <c r="I48" s="104">
        <v>8</v>
      </c>
      <c r="J48" s="76">
        <v>169</v>
      </c>
      <c r="K48" s="105">
        <v>0.18934911242603558</v>
      </c>
      <c r="L48" s="106">
        <v>3</v>
      </c>
      <c r="O48" s="101">
        <v>8</v>
      </c>
      <c r="P48" s="102" t="s">
        <v>93</v>
      </c>
      <c r="Q48" s="76">
        <v>381</v>
      </c>
      <c r="R48" s="81">
        <v>0.03595017927910927</v>
      </c>
      <c r="S48" s="76">
        <v>344</v>
      </c>
      <c r="T48" s="81">
        <v>0.035500515995872034</v>
      </c>
      <c r="U48" s="79">
        <v>0.10755813953488369</v>
      </c>
      <c r="V48" s="106">
        <v>0</v>
      </c>
    </row>
    <row r="49" spans="2:22" ht="15">
      <c r="B49" s="101">
        <v>9</v>
      </c>
      <c r="C49" s="102" t="s">
        <v>93</v>
      </c>
      <c r="D49" s="76">
        <v>182</v>
      </c>
      <c r="E49" s="81">
        <v>0.03506068194952803</v>
      </c>
      <c r="F49" s="76">
        <v>165</v>
      </c>
      <c r="G49" s="81">
        <v>0.03486897717666949</v>
      </c>
      <c r="H49" s="103">
        <v>0.10303030303030303</v>
      </c>
      <c r="I49" s="104">
        <v>-1</v>
      </c>
      <c r="J49" s="76">
        <v>199</v>
      </c>
      <c r="K49" s="105">
        <v>-0.085427135678392</v>
      </c>
      <c r="L49" s="106">
        <v>0</v>
      </c>
      <c r="O49" s="101">
        <v>9</v>
      </c>
      <c r="P49" s="102" t="s">
        <v>138</v>
      </c>
      <c r="Q49" s="76">
        <v>370</v>
      </c>
      <c r="R49" s="81">
        <v>0.034912247593885636</v>
      </c>
      <c r="S49" s="76">
        <v>410</v>
      </c>
      <c r="T49" s="81">
        <v>0.04231166150670795</v>
      </c>
      <c r="U49" s="79">
        <v>-0.09756097560975607</v>
      </c>
      <c r="V49" s="106">
        <v>-3</v>
      </c>
    </row>
    <row r="50" spans="2:22" ht="15">
      <c r="B50" s="113">
        <v>10</v>
      </c>
      <c r="C50" s="107" t="s">
        <v>94</v>
      </c>
      <c r="D50" s="84">
        <v>177</v>
      </c>
      <c r="E50" s="89">
        <v>0.03409747640146407</v>
      </c>
      <c r="F50" s="84">
        <v>128</v>
      </c>
      <c r="G50" s="89">
        <v>0.027049873203719356</v>
      </c>
      <c r="H50" s="108">
        <v>0.3828125</v>
      </c>
      <c r="I50" s="109">
        <v>3</v>
      </c>
      <c r="J50" s="84">
        <v>161</v>
      </c>
      <c r="K50" s="110">
        <v>0.0993788819875776</v>
      </c>
      <c r="L50" s="111">
        <v>3</v>
      </c>
      <c r="O50" s="113">
        <v>10</v>
      </c>
      <c r="P50" s="107" t="s">
        <v>141</v>
      </c>
      <c r="Q50" s="84">
        <v>343</v>
      </c>
      <c r="R50" s="89">
        <v>0.03236459709379128</v>
      </c>
      <c r="S50" s="84">
        <v>282</v>
      </c>
      <c r="T50" s="89">
        <v>0.02910216718266254</v>
      </c>
      <c r="U50" s="87">
        <v>0.2163120567375887</v>
      </c>
      <c r="V50" s="111">
        <v>2</v>
      </c>
    </row>
    <row r="51" spans="2:22" ht="15">
      <c r="B51" s="132" t="s">
        <v>95</v>
      </c>
      <c r="C51" s="133"/>
      <c r="D51" s="26">
        <f>SUM(D41:D50)</f>
        <v>3182</v>
      </c>
      <c r="E51" s="6">
        <f>D51/D53</f>
        <v>0.6129840107879021</v>
      </c>
      <c r="F51" s="26">
        <f>SUM(F41:F50)</f>
        <v>2747</v>
      </c>
      <c r="G51" s="6">
        <f>F51/F53</f>
        <v>0.5805156382079459</v>
      </c>
      <c r="H51" s="17">
        <f>D51/F51-1</f>
        <v>0.15835456862031316</v>
      </c>
      <c r="I51" s="25"/>
      <c r="J51" s="26">
        <f>SUM(J41:J50)</f>
        <v>3046</v>
      </c>
      <c r="K51" s="18">
        <f>E51/J51-1</f>
        <v>-0.9997987577114944</v>
      </c>
      <c r="L51" s="19"/>
      <c r="O51" s="132" t="s">
        <v>95</v>
      </c>
      <c r="P51" s="133"/>
      <c r="Q51" s="26">
        <f>SUM(Q41:Q50)</f>
        <v>6233</v>
      </c>
      <c r="R51" s="6">
        <f>Q51/Q53</f>
        <v>0.5881298358180789</v>
      </c>
      <c r="S51" s="26">
        <f>SUM(S41:S50)</f>
        <v>5718</v>
      </c>
      <c r="T51" s="6">
        <f>S51/S53</f>
        <v>0.590092879256966</v>
      </c>
      <c r="U51" s="17">
        <f>Q51/S51-1</f>
        <v>0.09006645680307801</v>
      </c>
      <c r="V51" s="27"/>
    </row>
    <row r="52" spans="2:22" ht="15">
      <c r="B52" s="132" t="s">
        <v>12</v>
      </c>
      <c r="C52" s="133"/>
      <c r="D52" s="26">
        <f>D53-D51</f>
        <v>2009</v>
      </c>
      <c r="E52" s="6">
        <f>D52/D53</f>
        <v>0.38701598921209784</v>
      </c>
      <c r="F52" s="26">
        <f>F53-F51</f>
        <v>1985</v>
      </c>
      <c r="G52" s="6">
        <f>F52/F53</f>
        <v>0.4194843617920541</v>
      </c>
      <c r="H52" s="17">
        <f>D52/F52-1</f>
        <v>0.012090680100755646</v>
      </c>
      <c r="I52" s="3"/>
      <c r="J52" s="26">
        <f>J53-SUM(J41:J50)</f>
        <v>2361</v>
      </c>
      <c r="K52" s="18">
        <f>E52/J52-1</f>
        <v>-0.9998360796318457</v>
      </c>
      <c r="L52" s="19"/>
      <c r="O52" s="132" t="s">
        <v>12</v>
      </c>
      <c r="P52" s="133"/>
      <c r="Q52" s="26">
        <f>Q53-Q51</f>
        <v>4365</v>
      </c>
      <c r="R52" s="6">
        <f>Q52/Q53</f>
        <v>0.41187016418192113</v>
      </c>
      <c r="S52" s="26">
        <f>S53-S51</f>
        <v>3972</v>
      </c>
      <c r="T52" s="6">
        <f>S52/S53</f>
        <v>0.40990712074303404</v>
      </c>
      <c r="U52" s="17">
        <f>Q52/S52-1</f>
        <v>0.0989425981873111</v>
      </c>
      <c r="V52" s="28"/>
    </row>
    <row r="53" spans="2:22" ht="15">
      <c r="B53" s="128" t="s">
        <v>38</v>
      </c>
      <c r="C53" s="129"/>
      <c r="D53" s="24">
        <v>5191</v>
      </c>
      <c r="E53" s="114">
        <v>1</v>
      </c>
      <c r="F53" s="24">
        <v>4732</v>
      </c>
      <c r="G53" s="114">
        <v>1</v>
      </c>
      <c r="H53" s="20">
        <v>0.09699915469146236</v>
      </c>
      <c r="I53" s="20"/>
      <c r="J53" s="24">
        <v>5407</v>
      </c>
      <c r="K53" s="55">
        <v>-0.03994821527649339</v>
      </c>
      <c r="L53" s="115"/>
      <c r="O53" s="128" t="s">
        <v>38</v>
      </c>
      <c r="P53" s="129"/>
      <c r="Q53" s="24">
        <v>10598</v>
      </c>
      <c r="R53" s="114">
        <v>1</v>
      </c>
      <c r="S53" s="24">
        <v>9690</v>
      </c>
      <c r="T53" s="114">
        <v>1</v>
      </c>
      <c r="U53" s="29">
        <v>0.09370485036119702</v>
      </c>
      <c r="V53" s="115"/>
    </row>
  </sheetData>
  <sheetProtection/>
  <mergeCells count="67">
    <mergeCell ref="B52:C52"/>
    <mergeCell ref="O52:P52"/>
    <mergeCell ref="B53:C53"/>
    <mergeCell ref="O53:P53"/>
    <mergeCell ref="I39:I40"/>
    <mergeCell ref="K39:K40"/>
    <mergeCell ref="L39:L40"/>
    <mergeCell ref="C38:C40"/>
    <mergeCell ref="O38:O40"/>
    <mergeCell ref="P38:P40"/>
    <mergeCell ref="U39:U40"/>
    <mergeCell ref="V39:V40"/>
    <mergeCell ref="B51:C51"/>
    <mergeCell ref="O51:P51"/>
    <mergeCell ref="L37:L38"/>
    <mergeCell ref="Q37:R38"/>
    <mergeCell ref="S37:T38"/>
    <mergeCell ref="U37:U38"/>
    <mergeCell ref="V37:V38"/>
    <mergeCell ref="B38:B40"/>
    <mergeCell ref="H39:H40"/>
    <mergeCell ref="Q35:V35"/>
    <mergeCell ref="D36:I36"/>
    <mergeCell ref="J36:L36"/>
    <mergeCell ref="Q36:V36"/>
    <mergeCell ref="D37:E38"/>
    <mergeCell ref="F37:G38"/>
    <mergeCell ref="H37:H38"/>
    <mergeCell ref="I37:I38"/>
    <mergeCell ref="J37:J38"/>
    <mergeCell ref="K37:K38"/>
    <mergeCell ref="B32:L32"/>
    <mergeCell ref="O32:V32"/>
    <mergeCell ref="B33:L33"/>
    <mergeCell ref="O33:V33"/>
    <mergeCell ref="B35:B37"/>
    <mergeCell ref="C35:C37"/>
    <mergeCell ref="D35:I35"/>
    <mergeCell ref="J35:L35"/>
    <mergeCell ref="O35:O37"/>
    <mergeCell ref="P35:P37"/>
    <mergeCell ref="B26:C26"/>
    <mergeCell ref="B27:C27"/>
    <mergeCell ref="B28:C28"/>
    <mergeCell ref="B5:B7"/>
    <mergeCell ref="C5:C7"/>
    <mergeCell ref="D5:H5"/>
    <mergeCell ref="I6:J6"/>
    <mergeCell ref="K6:O6"/>
    <mergeCell ref="H7:H8"/>
    <mergeCell ref="B2:O2"/>
    <mergeCell ref="B3:O3"/>
    <mergeCell ref="B8:B10"/>
    <mergeCell ref="I5:J5"/>
    <mergeCell ref="K5:O5"/>
    <mergeCell ref="K7:L8"/>
    <mergeCell ref="M7:N8"/>
    <mergeCell ref="O7:O8"/>
    <mergeCell ref="O9:O10"/>
    <mergeCell ref="D6:H6"/>
    <mergeCell ref="J7:J8"/>
    <mergeCell ref="I7:I8"/>
    <mergeCell ref="C8:C10"/>
    <mergeCell ref="H9:H10"/>
    <mergeCell ref="J9:J10"/>
    <mergeCell ref="D7:E8"/>
    <mergeCell ref="F7:G8"/>
  </mergeCells>
  <conditionalFormatting sqref="H27 J27 O27">
    <cfRule type="cellIs" priority="494" dxfId="146" operator="lessThan">
      <formula>0</formula>
    </cfRule>
  </conditionalFormatting>
  <conditionalFormatting sqref="H26 O26">
    <cfRule type="cellIs" priority="294" dxfId="146" operator="lessThan">
      <formula>0</formula>
    </cfRule>
  </conditionalFormatting>
  <conditionalFormatting sqref="U51">
    <cfRule type="cellIs" priority="199" dxfId="146" operator="lessThan">
      <formula>0</formula>
    </cfRule>
  </conditionalFormatting>
  <conditionalFormatting sqref="K52">
    <cfRule type="cellIs" priority="211" dxfId="146" operator="lessThan">
      <formula>0</formula>
    </cfRule>
  </conditionalFormatting>
  <conditionalFormatting sqref="H52 J52">
    <cfRule type="cellIs" priority="212" dxfId="146" operator="lessThan">
      <formula>0</formula>
    </cfRule>
  </conditionalFormatting>
  <conditionalFormatting sqref="K51">
    <cfRule type="cellIs" priority="209" dxfId="146" operator="lessThan">
      <formula>0</formula>
    </cfRule>
  </conditionalFormatting>
  <conditionalFormatting sqref="H51">
    <cfRule type="cellIs" priority="210" dxfId="146" operator="lessThan">
      <formula>0</formula>
    </cfRule>
  </conditionalFormatting>
  <conditionalFormatting sqref="L52">
    <cfRule type="cellIs" priority="207" dxfId="146" operator="lessThan">
      <formula>0</formula>
    </cfRule>
  </conditionalFormatting>
  <conditionalFormatting sqref="K52">
    <cfRule type="cellIs" priority="208" dxfId="146" operator="lessThan">
      <formula>0</formula>
    </cfRule>
  </conditionalFormatting>
  <conditionalFormatting sqref="L51">
    <cfRule type="cellIs" priority="205" dxfId="146" operator="lessThan">
      <formula>0</formula>
    </cfRule>
  </conditionalFormatting>
  <conditionalFormatting sqref="K51">
    <cfRule type="cellIs" priority="206" dxfId="146" operator="lessThan">
      <formula>0</formula>
    </cfRule>
  </conditionalFormatting>
  <conditionalFormatting sqref="V51">
    <cfRule type="cellIs" priority="202" dxfId="146" operator="lessThan">
      <formula>0</formula>
    </cfRule>
    <cfRule type="cellIs" priority="203" dxfId="147" operator="equal">
      <formula>0</formula>
    </cfRule>
    <cfRule type="cellIs" priority="204" dxfId="148" operator="greaterThan">
      <formula>0</formula>
    </cfRule>
  </conditionalFormatting>
  <conditionalFormatting sqref="V52">
    <cfRule type="cellIs" priority="201" dxfId="146" operator="lessThan">
      <formula>0</formula>
    </cfRule>
  </conditionalFormatting>
  <conditionalFormatting sqref="U52">
    <cfRule type="cellIs" priority="200" dxfId="146" operator="lessThan">
      <formula>0</formula>
    </cfRule>
  </conditionalFormatting>
  <conditionalFormatting sqref="O28 J28 H28">
    <cfRule type="cellIs" priority="35" dxfId="146" operator="lessThan">
      <formula>0</formula>
    </cfRule>
  </conditionalFormatting>
  <conditionalFormatting sqref="H11:H15 J11:J15 O11:O15">
    <cfRule type="cellIs" priority="21" dxfId="146" operator="lessThan">
      <formula>0</formula>
    </cfRule>
  </conditionalFormatting>
  <conditionalFormatting sqref="H16:H25 J16:J25 O16:O25">
    <cfRule type="cellIs" priority="20" dxfId="146" operator="lessThan">
      <formula>0</formula>
    </cfRule>
  </conditionalFormatting>
  <conditionalFormatting sqref="D11:E25 G11:J25 L11:L25 N11:O25">
    <cfRule type="cellIs" priority="19" dxfId="149" operator="equal">
      <formula>0</formula>
    </cfRule>
  </conditionalFormatting>
  <conditionalFormatting sqref="F11:F25">
    <cfRule type="cellIs" priority="18" dxfId="149" operator="equal">
      <formula>0</formula>
    </cfRule>
  </conditionalFormatting>
  <conditionalFormatting sqref="K11:K25">
    <cfRule type="cellIs" priority="17" dxfId="149" operator="equal">
      <formula>0</formula>
    </cfRule>
  </conditionalFormatting>
  <conditionalFormatting sqref="M11:M25">
    <cfRule type="cellIs" priority="16" dxfId="149" operator="equal">
      <formula>0</formula>
    </cfRule>
  </conditionalFormatting>
  <conditionalFormatting sqref="K41:K50 H41:H50">
    <cfRule type="cellIs" priority="15" dxfId="146" operator="lessThan">
      <formula>0</formula>
    </cfRule>
  </conditionalFormatting>
  <conditionalFormatting sqref="L41:L50">
    <cfRule type="cellIs" priority="12" dxfId="146" operator="lessThan">
      <formula>0</formula>
    </cfRule>
    <cfRule type="cellIs" priority="13" dxfId="147" operator="equal">
      <formula>0</formula>
    </cfRule>
    <cfRule type="cellIs" priority="14" dxfId="148" operator="greaterThan">
      <formula>0</formula>
    </cfRule>
  </conditionalFormatting>
  <conditionalFormatting sqref="I41:I50">
    <cfRule type="cellIs" priority="9" dxfId="146" operator="lessThan">
      <formula>0</formula>
    </cfRule>
    <cfRule type="cellIs" priority="10" dxfId="147" operator="equal">
      <formula>0</formula>
    </cfRule>
    <cfRule type="cellIs" priority="11" dxfId="148" operator="greaterThan">
      <formula>0</formula>
    </cfRule>
  </conditionalFormatting>
  <conditionalFormatting sqref="H53:I53 K53">
    <cfRule type="cellIs" priority="8" dxfId="146" operator="lessThan">
      <formula>0</formula>
    </cfRule>
  </conditionalFormatting>
  <conditionalFormatting sqref="L53">
    <cfRule type="cellIs" priority="7" dxfId="146" operator="lessThan">
      <formula>0</formula>
    </cfRule>
  </conditionalFormatting>
  <conditionalFormatting sqref="U41:U50">
    <cfRule type="cellIs" priority="6" dxfId="146" operator="lessThan">
      <formula>0</formula>
    </cfRule>
  </conditionalFormatting>
  <conditionalFormatting sqref="V41:V50">
    <cfRule type="cellIs" priority="3" dxfId="146" operator="lessThan">
      <formula>0</formula>
    </cfRule>
    <cfRule type="cellIs" priority="4" dxfId="147" operator="equal">
      <formula>0</formula>
    </cfRule>
    <cfRule type="cellIs" priority="5" dxfId="148" operator="greaterThan">
      <formula>0</formula>
    </cfRule>
  </conditionalFormatting>
  <conditionalFormatting sqref="U53">
    <cfRule type="cellIs" priority="2" dxfId="146" operator="lessThan">
      <formula>0</formula>
    </cfRule>
  </conditionalFormatting>
  <conditionalFormatting sqref="V53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5"/>
  <sheetViews>
    <sheetView showGridLines="0" zoomScalePageLayoutView="0" workbookViewId="0" topLeftCell="A1">
      <selection activeCell="I39" sqref="I39"/>
    </sheetView>
  </sheetViews>
  <sheetFormatPr defaultColWidth="9.140625" defaultRowHeight="15"/>
  <cols>
    <col min="1" max="1" width="1.8515625" style="0" customWidth="1"/>
    <col min="2" max="2" width="8.140625" style="0" customWidth="1"/>
    <col min="3" max="3" width="16.00390625" style="0" customWidth="1"/>
    <col min="4" max="9" width="8.8515625" style="0" customWidth="1"/>
    <col min="10" max="10" width="9.57421875" style="0" customWidth="1"/>
    <col min="11" max="14" width="8.8515625" style="0" customWidth="1"/>
    <col min="15" max="15" width="13.00390625" style="0" bestFit="1" customWidth="1"/>
    <col min="17" max="17" width="17.00390625" style="0" bestFit="1" customWidth="1"/>
  </cols>
  <sheetData>
    <row r="1" spans="2:15" ht="15">
      <c r="B1" t="s">
        <v>3</v>
      </c>
      <c r="D1" s="59"/>
      <c r="O1" s="60">
        <v>43529</v>
      </c>
    </row>
    <row r="2" spans="2:15" ht="14.25" customHeight="1">
      <c r="B2" s="168" t="s">
        <v>16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</row>
    <row r="3" spans="2:15" ht="14.25" customHeight="1">
      <c r="B3" s="169" t="s">
        <v>17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44" t="s">
        <v>0</v>
      </c>
      <c r="C5" s="162" t="s">
        <v>1</v>
      </c>
      <c r="D5" s="146" t="s">
        <v>101</v>
      </c>
      <c r="E5" s="147"/>
      <c r="F5" s="147"/>
      <c r="G5" s="147"/>
      <c r="H5" s="148"/>
      <c r="I5" s="147" t="s">
        <v>102</v>
      </c>
      <c r="J5" s="147"/>
      <c r="K5" s="146" t="s">
        <v>103</v>
      </c>
      <c r="L5" s="147"/>
      <c r="M5" s="147"/>
      <c r="N5" s="147"/>
      <c r="O5" s="148"/>
    </row>
    <row r="6" spans="2:15" ht="14.25" customHeight="1">
      <c r="B6" s="145"/>
      <c r="C6" s="163"/>
      <c r="D6" s="153" t="s">
        <v>104</v>
      </c>
      <c r="E6" s="154"/>
      <c r="F6" s="154"/>
      <c r="G6" s="154"/>
      <c r="H6" s="155"/>
      <c r="I6" s="154" t="s">
        <v>105</v>
      </c>
      <c r="J6" s="154"/>
      <c r="K6" s="153" t="s">
        <v>106</v>
      </c>
      <c r="L6" s="154"/>
      <c r="M6" s="154"/>
      <c r="N6" s="154"/>
      <c r="O6" s="155"/>
    </row>
    <row r="7" spans="2:15" ht="14.25" customHeight="1">
      <c r="B7" s="145"/>
      <c r="C7" s="145"/>
      <c r="D7" s="149">
        <v>2019</v>
      </c>
      <c r="E7" s="150"/>
      <c r="F7" s="159">
        <v>2018</v>
      </c>
      <c r="G7" s="159"/>
      <c r="H7" s="134" t="s">
        <v>5</v>
      </c>
      <c r="I7" s="156">
        <v>2019</v>
      </c>
      <c r="J7" s="149" t="s">
        <v>107</v>
      </c>
      <c r="K7" s="149">
        <v>2019</v>
      </c>
      <c r="L7" s="150"/>
      <c r="M7" s="159">
        <v>2018</v>
      </c>
      <c r="N7" s="150"/>
      <c r="O7" s="161" t="s">
        <v>5</v>
      </c>
    </row>
    <row r="8" spans="2:15" ht="14.25" customHeight="1">
      <c r="B8" s="138" t="s">
        <v>6</v>
      </c>
      <c r="C8" s="138" t="s">
        <v>7</v>
      </c>
      <c r="D8" s="151"/>
      <c r="E8" s="152"/>
      <c r="F8" s="160"/>
      <c r="G8" s="160"/>
      <c r="H8" s="135"/>
      <c r="I8" s="157"/>
      <c r="J8" s="158"/>
      <c r="K8" s="151"/>
      <c r="L8" s="152"/>
      <c r="M8" s="160"/>
      <c r="N8" s="152"/>
      <c r="O8" s="161"/>
    </row>
    <row r="9" spans="2:15" ht="14.25" customHeight="1">
      <c r="B9" s="138"/>
      <c r="C9" s="138"/>
      <c r="D9" s="61" t="s">
        <v>8</v>
      </c>
      <c r="E9" s="63" t="s">
        <v>2</v>
      </c>
      <c r="F9" s="62" t="s">
        <v>8</v>
      </c>
      <c r="G9" s="47" t="s">
        <v>2</v>
      </c>
      <c r="H9" s="136" t="s">
        <v>9</v>
      </c>
      <c r="I9" s="48" t="s">
        <v>8</v>
      </c>
      <c r="J9" s="172" t="s">
        <v>108</v>
      </c>
      <c r="K9" s="61" t="s">
        <v>8</v>
      </c>
      <c r="L9" s="46" t="s">
        <v>2</v>
      </c>
      <c r="M9" s="62" t="s">
        <v>8</v>
      </c>
      <c r="N9" s="46" t="s">
        <v>2</v>
      </c>
      <c r="O9" s="170" t="s">
        <v>9</v>
      </c>
    </row>
    <row r="10" spans="2:15" ht="14.25" customHeight="1">
      <c r="B10" s="139"/>
      <c r="C10" s="139"/>
      <c r="D10" s="65" t="s">
        <v>10</v>
      </c>
      <c r="E10" s="64" t="s">
        <v>11</v>
      </c>
      <c r="F10" s="45" t="s">
        <v>10</v>
      </c>
      <c r="G10" s="50" t="s">
        <v>11</v>
      </c>
      <c r="H10" s="137"/>
      <c r="I10" s="49" t="s">
        <v>10</v>
      </c>
      <c r="J10" s="173"/>
      <c r="K10" s="65" t="s">
        <v>10</v>
      </c>
      <c r="L10" s="64" t="s">
        <v>11</v>
      </c>
      <c r="M10" s="45" t="s">
        <v>10</v>
      </c>
      <c r="N10" s="64" t="s">
        <v>11</v>
      </c>
      <c r="O10" s="171"/>
    </row>
    <row r="11" spans="2:15" ht="14.25" customHeight="1">
      <c r="B11" s="66">
        <v>1</v>
      </c>
      <c r="C11" s="67" t="s">
        <v>19</v>
      </c>
      <c r="D11" s="68">
        <v>5680</v>
      </c>
      <c r="E11" s="69">
        <v>0.1160249208456746</v>
      </c>
      <c r="F11" s="68">
        <v>5723</v>
      </c>
      <c r="G11" s="70">
        <v>0.12211150703053321</v>
      </c>
      <c r="H11" s="71">
        <v>-0.007513541848680805</v>
      </c>
      <c r="I11" s="72">
        <v>6396</v>
      </c>
      <c r="J11" s="73">
        <v>-0.1119449656035022</v>
      </c>
      <c r="K11" s="68">
        <v>12076</v>
      </c>
      <c r="L11" s="69">
        <v>0.12041200929314282</v>
      </c>
      <c r="M11" s="68">
        <v>12676</v>
      </c>
      <c r="N11" s="70">
        <v>0.12947112536514616</v>
      </c>
      <c r="O11" s="71">
        <v>-0.047333543704638714</v>
      </c>
    </row>
    <row r="12" spans="2:15" ht="14.25" customHeight="1">
      <c r="B12" s="74">
        <v>2</v>
      </c>
      <c r="C12" s="75" t="s">
        <v>20</v>
      </c>
      <c r="D12" s="76">
        <v>4866</v>
      </c>
      <c r="E12" s="77">
        <v>0.09939740578081913</v>
      </c>
      <c r="F12" s="76">
        <v>4842</v>
      </c>
      <c r="G12" s="78">
        <v>0.10331363219322764</v>
      </c>
      <c r="H12" s="79">
        <v>0.004956629491945419</v>
      </c>
      <c r="I12" s="80">
        <v>5961</v>
      </c>
      <c r="J12" s="81">
        <v>-0.1836940110719678</v>
      </c>
      <c r="K12" s="76">
        <v>10827</v>
      </c>
      <c r="L12" s="77">
        <v>0.1079580013760233</v>
      </c>
      <c r="M12" s="76">
        <v>9559</v>
      </c>
      <c r="N12" s="78">
        <v>0.09763446571200948</v>
      </c>
      <c r="O12" s="79">
        <v>0.1326498587718381</v>
      </c>
    </row>
    <row r="13" spans="2:15" ht="14.25" customHeight="1">
      <c r="B13" s="74">
        <v>3</v>
      </c>
      <c r="C13" s="75" t="s">
        <v>21</v>
      </c>
      <c r="D13" s="76">
        <v>4860</v>
      </c>
      <c r="E13" s="77">
        <v>0.09927484424471453</v>
      </c>
      <c r="F13" s="76">
        <v>5318</v>
      </c>
      <c r="G13" s="78">
        <v>0.11347003221883202</v>
      </c>
      <c r="H13" s="79">
        <v>-0.0861226024821361</v>
      </c>
      <c r="I13" s="80">
        <v>5137</v>
      </c>
      <c r="J13" s="81">
        <v>-0.05392252287327237</v>
      </c>
      <c r="K13" s="76">
        <v>9997</v>
      </c>
      <c r="L13" s="77">
        <v>0.0996819192533578</v>
      </c>
      <c r="M13" s="76">
        <v>10976</v>
      </c>
      <c r="N13" s="78">
        <v>0.11210753171409311</v>
      </c>
      <c r="O13" s="79">
        <v>-0.08919460641399413</v>
      </c>
    </row>
    <row r="14" spans="2:15" ht="14.25" customHeight="1">
      <c r="B14" s="74">
        <v>4</v>
      </c>
      <c r="C14" s="75" t="s">
        <v>22</v>
      </c>
      <c r="D14" s="76">
        <v>3076</v>
      </c>
      <c r="E14" s="77">
        <v>0.06283321417628435</v>
      </c>
      <c r="F14" s="76">
        <v>2810</v>
      </c>
      <c r="G14" s="78">
        <v>0.059956899310815714</v>
      </c>
      <c r="H14" s="79">
        <v>0.09466192170818499</v>
      </c>
      <c r="I14" s="80">
        <v>3633</v>
      </c>
      <c r="J14" s="81">
        <v>-0.1533168180567025</v>
      </c>
      <c r="K14" s="76">
        <v>6709</v>
      </c>
      <c r="L14" s="77">
        <v>0.06689666862766605</v>
      </c>
      <c r="M14" s="76">
        <v>6397</v>
      </c>
      <c r="N14" s="78">
        <v>0.06533818152105081</v>
      </c>
      <c r="O14" s="79">
        <v>0.04877286227919342</v>
      </c>
    </row>
    <row r="15" spans="2:15" ht="14.25" customHeight="1">
      <c r="B15" s="82">
        <v>5</v>
      </c>
      <c r="C15" s="83" t="s">
        <v>23</v>
      </c>
      <c r="D15" s="84">
        <v>3433</v>
      </c>
      <c r="E15" s="85">
        <v>0.0701256255745072</v>
      </c>
      <c r="F15" s="84">
        <v>3455</v>
      </c>
      <c r="G15" s="86">
        <v>0.0737192480850065</v>
      </c>
      <c r="H15" s="87">
        <v>-0.006367583212735117</v>
      </c>
      <c r="I15" s="88">
        <v>3139</v>
      </c>
      <c r="J15" s="89">
        <v>0.09366040140172038</v>
      </c>
      <c r="K15" s="84">
        <v>6572</v>
      </c>
      <c r="L15" s="85">
        <v>0.06553061651826222</v>
      </c>
      <c r="M15" s="84">
        <v>6816</v>
      </c>
      <c r="N15" s="86">
        <v>0.06961779666210446</v>
      </c>
      <c r="O15" s="87">
        <v>-0.035798122065727744</v>
      </c>
    </row>
    <row r="16" spans="2:15" ht="14.25" customHeight="1">
      <c r="B16" s="66">
        <v>6</v>
      </c>
      <c r="C16" s="67" t="s">
        <v>31</v>
      </c>
      <c r="D16" s="68">
        <v>2786</v>
      </c>
      <c r="E16" s="69">
        <v>0.05690940659789603</v>
      </c>
      <c r="F16" s="68">
        <v>1946</v>
      </c>
      <c r="G16" s="70">
        <v>0.041521753045853156</v>
      </c>
      <c r="H16" s="71">
        <v>0.4316546762589928</v>
      </c>
      <c r="I16" s="72">
        <v>2760</v>
      </c>
      <c r="J16" s="73">
        <v>0.009420289855072372</v>
      </c>
      <c r="K16" s="68">
        <v>5546</v>
      </c>
      <c r="L16" s="69">
        <v>0.05530018247265403</v>
      </c>
      <c r="M16" s="68">
        <v>3876</v>
      </c>
      <c r="N16" s="70">
        <v>0.039588993524400956</v>
      </c>
      <c r="O16" s="71">
        <v>0.43085655314757476</v>
      </c>
    </row>
    <row r="17" spans="2:15" ht="14.25" customHeight="1">
      <c r="B17" s="74">
        <v>7</v>
      </c>
      <c r="C17" s="75" t="s">
        <v>26</v>
      </c>
      <c r="D17" s="76">
        <v>2882</v>
      </c>
      <c r="E17" s="77">
        <v>0.0588703911755694</v>
      </c>
      <c r="F17" s="76">
        <v>2453</v>
      </c>
      <c r="G17" s="78">
        <v>0.052339599291612436</v>
      </c>
      <c r="H17" s="79">
        <v>0.17488789237668168</v>
      </c>
      <c r="I17" s="80">
        <v>2586</v>
      </c>
      <c r="J17" s="81">
        <v>0.11446249033255995</v>
      </c>
      <c r="K17" s="76">
        <v>5468</v>
      </c>
      <c r="L17" s="77">
        <v>0.05452243017678908</v>
      </c>
      <c r="M17" s="76">
        <v>4984</v>
      </c>
      <c r="N17" s="78">
        <v>0.05090597103344024</v>
      </c>
      <c r="O17" s="79">
        <v>0.0971107544141252</v>
      </c>
    </row>
    <row r="18" spans="2:15" ht="14.25" customHeight="1">
      <c r="B18" s="74">
        <v>8</v>
      </c>
      <c r="C18" s="75" t="s">
        <v>24</v>
      </c>
      <c r="D18" s="76">
        <v>2296</v>
      </c>
      <c r="E18" s="77">
        <v>0.046900214482688184</v>
      </c>
      <c r="F18" s="76">
        <v>2088</v>
      </c>
      <c r="G18" s="78">
        <v>0.0445516034736595</v>
      </c>
      <c r="H18" s="79">
        <v>0.09961685823754785</v>
      </c>
      <c r="I18" s="80">
        <v>2714</v>
      </c>
      <c r="J18" s="81">
        <v>-0.15401621223286666</v>
      </c>
      <c r="K18" s="76">
        <v>5010</v>
      </c>
      <c r="L18" s="77">
        <v>0.049955628234402576</v>
      </c>
      <c r="M18" s="76">
        <v>4575</v>
      </c>
      <c r="N18" s="78">
        <v>0.04672849467856924</v>
      </c>
      <c r="O18" s="79">
        <v>0.09508196721311468</v>
      </c>
    </row>
    <row r="19" spans="2:15" ht="14.25" customHeight="1">
      <c r="B19" s="74">
        <v>9</v>
      </c>
      <c r="C19" s="75" t="s">
        <v>25</v>
      </c>
      <c r="D19" s="76">
        <v>2064</v>
      </c>
      <c r="E19" s="77">
        <v>0.04216116841997753</v>
      </c>
      <c r="F19" s="76">
        <v>1894</v>
      </c>
      <c r="G19" s="78">
        <v>0.040412230353980415</v>
      </c>
      <c r="H19" s="79">
        <v>0.08975712777191136</v>
      </c>
      <c r="I19" s="80">
        <v>2332</v>
      </c>
      <c r="J19" s="81">
        <v>-0.11492281303602059</v>
      </c>
      <c r="K19" s="76">
        <v>4396</v>
      </c>
      <c r="L19" s="77">
        <v>0.04383332170028617</v>
      </c>
      <c r="M19" s="76">
        <v>4091</v>
      </c>
      <c r="N19" s="78">
        <v>0.04178497742732826</v>
      </c>
      <c r="O19" s="79">
        <v>0.07455389880224894</v>
      </c>
    </row>
    <row r="20" spans="2:15" ht="14.25" customHeight="1">
      <c r="B20" s="82">
        <v>10</v>
      </c>
      <c r="C20" s="83" t="s">
        <v>28</v>
      </c>
      <c r="D20" s="84">
        <v>2113</v>
      </c>
      <c r="E20" s="85">
        <v>0.043162087631498314</v>
      </c>
      <c r="F20" s="84">
        <v>1935</v>
      </c>
      <c r="G20" s="86">
        <v>0.041287046322572386</v>
      </c>
      <c r="H20" s="87">
        <v>0.09198966408268738</v>
      </c>
      <c r="I20" s="88">
        <v>2245</v>
      </c>
      <c r="J20" s="89">
        <v>-0.0587973273942094</v>
      </c>
      <c r="K20" s="84">
        <v>4358</v>
      </c>
      <c r="L20" s="85">
        <v>0.043454416735634015</v>
      </c>
      <c r="M20" s="84">
        <v>4112</v>
      </c>
      <c r="N20" s="86">
        <v>0.04199946887831185</v>
      </c>
      <c r="O20" s="87">
        <v>0.05982490272373542</v>
      </c>
    </row>
    <row r="21" spans="2:15" ht="14.25" customHeight="1">
      <c r="B21" s="66">
        <v>11</v>
      </c>
      <c r="C21" s="67" t="s">
        <v>34</v>
      </c>
      <c r="D21" s="68">
        <v>1944</v>
      </c>
      <c r="E21" s="69">
        <v>0.03970993769788581</v>
      </c>
      <c r="F21" s="68">
        <v>1661</v>
      </c>
      <c r="G21" s="70">
        <v>0.03544071521539676</v>
      </c>
      <c r="H21" s="71">
        <v>0.1703792895845877</v>
      </c>
      <c r="I21" s="72">
        <v>2053</v>
      </c>
      <c r="J21" s="73">
        <v>-0.053093034583536314</v>
      </c>
      <c r="K21" s="68">
        <v>3997</v>
      </c>
      <c r="L21" s="69">
        <v>0.03985481957143854</v>
      </c>
      <c r="M21" s="68">
        <v>3638</v>
      </c>
      <c r="N21" s="70">
        <v>0.037158090413253526</v>
      </c>
      <c r="O21" s="71">
        <v>0.09868059373282012</v>
      </c>
    </row>
    <row r="22" spans="2:15" ht="14.25" customHeight="1">
      <c r="B22" s="74">
        <v>12</v>
      </c>
      <c r="C22" s="75" t="s">
        <v>29</v>
      </c>
      <c r="D22" s="76">
        <v>1729</v>
      </c>
      <c r="E22" s="77">
        <v>0.03531814932080482</v>
      </c>
      <c r="F22" s="76">
        <v>1617</v>
      </c>
      <c r="G22" s="78">
        <v>0.03450188832227367</v>
      </c>
      <c r="H22" s="79">
        <v>0.06926406926406936</v>
      </c>
      <c r="I22" s="80">
        <v>1754</v>
      </c>
      <c r="J22" s="81">
        <v>-0.01425313568985176</v>
      </c>
      <c r="K22" s="76">
        <v>3483</v>
      </c>
      <c r="L22" s="77">
        <v>0.034729631365354126</v>
      </c>
      <c r="M22" s="76">
        <v>3586</v>
      </c>
      <c r="N22" s="78">
        <v>0.03662696872510367</v>
      </c>
      <c r="O22" s="79">
        <v>-0.028722810931399834</v>
      </c>
    </row>
    <row r="23" spans="2:15" ht="14.25" customHeight="1">
      <c r="B23" s="74">
        <v>13</v>
      </c>
      <c r="C23" s="75" t="s">
        <v>18</v>
      </c>
      <c r="D23" s="76">
        <v>1339</v>
      </c>
      <c r="E23" s="77">
        <v>0.027351649474006742</v>
      </c>
      <c r="F23" s="76">
        <v>863</v>
      </c>
      <c r="G23" s="78">
        <v>0.018413809290118845</v>
      </c>
      <c r="H23" s="79">
        <v>0.5515643105446117</v>
      </c>
      <c r="I23" s="80">
        <v>1170</v>
      </c>
      <c r="J23" s="81">
        <v>0.14444444444444438</v>
      </c>
      <c r="K23" s="76">
        <v>2509</v>
      </c>
      <c r="L23" s="77">
        <v>0.025017698850322567</v>
      </c>
      <c r="M23" s="76">
        <v>1549</v>
      </c>
      <c r="N23" s="78">
        <v>0.01582129797969481</v>
      </c>
      <c r="O23" s="79">
        <v>0.6197546804389928</v>
      </c>
    </row>
    <row r="24" spans="2:15" ht="14.25" customHeight="1">
      <c r="B24" s="74">
        <v>14</v>
      </c>
      <c r="C24" s="75" t="s">
        <v>30</v>
      </c>
      <c r="D24" s="76">
        <v>1196</v>
      </c>
      <c r="E24" s="77">
        <v>0.02443059953018078</v>
      </c>
      <c r="F24" s="76">
        <v>1194</v>
      </c>
      <c r="G24" s="78">
        <v>0.02547634796338575</v>
      </c>
      <c r="H24" s="79">
        <v>0.0016750418760469454</v>
      </c>
      <c r="I24" s="80">
        <v>1251</v>
      </c>
      <c r="J24" s="81">
        <v>-0.04396482813749003</v>
      </c>
      <c r="K24" s="76">
        <v>2447</v>
      </c>
      <c r="L24" s="77">
        <v>0.024399485486942735</v>
      </c>
      <c r="M24" s="76">
        <v>2570</v>
      </c>
      <c r="N24" s="78">
        <v>0.026249668048944907</v>
      </c>
      <c r="O24" s="79">
        <v>-0.04785992217898838</v>
      </c>
    </row>
    <row r="25" spans="2:15" ht="14.25" customHeight="1">
      <c r="B25" s="82">
        <v>15</v>
      </c>
      <c r="C25" s="83" t="s">
        <v>35</v>
      </c>
      <c r="D25" s="84">
        <v>1130</v>
      </c>
      <c r="E25" s="85">
        <v>0.023082422633030335</v>
      </c>
      <c r="F25" s="84">
        <v>1134</v>
      </c>
      <c r="G25" s="86">
        <v>0.024196129472763353</v>
      </c>
      <c r="H25" s="87">
        <v>-0.003527336860670194</v>
      </c>
      <c r="I25" s="88">
        <v>797</v>
      </c>
      <c r="J25" s="89">
        <v>0.4178168130489335</v>
      </c>
      <c r="K25" s="84">
        <v>1927</v>
      </c>
      <c r="L25" s="85">
        <v>0.0192144701811764</v>
      </c>
      <c r="M25" s="84">
        <v>2584</v>
      </c>
      <c r="N25" s="86">
        <v>0.026392662349600637</v>
      </c>
      <c r="O25" s="87">
        <v>-0.2542569659442725</v>
      </c>
    </row>
    <row r="26" spans="2:15" ht="14.25" customHeight="1">
      <c r="B26" s="66">
        <v>16</v>
      </c>
      <c r="C26" s="67" t="s">
        <v>50</v>
      </c>
      <c r="D26" s="68">
        <v>671</v>
      </c>
      <c r="E26" s="69">
        <v>0.013706465121029517</v>
      </c>
      <c r="F26" s="68">
        <v>903</v>
      </c>
      <c r="G26" s="70">
        <v>0.019267288283867114</v>
      </c>
      <c r="H26" s="71">
        <v>-0.25692137320044295</v>
      </c>
      <c r="I26" s="72">
        <v>1181</v>
      </c>
      <c r="J26" s="73">
        <v>-0.43183742591024554</v>
      </c>
      <c r="K26" s="68">
        <v>1852</v>
      </c>
      <c r="L26" s="69">
        <v>0.018466631435152408</v>
      </c>
      <c r="M26" s="68">
        <v>2050</v>
      </c>
      <c r="N26" s="70">
        <v>0.020938451167446324</v>
      </c>
      <c r="O26" s="71">
        <v>-0.09658536585365851</v>
      </c>
    </row>
    <row r="27" spans="2:15" ht="14.25" customHeight="1">
      <c r="B27" s="74">
        <v>17</v>
      </c>
      <c r="C27" s="75" t="s">
        <v>27</v>
      </c>
      <c r="D27" s="76">
        <v>917</v>
      </c>
      <c r="E27" s="77">
        <v>0.018731488101317535</v>
      </c>
      <c r="F27" s="76">
        <v>1371</v>
      </c>
      <c r="G27" s="78">
        <v>0.02925299251072183</v>
      </c>
      <c r="H27" s="79">
        <v>-0.33114514952589347</v>
      </c>
      <c r="I27" s="80">
        <v>923</v>
      </c>
      <c r="J27" s="81">
        <v>-0.00650054171180936</v>
      </c>
      <c r="K27" s="76">
        <v>1840</v>
      </c>
      <c r="L27" s="77">
        <v>0.01834697723578857</v>
      </c>
      <c r="M27" s="76">
        <v>2639</v>
      </c>
      <c r="N27" s="78">
        <v>0.026954425673605294</v>
      </c>
      <c r="O27" s="79">
        <v>-0.3027661993179235</v>
      </c>
    </row>
    <row r="28" spans="2:15" ht="14.25" customHeight="1">
      <c r="B28" s="74">
        <v>18</v>
      </c>
      <c r="C28" s="75" t="s">
        <v>36</v>
      </c>
      <c r="D28" s="76">
        <v>1055</v>
      </c>
      <c r="E28" s="77">
        <v>0.02155040343172301</v>
      </c>
      <c r="F28" s="76">
        <v>834</v>
      </c>
      <c r="G28" s="78">
        <v>0.017795037019651353</v>
      </c>
      <c r="H28" s="79">
        <v>0.26498800959232605</v>
      </c>
      <c r="I28" s="80">
        <v>699</v>
      </c>
      <c r="J28" s="81">
        <v>0.5092989985693848</v>
      </c>
      <c r="K28" s="76">
        <v>1754</v>
      </c>
      <c r="L28" s="77">
        <v>0.01748945547368106</v>
      </c>
      <c r="M28" s="76">
        <v>1569</v>
      </c>
      <c r="N28" s="78">
        <v>0.01602557555206014</v>
      </c>
      <c r="O28" s="79">
        <v>0.1179094964945826</v>
      </c>
    </row>
    <row r="29" spans="2:15" ht="14.25" customHeight="1">
      <c r="B29" s="74">
        <v>19</v>
      </c>
      <c r="C29" s="75" t="s">
        <v>56</v>
      </c>
      <c r="D29" s="76">
        <v>907</v>
      </c>
      <c r="E29" s="77">
        <v>0.01852721887447656</v>
      </c>
      <c r="F29" s="76">
        <v>1008</v>
      </c>
      <c r="G29" s="78">
        <v>0.021507670642456313</v>
      </c>
      <c r="H29" s="79">
        <v>-0.10019841269841268</v>
      </c>
      <c r="I29" s="80">
        <v>747</v>
      </c>
      <c r="J29" s="81">
        <v>0.214190093708166</v>
      </c>
      <c r="K29" s="76">
        <v>1654</v>
      </c>
      <c r="L29" s="77">
        <v>0.016492337145649075</v>
      </c>
      <c r="M29" s="76">
        <v>2065</v>
      </c>
      <c r="N29" s="78">
        <v>0.021091659346720325</v>
      </c>
      <c r="O29" s="79">
        <v>-0.19903147699757873</v>
      </c>
    </row>
    <row r="30" spans="2:15" ht="14.25" customHeight="1">
      <c r="B30" s="82">
        <v>20</v>
      </c>
      <c r="C30" s="83" t="s">
        <v>32</v>
      </c>
      <c r="D30" s="84">
        <v>745</v>
      </c>
      <c r="E30" s="85">
        <v>0.015218057399652742</v>
      </c>
      <c r="F30" s="84">
        <v>722</v>
      </c>
      <c r="G30" s="86">
        <v>0.015405295837156208</v>
      </c>
      <c r="H30" s="87">
        <v>0.03185595567867039</v>
      </c>
      <c r="I30" s="88">
        <v>821</v>
      </c>
      <c r="J30" s="89">
        <v>-0.09257003654080387</v>
      </c>
      <c r="K30" s="84">
        <v>1566</v>
      </c>
      <c r="L30" s="85">
        <v>0.015614873016980925</v>
      </c>
      <c r="M30" s="84">
        <v>1411</v>
      </c>
      <c r="N30" s="86">
        <v>0.014411782730374032</v>
      </c>
      <c r="O30" s="87">
        <v>0.1098511693834161</v>
      </c>
    </row>
    <row r="31" spans="2:15" ht="14.25" customHeight="1">
      <c r="B31" s="132" t="s">
        <v>53</v>
      </c>
      <c r="C31" s="133"/>
      <c r="D31" s="26">
        <f>SUM(D11:D30)</f>
        <v>45689</v>
      </c>
      <c r="E31" s="4">
        <f>D31/D33</f>
        <v>0.9332856705137371</v>
      </c>
      <c r="F31" s="26">
        <f>SUM(F11:F30)</f>
        <v>43771</v>
      </c>
      <c r="G31" s="4">
        <f>F31/F33</f>
        <v>0.9339407258838842</v>
      </c>
      <c r="H31" s="7">
        <f>D31/F31-1</f>
        <v>0.04381896689588993</v>
      </c>
      <c r="I31" s="26">
        <f>SUM(I11:I30)</f>
        <v>48299</v>
      </c>
      <c r="J31" s="4">
        <f>D31/I31-1</f>
        <v>-0.05403838588790655</v>
      </c>
      <c r="K31" s="26">
        <f>SUM(K11:K30)</f>
        <v>93988</v>
      </c>
      <c r="L31" s="4">
        <f>K31/K33</f>
        <v>0.9371715741507045</v>
      </c>
      <c r="M31" s="26">
        <f>SUM(M11:M30)</f>
        <v>91723</v>
      </c>
      <c r="N31" s="4">
        <f>M31/M33</f>
        <v>0.9368475885032582</v>
      </c>
      <c r="O31" s="7">
        <f>K31/M31-1</f>
        <v>0.024693915375641806</v>
      </c>
    </row>
    <row r="32" spans="2:15" ht="14.25" customHeight="1">
      <c r="B32" s="132" t="s">
        <v>12</v>
      </c>
      <c r="C32" s="133"/>
      <c r="D32" s="3">
        <f>D33-SUM(D11:D30)</f>
        <v>3266</v>
      </c>
      <c r="E32" s="4">
        <f>D32/D33</f>
        <v>0.0667143294862629</v>
      </c>
      <c r="F32" s="5">
        <f>F33-SUM(F11:F30)</f>
        <v>3096</v>
      </c>
      <c r="G32" s="6">
        <f>F32/F33</f>
        <v>0.06605927411611581</v>
      </c>
      <c r="H32" s="7">
        <f>D32/F32-1</f>
        <v>0.05490956072351416</v>
      </c>
      <c r="I32" s="5">
        <f>I33-SUM(I11:I30)</f>
        <v>3035</v>
      </c>
      <c r="J32" s="8">
        <f>D32/I32-1</f>
        <v>0.07611202635914327</v>
      </c>
      <c r="K32" s="3">
        <f>K33-SUM(K11:K30)</f>
        <v>6301</v>
      </c>
      <c r="L32" s="4">
        <f>K32/K33</f>
        <v>0.06282842584929553</v>
      </c>
      <c r="M32" s="3">
        <f>M33-SUM(M11:M30)</f>
        <v>6183</v>
      </c>
      <c r="N32" s="4">
        <f>M32/M33</f>
        <v>0.06315241149674178</v>
      </c>
      <c r="O32" s="7">
        <f>K32/M32-1</f>
        <v>0.019084586770176326</v>
      </c>
    </row>
    <row r="33" spans="2:16" ht="14.25" customHeight="1">
      <c r="B33" s="128" t="s">
        <v>13</v>
      </c>
      <c r="C33" s="129"/>
      <c r="D33" s="56">
        <v>48955</v>
      </c>
      <c r="E33" s="90">
        <v>1</v>
      </c>
      <c r="F33" s="56">
        <v>46867</v>
      </c>
      <c r="G33" s="91">
        <v>0.9999999999999998</v>
      </c>
      <c r="H33" s="53">
        <v>0.044551603473659496</v>
      </c>
      <c r="I33" s="57">
        <v>51334</v>
      </c>
      <c r="J33" s="54">
        <v>-0.046343553979818486</v>
      </c>
      <c r="K33" s="56">
        <v>100289</v>
      </c>
      <c r="L33" s="90">
        <v>1</v>
      </c>
      <c r="M33" s="56">
        <v>97906</v>
      </c>
      <c r="N33" s="91">
        <v>0.9999999999999994</v>
      </c>
      <c r="O33" s="53">
        <v>0.024339672747329066</v>
      </c>
      <c r="P33" s="14"/>
    </row>
    <row r="34" ht="14.25" customHeight="1">
      <c r="B34" t="s">
        <v>142</v>
      </c>
    </row>
    <row r="35" ht="15">
      <c r="B35" s="9" t="s">
        <v>144</v>
      </c>
    </row>
  </sheetData>
  <sheetProtection/>
  <mergeCells count="26">
    <mergeCell ref="C5:C7"/>
    <mergeCell ref="O9:O10"/>
    <mergeCell ref="K7:L8"/>
    <mergeCell ref="M7:N8"/>
    <mergeCell ref="J9:J10"/>
    <mergeCell ref="D7:E8"/>
    <mergeCell ref="F7:G8"/>
    <mergeCell ref="D6:H6"/>
    <mergeCell ref="I6:J6"/>
    <mergeCell ref="K6:O6"/>
    <mergeCell ref="B2:O2"/>
    <mergeCell ref="B3:O3"/>
    <mergeCell ref="O7:O8"/>
    <mergeCell ref="H7:H8"/>
    <mergeCell ref="I7:I8"/>
    <mergeCell ref="J7:J8"/>
    <mergeCell ref="B5:B7"/>
    <mergeCell ref="D5:H5"/>
    <mergeCell ref="I5:J5"/>
    <mergeCell ref="K5:O5"/>
    <mergeCell ref="B31:C31"/>
    <mergeCell ref="B32:C32"/>
    <mergeCell ref="B33:C33"/>
    <mergeCell ref="B8:B10"/>
    <mergeCell ref="C8:C10"/>
    <mergeCell ref="H9:H10"/>
  </mergeCells>
  <conditionalFormatting sqref="H32 J32 O32">
    <cfRule type="cellIs" priority="335" dxfId="146" operator="lessThan">
      <formula>0</formula>
    </cfRule>
  </conditionalFormatting>
  <conditionalFormatting sqref="H31 O31">
    <cfRule type="cellIs" priority="140" dxfId="146" operator="lessThan">
      <formula>0</formula>
    </cfRule>
  </conditionalFormatting>
  <conditionalFormatting sqref="H11:H15 J11:J15 O11:O15">
    <cfRule type="cellIs" priority="7" dxfId="146" operator="lessThan">
      <formula>0</formula>
    </cfRule>
  </conditionalFormatting>
  <conditionalFormatting sqref="H16:H30 J16:J30 O16:O30">
    <cfRule type="cellIs" priority="6" dxfId="146" operator="lessThan">
      <formula>0</formula>
    </cfRule>
  </conditionalFormatting>
  <conditionalFormatting sqref="D11:E30 G11:J30 L11:L30 N11:O30">
    <cfRule type="cellIs" priority="5" dxfId="149" operator="equal">
      <formula>0</formula>
    </cfRule>
  </conditionalFormatting>
  <conditionalFormatting sqref="F11:F30">
    <cfRule type="cellIs" priority="4" dxfId="149" operator="equal">
      <formula>0</formula>
    </cfRule>
  </conditionalFormatting>
  <conditionalFormatting sqref="K11:K30">
    <cfRule type="cellIs" priority="3" dxfId="149" operator="equal">
      <formula>0</formula>
    </cfRule>
  </conditionalFormatting>
  <conditionalFormatting sqref="M11:M30">
    <cfRule type="cellIs" priority="2" dxfId="149" operator="equal">
      <formula>0</formula>
    </cfRule>
  </conditionalFormatting>
  <conditionalFormatting sqref="O33 J33 H33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AnnaB</cp:lastModifiedBy>
  <cp:lastPrinted>2014-07-02T18:05:00Z</cp:lastPrinted>
  <dcterms:created xsi:type="dcterms:W3CDTF">2011-02-07T09:02:19Z</dcterms:created>
  <dcterms:modified xsi:type="dcterms:W3CDTF">2019-03-05T13:49:22Z</dcterms:modified>
  <cp:category/>
  <cp:version/>
  <cp:contentType/>
  <cp:contentStatus/>
</cp:coreProperties>
</file>