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8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<sst xmlns="http://schemas.openxmlformats.org/spreadsheetml/2006/main" count="778" uniqueCount="152">
  <si>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</si>
  <si>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</si>
  <si>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</si>
  <si>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</si>
  <si>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</si>
  <si>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</si>
  <si>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</si>
  <si>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</si>
  <si>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</si>
  <si>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</si>
  <si>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</si>
  <si>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</si>
  <si>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</si>
  <si>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</si>
  <si>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</si>
  <si>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</si>
  <si>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</si>
  <si>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</si>
  <si>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</si>
  <si>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</si>
  <si>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</si>
  <si>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</si>
  <si>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</si>
  <si>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</si>
  <si>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</si>
  <si>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</si>
  <si>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</si>
  <si>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</si>
  <si>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</si>
  <si>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</si>
  <si>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</si>
  <si>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</si>
  <si>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</si>
  <si>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</si>
  <si>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</si>
  <si>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</si>
  <si>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</si>
  <si>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</si>
  <si>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</si>
  <si>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</si>
  <si>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</si>
  <si>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</si>
  <si>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</si>
  <si>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</si>
  <si>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</si>
  <si>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</si>
  <si>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</si>
  <si>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</si>
  <si>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</si>
  <si>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</si>
  <si>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</si>
  <si>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</si>
  <si>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</si>
  <si>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</si>
  <si>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</si>
  <si>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</si>
  <si>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</si>
  <si>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</si>
  <si>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</si>
  <si>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</si>
  <si>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</si>
  <si>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</si>
  <si>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</si>
  <si>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</si>
  <si>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</si>
  <si>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</si>
  <si>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</si>
  <si>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</si>
  <si>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</si>
  <si>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</si>
  <si>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</si>
  <si>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</si>
  <si>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</si>
  <si>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</si>
  <si>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</si>
  <si>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</si>
  <si>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</si>
  <si>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</si>
  <si>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</si>
  <si>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</si>
  <si>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</si>
  <si>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</si>
  <si>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</si>
  <si>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</si>
  <si>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</si>
  <si>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</si>
  <si>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</si>
  <si>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Toyota Aygo</t>
  </si>
  <si>
    <t>ISUZU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</si>
  <si>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</si>
  <si>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</si>
  <si>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</si>
  <si>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</si>
  <si>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</si>
  <si>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</si>
  <si>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</si>
  <si>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</si>
  <si>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</si>
  <si>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</si>
  <si>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</si>
  <si>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</si>
  <si>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</si>
  <si>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</si>
  <si>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</si>
  <si>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</si>
  <si>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</si>
  <si>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</si>
  <si>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</si>
  <si>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</si>
  <si>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</si>
  <si>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</si>
  <si>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Seat Leon</t>
  </si>
  <si>
    <t>Renault Captur</t>
  </si>
  <si>
    <t>Citroen Jumper</t>
  </si>
  <si>
    <t>RAZEM 1-10</t>
  </si>
  <si>
    <t>Renault Megane</t>
  </si>
  <si>
    <t>Sierpień</t>
  </si>
  <si>
    <t>August</t>
  </si>
  <si>
    <t>Mazda CX-3</t>
  </si>
  <si>
    <t>Opel Movano</t>
  </si>
  <si>
    <t>2018
Wrz</t>
  </si>
  <si>
    <t>2017
Wrz</t>
  </si>
  <si>
    <t>2018
Sty - Wrz</t>
  </si>
  <si>
    <t>2017
Sty - Wrz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</si>
  <si>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</si>
  <si>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</si>
  <si>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</si>
  <si>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</si>
  <si>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</si>
  <si>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</si>
  <si>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Rejestracje nowych samochodów osobowych OGÓŁEM, ranking modeli - Wrzesień 2018</t>
  </si>
  <si>
    <t>Registrations of new PC, Top Models - September 2018</t>
  </si>
  <si>
    <t>Wrz/Sie
Zmiana poz</t>
  </si>
  <si>
    <t>Sep/Aug Ch position</t>
  </si>
  <si>
    <t>Kia Cee'D</t>
  </si>
  <si>
    <t>Rejestracje nowych samochodów osobowych na REGON, ranking marek - Wrzesień 2018</t>
  </si>
  <si>
    <t>Registrations of New PC For Business Activity, Top Makes - September 2018</t>
  </si>
  <si>
    <t>LEXUS</t>
  </si>
  <si>
    <t>Rejestracje nowych samochodów osobowych na REGON, ranking modeli - Wrzesień 2018</t>
  </si>
  <si>
    <t>Registrations of New PC For Business Activity, Top Models - September 2018</t>
  </si>
  <si>
    <t>Volvo XC60</t>
  </si>
  <si>
    <t>BMW Seria 3</t>
  </si>
  <si>
    <t>Rejestracje nowych samochodów osobowych na KLIENTÓW INDYWIDUALNYCH, ranking marek - Wrzesień 2018</t>
  </si>
  <si>
    <t>Registrations of New PC For Indyvidual Customers, Top Makes - September 2018</t>
  </si>
  <si>
    <t>Rejestracje nowych samochodów osobowych na KLIENTÓW INDYWIDUALNYCH, ranking modeli - Wrzesień 2018</t>
  </si>
  <si>
    <t>Registrations of New PC For Indyvidual Customers, Top Models - September 2018</t>
  </si>
  <si>
    <t>Kia Stonic</t>
  </si>
  <si>
    <t>Skoda Karoq</t>
  </si>
  <si>
    <t>Suzuki Baleno</t>
  </si>
  <si>
    <t>Rejestracje nowych samochodów dostawczych do 3,5T, ranking modeli - Wrzesień 2018</t>
  </si>
  <si>
    <t>Registrations of new LCV up to 3.5T, Top Models - September 2018</t>
  </si>
  <si>
    <t>Volkswagen Transporter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</si>
</sst>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4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9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285"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5</xdr:col>
      <xdr:colOff>714375</xdr:colOff>
      <xdr:row>48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2198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438150</xdr:colOff>
      <xdr:row>69</xdr:row>
      <xdr:rowOff>9525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435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111"/>
      <c r="B1" t="s">
        <v>89</v>
      </c>
      <c r="C1" s="112"/>
      <c r="E1" s="111"/>
      <c r="F1" s="111"/>
      <c r="G1" s="111"/>
      <c r="H1" s="113">
        <v>43346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19" t="s">
        <v>80</v>
      </c>
      <c r="C3" s="120"/>
      <c r="D3" s="120"/>
      <c r="E3" s="120"/>
      <c r="F3" s="120"/>
      <c r="G3" s="120"/>
      <c r="H3" s="121"/>
    </row>
    <row r="4" spans="2:8" ht="24.75" customHeight="1">
      <c r="B4" s="59"/>
      <c r="C4" s="60" t="s">
        <v>120</v>
      </c>
      <c r="D4" s="60" t="s">
        <v>121</v>
      </c>
      <c r="E4" s="61" t="s">
        <v>81</v>
      </c>
      <c r="F4" s="60" t="s">
        <v>122</v>
      </c>
      <c r="G4" s="60" t="s">
        <v>123</v>
      </c>
      <c r="H4" s="61" t="s">
        <v>81</v>
      </c>
    </row>
    <row r="5" spans="2:8" ht="24.75" customHeight="1">
      <c r="B5" s="62" t="s">
        <v>74</v>
      </c>
      <c r="C5" s="63">
        <v>27312</v>
      </c>
      <c r="D5" s="63">
        <v>37111</v>
      </c>
      <c r="E5" s="64">
        <v>-0.26404570073563094</v>
      </c>
      <c r="F5" s="63">
        <v>403343</v>
      </c>
      <c r="G5" s="63">
        <v>355461</v>
      </c>
      <c r="H5" s="64">
        <v>0.13470394783112627</v>
      </c>
    </row>
    <row r="6" spans="2:8" ht="24.75" customHeight="1">
      <c r="B6" s="62" t="s">
        <v>75</v>
      </c>
      <c r="C6" s="63">
        <v>5311</v>
      </c>
      <c r="D6" s="63">
        <v>4912</v>
      </c>
      <c r="E6" s="64">
        <v>0.08122964169381097</v>
      </c>
      <c r="F6" s="63">
        <v>48623</v>
      </c>
      <c r="G6" s="63">
        <v>44031</v>
      </c>
      <c r="H6" s="64">
        <v>0.10429015920601392</v>
      </c>
    </row>
    <row r="7" spans="2:8" ht="24.75" customHeight="1">
      <c r="B7" s="13" t="s">
        <v>76</v>
      </c>
      <c r="C7" s="11">
        <f>C6-C8</f>
        <v>5232</v>
      </c>
      <c r="D7" s="11">
        <f>D6-D8</f>
        <v>4774</v>
      </c>
      <c r="E7" s="12">
        <f>C7/D7-1</f>
        <v>0.09593632174277333</v>
      </c>
      <c r="F7" s="11">
        <f>F6-F8</f>
        <v>47651</v>
      </c>
      <c r="G7" s="11">
        <f>G6-G8</f>
        <v>43111</v>
      </c>
      <c r="H7" s="12">
        <f>F7/G7-1</f>
        <v>0.10530954976688078</v>
      </c>
    </row>
    <row r="8" spans="2:8" ht="24.75" customHeight="1">
      <c r="B8" s="67" t="s">
        <v>77</v>
      </c>
      <c r="C8" s="65">
        <v>79</v>
      </c>
      <c r="D8" s="65">
        <v>138</v>
      </c>
      <c r="E8" s="66">
        <v>-0.427536231884058</v>
      </c>
      <c r="F8" s="65">
        <v>972</v>
      </c>
      <c r="G8" s="65">
        <v>920</v>
      </c>
      <c r="H8" s="66">
        <v>0.05652173913043468</v>
      </c>
    </row>
    <row r="9" spans="2:8" ht="15">
      <c r="B9" s="68" t="s">
        <v>78</v>
      </c>
      <c r="C9" s="69">
        <v>32623</v>
      </c>
      <c r="D9" s="69">
        <v>42023</v>
      </c>
      <c r="E9" s="70">
        <v>-0.2236870285319944</v>
      </c>
      <c r="F9" s="69">
        <v>451966</v>
      </c>
      <c r="G9" s="69">
        <v>399492</v>
      </c>
      <c r="H9" s="70">
        <v>0.1313518168073453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74" dxfId="280" operator="lessThan">
      <formula>0</formula>
    </cfRule>
  </conditionalFormatting>
  <conditionalFormatting sqref="E5 H5">
    <cfRule type="cellIs" priority="3" dxfId="280" operator="lessThan">
      <formula>0</formula>
    </cfRule>
  </conditionalFormatting>
  <conditionalFormatting sqref="H6 E6">
    <cfRule type="cellIs" priority="2" dxfId="280" operator="lessThan">
      <formula>0</formula>
    </cfRule>
  </conditionalFormatting>
  <conditionalFormatting sqref="H8:H9 E8:E9">
    <cfRule type="cellIs" priority="1" dxfId="28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s="113">
        <v>43346</v>
      </c>
    </row>
    <row r="2" spans="1:14" ht="14.25" customHeight="1">
      <c r="A2" s="122" t="s">
        <v>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4.25" customHeight="1">
      <c r="A3" s="123" t="s">
        <v>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6" t="s">
        <v>0</v>
      </c>
      <c r="B5" s="157" t="s">
        <v>1</v>
      </c>
      <c r="C5" s="143" t="s">
        <v>124</v>
      </c>
      <c r="D5" s="144"/>
      <c r="E5" s="144"/>
      <c r="F5" s="144"/>
      <c r="G5" s="145"/>
      <c r="H5" s="144" t="s">
        <v>116</v>
      </c>
      <c r="I5" s="144"/>
      <c r="J5" s="143" t="s">
        <v>125</v>
      </c>
      <c r="K5" s="144"/>
      <c r="L5" s="144"/>
      <c r="M5" s="144"/>
      <c r="N5" s="145"/>
    </row>
    <row r="6" spans="1:14" ht="14.25" customHeight="1">
      <c r="A6" s="147"/>
      <c r="B6" s="158"/>
      <c r="C6" s="124" t="s">
        <v>126</v>
      </c>
      <c r="D6" s="125"/>
      <c r="E6" s="125"/>
      <c r="F6" s="125"/>
      <c r="G6" s="126"/>
      <c r="H6" s="125" t="s">
        <v>117</v>
      </c>
      <c r="I6" s="125"/>
      <c r="J6" s="124" t="s">
        <v>127</v>
      </c>
      <c r="K6" s="125"/>
      <c r="L6" s="125"/>
      <c r="M6" s="125"/>
      <c r="N6" s="126"/>
    </row>
    <row r="7" spans="1:14" ht="14.25" customHeight="1">
      <c r="A7" s="147"/>
      <c r="B7" s="147"/>
      <c r="C7" s="127">
        <v>2018</v>
      </c>
      <c r="D7" s="128"/>
      <c r="E7" s="131">
        <v>2017</v>
      </c>
      <c r="F7" s="131"/>
      <c r="G7" s="141" t="s">
        <v>5</v>
      </c>
      <c r="H7" s="161">
        <v>2018</v>
      </c>
      <c r="I7" s="127" t="s">
        <v>128</v>
      </c>
      <c r="J7" s="127">
        <v>2018</v>
      </c>
      <c r="K7" s="128"/>
      <c r="L7" s="131">
        <v>2017</v>
      </c>
      <c r="M7" s="128"/>
      <c r="N7" s="156" t="s">
        <v>5</v>
      </c>
    </row>
    <row r="8" spans="1:14" ht="14.25" customHeight="1">
      <c r="A8" s="133" t="s">
        <v>6</v>
      </c>
      <c r="B8" s="133" t="s">
        <v>7</v>
      </c>
      <c r="C8" s="129"/>
      <c r="D8" s="130"/>
      <c r="E8" s="132"/>
      <c r="F8" s="132"/>
      <c r="G8" s="142"/>
      <c r="H8" s="162"/>
      <c r="I8" s="163"/>
      <c r="J8" s="129"/>
      <c r="K8" s="130"/>
      <c r="L8" s="132"/>
      <c r="M8" s="130"/>
      <c r="N8" s="156"/>
    </row>
    <row r="9" spans="1:14" ht="14.25" customHeight="1">
      <c r="A9" s="133"/>
      <c r="B9" s="133"/>
      <c r="C9" s="114" t="s">
        <v>8</v>
      </c>
      <c r="D9" s="116" t="s">
        <v>2</v>
      </c>
      <c r="E9" s="115" t="s">
        <v>8</v>
      </c>
      <c r="F9" s="94" t="s">
        <v>2</v>
      </c>
      <c r="G9" s="135" t="s">
        <v>9</v>
      </c>
      <c r="H9" s="95" t="s">
        <v>8</v>
      </c>
      <c r="I9" s="139" t="s">
        <v>129</v>
      </c>
      <c r="J9" s="114" t="s">
        <v>8</v>
      </c>
      <c r="K9" s="93" t="s">
        <v>2</v>
      </c>
      <c r="L9" s="115" t="s">
        <v>8</v>
      </c>
      <c r="M9" s="93" t="s">
        <v>2</v>
      </c>
      <c r="N9" s="137" t="s">
        <v>9</v>
      </c>
    </row>
    <row r="10" spans="1:14" ht="14.25" customHeight="1">
      <c r="A10" s="134"/>
      <c r="B10" s="134"/>
      <c r="C10" s="118" t="s">
        <v>10</v>
      </c>
      <c r="D10" s="117" t="s">
        <v>11</v>
      </c>
      <c r="E10" s="92" t="s">
        <v>10</v>
      </c>
      <c r="F10" s="98" t="s">
        <v>11</v>
      </c>
      <c r="G10" s="136"/>
      <c r="H10" s="96" t="s">
        <v>10</v>
      </c>
      <c r="I10" s="140"/>
      <c r="J10" s="118" t="s">
        <v>10</v>
      </c>
      <c r="K10" s="117" t="s">
        <v>11</v>
      </c>
      <c r="L10" s="92" t="s">
        <v>10</v>
      </c>
      <c r="M10" s="117" t="s">
        <v>11</v>
      </c>
      <c r="N10" s="138"/>
    </row>
    <row r="11" spans="1:14" ht="14.25" customHeight="1">
      <c r="A11" s="73">
        <v>1</v>
      </c>
      <c r="B11" s="83" t="s">
        <v>19</v>
      </c>
      <c r="C11" s="41">
        <v>4231</v>
      </c>
      <c r="D11" s="86">
        <v>0.15491359109548916</v>
      </c>
      <c r="E11" s="41">
        <v>4597</v>
      </c>
      <c r="F11" s="89">
        <v>0.12387162835816874</v>
      </c>
      <c r="G11" s="77">
        <v>-0.07961714161409617</v>
      </c>
      <c r="H11" s="106">
        <v>5924</v>
      </c>
      <c r="I11" s="74">
        <v>-0.2857866306549629</v>
      </c>
      <c r="J11" s="41">
        <v>51327</v>
      </c>
      <c r="K11" s="86">
        <v>0.1272539749047337</v>
      </c>
      <c r="L11" s="41">
        <v>45281</v>
      </c>
      <c r="M11" s="89">
        <v>0.1273866893977117</v>
      </c>
      <c r="N11" s="77">
        <v>0.13352178617963384</v>
      </c>
    </row>
    <row r="12" spans="1:14" ht="14.25" customHeight="1">
      <c r="A12" s="72">
        <v>2</v>
      </c>
      <c r="B12" s="84" t="s">
        <v>21</v>
      </c>
      <c r="C12" s="43">
        <v>3032</v>
      </c>
      <c r="D12" s="87">
        <v>0.11101347393087288</v>
      </c>
      <c r="E12" s="43">
        <v>3360</v>
      </c>
      <c r="F12" s="90">
        <v>0.09053919323111746</v>
      </c>
      <c r="G12" s="78">
        <v>-0.0976190476190476</v>
      </c>
      <c r="H12" s="107">
        <v>6605</v>
      </c>
      <c r="I12" s="71">
        <v>-0.5409538228614685</v>
      </c>
      <c r="J12" s="43">
        <v>43529</v>
      </c>
      <c r="K12" s="87">
        <v>0.10792055397019411</v>
      </c>
      <c r="L12" s="43">
        <v>37903</v>
      </c>
      <c r="M12" s="90">
        <v>0.10663054456044405</v>
      </c>
      <c r="N12" s="78">
        <v>0.14843152257077286</v>
      </c>
    </row>
    <row r="13" spans="1:14" ht="14.25" customHeight="1">
      <c r="A13" s="72">
        <v>3</v>
      </c>
      <c r="B13" s="84" t="s">
        <v>20</v>
      </c>
      <c r="C13" s="43">
        <v>1686</v>
      </c>
      <c r="D13" s="87">
        <v>0.0617311072056239</v>
      </c>
      <c r="E13" s="43">
        <v>4083</v>
      </c>
      <c r="F13" s="90">
        <v>0.11002128748888469</v>
      </c>
      <c r="G13" s="78">
        <v>-0.5870683321087435</v>
      </c>
      <c r="H13" s="107">
        <v>6397</v>
      </c>
      <c r="I13" s="71">
        <v>-0.7364389557605127</v>
      </c>
      <c r="J13" s="43">
        <v>42058</v>
      </c>
      <c r="K13" s="87">
        <v>0.10427353394009566</v>
      </c>
      <c r="L13" s="43">
        <v>35589</v>
      </c>
      <c r="M13" s="90">
        <v>0.1001206883455569</v>
      </c>
      <c r="N13" s="78">
        <v>0.18176964792492067</v>
      </c>
    </row>
    <row r="14" spans="1:14" ht="14.25" customHeight="1">
      <c r="A14" s="72">
        <v>4</v>
      </c>
      <c r="B14" s="84" t="s">
        <v>22</v>
      </c>
      <c r="C14" s="43">
        <v>1590</v>
      </c>
      <c r="D14" s="87">
        <v>0.058216168717047455</v>
      </c>
      <c r="E14" s="43">
        <v>2707</v>
      </c>
      <c r="F14" s="90">
        <v>0.07294333216566516</v>
      </c>
      <c r="G14" s="78">
        <v>-0.41263391207979316</v>
      </c>
      <c r="H14" s="107">
        <v>3229</v>
      </c>
      <c r="I14" s="71">
        <v>-0.5075874883864974</v>
      </c>
      <c r="J14" s="43">
        <v>27051</v>
      </c>
      <c r="K14" s="87">
        <v>0.0670669876507092</v>
      </c>
      <c r="L14" s="43">
        <v>26505</v>
      </c>
      <c r="M14" s="90">
        <v>0.07456514216749517</v>
      </c>
      <c r="N14" s="78">
        <v>0.020599886813808643</v>
      </c>
    </row>
    <row r="15" spans="1:14" ht="14.25" customHeight="1">
      <c r="A15" s="75">
        <v>5</v>
      </c>
      <c r="B15" s="85" t="s">
        <v>23</v>
      </c>
      <c r="C15" s="45">
        <v>1956</v>
      </c>
      <c r="D15" s="88">
        <v>0.07161687170474516</v>
      </c>
      <c r="E15" s="45">
        <v>2222</v>
      </c>
      <c r="F15" s="91">
        <v>0.059874430761768745</v>
      </c>
      <c r="G15" s="79">
        <v>-0.11971197119711974</v>
      </c>
      <c r="H15" s="108">
        <v>2479</v>
      </c>
      <c r="I15" s="76">
        <v>-0.21097216619604675</v>
      </c>
      <c r="J15" s="45">
        <v>23858</v>
      </c>
      <c r="K15" s="88">
        <v>0.05915064845553288</v>
      </c>
      <c r="L15" s="45">
        <v>21680</v>
      </c>
      <c r="M15" s="91">
        <v>0.06099121985252953</v>
      </c>
      <c r="N15" s="79">
        <v>0.10046125461254607</v>
      </c>
    </row>
    <row r="16" spans="1:14" ht="14.25" customHeight="1">
      <c r="A16" s="73">
        <v>6</v>
      </c>
      <c r="B16" s="83" t="s">
        <v>26</v>
      </c>
      <c r="C16" s="41">
        <v>1558</v>
      </c>
      <c r="D16" s="86">
        <v>0.05704452255418863</v>
      </c>
      <c r="E16" s="41">
        <v>2353</v>
      </c>
      <c r="F16" s="89">
        <v>0.06340438145024387</v>
      </c>
      <c r="G16" s="77">
        <v>-0.33786655333616655</v>
      </c>
      <c r="H16" s="106">
        <v>2568</v>
      </c>
      <c r="I16" s="74">
        <v>-0.39330218068535827</v>
      </c>
      <c r="J16" s="41">
        <v>20593</v>
      </c>
      <c r="K16" s="86">
        <v>0.051055801141956104</v>
      </c>
      <c r="L16" s="41">
        <v>19911</v>
      </c>
      <c r="M16" s="89">
        <v>0.056014583878400165</v>
      </c>
      <c r="N16" s="77">
        <v>0.03425242328361211</v>
      </c>
    </row>
    <row r="17" spans="1:14" ht="14.25" customHeight="1">
      <c r="A17" s="72">
        <v>7</v>
      </c>
      <c r="B17" s="84" t="s">
        <v>24</v>
      </c>
      <c r="C17" s="43">
        <v>1672</v>
      </c>
      <c r="D17" s="87">
        <v>0.06121851200937317</v>
      </c>
      <c r="E17" s="43">
        <v>1753</v>
      </c>
      <c r="F17" s="90">
        <v>0.0472366683732586</v>
      </c>
      <c r="G17" s="78">
        <v>-0.04620650313747865</v>
      </c>
      <c r="H17" s="107">
        <v>1695</v>
      </c>
      <c r="I17" s="71">
        <v>-0.013569321533923318</v>
      </c>
      <c r="J17" s="43">
        <v>18763</v>
      </c>
      <c r="K17" s="87">
        <v>0.04651871979927754</v>
      </c>
      <c r="L17" s="43">
        <v>17151</v>
      </c>
      <c r="M17" s="90">
        <v>0.048250018989425</v>
      </c>
      <c r="N17" s="78">
        <v>0.09398868870619781</v>
      </c>
    </row>
    <row r="18" spans="1:14" ht="14.25" customHeight="1">
      <c r="A18" s="72">
        <v>8</v>
      </c>
      <c r="B18" s="84" t="s">
        <v>31</v>
      </c>
      <c r="C18" s="43">
        <v>1820</v>
      </c>
      <c r="D18" s="87">
        <v>0.0666373755125952</v>
      </c>
      <c r="E18" s="43">
        <v>1550</v>
      </c>
      <c r="F18" s="90">
        <v>0.04176659211554526</v>
      </c>
      <c r="G18" s="78">
        <v>0.17419354838709666</v>
      </c>
      <c r="H18" s="107">
        <v>2096</v>
      </c>
      <c r="I18" s="71">
        <v>-0.13167938931297707</v>
      </c>
      <c r="J18" s="43">
        <v>18442</v>
      </c>
      <c r="K18" s="87">
        <v>0.045722871104742116</v>
      </c>
      <c r="L18" s="43">
        <v>16040</v>
      </c>
      <c r="M18" s="90">
        <v>0.04512450029679768</v>
      </c>
      <c r="N18" s="78">
        <v>0.14975062344139656</v>
      </c>
    </row>
    <row r="19" spans="1:14" ht="14.25" customHeight="1">
      <c r="A19" s="72">
        <v>9</v>
      </c>
      <c r="B19" s="84" t="s">
        <v>25</v>
      </c>
      <c r="C19" s="43">
        <v>1287</v>
      </c>
      <c r="D19" s="87">
        <v>0.04712214411247803</v>
      </c>
      <c r="E19" s="43">
        <v>1335</v>
      </c>
      <c r="F19" s="90">
        <v>0.03597316159629221</v>
      </c>
      <c r="G19" s="78">
        <v>-0.035955056179775235</v>
      </c>
      <c r="H19" s="107">
        <v>2303</v>
      </c>
      <c r="I19" s="71">
        <v>-0.4411636995223621</v>
      </c>
      <c r="J19" s="43">
        <v>16718</v>
      </c>
      <c r="K19" s="87">
        <v>0.0414485933808198</v>
      </c>
      <c r="L19" s="43">
        <v>14042</v>
      </c>
      <c r="M19" s="90">
        <v>0.03950363049673523</v>
      </c>
      <c r="N19" s="78">
        <v>0.1905711437117219</v>
      </c>
    </row>
    <row r="20" spans="1:14" ht="14.25" customHeight="1">
      <c r="A20" s="75">
        <v>10</v>
      </c>
      <c r="B20" s="85" t="s">
        <v>34</v>
      </c>
      <c r="C20" s="45">
        <v>1063</v>
      </c>
      <c r="D20" s="88">
        <v>0.03892062097246631</v>
      </c>
      <c r="E20" s="45">
        <v>1555</v>
      </c>
      <c r="F20" s="91">
        <v>0.04190132305785347</v>
      </c>
      <c r="G20" s="79">
        <v>-0.31639871382636653</v>
      </c>
      <c r="H20" s="108">
        <v>2522</v>
      </c>
      <c r="I20" s="76">
        <v>-0.5785091197462331</v>
      </c>
      <c r="J20" s="45">
        <v>13919</v>
      </c>
      <c r="K20" s="88">
        <v>0.0345090902780016</v>
      </c>
      <c r="L20" s="45">
        <v>11856</v>
      </c>
      <c r="M20" s="91">
        <v>0.03335387004481504</v>
      </c>
      <c r="N20" s="79">
        <v>0.1740047233468287</v>
      </c>
    </row>
    <row r="21" spans="1:14" ht="14.25" customHeight="1">
      <c r="A21" s="73">
        <v>11</v>
      </c>
      <c r="B21" s="83" t="s">
        <v>27</v>
      </c>
      <c r="C21" s="41">
        <v>329</v>
      </c>
      <c r="D21" s="86">
        <v>0.012045987111892208</v>
      </c>
      <c r="E21" s="41">
        <v>1853</v>
      </c>
      <c r="F21" s="89">
        <v>0.04993128721942281</v>
      </c>
      <c r="G21" s="77">
        <v>-0.8224500809498111</v>
      </c>
      <c r="H21" s="106">
        <v>2290</v>
      </c>
      <c r="I21" s="74">
        <v>-0.8563318777292577</v>
      </c>
      <c r="J21" s="41">
        <v>12677</v>
      </c>
      <c r="K21" s="86">
        <v>0.031429825235593525</v>
      </c>
      <c r="L21" s="41">
        <v>11666</v>
      </c>
      <c r="M21" s="89">
        <v>0.03281935289666096</v>
      </c>
      <c r="N21" s="77">
        <v>0.08666209497685573</v>
      </c>
    </row>
    <row r="22" spans="1:14" ht="14.25" customHeight="1">
      <c r="A22" s="72">
        <v>12</v>
      </c>
      <c r="B22" s="84" t="s">
        <v>29</v>
      </c>
      <c r="C22" s="43">
        <v>747</v>
      </c>
      <c r="D22" s="87">
        <v>0.0273506151142355</v>
      </c>
      <c r="E22" s="43">
        <v>881</v>
      </c>
      <c r="F22" s="90">
        <v>0.02373959203470669</v>
      </c>
      <c r="G22" s="78">
        <v>-0.15209988649262207</v>
      </c>
      <c r="H22" s="107">
        <v>1797</v>
      </c>
      <c r="I22" s="71">
        <v>-0.5843071786310517</v>
      </c>
      <c r="J22" s="43">
        <v>11952</v>
      </c>
      <c r="K22" s="87">
        <v>0.0296323476544777</v>
      </c>
      <c r="L22" s="43">
        <v>9620</v>
      </c>
      <c r="M22" s="90">
        <v>0.02706344718548589</v>
      </c>
      <c r="N22" s="78">
        <v>0.24241164241164248</v>
      </c>
    </row>
    <row r="23" spans="1:14" ht="14.25" customHeight="1">
      <c r="A23" s="72">
        <v>13</v>
      </c>
      <c r="B23" s="84" t="s">
        <v>35</v>
      </c>
      <c r="C23" s="43">
        <v>645</v>
      </c>
      <c r="D23" s="87">
        <v>0.023615992970123022</v>
      </c>
      <c r="E23" s="43">
        <v>915</v>
      </c>
      <c r="F23" s="90">
        <v>0.024655762442402522</v>
      </c>
      <c r="G23" s="78">
        <v>-0.29508196721311475</v>
      </c>
      <c r="H23" s="107">
        <v>1651</v>
      </c>
      <c r="I23" s="71">
        <v>-0.6093276801938219</v>
      </c>
      <c r="J23" s="43">
        <v>11550</v>
      </c>
      <c r="K23" s="87">
        <v>0.028635677326741757</v>
      </c>
      <c r="L23" s="43">
        <v>9284</v>
      </c>
      <c r="M23" s="90">
        <v>0.02611819580769761</v>
      </c>
      <c r="N23" s="78">
        <v>0.24407582938388628</v>
      </c>
    </row>
    <row r="24" spans="1:14" ht="14.25" customHeight="1">
      <c r="A24" s="72">
        <v>14</v>
      </c>
      <c r="B24" s="84" t="s">
        <v>56</v>
      </c>
      <c r="C24" s="43">
        <v>308</v>
      </c>
      <c r="D24" s="87">
        <v>0.01127709431751611</v>
      </c>
      <c r="E24" s="43">
        <v>566</v>
      </c>
      <c r="F24" s="90">
        <v>0.01525154266928943</v>
      </c>
      <c r="G24" s="78">
        <v>-0.4558303886925795</v>
      </c>
      <c r="H24" s="107">
        <v>2605</v>
      </c>
      <c r="I24" s="71">
        <v>-0.8817658349328215</v>
      </c>
      <c r="J24" s="43">
        <v>10918</v>
      </c>
      <c r="K24" s="87">
        <v>0.027068772731893204</v>
      </c>
      <c r="L24" s="43">
        <v>7576</v>
      </c>
      <c r="M24" s="90">
        <v>0.021313167970607182</v>
      </c>
      <c r="N24" s="78">
        <v>0.441129883843717</v>
      </c>
    </row>
    <row r="25" spans="1:14" ht="14.25" customHeight="1">
      <c r="A25" s="75">
        <v>15</v>
      </c>
      <c r="B25" s="85" t="s">
        <v>18</v>
      </c>
      <c r="C25" s="45">
        <v>1063</v>
      </c>
      <c r="D25" s="88">
        <v>0.03892062097246631</v>
      </c>
      <c r="E25" s="45">
        <v>1115</v>
      </c>
      <c r="F25" s="91">
        <v>0.030045000134730944</v>
      </c>
      <c r="G25" s="79">
        <v>-0.04663677130044841</v>
      </c>
      <c r="H25" s="108">
        <v>1533</v>
      </c>
      <c r="I25" s="76">
        <v>-0.3065883887801696</v>
      </c>
      <c r="J25" s="45">
        <v>10784</v>
      </c>
      <c r="K25" s="88">
        <v>0.026736549289314553</v>
      </c>
      <c r="L25" s="45">
        <v>10832</v>
      </c>
      <c r="M25" s="91">
        <v>0.03047310394107933</v>
      </c>
      <c r="N25" s="79">
        <v>-0.004431314623338234</v>
      </c>
    </row>
    <row r="26" spans="1:14" ht="14.25" customHeight="1">
      <c r="A26" s="73">
        <v>16</v>
      </c>
      <c r="B26" s="83" t="s">
        <v>28</v>
      </c>
      <c r="C26" s="41">
        <v>286</v>
      </c>
      <c r="D26" s="86">
        <v>0.010471587580550674</v>
      </c>
      <c r="E26" s="41">
        <v>1269</v>
      </c>
      <c r="F26" s="89">
        <v>0.034194713157823825</v>
      </c>
      <c r="G26" s="77">
        <v>-0.7746256895193065</v>
      </c>
      <c r="H26" s="106">
        <v>1592</v>
      </c>
      <c r="I26" s="74">
        <v>-0.8203517587939698</v>
      </c>
      <c r="J26" s="41">
        <v>10528</v>
      </c>
      <c r="K26" s="86">
        <v>0.026101853757224</v>
      </c>
      <c r="L26" s="41">
        <v>10976</v>
      </c>
      <c r="M26" s="89">
        <v>0.030878211674417164</v>
      </c>
      <c r="N26" s="77">
        <v>-0.04081632653061229</v>
      </c>
    </row>
    <row r="27" spans="1:14" ht="14.25" customHeight="1">
      <c r="A27" s="72">
        <v>17</v>
      </c>
      <c r="B27" s="84" t="s">
        <v>50</v>
      </c>
      <c r="C27" s="43">
        <v>923</v>
      </c>
      <c r="D27" s="87">
        <v>0.03379466900995899</v>
      </c>
      <c r="E27" s="43">
        <v>893</v>
      </c>
      <c r="F27" s="90">
        <v>0.024062946296246397</v>
      </c>
      <c r="G27" s="78">
        <v>0.03359462486002229</v>
      </c>
      <c r="H27" s="107">
        <v>1334</v>
      </c>
      <c r="I27" s="71">
        <v>-0.308095952023988</v>
      </c>
      <c r="J27" s="43">
        <v>9066</v>
      </c>
      <c r="K27" s="87">
        <v>0.022477147241925607</v>
      </c>
      <c r="L27" s="43">
        <v>8472</v>
      </c>
      <c r="M27" s="90">
        <v>0.02383383831137593</v>
      </c>
      <c r="N27" s="78">
        <v>0.07011331444759206</v>
      </c>
    </row>
    <row r="28" spans="1:14" ht="14.25" customHeight="1">
      <c r="A28" s="72">
        <v>18</v>
      </c>
      <c r="B28" s="84" t="s">
        <v>30</v>
      </c>
      <c r="C28" s="43">
        <v>364</v>
      </c>
      <c r="D28" s="87">
        <v>0.013327475102519038</v>
      </c>
      <c r="E28" s="43">
        <v>635</v>
      </c>
      <c r="F28" s="90">
        <v>0.017110829673142734</v>
      </c>
      <c r="G28" s="78">
        <v>-0.42677165354330704</v>
      </c>
      <c r="H28" s="107">
        <v>1834</v>
      </c>
      <c r="I28" s="71">
        <v>-0.8015267175572519</v>
      </c>
      <c r="J28" s="43">
        <v>8704</v>
      </c>
      <c r="K28" s="87">
        <v>0.021579648091078808</v>
      </c>
      <c r="L28" s="43">
        <v>7379</v>
      </c>
      <c r="M28" s="90">
        <v>0.02075895808541584</v>
      </c>
      <c r="N28" s="78">
        <v>0.17956362650765678</v>
      </c>
    </row>
    <row r="29" spans="1:14" ht="14.25" customHeight="1">
      <c r="A29" s="72">
        <v>19</v>
      </c>
      <c r="B29" s="84" t="s">
        <v>36</v>
      </c>
      <c r="C29" s="43">
        <v>794</v>
      </c>
      <c r="D29" s="87">
        <v>0.029071470415934386</v>
      </c>
      <c r="E29" s="43">
        <v>605</v>
      </c>
      <c r="F29" s="90">
        <v>0.016302444019293472</v>
      </c>
      <c r="G29" s="78">
        <v>0.3123966942148759</v>
      </c>
      <c r="H29" s="107">
        <v>514</v>
      </c>
      <c r="I29" s="71">
        <v>0.5447470817120623</v>
      </c>
      <c r="J29" s="43">
        <v>8282</v>
      </c>
      <c r="K29" s="87">
        <v>0.020533392174898288</v>
      </c>
      <c r="L29" s="43">
        <v>6992</v>
      </c>
      <c r="M29" s="90">
        <v>0.01967023105207041</v>
      </c>
      <c r="N29" s="78">
        <v>0.18449656750572085</v>
      </c>
    </row>
    <row r="30" spans="1:14" ht="14.25" customHeight="1">
      <c r="A30" s="75">
        <v>20</v>
      </c>
      <c r="B30" s="85" t="s">
        <v>33</v>
      </c>
      <c r="C30" s="45">
        <v>515</v>
      </c>
      <c r="D30" s="88">
        <v>0.01885618043350908</v>
      </c>
      <c r="E30" s="45">
        <v>806</v>
      </c>
      <c r="F30" s="91">
        <v>0.021718627900083533</v>
      </c>
      <c r="G30" s="79">
        <v>-0.3610421836228288</v>
      </c>
      <c r="H30" s="108">
        <v>719</v>
      </c>
      <c r="I30" s="76">
        <v>-0.2837273991655076</v>
      </c>
      <c r="J30" s="45">
        <v>6999</v>
      </c>
      <c r="K30" s="88">
        <v>0.017352476676178834</v>
      </c>
      <c r="L30" s="45">
        <v>7212</v>
      </c>
      <c r="M30" s="91">
        <v>0.020289145644669878</v>
      </c>
      <c r="N30" s="79">
        <v>-0.029534109816971688</v>
      </c>
    </row>
    <row r="31" spans="1:14" ht="14.25" customHeight="1">
      <c r="A31" s="159" t="s">
        <v>53</v>
      </c>
      <c r="B31" s="160"/>
      <c r="C31" s="49">
        <f>SUM(C11:C30)</f>
        <v>25869</v>
      </c>
      <c r="D31" s="4">
        <f>C31/C33</f>
        <v>0.9471660808435852</v>
      </c>
      <c r="E31" s="49">
        <f>SUM(E11:E30)</f>
        <v>35053</v>
      </c>
      <c r="F31" s="4">
        <f>E31/E33</f>
        <v>0.9445447441459406</v>
      </c>
      <c r="G31" s="7">
        <f>C31/E31-1</f>
        <v>-0.26200325221806975</v>
      </c>
      <c r="H31" s="49">
        <f>SUM(H11:H30)</f>
        <v>51687</v>
      </c>
      <c r="I31" s="4">
        <f>C31/H31-1</f>
        <v>-0.49950664577166404</v>
      </c>
      <c r="J31" s="49">
        <f>SUM(J11:J30)</f>
        <v>377718</v>
      </c>
      <c r="K31" s="4">
        <f>J31/J33</f>
        <v>0.9364684648053889</v>
      </c>
      <c r="L31" s="49">
        <f>SUM(L11:L30)</f>
        <v>335967</v>
      </c>
      <c r="M31" s="4">
        <f>L31/L33</f>
        <v>0.9451585405993906</v>
      </c>
      <c r="N31" s="7">
        <f>J31/L31-1</f>
        <v>0.124271133772067</v>
      </c>
    </row>
    <row r="32" spans="1:14" ht="14.25" customHeight="1">
      <c r="A32" s="159" t="s">
        <v>12</v>
      </c>
      <c r="B32" s="160"/>
      <c r="C32" s="3">
        <f>C33-SUM(C11:C30)</f>
        <v>1443</v>
      </c>
      <c r="D32" s="4">
        <f>C32/C33</f>
        <v>0.05283391915641476</v>
      </c>
      <c r="E32" s="5">
        <f>E33-SUM(E11:E30)</f>
        <v>2058</v>
      </c>
      <c r="F32" s="6">
        <f>E32/E33</f>
        <v>0.05545525585405944</v>
      </c>
      <c r="G32" s="7">
        <f>C32/E32-1</f>
        <v>-0.2988338192419825</v>
      </c>
      <c r="H32" s="5">
        <f>H33-SUM(H11:H30)</f>
        <v>5014</v>
      </c>
      <c r="I32" s="8">
        <f>C32/H32-1</f>
        <v>-0.7122058236936577</v>
      </c>
      <c r="J32" s="3">
        <f>J33-SUM(J11:J30)</f>
        <v>25625</v>
      </c>
      <c r="K32" s="4">
        <f>J32/J33</f>
        <v>0.06353153519461104</v>
      </c>
      <c r="L32" s="3">
        <f>L33-SUM(L11:L30)</f>
        <v>19494</v>
      </c>
      <c r="M32" s="4">
        <f>L32/L33</f>
        <v>0.054841459400609346</v>
      </c>
      <c r="N32" s="7">
        <f>J32/L32-1</f>
        <v>0.31450702780342676</v>
      </c>
    </row>
    <row r="33" spans="1:16" ht="14.25" customHeight="1">
      <c r="A33" s="153" t="s">
        <v>13</v>
      </c>
      <c r="B33" s="154"/>
      <c r="C33" s="109">
        <v>27312</v>
      </c>
      <c r="D33" s="99">
        <v>1</v>
      </c>
      <c r="E33" s="109">
        <v>37111</v>
      </c>
      <c r="F33" s="100">
        <v>1</v>
      </c>
      <c r="G33" s="101">
        <v>-0.26404570073563094</v>
      </c>
      <c r="H33" s="110">
        <v>56701</v>
      </c>
      <c r="I33" s="102">
        <v>-0.5183153736265674</v>
      </c>
      <c r="J33" s="109">
        <v>403343</v>
      </c>
      <c r="K33" s="99">
        <v>1</v>
      </c>
      <c r="L33" s="109">
        <v>355461</v>
      </c>
      <c r="M33" s="100">
        <v>1.0000000000000002</v>
      </c>
      <c r="N33" s="101">
        <v>0.13470394783112627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22" t="s">
        <v>130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31"/>
      <c r="M38" s="31"/>
      <c r="N38" s="122" t="s">
        <v>84</v>
      </c>
      <c r="O38" s="122"/>
      <c r="P38" s="122"/>
      <c r="Q38" s="122"/>
      <c r="R38" s="122"/>
      <c r="S38" s="122"/>
      <c r="T38" s="122"/>
      <c r="U38" s="122"/>
    </row>
    <row r="39" spans="1:21" ht="15">
      <c r="A39" s="123" t="s">
        <v>131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31"/>
      <c r="M39" s="31"/>
      <c r="N39" s="123" t="s">
        <v>85</v>
      </c>
      <c r="O39" s="123"/>
      <c r="P39" s="123"/>
      <c r="Q39" s="123"/>
      <c r="R39" s="123"/>
      <c r="S39" s="123"/>
      <c r="T39" s="123"/>
      <c r="U39" s="123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46" t="s">
        <v>0</v>
      </c>
      <c r="B41" s="146" t="s">
        <v>52</v>
      </c>
      <c r="C41" s="143" t="s">
        <v>124</v>
      </c>
      <c r="D41" s="144"/>
      <c r="E41" s="144"/>
      <c r="F41" s="144"/>
      <c r="G41" s="144"/>
      <c r="H41" s="145"/>
      <c r="I41" s="143" t="s">
        <v>116</v>
      </c>
      <c r="J41" s="144"/>
      <c r="K41" s="145"/>
      <c r="N41" s="146" t="s">
        <v>0</v>
      </c>
      <c r="O41" s="146" t="s">
        <v>52</v>
      </c>
      <c r="P41" s="143" t="s">
        <v>125</v>
      </c>
      <c r="Q41" s="144"/>
      <c r="R41" s="144"/>
      <c r="S41" s="144"/>
      <c r="T41" s="144"/>
      <c r="U41" s="145"/>
    </row>
    <row r="42" spans="1:21" ht="15" customHeight="1">
      <c r="A42" s="147"/>
      <c r="B42" s="147"/>
      <c r="C42" s="124" t="s">
        <v>126</v>
      </c>
      <c r="D42" s="125"/>
      <c r="E42" s="125"/>
      <c r="F42" s="125"/>
      <c r="G42" s="125"/>
      <c r="H42" s="126"/>
      <c r="I42" s="124" t="s">
        <v>117</v>
      </c>
      <c r="J42" s="125"/>
      <c r="K42" s="126"/>
      <c r="N42" s="147"/>
      <c r="O42" s="147"/>
      <c r="P42" s="124" t="s">
        <v>127</v>
      </c>
      <c r="Q42" s="125"/>
      <c r="R42" s="125"/>
      <c r="S42" s="125"/>
      <c r="T42" s="125"/>
      <c r="U42" s="126"/>
    </row>
    <row r="43" spans="1:21" ht="15" customHeight="1">
      <c r="A43" s="147"/>
      <c r="B43" s="147"/>
      <c r="C43" s="127">
        <v>2018</v>
      </c>
      <c r="D43" s="128"/>
      <c r="E43" s="131">
        <v>2017</v>
      </c>
      <c r="F43" s="128"/>
      <c r="G43" s="141" t="s">
        <v>5</v>
      </c>
      <c r="H43" s="150" t="s">
        <v>61</v>
      </c>
      <c r="I43" s="155">
        <v>2018</v>
      </c>
      <c r="J43" s="149" t="s">
        <v>128</v>
      </c>
      <c r="K43" s="150" t="s">
        <v>132</v>
      </c>
      <c r="N43" s="147"/>
      <c r="O43" s="147"/>
      <c r="P43" s="127">
        <v>2018</v>
      </c>
      <c r="Q43" s="128"/>
      <c r="R43" s="127">
        <v>2017</v>
      </c>
      <c r="S43" s="128"/>
      <c r="T43" s="141" t="s">
        <v>5</v>
      </c>
      <c r="U43" s="164" t="s">
        <v>68</v>
      </c>
    </row>
    <row r="44" spans="1:21" ht="15">
      <c r="A44" s="133" t="s">
        <v>6</v>
      </c>
      <c r="B44" s="133" t="s">
        <v>52</v>
      </c>
      <c r="C44" s="129"/>
      <c r="D44" s="130"/>
      <c r="E44" s="132"/>
      <c r="F44" s="130"/>
      <c r="G44" s="142"/>
      <c r="H44" s="149"/>
      <c r="I44" s="155"/>
      <c r="J44" s="149"/>
      <c r="K44" s="149"/>
      <c r="N44" s="133" t="s">
        <v>6</v>
      </c>
      <c r="O44" s="133" t="s">
        <v>52</v>
      </c>
      <c r="P44" s="129"/>
      <c r="Q44" s="130"/>
      <c r="R44" s="129"/>
      <c r="S44" s="130"/>
      <c r="T44" s="142"/>
      <c r="U44" s="165"/>
    </row>
    <row r="45" spans="1:21" ht="15" customHeight="1">
      <c r="A45" s="133"/>
      <c r="B45" s="133"/>
      <c r="C45" s="114" t="s">
        <v>8</v>
      </c>
      <c r="D45" s="17" t="s">
        <v>2</v>
      </c>
      <c r="E45" s="114" t="s">
        <v>8</v>
      </c>
      <c r="F45" s="17" t="s">
        <v>2</v>
      </c>
      <c r="G45" s="135" t="s">
        <v>9</v>
      </c>
      <c r="H45" s="135" t="s">
        <v>62</v>
      </c>
      <c r="I45" s="18" t="s">
        <v>8</v>
      </c>
      <c r="J45" s="151" t="s">
        <v>129</v>
      </c>
      <c r="K45" s="151" t="s">
        <v>133</v>
      </c>
      <c r="N45" s="133"/>
      <c r="O45" s="133"/>
      <c r="P45" s="114" t="s">
        <v>8</v>
      </c>
      <c r="Q45" s="17" t="s">
        <v>2</v>
      </c>
      <c r="R45" s="114" t="s">
        <v>8</v>
      </c>
      <c r="S45" s="17" t="s">
        <v>2</v>
      </c>
      <c r="T45" s="135" t="s">
        <v>9</v>
      </c>
      <c r="U45" s="166" t="s">
        <v>69</v>
      </c>
    </row>
    <row r="46" spans="1:21" ht="15" customHeight="1">
      <c r="A46" s="134"/>
      <c r="B46" s="134"/>
      <c r="C46" s="118" t="s">
        <v>10</v>
      </c>
      <c r="D46" s="98" t="s">
        <v>11</v>
      </c>
      <c r="E46" s="118" t="s">
        <v>10</v>
      </c>
      <c r="F46" s="98" t="s">
        <v>11</v>
      </c>
      <c r="G46" s="148"/>
      <c r="H46" s="148"/>
      <c r="I46" s="118" t="s">
        <v>10</v>
      </c>
      <c r="J46" s="152"/>
      <c r="K46" s="152"/>
      <c r="N46" s="134"/>
      <c r="O46" s="134"/>
      <c r="P46" s="118" t="s">
        <v>10</v>
      </c>
      <c r="Q46" s="98" t="s">
        <v>11</v>
      </c>
      <c r="R46" s="118" t="s">
        <v>10</v>
      </c>
      <c r="S46" s="98" t="s">
        <v>11</v>
      </c>
      <c r="T46" s="136"/>
      <c r="U46" s="167"/>
    </row>
    <row r="47" spans="1:21" ht="15">
      <c r="A47" s="73">
        <v>1</v>
      </c>
      <c r="B47" s="80" t="s">
        <v>42</v>
      </c>
      <c r="C47" s="41">
        <v>1325</v>
      </c>
      <c r="D47" s="74">
        <v>0.04851347393087287</v>
      </c>
      <c r="E47" s="41">
        <v>1500</v>
      </c>
      <c r="F47" s="74">
        <v>0.04041928269246315</v>
      </c>
      <c r="G47" s="32">
        <v>-0.1166666666666667</v>
      </c>
      <c r="H47" s="42">
        <v>0</v>
      </c>
      <c r="I47" s="41">
        <v>1689</v>
      </c>
      <c r="J47" s="33">
        <v>-0.21551213735938424</v>
      </c>
      <c r="K47" s="20">
        <v>4</v>
      </c>
      <c r="N47" s="73">
        <v>1</v>
      </c>
      <c r="O47" s="80" t="s">
        <v>39</v>
      </c>
      <c r="P47" s="41">
        <v>16102</v>
      </c>
      <c r="Q47" s="74">
        <v>0.03992135725672691</v>
      </c>
      <c r="R47" s="41">
        <v>13979</v>
      </c>
      <c r="S47" s="74">
        <v>0.03932639586339992</v>
      </c>
      <c r="T47" s="77">
        <v>0.15187066313756348</v>
      </c>
      <c r="U47" s="20">
        <v>0</v>
      </c>
    </row>
    <row r="48" spans="1:21" ht="15" customHeight="1">
      <c r="A48" s="104">
        <v>2</v>
      </c>
      <c r="B48" s="81" t="s">
        <v>39</v>
      </c>
      <c r="C48" s="43">
        <v>1261</v>
      </c>
      <c r="D48" s="71">
        <v>0.04617018160515524</v>
      </c>
      <c r="E48" s="43">
        <v>1274</v>
      </c>
      <c r="F48" s="71">
        <v>0.034329444100132035</v>
      </c>
      <c r="G48" s="34">
        <v>-0.010204081632653073</v>
      </c>
      <c r="H48" s="44">
        <v>0</v>
      </c>
      <c r="I48" s="43">
        <v>2261</v>
      </c>
      <c r="J48" s="35">
        <v>-0.4422821760283061</v>
      </c>
      <c r="K48" s="22">
        <v>-1</v>
      </c>
      <c r="N48" s="104">
        <v>2</v>
      </c>
      <c r="O48" s="81" t="s">
        <v>42</v>
      </c>
      <c r="P48" s="43">
        <v>14464</v>
      </c>
      <c r="Q48" s="71">
        <v>0.035860297563116254</v>
      </c>
      <c r="R48" s="43">
        <v>13443</v>
      </c>
      <c r="S48" s="71">
        <v>0.037818494855975764</v>
      </c>
      <c r="T48" s="78">
        <v>0.07595030871085329</v>
      </c>
      <c r="U48" s="22">
        <v>0</v>
      </c>
    </row>
    <row r="49" spans="1:21" ht="15" customHeight="1">
      <c r="A49" s="104">
        <v>3</v>
      </c>
      <c r="B49" s="81" t="s">
        <v>46</v>
      </c>
      <c r="C49" s="43">
        <v>770</v>
      </c>
      <c r="D49" s="71">
        <v>0.028192735793790277</v>
      </c>
      <c r="E49" s="43">
        <v>919</v>
      </c>
      <c r="F49" s="71">
        <v>0.02476354719624909</v>
      </c>
      <c r="G49" s="34">
        <v>-0.16213275299238306</v>
      </c>
      <c r="H49" s="44">
        <v>4</v>
      </c>
      <c r="I49" s="43">
        <v>998</v>
      </c>
      <c r="J49" s="35">
        <v>-0.22845691382765532</v>
      </c>
      <c r="K49" s="22">
        <v>8</v>
      </c>
      <c r="N49" s="104">
        <v>3</v>
      </c>
      <c r="O49" s="81" t="s">
        <v>41</v>
      </c>
      <c r="P49" s="43">
        <v>12248</v>
      </c>
      <c r="Q49" s="71">
        <v>0.030366214363457406</v>
      </c>
      <c r="R49" s="43">
        <v>11757</v>
      </c>
      <c r="S49" s="71">
        <v>0.03307535847814528</v>
      </c>
      <c r="T49" s="78">
        <v>0.041762354342093966</v>
      </c>
      <c r="U49" s="22">
        <v>0</v>
      </c>
    </row>
    <row r="50" spans="1:21" ht="15">
      <c r="A50" s="104">
        <v>4</v>
      </c>
      <c r="B50" s="81" t="s">
        <v>40</v>
      </c>
      <c r="C50" s="43">
        <v>734</v>
      </c>
      <c r="D50" s="71">
        <v>0.026874633860574107</v>
      </c>
      <c r="E50" s="43">
        <v>869</v>
      </c>
      <c r="F50" s="71">
        <v>0.023416237773166985</v>
      </c>
      <c r="G50" s="34">
        <v>-0.15535097813578824</v>
      </c>
      <c r="H50" s="44">
        <v>4</v>
      </c>
      <c r="I50" s="43">
        <v>951</v>
      </c>
      <c r="J50" s="35">
        <v>-0.2281808622502629</v>
      </c>
      <c r="K50" s="22">
        <v>8</v>
      </c>
      <c r="N50" s="104">
        <v>4</v>
      </c>
      <c r="O50" s="81" t="s">
        <v>44</v>
      </c>
      <c r="P50" s="43">
        <v>10625</v>
      </c>
      <c r="Q50" s="71">
        <v>0.026342343861180187</v>
      </c>
      <c r="R50" s="43">
        <v>10136</v>
      </c>
      <c r="S50" s="71">
        <v>0.028515083229946465</v>
      </c>
      <c r="T50" s="78">
        <v>0.048243883188634484</v>
      </c>
      <c r="U50" s="22">
        <v>0</v>
      </c>
    </row>
    <row r="51" spans="1:21" ht="15" customHeight="1">
      <c r="A51" s="104">
        <v>5</v>
      </c>
      <c r="B51" s="82" t="s">
        <v>45</v>
      </c>
      <c r="C51" s="45">
        <v>707</v>
      </c>
      <c r="D51" s="76">
        <v>0.02588605741066198</v>
      </c>
      <c r="E51" s="45">
        <v>651</v>
      </c>
      <c r="F51" s="76">
        <v>0.017541968688529006</v>
      </c>
      <c r="G51" s="36">
        <v>0.08602150537634401</v>
      </c>
      <c r="H51" s="46">
        <v>7</v>
      </c>
      <c r="I51" s="45">
        <v>840</v>
      </c>
      <c r="J51" s="37">
        <v>-0.15833333333333333</v>
      </c>
      <c r="K51" s="24">
        <v>10</v>
      </c>
      <c r="N51" s="104">
        <v>5</v>
      </c>
      <c r="O51" s="82" t="s">
        <v>46</v>
      </c>
      <c r="P51" s="45">
        <v>10309</v>
      </c>
      <c r="Q51" s="76">
        <v>0.02555889156375591</v>
      </c>
      <c r="R51" s="45">
        <v>8909</v>
      </c>
      <c r="S51" s="76">
        <v>0.02506322775213033</v>
      </c>
      <c r="T51" s="79">
        <v>0.1571444606577619</v>
      </c>
      <c r="U51" s="24">
        <v>0</v>
      </c>
    </row>
    <row r="52" spans="1:21" ht="15">
      <c r="A52" s="38">
        <v>6</v>
      </c>
      <c r="B52" s="80" t="s">
        <v>48</v>
      </c>
      <c r="C52" s="41">
        <v>638</v>
      </c>
      <c r="D52" s="74">
        <v>0.023359695371997658</v>
      </c>
      <c r="E52" s="41">
        <v>580</v>
      </c>
      <c r="F52" s="74">
        <v>0.015628789307752418</v>
      </c>
      <c r="G52" s="32">
        <v>0.10000000000000009</v>
      </c>
      <c r="H52" s="42">
        <v>7</v>
      </c>
      <c r="I52" s="41">
        <v>1910</v>
      </c>
      <c r="J52" s="33">
        <v>-0.6659685863874345</v>
      </c>
      <c r="K52" s="20">
        <v>-4</v>
      </c>
      <c r="N52" s="38">
        <v>6</v>
      </c>
      <c r="O52" s="80" t="s">
        <v>48</v>
      </c>
      <c r="P52" s="41">
        <v>9510</v>
      </c>
      <c r="Q52" s="74">
        <v>0.02357794730539516</v>
      </c>
      <c r="R52" s="41">
        <v>8236</v>
      </c>
      <c r="S52" s="74">
        <v>0.023169911748405592</v>
      </c>
      <c r="T52" s="77">
        <v>0.15468674113647407</v>
      </c>
      <c r="U52" s="20">
        <v>0</v>
      </c>
    </row>
    <row r="53" spans="1:21" ht="15">
      <c r="A53" s="104">
        <v>7</v>
      </c>
      <c r="B53" s="81" t="s">
        <v>41</v>
      </c>
      <c r="C53" s="43">
        <v>602</v>
      </c>
      <c r="D53" s="71">
        <v>0.02204159343878149</v>
      </c>
      <c r="E53" s="43">
        <v>1123</v>
      </c>
      <c r="F53" s="71">
        <v>0.03026056964242408</v>
      </c>
      <c r="G53" s="34">
        <v>-0.46393588601959035</v>
      </c>
      <c r="H53" s="44">
        <v>-4</v>
      </c>
      <c r="I53" s="43">
        <v>1670</v>
      </c>
      <c r="J53" s="35">
        <v>-0.6395209580838324</v>
      </c>
      <c r="K53" s="22">
        <v>-1</v>
      </c>
      <c r="N53" s="104">
        <v>7</v>
      </c>
      <c r="O53" s="81" t="s">
        <v>40</v>
      </c>
      <c r="P53" s="43">
        <v>8673</v>
      </c>
      <c r="Q53" s="71">
        <v>0.02150279042898972</v>
      </c>
      <c r="R53" s="43">
        <v>7681</v>
      </c>
      <c r="S53" s="71">
        <v>0.02160855902616602</v>
      </c>
      <c r="T53" s="78">
        <v>0.12914985027991155</v>
      </c>
      <c r="U53" s="22">
        <v>0</v>
      </c>
    </row>
    <row r="54" spans="1:21" ht="15">
      <c r="A54" s="104">
        <v>8</v>
      </c>
      <c r="B54" s="81" t="s">
        <v>55</v>
      </c>
      <c r="C54" s="43">
        <v>552</v>
      </c>
      <c r="D54" s="71">
        <v>0.020210896309314587</v>
      </c>
      <c r="E54" s="43">
        <v>569</v>
      </c>
      <c r="F54" s="71">
        <v>0.015332381234674355</v>
      </c>
      <c r="G54" s="34">
        <v>-0.02987697715289983</v>
      </c>
      <c r="H54" s="44">
        <v>7</v>
      </c>
      <c r="I54" s="43">
        <v>452</v>
      </c>
      <c r="J54" s="35">
        <v>0.22123893805309724</v>
      </c>
      <c r="K54" s="22">
        <v>20</v>
      </c>
      <c r="N54" s="104">
        <v>8</v>
      </c>
      <c r="O54" s="81" t="s">
        <v>57</v>
      </c>
      <c r="P54" s="43">
        <v>7392</v>
      </c>
      <c r="Q54" s="71">
        <v>0.018326833489114725</v>
      </c>
      <c r="R54" s="43">
        <v>6304</v>
      </c>
      <c r="S54" s="71">
        <v>0.017734716326122977</v>
      </c>
      <c r="T54" s="78">
        <v>0.17258883248730972</v>
      </c>
      <c r="U54" s="22">
        <v>5</v>
      </c>
    </row>
    <row r="55" spans="1:21" ht="15">
      <c r="A55" s="104">
        <v>9</v>
      </c>
      <c r="B55" s="81" t="s">
        <v>54</v>
      </c>
      <c r="C55" s="43">
        <v>519</v>
      </c>
      <c r="D55" s="71">
        <v>0.019002636203866434</v>
      </c>
      <c r="E55" s="43">
        <v>686</v>
      </c>
      <c r="F55" s="71">
        <v>0.01848508528468648</v>
      </c>
      <c r="G55" s="34">
        <v>-0.2434402332361516</v>
      </c>
      <c r="H55" s="44">
        <v>2</v>
      </c>
      <c r="I55" s="43">
        <v>857</v>
      </c>
      <c r="J55" s="35">
        <v>-0.39439906651108514</v>
      </c>
      <c r="K55" s="22">
        <v>5</v>
      </c>
      <c r="N55" s="104">
        <v>9</v>
      </c>
      <c r="O55" s="81" t="s">
        <v>54</v>
      </c>
      <c r="P55" s="43">
        <v>7268</v>
      </c>
      <c r="Q55" s="71">
        <v>0.018019402840758363</v>
      </c>
      <c r="R55" s="43">
        <v>7009</v>
      </c>
      <c r="S55" s="71">
        <v>0.019718056270589458</v>
      </c>
      <c r="T55" s="78">
        <v>0.036952489656156384</v>
      </c>
      <c r="U55" s="22">
        <v>0</v>
      </c>
    </row>
    <row r="56" spans="1:21" ht="15">
      <c r="A56" s="103">
        <v>10</v>
      </c>
      <c r="B56" s="82" t="s">
        <v>47</v>
      </c>
      <c r="C56" s="45">
        <v>471</v>
      </c>
      <c r="D56" s="76">
        <v>0.017245166959578208</v>
      </c>
      <c r="E56" s="45">
        <v>1007</v>
      </c>
      <c r="F56" s="76">
        <v>0.027134811780873597</v>
      </c>
      <c r="G56" s="36">
        <v>-0.53227408142999</v>
      </c>
      <c r="H56" s="46">
        <v>-5</v>
      </c>
      <c r="I56" s="45">
        <v>603</v>
      </c>
      <c r="J56" s="37">
        <v>-0.21890547263681592</v>
      </c>
      <c r="K56" s="24">
        <v>13</v>
      </c>
      <c r="N56" s="103">
        <v>10</v>
      </c>
      <c r="O56" s="82" t="s">
        <v>45</v>
      </c>
      <c r="P56" s="45">
        <v>7240</v>
      </c>
      <c r="Q56" s="76">
        <v>0.01794998301693596</v>
      </c>
      <c r="R56" s="45">
        <v>6980</v>
      </c>
      <c r="S56" s="76">
        <v>0.01963647207429226</v>
      </c>
      <c r="T56" s="79">
        <v>0.0372492836676217</v>
      </c>
      <c r="U56" s="24">
        <v>0</v>
      </c>
    </row>
    <row r="57" spans="1:21" ht="15">
      <c r="A57" s="38">
        <v>11</v>
      </c>
      <c r="B57" s="80" t="s">
        <v>86</v>
      </c>
      <c r="C57" s="41">
        <v>466</v>
      </c>
      <c r="D57" s="74">
        <v>0.017062097246631516</v>
      </c>
      <c r="E57" s="41">
        <v>419</v>
      </c>
      <c r="F57" s="74">
        <v>0.01129045296542804</v>
      </c>
      <c r="G57" s="32">
        <v>0.11217183770883055</v>
      </c>
      <c r="H57" s="42">
        <v>10</v>
      </c>
      <c r="I57" s="41">
        <v>541</v>
      </c>
      <c r="J57" s="33">
        <v>-0.1386321626617375</v>
      </c>
      <c r="K57" s="20">
        <v>13</v>
      </c>
      <c r="N57" s="38">
        <v>11</v>
      </c>
      <c r="O57" s="80" t="s">
        <v>43</v>
      </c>
      <c r="P57" s="41">
        <v>6967</v>
      </c>
      <c r="Q57" s="74">
        <v>0.017273139734667518</v>
      </c>
      <c r="R57" s="41">
        <v>6438</v>
      </c>
      <c r="S57" s="74">
        <v>0.018111691577979018</v>
      </c>
      <c r="T57" s="77">
        <v>0.08216837527182363</v>
      </c>
      <c r="U57" s="20">
        <v>1</v>
      </c>
    </row>
    <row r="58" spans="1:21" ht="15">
      <c r="A58" s="104">
        <v>12</v>
      </c>
      <c r="B58" s="81" t="s">
        <v>67</v>
      </c>
      <c r="C58" s="43">
        <v>458</v>
      </c>
      <c r="D58" s="71">
        <v>0.016769185705916814</v>
      </c>
      <c r="E58" s="43">
        <v>499</v>
      </c>
      <c r="F58" s="71">
        <v>0.013446148042359407</v>
      </c>
      <c r="G58" s="34">
        <v>-0.0821643286573146</v>
      </c>
      <c r="H58" s="44">
        <v>6</v>
      </c>
      <c r="I58" s="43">
        <v>866</v>
      </c>
      <c r="J58" s="35">
        <v>-0.47113163972286376</v>
      </c>
      <c r="K58" s="22">
        <v>1</v>
      </c>
      <c r="N58" s="104">
        <v>12</v>
      </c>
      <c r="O58" s="81" t="s">
        <v>73</v>
      </c>
      <c r="P58" s="43">
        <v>6675</v>
      </c>
      <c r="Q58" s="71">
        <v>0.01654919014337673</v>
      </c>
      <c r="R58" s="43">
        <v>6506</v>
      </c>
      <c r="S58" s="71">
        <v>0.018302992452055217</v>
      </c>
      <c r="T58" s="78">
        <v>0.025976022133415322</v>
      </c>
      <c r="U58" s="22">
        <v>-1</v>
      </c>
    </row>
    <row r="59" spans="1:21" ht="15">
      <c r="A59" s="104">
        <v>13</v>
      </c>
      <c r="B59" s="81" t="s">
        <v>83</v>
      </c>
      <c r="C59" s="43">
        <v>447</v>
      </c>
      <c r="D59" s="71">
        <v>0.016366432337434095</v>
      </c>
      <c r="E59" s="43">
        <v>350</v>
      </c>
      <c r="F59" s="71">
        <v>0.009431165961574735</v>
      </c>
      <c r="G59" s="34">
        <v>0.27714285714285714</v>
      </c>
      <c r="H59" s="44">
        <v>13</v>
      </c>
      <c r="I59" s="43">
        <v>627</v>
      </c>
      <c r="J59" s="35">
        <v>-0.2870813397129187</v>
      </c>
      <c r="K59" s="22">
        <v>8</v>
      </c>
      <c r="N59" s="104">
        <v>13</v>
      </c>
      <c r="O59" s="81" t="s">
        <v>47</v>
      </c>
      <c r="P59" s="43">
        <v>6162</v>
      </c>
      <c r="Q59" s="71">
        <v>0.015277319799773394</v>
      </c>
      <c r="R59" s="43">
        <v>7132</v>
      </c>
      <c r="S59" s="71">
        <v>0.020064085792815527</v>
      </c>
      <c r="T59" s="78">
        <v>-0.13600673022994947</v>
      </c>
      <c r="U59" s="22">
        <v>-5</v>
      </c>
    </row>
    <row r="60" spans="1:21" ht="15">
      <c r="A60" s="104">
        <v>14</v>
      </c>
      <c r="B60" s="81" t="s">
        <v>49</v>
      </c>
      <c r="C60" s="43">
        <v>429</v>
      </c>
      <c r="D60" s="71">
        <v>0.01570738137082601</v>
      </c>
      <c r="E60" s="43">
        <v>515</v>
      </c>
      <c r="F60" s="71">
        <v>0.013877287057745682</v>
      </c>
      <c r="G60" s="34">
        <v>-0.16699029126213594</v>
      </c>
      <c r="H60" s="44">
        <v>3</v>
      </c>
      <c r="I60" s="43">
        <v>446</v>
      </c>
      <c r="J60" s="35">
        <v>-0.03811659192825112</v>
      </c>
      <c r="K60" s="22">
        <v>15</v>
      </c>
      <c r="N60" s="104">
        <v>14</v>
      </c>
      <c r="O60" s="81" t="s">
        <v>65</v>
      </c>
      <c r="P60" s="43">
        <v>6096</v>
      </c>
      <c r="Q60" s="71">
        <v>0.015113687357906297</v>
      </c>
      <c r="R60" s="43">
        <v>4879</v>
      </c>
      <c r="S60" s="71">
        <v>0.013725837714967324</v>
      </c>
      <c r="T60" s="78">
        <v>0.2494363599098175</v>
      </c>
      <c r="U60" s="22">
        <v>3</v>
      </c>
    </row>
    <row r="61" spans="1:21" ht="15">
      <c r="A61" s="103">
        <v>15</v>
      </c>
      <c r="B61" s="82" t="s">
        <v>44</v>
      </c>
      <c r="C61" s="45">
        <v>410</v>
      </c>
      <c r="D61" s="76">
        <v>0.015011716461628587</v>
      </c>
      <c r="E61" s="45">
        <v>960</v>
      </c>
      <c r="F61" s="76">
        <v>0.025868340923176417</v>
      </c>
      <c r="G61" s="36">
        <v>-0.5729166666666667</v>
      </c>
      <c r="H61" s="46">
        <v>-9</v>
      </c>
      <c r="I61" s="45">
        <v>1800</v>
      </c>
      <c r="J61" s="37">
        <v>-0.7722222222222223</v>
      </c>
      <c r="K61" s="24">
        <v>-12</v>
      </c>
      <c r="N61" s="103">
        <v>15</v>
      </c>
      <c r="O61" s="82" t="s">
        <v>55</v>
      </c>
      <c r="P61" s="45">
        <v>5814</v>
      </c>
      <c r="Q61" s="76">
        <v>0.014414530560837798</v>
      </c>
      <c r="R61" s="45">
        <v>5165</v>
      </c>
      <c r="S61" s="76">
        <v>0.014530426685346634</v>
      </c>
      <c r="T61" s="79">
        <v>0.1256534365924491</v>
      </c>
      <c r="U61" s="24">
        <v>-1</v>
      </c>
    </row>
    <row r="62" spans="1:21" ht="15">
      <c r="A62" s="38">
        <v>16</v>
      </c>
      <c r="B62" s="80" t="s">
        <v>65</v>
      </c>
      <c r="C62" s="41">
        <v>403</v>
      </c>
      <c r="D62" s="74">
        <v>0.014755418863503221</v>
      </c>
      <c r="E62" s="41">
        <v>452</v>
      </c>
      <c r="F62" s="74">
        <v>0.01217967718466223</v>
      </c>
      <c r="G62" s="32">
        <v>-0.1084070796460177</v>
      </c>
      <c r="H62" s="42">
        <v>3</v>
      </c>
      <c r="I62" s="41">
        <v>710</v>
      </c>
      <c r="J62" s="33">
        <v>-0.4323943661971831</v>
      </c>
      <c r="K62" s="20">
        <v>3</v>
      </c>
      <c r="N62" s="38">
        <v>16</v>
      </c>
      <c r="O62" s="80" t="s">
        <v>67</v>
      </c>
      <c r="P62" s="41">
        <v>5627</v>
      </c>
      <c r="Q62" s="74">
        <v>0.013950905308881026</v>
      </c>
      <c r="R62" s="41">
        <v>5133</v>
      </c>
      <c r="S62" s="74">
        <v>0.014440402744604893</v>
      </c>
      <c r="T62" s="77">
        <v>0.09624001558542772</v>
      </c>
      <c r="U62" s="20">
        <v>-1</v>
      </c>
    </row>
    <row r="63" spans="1:21" ht="15">
      <c r="A63" s="104">
        <v>17</v>
      </c>
      <c r="B63" s="81" t="s">
        <v>134</v>
      </c>
      <c r="C63" s="43">
        <v>370</v>
      </c>
      <c r="D63" s="71">
        <v>0.013547158758055067</v>
      </c>
      <c r="E63" s="43">
        <v>329</v>
      </c>
      <c r="F63" s="71">
        <v>0.008865296003880252</v>
      </c>
      <c r="G63" s="34">
        <v>0.12462006079027366</v>
      </c>
      <c r="H63" s="44">
        <v>11</v>
      </c>
      <c r="I63" s="43">
        <v>321</v>
      </c>
      <c r="J63" s="35">
        <v>0.15264797507788153</v>
      </c>
      <c r="K63" s="22">
        <v>33</v>
      </c>
      <c r="N63" s="104">
        <v>17</v>
      </c>
      <c r="O63" s="81" t="s">
        <v>83</v>
      </c>
      <c r="P63" s="43">
        <v>5474</v>
      </c>
      <c r="Q63" s="71">
        <v>0.013571575557280032</v>
      </c>
      <c r="R63" s="43">
        <v>4602</v>
      </c>
      <c r="S63" s="71">
        <v>0.012946567977921628</v>
      </c>
      <c r="T63" s="78">
        <v>0.18948283355063023</v>
      </c>
      <c r="U63" s="22">
        <v>2</v>
      </c>
    </row>
    <row r="64" spans="1:21" ht="15">
      <c r="A64" s="104">
        <v>18</v>
      </c>
      <c r="B64" s="81" t="s">
        <v>51</v>
      </c>
      <c r="C64" s="43">
        <v>340</v>
      </c>
      <c r="D64" s="71">
        <v>0.012448740480374927</v>
      </c>
      <c r="E64" s="43">
        <v>403</v>
      </c>
      <c r="F64" s="71">
        <v>0.010859313950041766</v>
      </c>
      <c r="G64" s="34">
        <v>-0.15632754342431765</v>
      </c>
      <c r="H64" s="44">
        <v>5</v>
      </c>
      <c r="I64" s="43">
        <v>481</v>
      </c>
      <c r="J64" s="35">
        <v>-0.2931392931392931</v>
      </c>
      <c r="K64" s="22">
        <v>8</v>
      </c>
      <c r="N64" s="104">
        <v>18</v>
      </c>
      <c r="O64" s="81" t="s">
        <v>111</v>
      </c>
      <c r="P64" s="43">
        <v>5441</v>
      </c>
      <c r="Q64" s="71">
        <v>0.013489759336346484</v>
      </c>
      <c r="R64" s="43">
        <v>3494</v>
      </c>
      <c r="S64" s="71">
        <v>0.009829489029738845</v>
      </c>
      <c r="T64" s="78">
        <v>0.5572409845449342</v>
      </c>
      <c r="U64" s="22">
        <v>10</v>
      </c>
    </row>
    <row r="65" spans="1:21" ht="15">
      <c r="A65" s="104">
        <v>19</v>
      </c>
      <c r="B65" s="81" t="s">
        <v>112</v>
      </c>
      <c r="C65" s="43">
        <v>335</v>
      </c>
      <c r="D65" s="71">
        <v>0.012265670767428237</v>
      </c>
      <c r="E65" s="43">
        <v>207</v>
      </c>
      <c r="F65" s="71">
        <v>0.005577861011559915</v>
      </c>
      <c r="G65" s="34">
        <v>0.6183574879227054</v>
      </c>
      <c r="H65" s="44">
        <v>32</v>
      </c>
      <c r="I65" s="43">
        <v>432</v>
      </c>
      <c r="J65" s="35">
        <v>-0.2245370370370371</v>
      </c>
      <c r="K65" s="22">
        <v>14</v>
      </c>
      <c r="N65" s="104">
        <v>19</v>
      </c>
      <c r="O65" s="81" t="s">
        <v>93</v>
      </c>
      <c r="P65" s="43">
        <v>5128</v>
      </c>
      <c r="Q65" s="71">
        <v>0.012713744877188893</v>
      </c>
      <c r="R65" s="43">
        <v>4336</v>
      </c>
      <c r="S65" s="71">
        <v>0.012198243970505906</v>
      </c>
      <c r="T65" s="78">
        <v>0.18265682656826576</v>
      </c>
      <c r="U65" s="22">
        <v>1</v>
      </c>
    </row>
    <row r="66" spans="1:21" ht="15">
      <c r="A66" s="103">
        <v>20</v>
      </c>
      <c r="B66" s="82" t="s">
        <v>115</v>
      </c>
      <c r="C66" s="45">
        <v>318</v>
      </c>
      <c r="D66" s="76">
        <v>0.01164323374340949</v>
      </c>
      <c r="E66" s="45">
        <v>558</v>
      </c>
      <c r="F66" s="76">
        <v>0.015035973161596293</v>
      </c>
      <c r="G66" s="36">
        <v>-0.4301075268817204</v>
      </c>
      <c r="H66" s="46">
        <v>-4</v>
      </c>
      <c r="I66" s="45">
        <v>755</v>
      </c>
      <c r="J66" s="37">
        <v>-0.5788079470198675</v>
      </c>
      <c r="K66" s="24">
        <v>-2</v>
      </c>
      <c r="N66" s="103">
        <v>20</v>
      </c>
      <c r="O66" s="82" t="s">
        <v>86</v>
      </c>
      <c r="P66" s="45">
        <v>4595</v>
      </c>
      <c r="Q66" s="76">
        <v>0.011392288945140985</v>
      </c>
      <c r="R66" s="45">
        <v>3757</v>
      </c>
      <c r="S66" s="76">
        <v>0.01056937329271003</v>
      </c>
      <c r="T66" s="79">
        <v>0.22305030609528886</v>
      </c>
      <c r="U66" s="24">
        <v>4</v>
      </c>
    </row>
    <row r="67" spans="1:21" ht="15">
      <c r="A67" s="38"/>
      <c r="B67" s="80" t="s">
        <v>43</v>
      </c>
      <c r="C67" s="41">
        <v>318</v>
      </c>
      <c r="D67" s="74">
        <v>0.01164323374340949</v>
      </c>
      <c r="E67" s="41">
        <v>820</v>
      </c>
      <c r="F67" s="74">
        <v>0.02209587453854652</v>
      </c>
      <c r="G67" s="32">
        <v>-0.6121951219512195</v>
      </c>
      <c r="H67" s="42">
        <v>-11</v>
      </c>
      <c r="I67" s="41">
        <v>1145</v>
      </c>
      <c r="J67" s="33">
        <v>-0.7222707423580785</v>
      </c>
      <c r="K67" s="20">
        <v>-12</v>
      </c>
      <c r="N67" s="159" t="s">
        <v>53</v>
      </c>
      <c r="O67" s="160"/>
      <c r="P67" s="49">
        <f>SUM(P47:P66)</f>
        <v>161810</v>
      </c>
      <c r="Q67" s="6">
        <f>P67/P69</f>
        <v>0.40117220331082976</v>
      </c>
      <c r="R67" s="49">
        <f>SUM(R47:R66)</f>
        <v>145876</v>
      </c>
      <c r="S67" s="6">
        <f>R67/R69</f>
        <v>0.4103853868638191</v>
      </c>
      <c r="T67" s="25">
        <f>P67/R67-1</f>
        <v>0.10922975677973068</v>
      </c>
      <c r="U67" s="50"/>
    </row>
    <row r="68" spans="1:21" ht="15">
      <c r="A68" s="159" t="s">
        <v>53</v>
      </c>
      <c r="B68" s="160"/>
      <c r="C68" s="49">
        <f>SUM(C47:C67)</f>
        <v>11873</v>
      </c>
      <c r="D68" s="6">
        <f>C68/C70</f>
        <v>0.4347173403632103</v>
      </c>
      <c r="E68" s="49">
        <f>SUM(E47:E67)</f>
        <v>14690</v>
      </c>
      <c r="F68" s="6">
        <f>E68/E70</f>
        <v>0.39583950850152244</v>
      </c>
      <c r="G68" s="25">
        <f>C68/E68-1</f>
        <v>-0.19176310415248465</v>
      </c>
      <c r="H68" s="48"/>
      <c r="I68" s="49">
        <f>SUM(I47:I67)</f>
        <v>20355</v>
      </c>
      <c r="J68" s="26">
        <f>D68/I68-1</f>
        <v>-0.9999786432158996</v>
      </c>
      <c r="K68" s="27"/>
      <c r="N68" s="159" t="s">
        <v>12</v>
      </c>
      <c r="O68" s="160"/>
      <c r="P68" s="49">
        <f>P69-SUM(P47:P66)</f>
        <v>241533</v>
      </c>
      <c r="Q68" s="6">
        <f>P68/P69</f>
        <v>0.5988277966891703</v>
      </c>
      <c r="R68" s="49">
        <f>R69-SUM(R47:R66)</f>
        <v>209585</v>
      </c>
      <c r="S68" s="6">
        <f>R68/R69</f>
        <v>0.5896146131361809</v>
      </c>
      <c r="T68" s="25">
        <f>P68/R68-1</f>
        <v>0.15243457308490593</v>
      </c>
      <c r="U68" s="51"/>
    </row>
    <row r="69" spans="1:21" ht="15">
      <c r="A69" s="159" t="s">
        <v>12</v>
      </c>
      <c r="B69" s="160"/>
      <c r="C69" s="49">
        <f>C70-SUM(C47:C67)</f>
        <v>15439</v>
      </c>
      <c r="D69" s="6">
        <f>C69/C70</f>
        <v>0.5652826596367897</v>
      </c>
      <c r="E69" s="49">
        <f>E70-SUM(E47:E67)</f>
        <v>22421</v>
      </c>
      <c r="F69" s="6">
        <f>E69/E70</f>
        <v>0.6041604914984775</v>
      </c>
      <c r="G69" s="25">
        <f>C69/E69-1</f>
        <v>-0.31140448686499267</v>
      </c>
      <c r="H69" s="3"/>
      <c r="I69" s="49">
        <f>I70-SUM(I47:I67)</f>
        <v>36346</v>
      </c>
      <c r="J69" s="26">
        <f>D69/I69-1</f>
        <v>-0.9999844471837441</v>
      </c>
      <c r="K69" s="27"/>
      <c r="L69" s="14"/>
      <c r="N69" s="153" t="s">
        <v>38</v>
      </c>
      <c r="O69" s="154"/>
      <c r="P69" s="47">
        <v>403343</v>
      </c>
      <c r="Q69" s="28">
        <v>1</v>
      </c>
      <c r="R69" s="47">
        <v>355461</v>
      </c>
      <c r="S69" s="28">
        <v>1</v>
      </c>
      <c r="T69" s="52">
        <v>0.13470394783112627</v>
      </c>
      <c r="U69" s="30"/>
    </row>
    <row r="70" spans="1:14" ht="15">
      <c r="A70" s="153" t="s">
        <v>38</v>
      </c>
      <c r="B70" s="154"/>
      <c r="C70" s="47">
        <v>27312</v>
      </c>
      <c r="D70" s="28">
        <v>1</v>
      </c>
      <c r="E70" s="47">
        <v>37111</v>
      </c>
      <c r="F70" s="28">
        <v>1</v>
      </c>
      <c r="G70" s="29">
        <v>-0.26404570073563094</v>
      </c>
      <c r="H70" s="29"/>
      <c r="I70" s="47">
        <v>56701</v>
      </c>
      <c r="J70" s="105">
        <v>-0.5183153736265674</v>
      </c>
      <c r="K70" s="30"/>
      <c r="N70" t="s">
        <v>70</v>
      </c>
    </row>
    <row r="71" spans="1:14" ht="15">
      <c r="A71" t="s">
        <v>70</v>
      </c>
      <c r="N71" s="9" t="s">
        <v>71</v>
      </c>
    </row>
    <row r="72" ht="15">
      <c r="A72" s="9" t="s">
        <v>71</v>
      </c>
    </row>
  </sheetData>
  <sheetProtection/>
  <mergeCells count="67">
    <mergeCell ref="U45:U46"/>
    <mergeCell ref="A70:B70"/>
    <mergeCell ref="H43:H44"/>
    <mergeCell ref="A68:B68"/>
    <mergeCell ref="A69:B69"/>
    <mergeCell ref="G43:G44"/>
    <mergeCell ref="T45:T46"/>
    <mergeCell ref="O44:O46"/>
    <mergeCell ref="N67:O67"/>
    <mergeCell ref="N68:O6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301" dxfId="281" operator="lessThan">
      <formula>0</formula>
    </cfRule>
  </conditionalFormatting>
  <conditionalFormatting sqref="G31 N31">
    <cfRule type="cellIs" priority="1261" dxfId="281" operator="lessThan">
      <formula>0</formula>
    </cfRule>
  </conditionalFormatting>
  <conditionalFormatting sqref="J69">
    <cfRule type="cellIs" priority="437" dxfId="281" operator="lessThan">
      <formula>0</formula>
    </cfRule>
  </conditionalFormatting>
  <conditionalFormatting sqref="G69 I69">
    <cfRule type="cellIs" priority="438" dxfId="281" operator="lessThan">
      <formula>0</formula>
    </cfRule>
  </conditionalFormatting>
  <conditionalFormatting sqref="J68">
    <cfRule type="cellIs" priority="435" dxfId="281" operator="lessThan">
      <formula>0</formula>
    </cfRule>
  </conditionalFormatting>
  <conditionalFormatting sqref="G68 I68">
    <cfRule type="cellIs" priority="436" dxfId="281" operator="lessThan">
      <formula>0</formula>
    </cfRule>
  </conditionalFormatting>
  <conditionalFormatting sqref="K69">
    <cfRule type="cellIs" priority="433" dxfId="281" operator="lessThan">
      <formula>0</formula>
    </cfRule>
  </conditionalFormatting>
  <conditionalFormatting sqref="J69">
    <cfRule type="cellIs" priority="434" dxfId="281" operator="lessThan">
      <formula>0</formula>
    </cfRule>
  </conditionalFormatting>
  <conditionalFormatting sqref="K68">
    <cfRule type="cellIs" priority="431" dxfId="281" operator="lessThan">
      <formula>0</formula>
    </cfRule>
  </conditionalFormatting>
  <conditionalFormatting sqref="J68">
    <cfRule type="cellIs" priority="432" dxfId="281" operator="lessThan">
      <formula>0</formula>
    </cfRule>
  </conditionalFormatting>
  <conditionalFormatting sqref="U67">
    <cfRule type="cellIs" priority="428" dxfId="281" operator="lessThan">
      <formula>0</formula>
    </cfRule>
    <cfRule type="cellIs" priority="429" dxfId="282" operator="equal">
      <formula>0</formula>
    </cfRule>
    <cfRule type="cellIs" priority="430" dxfId="283" operator="greaterThan">
      <formula>0</formula>
    </cfRule>
  </conditionalFormatting>
  <conditionalFormatting sqref="U68">
    <cfRule type="cellIs" priority="427" dxfId="281" operator="lessThan">
      <formula>0</formula>
    </cfRule>
  </conditionalFormatting>
  <conditionalFormatting sqref="T68">
    <cfRule type="cellIs" priority="426" dxfId="281" operator="lessThan">
      <formula>0</formula>
    </cfRule>
  </conditionalFormatting>
  <conditionalFormatting sqref="T67">
    <cfRule type="cellIs" priority="425" dxfId="281" operator="lessThan">
      <formula>0</formula>
    </cfRule>
  </conditionalFormatting>
  <conditionalFormatting sqref="G11:G15 I11:I15 N11:N15">
    <cfRule type="cellIs" priority="22" dxfId="281" operator="lessThan">
      <formula>0</formula>
    </cfRule>
  </conditionalFormatting>
  <conditionalFormatting sqref="G16:G30 I16:I30 N16:N30">
    <cfRule type="cellIs" priority="21" dxfId="281" operator="lessThan">
      <formula>0</formula>
    </cfRule>
  </conditionalFormatting>
  <conditionalFormatting sqref="C11:D30 F11:I30 K11:K30 M11:N30">
    <cfRule type="cellIs" priority="20" dxfId="284" operator="equal">
      <formula>0</formula>
    </cfRule>
  </conditionalFormatting>
  <conditionalFormatting sqref="E11:E30">
    <cfRule type="cellIs" priority="19" dxfId="284" operator="equal">
      <formula>0</formula>
    </cfRule>
  </conditionalFormatting>
  <conditionalFormatting sqref="J11:J30">
    <cfRule type="cellIs" priority="18" dxfId="284" operator="equal">
      <formula>0</formula>
    </cfRule>
  </conditionalFormatting>
  <conditionalFormatting sqref="L11:L30">
    <cfRule type="cellIs" priority="17" dxfId="284" operator="equal">
      <formula>0</formula>
    </cfRule>
  </conditionalFormatting>
  <conditionalFormatting sqref="N33 I33 G33">
    <cfRule type="cellIs" priority="16" dxfId="281" operator="lessThan">
      <formula>0</formula>
    </cfRule>
  </conditionalFormatting>
  <conditionalFormatting sqref="J47:J67 G47:G67">
    <cfRule type="cellIs" priority="15" dxfId="281" operator="lessThan">
      <formula>0</formula>
    </cfRule>
  </conditionalFormatting>
  <conditionalFormatting sqref="K47:K67">
    <cfRule type="cellIs" priority="12" dxfId="281" operator="lessThan">
      <formula>0</formula>
    </cfRule>
    <cfRule type="cellIs" priority="13" dxfId="282" operator="equal">
      <formula>0</formula>
    </cfRule>
    <cfRule type="cellIs" priority="14" dxfId="283" operator="greaterThan">
      <formula>0</formula>
    </cfRule>
  </conditionalFormatting>
  <conditionalFormatting sqref="H47:H67">
    <cfRule type="cellIs" priority="9" dxfId="281" operator="lessThan">
      <formula>0</formula>
    </cfRule>
    <cfRule type="cellIs" priority="10" dxfId="282" operator="equal">
      <formula>0</formula>
    </cfRule>
    <cfRule type="cellIs" priority="11" dxfId="283" operator="greaterThan">
      <formula>0</formula>
    </cfRule>
  </conditionalFormatting>
  <conditionalFormatting sqref="G70:H70 J70">
    <cfRule type="cellIs" priority="8" dxfId="281" operator="lessThan">
      <formula>0</formula>
    </cfRule>
  </conditionalFormatting>
  <conditionalFormatting sqref="K70">
    <cfRule type="cellIs" priority="7" dxfId="281" operator="lessThan">
      <formula>0</formula>
    </cfRule>
  </conditionalFormatting>
  <conditionalFormatting sqref="T47:T66">
    <cfRule type="cellIs" priority="6" dxfId="281" operator="lessThan">
      <formula>0</formula>
    </cfRule>
  </conditionalFormatting>
  <conditionalFormatting sqref="U47:U66">
    <cfRule type="cellIs" priority="3" dxfId="281" operator="lessThan">
      <formula>0</formula>
    </cfRule>
    <cfRule type="cellIs" priority="4" dxfId="282" operator="equal">
      <formula>0</formula>
    </cfRule>
    <cfRule type="cellIs" priority="5" dxfId="283" operator="greaterThan">
      <formula>0</formula>
    </cfRule>
  </conditionalFormatting>
  <conditionalFormatting sqref="T69">
    <cfRule type="cellIs" priority="2" dxfId="281" operator="lessThan">
      <formula>0</formula>
    </cfRule>
  </conditionalFormatting>
  <conditionalFormatting sqref="U69">
    <cfRule type="cellIs" priority="1" dxfId="28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s="113">
        <v>43346</v>
      </c>
      <c r="O1" s="111"/>
      <c r="U1" s="113">
        <v>43346</v>
      </c>
    </row>
    <row r="2" spans="1:21" ht="14.25" customHeight="1">
      <c r="A2" s="122" t="s">
        <v>135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4"/>
      <c r="M2" s="31"/>
      <c r="N2" s="122" t="s">
        <v>91</v>
      </c>
      <c r="O2" s="122"/>
      <c r="P2" s="122"/>
      <c r="Q2" s="122"/>
      <c r="R2" s="122"/>
      <c r="S2" s="122"/>
      <c r="T2" s="122"/>
      <c r="U2" s="122"/>
    </row>
    <row r="3" spans="1:21" ht="14.25" customHeight="1">
      <c r="A3" s="123" t="s">
        <v>136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4"/>
      <c r="M3" s="31"/>
      <c r="N3" s="123" t="s">
        <v>92</v>
      </c>
      <c r="O3" s="123"/>
      <c r="P3" s="123"/>
      <c r="Q3" s="123"/>
      <c r="R3" s="123"/>
      <c r="S3" s="123"/>
      <c r="T3" s="123"/>
      <c r="U3" s="123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46" t="s">
        <v>0</v>
      </c>
      <c r="B5" s="146" t="s">
        <v>1</v>
      </c>
      <c r="C5" s="143" t="s">
        <v>124</v>
      </c>
      <c r="D5" s="144"/>
      <c r="E5" s="144"/>
      <c r="F5" s="144"/>
      <c r="G5" s="144"/>
      <c r="H5" s="145"/>
      <c r="I5" s="143" t="s">
        <v>116</v>
      </c>
      <c r="J5" s="144"/>
      <c r="K5" s="145"/>
      <c r="L5" s="14"/>
      <c r="M5" s="14"/>
      <c r="N5" s="146" t="s">
        <v>0</v>
      </c>
      <c r="O5" s="146" t="s">
        <v>1</v>
      </c>
      <c r="P5" s="143" t="s">
        <v>125</v>
      </c>
      <c r="Q5" s="144"/>
      <c r="R5" s="144"/>
      <c r="S5" s="144"/>
      <c r="T5" s="144"/>
      <c r="U5" s="145"/>
    </row>
    <row r="6" spans="1:21" ht="14.25" customHeight="1">
      <c r="A6" s="147"/>
      <c r="B6" s="147"/>
      <c r="C6" s="168" t="s">
        <v>126</v>
      </c>
      <c r="D6" s="169"/>
      <c r="E6" s="169"/>
      <c r="F6" s="169"/>
      <c r="G6" s="169"/>
      <c r="H6" s="170"/>
      <c r="I6" s="124" t="s">
        <v>117</v>
      </c>
      <c r="J6" s="125"/>
      <c r="K6" s="126"/>
      <c r="L6" s="14"/>
      <c r="M6" s="14"/>
      <c r="N6" s="147"/>
      <c r="O6" s="147"/>
      <c r="P6" s="124" t="s">
        <v>127</v>
      </c>
      <c r="Q6" s="125"/>
      <c r="R6" s="125"/>
      <c r="S6" s="125"/>
      <c r="T6" s="125"/>
      <c r="U6" s="126"/>
    </row>
    <row r="7" spans="1:21" ht="14.25" customHeight="1">
      <c r="A7" s="147"/>
      <c r="B7" s="147"/>
      <c r="C7" s="127">
        <v>2018</v>
      </c>
      <c r="D7" s="128"/>
      <c r="E7" s="131">
        <v>2017</v>
      </c>
      <c r="F7" s="128"/>
      <c r="G7" s="141" t="s">
        <v>5</v>
      </c>
      <c r="H7" s="150" t="s">
        <v>61</v>
      </c>
      <c r="I7" s="155">
        <v>2018</v>
      </c>
      <c r="J7" s="149" t="s">
        <v>128</v>
      </c>
      <c r="K7" s="150" t="s">
        <v>132</v>
      </c>
      <c r="L7" s="14"/>
      <c r="M7" s="14"/>
      <c r="N7" s="147"/>
      <c r="O7" s="147"/>
      <c r="P7" s="163">
        <v>2018</v>
      </c>
      <c r="Q7" s="171"/>
      <c r="R7" s="172">
        <v>2017</v>
      </c>
      <c r="S7" s="171"/>
      <c r="T7" s="142" t="s">
        <v>5</v>
      </c>
      <c r="U7" s="164" t="s">
        <v>68</v>
      </c>
    </row>
    <row r="8" spans="1:21" ht="14.25" customHeight="1">
      <c r="A8" s="133" t="s">
        <v>6</v>
      </c>
      <c r="B8" s="133" t="s">
        <v>7</v>
      </c>
      <c r="C8" s="129"/>
      <c r="D8" s="130"/>
      <c r="E8" s="132"/>
      <c r="F8" s="130"/>
      <c r="G8" s="142"/>
      <c r="H8" s="149"/>
      <c r="I8" s="155"/>
      <c r="J8" s="149"/>
      <c r="K8" s="149"/>
      <c r="L8" s="14"/>
      <c r="M8" s="14"/>
      <c r="N8" s="133" t="s">
        <v>6</v>
      </c>
      <c r="O8" s="133" t="s">
        <v>7</v>
      </c>
      <c r="P8" s="129"/>
      <c r="Q8" s="130"/>
      <c r="R8" s="132"/>
      <c r="S8" s="130"/>
      <c r="T8" s="142"/>
      <c r="U8" s="165"/>
    </row>
    <row r="9" spans="1:21" ht="14.25" customHeight="1">
      <c r="A9" s="133"/>
      <c r="B9" s="133"/>
      <c r="C9" s="114" t="s">
        <v>8</v>
      </c>
      <c r="D9" s="17" t="s">
        <v>2</v>
      </c>
      <c r="E9" s="114" t="s">
        <v>8</v>
      </c>
      <c r="F9" s="17" t="s">
        <v>2</v>
      </c>
      <c r="G9" s="135" t="s">
        <v>9</v>
      </c>
      <c r="H9" s="135" t="s">
        <v>62</v>
      </c>
      <c r="I9" s="18" t="s">
        <v>8</v>
      </c>
      <c r="J9" s="151" t="s">
        <v>129</v>
      </c>
      <c r="K9" s="151" t="s">
        <v>133</v>
      </c>
      <c r="L9" s="14"/>
      <c r="M9" s="14"/>
      <c r="N9" s="133"/>
      <c r="O9" s="133"/>
      <c r="P9" s="114" t="s">
        <v>8</v>
      </c>
      <c r="Q9" s="17" t="s">
        <v>2</v>
      </c>
      <c r="R9" s="114" t="s">
        <v>8</v>
      </c>
      <c r="S9" s="17" t="s">
        <v>2</v>
      </c>
      <c r="T9" s="135" t="s">
        <v>9</v>
      </c>
      <c r="U9" s="166" t="s">
        <v>69</v>
      </c>
    </row>
    <row r="10" spans="1:21" ht="14.25" customHeight="1">
      <c r="A10" s="134"/>
      <c r="B10" s="134"/>
      <c r="C10" s="118" t="s">
        <v>10</v>
      </c>
      <c r="D10" s="98" t="s">
        <v>11</v>
      </c>
      <c r="E10" s="118" t="s">
        <v>10</v>
      </c>
      <c r="F10" s="98" t="s">
        <v>11</v>
      </c>
      <c r="G10" s="148"/>
      <c r="H10" s="148"/>
      <c r="I10" s="118" t="s">
        <v>10</v>
      </c>
      <c r="J10" s="152"/>
      <c r="K10" s="152"/>
      <c r="L10" s="14"/>
      <c r="M10" s="14"/>
      <c r="N10" s="134"/>
      <c r="O10" s="134"/>
      <c r="P10" s="118" t="s">
        <v>10</v>
      </c>
      <c r="Q10" s="98" t="s">
        <v>11</v>
      </c>
      <c r="R10" s="118" t="s">
        <v>10</v>
      </c>
      <c r="S10" s="98" t="s">
        <v>11</v>
      </c>
      <c r="T10" s="136"/>
      <c r="U10" s="167"/>
    </row>
    <row r="11" spans="1:21" ht="14.25" customHeight="1">
      <c r="A11" s="73">
        <v>1</v>
      </c>
      <c r="B11" s="80" t="s">
        <v>19</v>
      </c>
      <c r="C11" s="41">
        <v>3234</v>
      </c>
      <c r="D11" s="89">
        <v>0.15922406577716508</v>
      </c>
      <c r="E11" s="41">
        <v>3443</v>
      </c>
      <c r="F11" s="89">
        <v>0.1270526587696963</v>
      </c>
      <c r="G11" s="19">
        <v>-0.060702875399361034</v>
      </c>
      <c r="H11" s="42">
        <v>0</v>
      </c>
      <c r="I11" s="41">
        <v>4891</v>
      </c>
      <c r="J11" s="86">
        <v>-0.3387855244326313</v>
      </c>
      <c r="K11" s="20">
        <v>2</v>
      </c>
      <c r="L11" s="14"/>
      <c r="M11" s="14"/>
      <c r="N11" s="73">
        <v>1</v>
      </c>
      <c r="O11" s="80" t="s">
        <v>19</v>
      </c>
      <c r="P11" s="41">
        <v>37846</v>
      </c>
      <c r="Q11" s="89">
        <v>0.13083097685930986</v>
      </c>
      <c r="R11" s="41">
        <v>33077</v>
      </c>
      <c r="S11" s="89">
        <v>0.13467395198853457</v>
      </c>
      <c r="T11" s="53">
        <v>0.1441787344680594</v>
      </c>
      <c r="U11" s="20">
        <v>0</v>
      </c>
    </row>
    <row r="12" spans="1:21" ht="14.25" customHeight="1">
      <c r="A12" s="104">
        <v>2</v>
      </c>
      <c r="B12" s="81" t="s">
        <v>21</v>
      </c>
      <c r="C12" s="43">
        <v>2350</v>
      </c>
      <c r="D12" s="90">
        <v>0.11570085175520654</v>
      </c>
      <c r="E12" s="43">
        <v>2358</v>
      </c>
      <c r="F12" s="90">
        <v>0.08701428096977748</v>
      </c>
      <c r="G12" s="21">
        <v>-0.003392705682782049</v>
      </c>
      <c r="H12" s="44">
        <v>1</v>
      </c>
      <c r="I12" s="43">
        <v>5455</v>
      </c>
      <c r="J12" s="87">
        <v>-0.5692025664527955</v>
      </c>
      <c r="K12" s="22">
        <v>0</v>
      </c>
      <c r="L12" s="14"/>
      <c r="M12" s="14"/>
      <c r="N12" s="104">
        <v>2</v>
      </c>
      <c r="O12" s="81" t="s">
        <v>20</v>
      </c>
      <c r="P12" s="43">
        <v>34144</v>
      </c>
      <c r="Q12" s="90">
        <v>0.11803342160028209</v>
      </c>
      <c r="R12" s="43">
        <v>27046</v>
      </c>
      <c r="S12" s="90">
        <v>0.11011856291326015</v>
      </c>
      <c r="T12" s="54">
        <v>0.26244176588035195</v>
      </c>
      <c r="U12" s="22">
        <v>0</v>
      </c>
    </row>
    <row r="13" spans="1:21" ht="14.25" customHeight="1">
      <c r="A13" s="72">
        <v>3</v>
      </c>
      <c r="B13" s="81" t="s">
        <v>23</v>
      </c>
      <c r="C13" s="43">
        <v>1648</v>
      </c>
      <c r="D13" s="90">
        <v>0.08113829944365122</v>
      </c>
      <c r="E13" s="43">
        <v>1979</v>
      </c>
      <c r="F13" s="90">
        <v>0.07302852503782427</v>
      </c>
      <c r="G13" s="21">
        <v>-0.16725618999494696</v>
      </c>
      <c r="H13" s="44">
        <v>1</v>
      </c>
      <c r="I13" s="43">
        <v>2077</v>
      </c>
      <c r="J13" s="87">
        <v>-0.20654790563312475</v>
      </c>
      <c r="K13" s="22">
        <v>4</v>
      </c>
      <c r="L13" s="14"/>
      <c r="M13" s="14"/>
      <c r="N13" s="72">
        <v>3</v>
      </c>
      <c r="O13" s="81" t="s">
        <v>21</v>
      </c>
      <c r="P13" s="43">
        <v>28549</v>
      </c>
      <c r="Q13" s="90">
        <v>0.09869189764721337</v>
      </c>
      <c r="R13" s="43">
        <v>24012</v>
      </c>
      <c r="S13" s="90">
        <v>0.09776554509625093</v>
      </c>
      <c r="T13" s="54">
        <v>0.18894719307013164</v>
      </c>
      <c r="U13" s="22">
        <v>0</v>
      </c>
    </row>
    <row r="14" spans="1:21" ht="14.25" customHeight="1">
      <c r="A14" s="72">
        <v>4</v>
      </c>
      <c r="B14" s="81" t="s">
        <v>20</v>
      </c>
      <c r="C14" s="43">
        <v>1428</v>
      </c>
      <c r="D14" s="90">
        <v>0.0703067303431638</v>
      </c>
      <c r="E14" s="43">
        <v>3202</v>
      </c>
      <c r="F14" s="90">
        <v>0.11815934167312447</v>
      </c>
      <c r="G14" s="21">
        <v>-0.5540287320424735</v>
      </c>
      <c r="H14" s="44">
        <v>-2</v>
      </c>
      <c r="I14" s="43">
        <v>5670</v>
      </c>
      <c r="J14" s="87">
        <v>-0.7481481481481482</v>
      </c>
      <c r="K14" s="22">
        <v>-3</v>
      </c>
      <c r="L14" s="14"/>
      <c r="M14" s="14"/>
      <c r="N14" s="72">
        <v>4</v>
      </c>
      <c r="O14" s="81" t="s">
        <v>23</v>
      </c>
      <c r="P14" s="43">
        <v>19554</v>
      </c>
      <c r="Q14" s="90">
        <v>0.06759681132766858</v>
      </c>
      <c r="R14" s="43">
        <v>18092</v>
      </c>
      <c r="S14" s="90">
        <v>0.07366209569720857</v>
      </c>
      <c r="T14" s="54">
        <v>0.08080919743533044</v>
      </c>
      <c r="U14" s="22">
        <v>0</v>
      </c>
    </row>
    <row r="15" spans="1:21" ht="14.25" customHeight="1">
      <c r="A15" s="75">
        <v>5</v>
      </c>
      <c r="B15" s="82" t="s">
        <v>26</v>
      </c>
      <c r="C15" s="45">
        <v>1137</v>
      </c>
      <c r="D15" s="91">
        <v>0.05597951848751908</v>
      </c>
      <c r="E15" s="45">
        <v>1797</v>
      </c>
      <c r="F15" s="91">
        <v>0.06631241005203144</v>
      </c>
      <c r="G15" s="23">
        <v>-0.3672787979966611</v>
      </c>
      <c r="H15" s="46">
        <v>0</v>
      </c>
      <c r="I15" s="45">
        <v>1804</v>
      </c>
      <c r="J15" s="88">
        <v>-0.3697339246119734</v>
      </c>
      <c r="K15" s="24">
        <v>4</v>
      </c>
      <c r="L15" s="14"/>
      <c r="M15" s="14"/>
      <c r="N15" s="75">
        <v>5</v>
      </c>
      <c r="O15" s="82" t="s">
        <v>22</v>
      </c>
      <c r="P15" s="45">
        <v>18156</v>
      </c>
      <c r="Q15" s="91">
        <v>0.06276402303698224</v>
      </c>
      <c r="R15" s="45">
        <v>14723</v>
      </c>
      <c r="S15" s="91">
        <v>0.0599451157942738</v>
      </c>
      <c r="T15" s="55">
        <v>0.23317258710860567</v>
      </c>
      <c r="U15" s="24">
        <v>0</v>
      </c>
    </row>
    <row r="16" spans="1:21" ht="14.25" customHeight="1">
      <c r="A16" s="73">
        <v>6</v>
      </c>
      <c r="B16" s="80" t="s">
        <v>22</v>
      </c>
      <c r="C16" s="41">
        <v>1128</v>
      </c>
      <c r="D16" s="89">
        <v>0.055536408842499135</v>
      </c>
      <c r="E16" s="41">
        <v>1644</v>
      </c>
      <c r="F16" s="89">
        <v>0.06066644525628252</v>
      </c>
      <c r="G16" s="19">
        <v>-0.3138686131386861</v>
      </c>
      <c r="H16" s="42">
        <v>0</v>
      </c>
      <c r="I16" s="41">
        <v>2425</v>
      </c>
      <c r="J16" s="86">
        <v>-0.5348453608247423</v>
      </c>
      <c r="K16" s="20">
        <v>-2</v>
      </c>
      <c r="L16" s="14"/>
      <c r="M16" s="14"/>
      <c r="N16" s="73">
        <v>6</v>
      </c>
      <c r="O16" s="80" t="s">
        <v>26</v>
      </c>
      <c r="P16" s="41">
        <v>15060</v>
      </c>
      <c r="Q16" s="89">
        <v>0.052061367423273434</v>
      </c>
      <c r="R16" s="41">
        <v>14249</v>
      </c>
      <c r="S16" s="89">
        <v>0.05801521123090453</v>
      </c>
      <c r="T16" s="53">
        <v>0.05691627482630368</v>
      </c>
      <c r="U16" s="20">
        <v>0</v>
      </c>
    </row>
    <row r="17" spans="1:21" ht="14.25" customHeight="1">
      <c r="A17" s="72">
        <v>7</v>
      </c>
      <c r="B17" s="81" t="s">
        <v>31</v>
      </c>
      <c r="C17" s="43">
        <v>1019</v>
      </c>
      <c r="D17" s="90">
        <v>0.050169858697257645</v>
      </c>
      <c r="E17" s="43">
        <v>1041</v>
      </c>
      <c r="F17" s="90">
        <v>0.03841470164950736</v>
      </c>
      <c r="G17" s="21">
        <v>-0.02113352545629199</v>
      </c>
      <c r="H17" s="44">
        <v>2</v>
      </c>
      <c r="I17" s="43">
        <v>1214</v>
      </c>
      <c r="J17" s="87">
        <v>-0.16062602965403627</v>
      </c>
      <c r="K17" s="22">
        <v>9</v>
      </c>
      <c r="L17" s="14"/>
      <c r="M17" s="14"/>
      <c r="N17" s="72">
        <v>7</v>
      </c>
      <c r="O17" s="81" t="s">
        <v>34</v>
      </c>
      <c r="P17" s="43">
        <v>12730</v>
      </c>
      <c r="Q17" s="90">
        <v>0.04400672027212954</v>
      </c>
      <c r="R17" s="43">
        <v>10533</v>
      </c>
      <c r="S17" s="90">
        <v>0.0428854108986678</v>
      </c>
      <c r="T17" s="54">
        <v>0.20858255008069881</v>
      </c>
      <c r="U17" s="22">
        <v>0</v>
      </c>
    </row>
    <row r="18" spans="1:21" ht="14.25" customHeight="1">
      <c r="A18" s="72">
        <v>8</v>
      </c>
      <c r="B18" s="81" t="s">
        <v>18</v>
      </c>
      <c r="C18" s="43">
        <v>1003</v>
      </c>
      <c r="D18" s="90">
        <v>0.04938210821722219</v>
      </c>
      <c r="E18" s="43">
        <v>1036</v>
      </c>
      <c r="F18" s="90">
        <v>0.038230192996051515</v>
      </c>
      <c r="G18" s="21">
        <v>-0.031853281853281845</v>
      </c>
      <c r="H18" s="44">
        <v>2</v>
      </c>
      <c r="I18" s="43">
        <v>1466</v>
      </c>
      <c r="J18" s="87">
        <v>-0.3158253751705321</v>
      </c>
      <c r="K18" s="22">
        <v>5</v>
      </c>
      <c r="L18" s="14"/>
      <c r="M18" s="14"/>
      <c r="N18" s="72">
        <v>8</v>
      </c>
      <c r="O18" s="81" t="s">
        <v>31</v>
      </c>
      <c r="P18" s="43">
        <v>10577</v>
      </c>
      <c r="Q18" s="90">
        <v>0.036563949750063954</v>
      </c>
      <c r="R18" s="43">
        <v>9383</v>
      </c>
      <c r="S18" s="90">
        <v>0.03820315299175923</v>
      </c>
      <c r="T18" s="54">
        <v>0.12725141212831725</v>
      </c>
      <c r="U18" s="22">
        <v>2</v>
      </c>
    </row>
    <row r="19" spans="1:21" ht="14.25" customHeight="1">
      <c r="A19" s="72">
        <v>9</v>
      </c>
      <c r="B19" s="81" t="s">
        <v>34</v>
      </c>
      <c r="C19" s="43">
        <v>991</v>
      </c>
      <c r="D19" s="90">
        <v>0.048791295357195605</v>
      </c>
      <c r="E19" s="43">
        <v>1429</v>
      </c>
      <c r="F19" s="90">
        <v>0.052732573157681095</v>
      </c>
      <c r="G19" s="21">
        <v>-0.30650804758572425</v>
      </c>
      <c r="H19" s="44">
        <v>-1</v>
      </c>
      <c r="I19" s="43">
        <v>2381</v>
      </c>
      <c r="J19" s="87">
        <v>-0.5837883242335153</v>
      </c>
      <c r="K19" s="22">
        <v>-4</v>
      </c>
      <c r="L19" s="14"/>
      <c r="M19" s="14"/>
      <c r="N19" s="72">
        <v>9</v>
      </c>
      <c r="O19" s="81" t="s">
        <v>35</v>
      </c>
      <c r="P19" s="43">
        <v>10395</v>
      </c>
      <c r="Q19" s="90">
        <v>0.035934788470446705</v>
      </c>
      <c r="R19" s="43">
        <v>8267</v>
      </c>
      <c r="S19" s="90">
        <v>0.033659327057750564</v>
      </c>
      <c r="T19" s="54">
        <v>0.25740897544453856</v>
      </c>
      <c r="U19" s="22">
        <v>2</v>
      </c>
    </row>
    <row r="20" spans="1:21" ht="14.25" customHeight="1">
      <c r="A20" s="75">
        <v>10</v>
      </c>
      <c r="B20" s="82" t="s">
        <v>24</v>
      </c>
      <c r="C20" s="45">
        <v>896</v>
      </c>
      <c r="D20" s="91">
        <v>0.04411402688198513</v>
      </c>
      <c r="E20" s="45">
        <v>999</v>
      </c>
      <c r="F20" s="91">
        <v>0.03686482896047825</v>
      </c>
      <c r="G20" s="23">
        <v>-0.10310310310310311</v>
      </c>
      <c r="H20" s="46">
        <v>1</v>
      </c>
      <c r="I20" s="45">
        <v>1061</v>
      </c>
      <c r="J20" s="88">
        <v>-0.15551366635249764</v>
      </c>
      <c r="K20" s="24">
        <v>7</v>
      </c>
      <c r="L20" s="14"/>
      <c r="M20" s="14"/>
      <c r="N20" s="75">
        <v>10</v>
      </c>
      <c r="O20" s="82" t="s">
        <v>24</v>
      </c>
      <c r="P20" s="45">
        <v>10273</v>
      </c>
      <c r="Q20" s="91">
        <v>0.03551304299729668</v>
      </c>
      <c r="R20" s="45">
        <v>9419</v>
      </c>
      <c r="S20" s="91">
        <v>0.03834972802188854</v>
      </c>
      <c r="T20" s="55">
        <v>0.09066779912941936</v>
      </c>
      <c r="U20" s="24">
        <v>-1</v>
      </c>
    </row>
    <row r="21" spans="1:21" ht="14.25" customHeight="1">
      <c r="A21" s="73">
        <v>11</v>
      </c>
      <c r="B21" s="80" t="s">
        <v>25</v>
      </c>
      <c r="C21" s="41">
        <v>756</v>
      </c>
      <c r="D21" s="89">
        <v>0.03722121018167496</v>
      </c>
      <c r="E21" s="41">
        <v>745</v>
      </c>
      <c r="F21" s="89">
        <v>0.027491789364921214</v>
      </c>
      <c r="G21" s="19">
        <v>0.014765100671140896</v>
      </c>
      <c r="H21" s="42">
        <v>3</v>
      </c>
      <c r="I21" s="41">
        <v>1365</v>
      </c>
      <c r="J21" s="86">
        <v>-0.4461538461538461</v>
      </c>
      <c r="K21" s="20">
        <v>3</v>
      </c>
      <c r="L21" s="14"/>
      <c r="M21" s="14"/>
      <c r="N21" s="73">
        <v>11</v>
      </c>
      <c r="O21" s="80" t="s">
        <v>18</v>
      </c>
      <c r="P21" s="41">
        <v>10116</v>
      </c>
      <c r="Q21" s="89">
        <v>0.03497030497037411</v>
      </c>
      <c r="R21" s="41">
        <v>9959</v>
      </c>
      <c r="S21" s="89">
        <v>0.040548353473828215</v>
      </c>
      <c r="T21" s="53">
        <v>0.015764635003514327</v>
      </c>
      <c r="U21" s="20">
        <v>-3</v>
      </c>
    </row>
    <row r="22" spans="1:21" ht="14.25" customHeight="1">
      <c r="A22" s="72">
        <v>12</v>
      </c>
      <c r="B22" s="81" t="s">
        <v>36</v>
      </c>
      <c r="C22" s="43">
        <v>725</v>
      </c>
      <c r="D22" s="90">
        <v>0.035694943626606274</v>
      </c>
      <c r="E22" s="43">
        <v>553</v>
      </c>
      <c r="F22" s="90">
        <v>0.020406657072216686</v>
      </c>
      <c r="G22" s="21">
        <v>0.31103074141048825</v>
      </c>
      <c r="H22" s="44">
        <v>4</v>
      </c>
      <c r="I22" s="43">
        <v>451</v>
      </c>
      <c r="J22" s="87">
        <v>0.6075388026607538</v>
      </c>
      <c r="K22" s="22">
        <v>11</v>
      </c>
      <c r="L22" s="14"/>
      <c r="M22" s="14"/>
      <c r="N22" s="72">
        <v>12</v>
      </c>
      <c r="O22" s="81" t="s">
        <v>29</v>
      </c>
      <c r="P22" s="43">
        <v>9487</v>
      </c>
      <c r="Q22" s="90">
        <v>0.032795895932576036</v>
      </c>
      <c r="R22" s="43">
        <v>7592</v>
      </c>
      <c r="S22" s="90">
        <v>0.030911045242825966</v>
      </c>
      <c r="T22" s="54">
        <v>0.2496048472075869</v>
      </c>
      <c r="U22" s="22">
        <v>2</v>
      </c>
    </row>
    <row r="23" spans="1:21" ht="14.25" customHeight="1">
      <c r="A23" s="72">
        <v>13</v>
      </c>
      <c r="B23" s="81" t="s">
        <v>35</v>
      </c>
      <c r="C23" s="43">
        <v>607</v>
      </c>
      <c r="D23" s="90">
        <v>0.02988528383634484</v>
      </c>
      <c r="E23" s="43">
        <v>847</v>
      </c>
      <c r="F23" s="90">
        <v>0.03125576589542049</v>
      </c>
      <c r="G23" s="21">
        <v>-0.2833530106257379</v>
      </c>
      <c r="H23" s="44">
        <v>-1</v>
      </c>
      <c r="I23" s="43">
        <v>1526</v>
      </c>
      <c r="J23" s="87">
        <v>-0.6022280471821756</v>
      </c>
      <c r="K23" s="22">
        <v>-2</v>
      </c>
      <c r="L23" s="14"/>
      <c r="M23" s="14"/>
      <c r="N23" s="72">
        <v>13</v>
      </c>
      <c r="O23" s="81" t="s">
        <v>27</v>
      </c>
      <c r="P23" s="43">
        <v>9408</v>
      </c>
      <c r="Q23" s="90">
        <v>0.03252279845406086</v>
      </c>
      <c r="R23" s="43">
        <v>8250</v>
      </c>
      <c r="S23" s="90">
        <v>0.03359011107130061</v>
      </c>
      <c r="T23" s="54">
        <v>0.14036363636363647</v>
      </c>
      <c r="U23" s="22">
        <v>-1</v>
      </c>
    </row>
    <row r="24" spans="1:21" ht="14.25" customHeight="1">
      <c r="A24" s="72">
        <v>14</v>
      </c>
      <c r="B24" s="81" t="s">
        <v>29</v>
      </c>
      <c r="C24" s="43">
        <v>580</v>
      </c>
      <c r="D24" s="90">
        <v>0.028555954901285017</v>
      </c>
      <c r="E24" s="43">
        <v>755</v>
      </c>
      <c r="F24" s="90">
        <v>0.02786080667183291</v>
      </c>
      <c r="G24" s="21">
        <v>-0.23178807947019864</v>
      </c>
      <c r="H24" s="44">
        <v>-1</v>
      </c>
      <c r="I24" s="43">
        <v>1542</v>
      </c>
      <c r="J24" s="87">
        <v>-0.6238651102464332</v>
      </c>
      <c r="K24" s="22">
        <v>-4</v>
      </c>
      <c r="L24" s="14"/>
      <c r="M24" s="14"/>
      <c r="N24" s="72">
        <v>14</v>
      </c>
      <c r="O24" s="81" t="s">
        <v>25</v>
      </c>
      <c r="P24" s="43">
        <v>9063</v>
      </c>
      <c r="Q24" s="90">
        <v>0.031330157566874316</v>
      </c>
      <c r="R24" s="43">
        <v>7647</v>
      </c>
      <c r="S24" s="90">
        <v>0.03113497931663464</v>
      </c>
      <c r="T24" s="54">
        <v>0.18517065515888587</v>
      </c>
      <c r="U24" s="22">
        <v>-1</v>
      </c>
    </row>
    <row r="25" spans="1:21" ht="14.25" customHeight="1">
      <c r="A25" s="75"/>
      <c r="B25" s="82" t="s">
        <v>50</v>
      </c>
      <c r="C25" s="45">
        <v>580</v>
      </c>
      <c r="D25" s="91">
        <v>0.028555954901285017</v>
      </c>
      <c r="E25" s="45">
        <v>577</v>
      </c>
      <c r="F25" s="91">
        <v>0.021292298608804754</v>
      </c>
      <c r="G25" s="23">
        <v>0.005199306759098743</v>
      </c>
      <c r="H25" s="46">
        <v>1</v>
      </c>
      <c r="I25" s="45">
        <v>767</v>
      </c>
      <c r="J25" s="88">
        <v>-0.2438070404172099</v>
      </c>
      <c r="K25" s="24">
        <v>4</v>
      </c>
      <c r="L25" s="14"/>
      <c r="M25" s="14"/>
      <c r="N25" s="75">
        <v>15</v>
      </c>
      <c r="O25" s="82" t="s">
        <v>56</v>
      </c>
      <c r="P25" s="45">
        <v>8087</v>
      </c>
      <c r="Q25" s="91">
        <v>0.027956193781674122</v>
      </c>
      <c r="R25" s="45">
        <v>5515</v>
      </c>
      <c r="S25" s="91">
        <v>0.022454480310087618</v>
      </c>
      <c r="T25" s="55">
        <v>0.46636446056210334</v>
      </c>
      <c r="U25" s="24">
        <v>2</v>
      </c>
    </row>
    <row r="26" spans="1:21" ht="14.25" customHeight="1">
      <c r="A26" s="73">
        <v>16</v>
      </c>
      <c r="B26" s="80" t="s">
        <v>30</v>
      </c>
      <c r="C26" s="41">
        <v>261</v>
      </c>
      <c r="D26" s="89">
        <v>0.012850179705578259</v>
      </c>
      <c r="E26" s="41">
        <v>410</v>
      </c>
      <c r="F26" s="89">
        <v>0.015129709583379461</v>
      </c>
      <c r="G26" s="19">
        <v>-0.36341463414634145</v>
      </c>
      <c r="H26" s="42">
        <v>2</v>
      </c>
      <c r="I26" s="41">
        <v>1473</v>
      </c>
      <c r="J26" s="86">
        <v>-0.8228105906313645</v>
      </c>
      <c r="K26" s="20">
        <v>-4</v>
      </c>
      <c r="L26" s="14"/>
      <c r="M26" s="14"/>
      <c r="N26" s="73">
        <v>16</v>
      </c>
      <c r="O26" s="80" t="s">
        <v>36</v>
      </c>
      <c r="P26" s="41">
        <v>7458</v>
      </c>
      <c r="Q26" s="89">
        <v>0.02578178474387605</v>
      </c>
      <c r="R26" s="41">
        <v>6066</v>
      </c>
      <c r="S26" s="89">
        <v>0.02469789257678903</v>
      </c>
      <c r="T26" s="53">
        <v>0.2294757665677547</v>
      </c>
      <c r="U26" s="20">
        <v>-1</v>
      </c>
    </row>
    <row r="27" spans="1:21" ht="14.25" customHeight="1">
      <c r="A27" s="72">
        <v>17</v>
      </c>
      <c r="B27" s="81" t="s">
        <v>27</v>
      </c>
      <c r="C27" s="43">
        <v>257</v>
      </c>
      <c r="D27" s="90">
        <v>0.012653242085569396</v>
      </c>
      <c r="E27" s="43">
        <v>1547</v>
      </c>
      <c r="F27" s="90">
        <v>0.05708697737923909</v>
      </c>
      <c r="G27" s="21">
        <v>-0.8338720103425986</v>
      </c>
      <c r="H27" s="44">
        <v>-10</v>
      </c>
      <c r="I27" s="43">
        <v>1966</v>
      </c>
      <c r="J27" s="87">
        <v>-0.8692777212614445</v>
      </c>
      <c r="K27" s="22">
        <v>-9</v>
      </c>
      <c r="L27" s="14"/>
      <c r="M27" s="14"/>
      <c r="N27" s="72">
        <v>17</v>
      </c>
      <c r="O27" s="81" t="s">
        <v>28</v>
      </c>
      <c r="P27" s="43">
        <v>6376</v>
      </c>
      <c r="Q27" s="90">
        <v>0.022041386367250428</v>
      </c>
      <c r="R27" s="43">
        <v>5919</v>
      </c>
      <c r="S27" s="90">
        <v>0.024099377870427673</v>
      </c>
      <c r="T27" s="54">
        <v>0.07720898800473064</v>
      </c>
      <c r="U27" s="22">
        <v>-1</v>
      </c>
    </row>
    <row r="28" spans="1:21" ht="14.25" customHeight="1">
      <c r="A28" s="72">
        <v>18</v>
      </c>
      <c r="B28" s="81" t="s">
        <v>137</v>
      </c>
      <c r="C28" s="43">
        <v>237</v>
      </c>
      <c r="D28" s="90">
        <v>0.011668553985525085</v>
      </c>
      <c r="E28" s="43">
        <v>295</v>
      </c>
      <c r="F28" s="90">
        <v>0.010886010553894978</v>
      </c>
      <c r="G28" s="21">
        <v>-0.19661016949152543</v>
      </c>
      <c r="H28" s="44">
        <v>3</v>
      </c>
      <c r="I28" s="43">
        <v>257</v>
      </c>
      <c r="J28" s="87">
        <v>-0.0778210116731517</v>
      </c>
      <c r="K28" s="22">
        <v>10</v>
      </c>
      <c r="L28" s="14"/>
      <c r="M28" s="14"/>
      <c r="N28" s="72">
        <v>18</v>
      </c>
      <c r="O28" s="81" t="s">
        <v>30</v>
      </c>
      <c r="P28" s="43">
        <v>5649</v>
      </c>
      <c r="Q28" s="90">
        <v>0.01952819817888922</v>
      </c>
      <c r="R28" s="43">
        <v>4703</v>
      </c>
      <c r="S28" s="90">
        <v>0.0191483990749487</v>
      </c>
      <c r="T28" s="54">
        <v>0.20114820327450555</v>
      </c>
      <c r="U28" s="22">
        <v>1</v>
      </c>
    </row>
    <row r="29" spans="1:21" ht="14.25" customHeight="1">
      <c r="A29" s="72">
        <v>19</v>
      </c>
      <c r="B29" s="81" t="s">
        <v>33</v>
      </c>
      <c r="C29" s="43">
        <v>208</v>
      </c>
      <c r="D29" s="90">
        <v>0.010240756240460834</v>
      </c>
      <c r="E29" s="43">
        <v>328</v>
      </c>
      <c r="F29" s="90">
        <v>0.012103767666703569</v>
      </c>
      <c r="G29" s="21">
        <v>-0.36585365853658536</v>
      </c>
      <c r="H29" s="44">
        <v>1</v>
      </c>
      <c r="I29" s="43">
        <v>359</v>
      </c>
      <c r="J29" s="87">
        <v>-0.4206128133704735</v>
      </c>
      <c r="K29" s="22">
        <v>6</v>
      </c>
      <c r="N29" s="72">
        <v>19</v>
      </c>
      <c r="O29" s="81" t="s">
        <v>50</v>
      </c>
      <c r="P29" s="43">
        <v>5385</v>
      </c>
      <c r="Q29" s="90">
        <v>0.01861556863043343</v>
      </c>
      <c r="R29" s="43">
        <v>4965</v>
      </c>
      <c r="S29" s="90">
        <v>0.020215139572000912</v>
      </c>
      <c r="T29" s="54">
        <v>0.0845921450151057</v>
      </c>
      <c r="U29" s="22">
        <v>-1</v>
      </c>
    </row>
    <row r="30" spans="1:21" ht="14.25" customHeight="1">
      <c r="A30" s="75">
        <v>20</v>
      </c>
      <c r="B30" s="82" t="s">
        <v>28</v>
      </c>
      <c r="C30" s="45">
        <v>206</v>
      </c>
      <c r="D30" s="91">
        <v>0.010142287430456403</v>
      </c>
      <c r="E30" s="45">
        <v>535</v>
      </c>
      <c r="F30" s="91">
        <v>0.01974242591977564</v>
      </c>
      <c r="G30" s="23">
        <v>-0.6149532710280374</v>
      </c>
      <c r="H30" s="46">
        <v>-3</v>
      </c>
      <c r="I30" s="45">
        <v>1234</v>
      </c>
      <c r="J30" s="88">
        <v>-0.833063209076175</v>
      </c>
      <c r="K30" s="24">
        <v>-5</v>
      </c>
      <c r="N30" s="75">
        <v>20</v>
      </c>
      <c r="O30" s="82" t="s">
        <v>33</v>
      </c>
      <c r="P30" s="45">
        <v>2767</v>
      </c>
      <c r="Q30" s="91">
        <v>0.009565325608246852</v>
      </c>
      <c r="R30" s="45">
        <v>2801</v>
      </c>
      <c r="S30" s="91">
        <v>0.011404351649783394</v>
      </c>
      <c r="T30" s="55">
        <v>-0.01213852195644416</v>
      </c>
      <c r="U30" s="24">
        <v>0</v>
      </c>
    </row>
    <row r="31" spans="1:21" ht="14.25" customHeight="1">
      <c r="A31" s="159" t="s">
        <v>53</v>
      </c>
      <c r="B31" s="160"/>
      <c r="C31" s="3">
        <f>SUM(C11:C30)</f>
        <v>19251</v>
      </c>
      <c r="D31" s="6">
        <f>C31/C33</f>
        <v>0.9478115306976516</v>
      </c>
      <c r="E31" s="3">
        <f>SUM(E11:E30)</f>
        <v>25520</v>
      </c>
      <c r="F31" s="6">
        <f>E31/E33</f>
        <v>0.9417321672386435</v>
      </c>
      <c r="G31" s="25">
        <f>C31/E31-1</f>
        <v>-0.24565047021943576</v>
      </c>
      <c r="H31" s="25"/>
      <c r="I31" s="3">
        <f>SUM(I11:I30)</f>
        <v>39384</v>
      </c>
      <c r="J31" s="26">
        <f>C31/I31-1</f>
        <v>-0.5111974405850092</v>
      </c>
      <c r="K31" s="27"/>
      <c r="N31" s="159" t="s">
        <v>53</v>
      </c>
      <c r="O31" s="160"/>
      <c r="P31" s="3">
        <f>SUM(P11:P30)</f>
        <v>271080</v>
      </c>
      <c r="Q31" s="6">
        <f>P31/P33</f>
        <v>0.9371046136189218</v>
      </c>
      <c r="R31" s="3">
        <f>SUM(R11:R30)</f>
        <v>232218</v>
      </c>
      <c r="S31" s="6">
        <f>R31/R33</f>
        <v>0.9454822318491254</v>
      </c>
      <c r="T31" s="25">
        <f>P31/R31-1</f>
        <v>0.16735136811099904</v>
      </c>
      <c r="U31" s="50"/>
    </row>
    <row r="32" spans="1:21" ht="14.25" customHeight="1">
      <c r="A32" s="159" t="s">
        <v>12</v>
      </c>
      <c r="B32" s="160"/>
      <c r="C32" s="3">
        <f>C33-SUM(C11:C30)</f>
        <v>1060</v>
      </c>
      <c r="D32" s="6">
        <f>C32/C33</f>
        <v>0.05218846930234848</v>
      </c>
      <c r="E32" s="3">
        <f>E33-SUM(E11:E30)</f>
        <v>1579</v>
      </c>
      <c r="F32" s="6">
        <f>E32/E33</f>
        <v>0.058267832761356504</v>
      </c>
      <c r="G32" s="25">
        <f>C32/E32-1</f>
        <v>-0.32868904369854335</v>
      </c>
      <c r="H32" s="25"/>
      <c r="I32" s="3">
        <f>I33-SUM(I11:I30)</f>
        <v>6033</v>
      </c>
      <c r="J32" s="26">
        <f>C32/I32-1</f>
        <v>-0.8242996850654732</v>
      </c>
      <c r="K32" s="27"/>
      <c r="N32" s="159" t="s">
        <v>12</v>
      </c>
      <c r="O32" s="160"/>
      <c r="P32" s="3">
        <f>P33-SUM(P11:P30)</f>
        <v>18194</v>
      </c>
      <c r="Q32" s="6">
        <f>P32/P33</f>
        <v>0.06289538638107815</v>
      </c>
      <c r="R32" s="3">
        <f>R33-SUM(R11:R30)</f>
        <v>13390</v>
      </c>
      <c r="S32" s="6">
        <f>R32/R33</f>
        <v>0.054517768150874564</v>
      </c>
      <c r="T32" s="25">
        <f>P32/R32-1</f>
        <v>0.35877520537714713</v>
      </c>
      <c r="U32" s="51"/>
    </row>
    <row r="33" spans="1:21" ht="14.25" customHeight="1">
      <c r="A33" s="153" t="s">
        <v>38</v>
      </c>
      <c r="B33" s="154"/>
      <c r="C33" s="47">
        <v>20311</v>
      </c>
      <c r="D33" s="28">
        <v>1</v>
      </c>
      <c r="E33" s="47">
        <v>27099</v>
      </c>
      <c r="F33" s="28">
        <v>0.9981549134654413</v>
      </c>
      <c r="G33" s="29">
        <v>-0.250488947931658</v>
      </c>
      <c r="H33" s="29"/>
      <c r="I33" s="47">
        <v>45417</v>
      </c>
      <c r="J33" s="105">
        <v>-0.5527886033863971</v>
      </c>
      <c r="K33" s="30"/>
      <c r="L33" s="14"/>
      <c r="M33" s="14"/>
      <c r="N33" s="153" t="s">
        <v>38</v>
      </c>
      <c r="O33" s="154"/>
      <c r="P33" s="47">
        <v>289274</v>
      </c>
      <c r="Q33" s="28">
        <v>1</v>
      </c>
      <c r="R33" s="47">
        <v>245608</v>
      </c>
      <c r="S33" s="28">
        <v>1</v>
      </c>
      <c r="T33" s="52">
        <v>0.17778736848962584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22" t="s">
        <v>138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4"/>
      <c r="M39" s="31"/>
      <c r="N39" s="122" t="s">
        <v>94</v>
      </c>
      <c r="O39" s="122"/>
      <c r="P39" s="122"/>
      <c r="Q39" s="122"/>
      <c r="R39" s="122"/>
      <c r="S39" s="122"/>
      <c r="T39" s="122"/>
      <c r="U39" s="122"/>
    </row>
    <row r="40" spans="1:21" ht="15">
      <c r="A40" s="123" t="s">
        <v>139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4"/>
      <c r="M40" s="31"/>
      <c r="N40" s="123" t="s">
        <v>95</v>
      </c>
      <c r="O40" s="123"/>
      <c r="P40" s="123"/>
      <c r="Q40" s="123"/>
      <c r="R40" s="123"/>
      <c r="S40" s="123"/>
      <c r="T40" s="123"/>
      <c r="U40" s="123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46" t="s">
        <v>0</v>
      </c>
      <c r="B42" s="146" t="s">
        <v>52</v>
      </c>
      <c r="C42" s="143" t="s">
        <v>124</v>
      </c>
      <c r="D42" s="144"/>
      <c r="E42" s="144"/>
      <c r="F42" s="144"/>
      <c r="G42" s="144"/>
      <c r="H42" s="145"/>
      <c r="I42" s="143" t="s">
        <v>116</v>
      </c>
      <c r="J42" s="144"/>
      <c r="K42" s="145"/>
      <c r="L42" s="14"/>
      <c r="M42" s="14"/>
      <c r="N42" s="146" t="s">
        <v>0</v>
      </c>
      <c r="O42" s="146" t="s">
        <v>52</v>
      </c>
      <c r="P42" s="143" t="s">
        <v>125</v>
      </c>
      <c r="Q42" s="144"/>
      <c r="R42" s="144"/>
      <c r="S42" s="144"/>
      <c r="T42" s="144"/>
      <c r="U42" s="145"/>
    </row>
    <row r="43" spans="1:21" ht="15">
      <c r="A43" s="147"/>
      <c r="B43" s="147"/>
      <c r="C43" s="168" t="s">
        <v>126</v>
      </c>
      <c r="D43" s="169"/>
      <c r="E43" s="169"/>
      <c r="F43" s="169"/>
      <c r="G43" s="169"/>
      <c r="H43" s="170"/>
      <c r="I43" s="124" t="s">
        <v>117</v>
      </c>
      <c r="J43" s="125"/>
      <c r="K43" s="126"/>
      <c r="L43" s="14"/>
      <c r="M43" s="14"/>
      <c r="N43" s="147"/>
      <c r="O43" s="147"/>
      <c r="P43" s="124" t="s">
        <v>127</v>
      </c>
      <c r="Q43" s="125"/>
      <c r="R43" s="125"/>
      <c r="S43" s="125"/>
      <c r="T43" s="125"/>
      <c r="U43" s="126"/>
    </row>
    <row r="44" spans="1:21" ht="15" customHeight="1">
      <c r="A44" s="147"/>
      <c r="B44" s="147"/>
      <c r="C44" s="127">
        <v>2018</v>
      </c>
      <c r="D44" s="128"/>
      <c r="E44" s="131">
        <v>2017</v>
      </c>
      <c r="F44" s="128"/>
      <c r="G44" s="141" t="s">
        <v>5</v>
      </c>
      <c r="H44" s="150" t="s">
        <v>61</v>
      </c>
      <c r="I44" s="155">
        <v>2018</v>
      </c>
      <c r="J44" s="149" t="s">
        <v>128</v>
      </c>
      <c r="K44" s="150" t="s">
        <v>132</v>
      </c>
      <c r="L44" s="14"/>
      <c r="M44" s="14"/>
      <c r="N44" s="147"/>
      <c r="O44" s="147"/>
      <c r="P44" s="127">
        <v>2018</v>
      </c>
      <c r="Q44" s="128"/>
      <c r="R44" s="127">
        <v>2017</v>
      </c>
      <c r="S44" s="128"/>
      <c r="T44" s="141" t="s">
        <v>5</v>
      </c>
      <c r="U44" s="164" t="s">
        <v>68</v>
      </c>
    </row>
    <row r="45" spans="1:21" ht="15" customHeight="1">
      <c r="A45" s="133" t="s">
        <v>6</v>
      </c>
      <c r="B45" s="133" t="s">
        <v>52</v>
      </c>
      <c r="C45" s="129"/>
      <c r="D45" s="130"/>
      <c r="E45" s="132"/>
      <c r="F45" s="130"/>
      <c r="G45" s="142"/>
      <c r="H45" s="149"/>
      <c r="I45" s="155"/>
      <c r="J45" s="149"/>
      <c r="K45" s="149"/>
      <c r="L45" s="14"/>
      <c r="M45" s="14"/>
      <c r="N45" s="133" t="s">
        <v>6</v>
      </c>
      <c r="O45" s="133" t="s">
        <v>52</v>
      </c>
      <c r="P45" s="129"/>
      <c r="Q45" s="130"/>
      <c r="R45" s="129"/>
      <c r="S45" s="130"/>
      <c r="T45" s="142"/>
      <c r="U45" s="165"/>
    </row>
    <row r="46" spans="1:21" ht="15" customHeight="1">
      <c r="A46" s="133"/>
      <c r="B46" s="133"/>
      <c r="C46" s="114" t="s">
        <v>8</v>
      </c>
      <c r="D46" s="17" t="s">
        <v>2</v>
      </c>
      <c r="E46" s="114" t="s">
        <v>8</v>
      </c>
      <c r="F46" s="17" t="s">
        <v>2</v>
      </c>
      <c r="G46" s="135" t="s">
        <v>9</v>
      </c>
      <c r="H46" s="135" t="s">
        <v>62</v>
      </c>
      <c r="I46" s="18" t="s">
        <v>8</v>
      </c>
      <c r="J46" s="151" t="s">
        <v>129</v>
      </c>
      <c r="K46" s="151" t="s">
        <v>133</v>
      </c>
      <c r="L46" s="14"/>
      <c r="M46" s="14"/>
      <c r="N46" s="133"/>
      <c r="O46" s="133"/>
      <c r="P46" s="114" t="s">
        <v>8</v>
      </c>
      <c r="Q46" s="17" t="s">
        <v>2</v>
      </c>
      <c r="R46" s="114" t="s">
        <v>8</v>
      </c>
      <c r="S46" s="17" t="s">
        <v>2</v>
      </c>
      <c r="T46" s="135" t="s">
        <v>9</v>
      </c>
      <c r="U46" s="166" t="s">
        <v>69</v>
      </c>
    </row>
    <row r="47" spans="1:21" ht="15" customHeight="1">
      <c r="A47" s="134"/>
      <c r="B47" s="134"/>
      <c r="C47" s="118" t="s">
        <v>10</v>
      </c>
      <c r="D47" s="98" t="s">
        <v>11</v>
      </c>
      <c r="E47" s="118" t="s">
        <v>10</v>
      </c>
      <c r="F47" s="98" t="s">
        <v>11</v>
      </c>
      <c r="G47" s="148"/>
      <c r="H47" s="148"/>
      <c r="I47" s="118" t="s">
        <v>10</v>
      </c>
      <c r="J47" s="152"/>
      <c r="K47" s="152"/>
      <c r="L47" s="14"/>
      <c r="M47" s="14"/>
      <c r="N47" s="134"/>
      <c r="O47" s="134"/>
      <c r="P47" s="118" t="s">
        <v>10</v>
      </c>
      <c r="Q47" s="98" t="s">
        <v>11</v>
      </c>
      <c r="R47" s="118" t="s">
        <v>10</v>
      </c>
      <c r="S47" s="98" t="s">
        <v>11</v>
      </c>
      <c r="T47" s="136"/>
      <c r="U47" s="167"/>
    </row>
    <row r="48" spans="1:21" ht="15">
      <c r="A48" s="73">
        <v>1</v>
      </c>
      <c r="B48" s="80" t="s">
        <v>39</v>
      </c>
      <c r="C48" s="41">
        <v>1101</v>
      </c>
      <c r="D48" s="74">
        <v>0.054207079907439316</v>
      </c>
      <c r="E48" s="41">
        <v>997</v>
      </c>
      <c r="F48" s="74">
        <v>0.03679102549909591</v>
      </c>
      <c r="G48" s="32">
        <v>0.10431293881644943</v>
      </c>
      <c r="H48" s="42">
        <v>1</v>
      </c>
      <c r="I48" s="41">
        <v>1987</v>
      </c>
      <c r="J48" s="33">
        <v>-0.44589833920483135</v>
      </c>
      <c r="K48" s="20">
        <v>0</v>
      </c>
      <c r="L48" s="14"/>
      <c r="M48" s="14"/>
      <c r="N48" s="73">
        <v>1</v>
      </c>
      <c r="O48" s="80" t="s">
        <v>39</v>
      </c>
      <c r="P48" s="41">
        <v>13238</v>
      </c>
      <c r="Q48" s="74">
        <v>0.045762840766885374</v>
      </c>
      <c r="R48" s="41">
        <v>11466</v>
      </c>
      <c r="S48" s="74">
        <v>0.04668414709618579</v>
      </c>
      <c r="T48" s="77">
        <v>0.15454386882958304</v>
      </c>
      <c r="U48" s="20">
        <v>0</v>
      </c>
    </row>
    <row r="49" spans="1:21" ht="15">
      <c r="A49" s="104">
        <v>2</v>
      </c>
      <c r="B49" s="81" t="s">
        <v>42</v>
      </c>
      <c r="C49" s="43">
        <v>956</v>
      </c>
      <c r="D49" s="71">
        <v>0.04706809118211806</v>
      </c>
      <c r="E49" s="43">
        <v>1064</v>
      </c>
      <c r="F49" s="71">
        <v>0.03926344145540426</v>
      </c>
      <c r="G49" s="34">
        <v>-0.10150375939849621</v>
      </c>
      <c r="H49" s="44">
        <v>-1</v>
      </c>
      <c r="I49" s="43">
        <v>1368</v>
      </c>
      <c r="J49" s="35">
        <v>-0.30116959064327486</v>
      </c>
      <c r="K49" s="22">
        <v>3</v>
      </c>
      <c r="L49" s="14"/>
      <c r="M49" s="14"/>
      <c r="N49" s="104">
        <v>2</v>
      </c>
      <c r="O49" s="81" t="s">
        <v>42</v>
      </c>
      <c r="P49" s="43">
        <v>9910</v>
      </c>
      <c r="Q49" s="71">
        <v>0.03425817736816997</v>
      </c>
      <c r="R49" s="43">
        <v>9266</v>
      </c>
      <c r="S49" s="71">
        <v>0.03772678414383896</v>
      </c>
      <c r="T49" s="78">
        <v>0.06950140297863161</v>
      </c>
      <c r="U49" s="22">
        <v>0</v>
      </c>
    </row>
    <row r="50" spans="1:21" ht="15">
      <c r="A50" s="104">
        <v>3</v>
      </c>
      <c r="B50" s="81" t="s">
        <v>40</v>
      </c>
      <c r="C50" s="43">
        <v>657</v>
      </c>
      <c r="D50" s="71">
        <v>0.03234700408645561</v>
      </c>
      <c r="E50" s="43">
        <v>820</v>
      </c>
      <c r="F50" s="71">
        <v>0.030259419166758922</v>
      </c>
      <c r="G50" s="34">
        <v>-0.198780487804878</v>
      </c>
      <c r="H50" s="44">
        <v>1</v>
      </c>
      <c r="I50" s="43">
        <v>795</v>
      </c>
      <c r="J50" s="35">
        <v>-0.17358490566037732</v>
      </c>
      <c r="K50" s="22">
        <v>8</v>
      </c>
      <c r="L50" s="14"/>
      <c r="M50" s="14"/>
      <c r="N50" s="104">
        <v>3</v>
      </c>
      <c r="O50" s="81" t="s">
        <v>44</v>
      </c>
      <c r="P50" s="43">
        <v>8835</v>
      </c>
      <c r="Q50" s="71">
        <v>0.03054197750229886</v>
      </c>
      <c r="R50" s="43">
        <v>7836</v>
      </c>
      <c r="S50" s="71">
        <v>0.031904498224813525</v>
      </c>
      <c r="T50" s="78">
        <v>0.12748851454823895</v>
      </c>
      <c r="U50" s="22">
        <v>0</v>
      </c>
    </row>
    <row r="51" spans="1:21" ht="15">
      <c r="A51" s="104">
        <v>4</v>
      </c>
      <c r="B51" s="81" t="s">
        <v>46</v>
      </c>
      <c r="C51" s="43">
        <v>572</v>
      </c>
      <c r="D51" s="71">
        <v>0.028162079661267294</v>
      </c>
      <c r="E51" s="43">
        <v>563</v>
      </c>
      <c r="F51" s="71">
        <v>0.020775674379128382</v>
      </c>
      <c r="G51" s="34">
        <v>0.015985790408525657</v>
      </c>
      <c r="H51" s="44">
        <v>5</v>
      </c>
      <c r="I51" s="43">
        <v>723</v>
      </c>
      <c r="J51" s="35">
        <v>-0.2088520055325035</v>
      </c>
      <c r="K51" s="22">
        <v>8</v>
      </c>
      <c r="L51" s="14"/>
      <c r="M51" s="14"/>
      <c r="N51" s="104">
        <v>4</v>
      </c>
      <c r="O51" s="81" t="s">
        <v>41</v>
      </c>
      <c r="P51" s="43">
        <v>8651</v>
      </c>
      <c r="Q51" s="71">
        <v>0.029905902362466034</v>
      </c>
      <c r="R51" s="43">
        <v>7159</v>
      </c>
      <c r="S51" s="71">
        <v>0.029148073352659523</v>
      </c>
      <c r="T51" s="78">
        <v>0.20840899566978632</v>
      </c>
      <c r="U51" s="22">
        <v>0</v>
      </c>
    </row>
    <row r="52" spans="1:21" ht="15">
      <c r="A52" s="104">
        <v>5</v>
      </c>
      <c r="B52" s="82" t="s">
        <v>48</v>
      </c>
      <c r="C52" s="45">
        <v>524</v>
      </c>
      <c r="D52" s="76">
        <v>0.025798828221160947</v>
      </c>
      <c r="E52" s="45">
        <v>489</v>
      </c>
      <c r="F52" s="76">
        <v>0.018044946307981844</v>
      </c>
      <c r="G52" s="36">
        <v>0.07157464212678932</v>
      </c>
      <c r="H52" s="46">
        <v>6</v>
      </c>
      <c r="I52" s="45">
        <v>1615</v>
      </c>
      <c r="J52" s="37">
        <v>-0.6755417956656347</v>
      </c>
      <c r="K52" s="24">
        <v>-1</v>
      </c>
      <c r="L52" s="14"/>
      <c r="M52" s="14"/>
      <c r="N52" s="104">
        <v>5</v>
      </c>
      <c r="O52" s="82" t="s">
        <v>40</v>
      </c>
      <c r="P52" s="45">
        <v>7748</v>
      </c>
      <c r="Q52" s="76">
        <v>0.0267842944751343</v>
      </c>
      <c r="R52" s="45">
        <v>6613</v>
      </c>
      <c r="S52" s="76">
        <v>0.02692501872903163</v>
      </c>
      <c r="T52" s="79">
        <v>0.171631634659005</v>
      </c>
      <c r="U52" s="24">
        <v>0</v>
      </c>
    </row>
    <row r="53" spans="1:21" ht="15">
      <c r="A53" s="38">
        <v>6</v>
      </c>
      <c r="B53" s="80" t="s">
        <v>41</v>
      </c>
      <c r="C53" s="41">
        <v>491</v>
      </c>
      <c r="D53" s="74">
        <v>0.024174092856087834</v>
      </c>
      <c r="E53" s="41">
        <v>684</v>
      </c>
      <c r="F53" s="74">
        <v>0.02524078379275988</v>
      </c>
      <c r="G53" s="32">
        <v>-0.2821637426900585</v>
      </c>
      <c r="H53" s="42">
        <v>2</v>
      </c>
      <c r="I53" s="41">
        <v>1316</v>
      </c>
      <c r="J53" s="33">
        <v>-0.6268996960486322</v>
      </c>
      <c r="K53" s="20">
        <v>1</v>
      </c>
      <c r="L53" s="14"/>
      <c r="M53" s="14"/>
      <c r="N53" s="38">
        <v>6</v>
      </c>
      <c r="O53" s="80" t="s">
        <v>48</v>
      </c>
      <c r="P53" s="41">
        <v>6765</v>
      </c>
      <c r="Q53" s="74">
        <v>0.023386132179179602</v>
      </c>
      <c r="R53" s="41">
        <v>5638</v>
      </c>
      <c r="S53" s="74">
        <v>0.0229552783296961</v>
      </c>
      <c r="T53" s="77">
        <v>0.19989357928343376</v>
      </c>
      <c r="U53" s="20">
        <v>1</v>
      </c>
    </row>
    <row r="54" spans="1:21" ht="15">
      <c r="A54" s="104">
        <v>7</v>
      </c>
      <c r="B54" s="81" t="s">
        <v>55</v>
      </c>
      <c r="C54" s="43">
        <v>485</v>
      </c>
      <c r="D54" s="71">
        <v>0.02387868642607454</v>
      </c>
      <c r="E54" s="43">
        <v>477</v>
      </c>
      <c r="F54" s="71">
        <v>0.01760212553968781</v>
      </c>
      <c r="G54" s="34">
        <v>0.016771488469601747</v>
      </c>
      <c r="H54" s="44">
        <v>5</v>
      </c>
      <c r="I54" s="43">
        <v>413</v>
      </c>
      <c r="J54" s="35">
        <v>0.1743341404358354</v>
      </c>
      <c r="K54" s="22">
        <v>16</v>
      </c>
      <c r="L54" s="14"/>
      <c r="M54" s="14"/>
      <c r="N54" s="104">
        <v>7</v>
      </c>
      <c r="O54" s="81" t="s">
        <v>43</v>
      </c>
      <c r="P54" s="43">
        <v>6261</v>
      </c>
      <c r="Q54" s="71">
        <v>0.02164383940485491</v>
      </c>
      <c r="R54" s="43">
        <v>5727</v>
      </c>
      <c r="S54" s="71">
        <v>0.023317644376404677</v>
      </c>
      <c r="T54" s="78">
        <v>0.09324253535882665</v>
      </c>
      <c r="U54" s="22">
        <v>-1</v>
      </c>
    </row>
    <row r="55" spans="1:21" ht="15">
      <c r="A55" s="104">
        <v>8</v>
      </c>
      <c r="B55" s="81" t="s">
        <v>47</v>
      </c>
      <c r="C55" s="43">
        <v>363</v>
      </c>
      <c r="D55" s="71">
        <v>0.017872089015804244</v>
      </c>
      <c r="E55" s="43">
        <v>800</v>
      </c>
      <c r="F55" s="71">
        <v>0.029521384552935532</v>
      </c>
      <c r="G55" s="34">
        <v>-0.54625</v>
      </c>
      <c r="H55" s="44">
        <v>-3</v>
      </c>
      <c r="I55" s="43">
        <v>403</v>
      </c>
      <c r="J55" s="35">
        <v>-0.09925558312655092</v>
      </c>
      <c r="K55" s="22">
        <v>17</v>
      </c>
      <c r="L55" s="14"/>
      <c r="M55" s="14"/>
      <c r="N55" s="104">
        <v>8</v>
      </c>
      <c r="O55" s="81" t="s">
        <v>46</v>
      </c>
      <c r="P55" s="43">
        <v>5626</v>
      </c>
      <c r="Q55" s="71">
        <v>0.019448688786410116</v>
      </c>
      <c r="R55" s="43">
        <v>4671</v>
      </c>
      <c r="S55" s="71">
        <v>0.0190181101592782</v>
      </c>
      <c r="T55" s="78">
        <v>0.20445300792121612</v>
      </c>
      <c r="U55" s="22">
        <v>1</v>
      </c>
    </row>
    <row r="56" spans="1:21" ht="15">
      <c r="A56" s="104">
        <v>9</v>
      </c>
      <c r="B56" s="81" t="s">
        <v>54</v>
      </c>
      <c r="C56" s="43">
        <v>353</v>
      </c>
      <c r="D56" s="71">
        <v>0.01737974496578209</v>
      </c>
      <c r="E56" s="43">
        <v>555</v>
      </c>
      <c r="F56" s="71">
        <v>0.020480460533599025</v>
      </c>
      <c r="G56" s="34">
        <v>-0.3639639639639639</v>
      </c>
      <c r="H56" s="44">
        <v>1</v>
      </c>
      <c r="I56" s="43">
        <v>687</v>
      </c>
      <c r="J56" s="35">
        <v>-0.48617176128093154</v>
      </c>
      <c r="K56" s="22">
        <v>4</v>
      </c>
      <c r="L56" s="14"/>
      <c r="M56" s="14"/>
      <c r="N56" s="104">
        <v>9</v>
      </c>
      <c r="O56" s="81" t="s">
        <v>57</v>
      </c>
      <c r="P56" s="43">
        <v>5472</v>
      </c>
      <c r="Q56" s="71">
        <v>0.018916321549810905</v>
      </c>
      <c r="R56" s="43">
        <v>4570</v>
      </c>
      <c r="S56" s="71">
        <v>0.018606885769193185</v>
      </c>
      <c r="T56" s="78">
        <v>0.19737417943107216</v>
      </c>
      <c r="U56" s="22">
        <v>2</v>
      </c>
    </row>
    <row r="57" spans="1:21" ht="15">
      <c r="A57" s="103">
        <v>10</v>
      </c>
      <c r="B57" s="82" t="s">
        <v>83</v>
      </c>
      <c r="C57" s="45">
        <v>346</v>
      </c>
      <c r="D57" s="76">
        <v>0.01703510413076658</v>
      </c>
      <c r="E57" s="45">
        <v>255</v>
      </c>
      <c r="F57" s="76">
        <v>0.009409941326248202</v>
      </c>
      <c r="G57" s="36">
        <v>0.3568627450980393</v>
      </c>
      <c r="H57" s="46">
        <v>16</v>
      </c>
      <c r="I57" s="45">
        <v>499</v>
      </c>
      <c r="J57" s="37">
        <v>-0.3066132264529058</v>
      </c>
      <c r="K57" s="24">
        <v>10</v>
      </c>
      <c r="L57" s="14"/>
      <c r="M57" s="14"/>
      <c r="N57" s="103">
        <v>10</v>
      </c>
      <c r="O57" s="82" t="s">
        <v>54</v>
      </c>
      <c r="P57" s="45">
        <v>5147</v>
      </c>
      <c r="Q57" s="76">
        <v>0.017792819264780105</v>
      </c>
      <c r="R57" s="45">
        <v>4637</v>
      </c>
      <c r="S57" s="76">
        <v>0.018879678186378295</v>
      </c>
      <c r="T57" s="79">
        <v>0.10998490403277983</v>
      </c>
      <c r="U57" s="24">
        <v>0</v>
      </c>
    </row>
    <row r="58" spans="1:21" ht="15">
      <c r="A58" s="38">
        <v>11</v>
      </c>
      <c r="B58" s="80" t="s">
        <v>44</v>
      </c>
      <c r="C58" s="41">
        <v>345</v>
      </c>
      <c r="D58" s="74">
        <v>0.016985869725764362</v>
      </c>
      <c r="E58" s="41">
        <v>794</v>
      </c>
      <c r="F58" s="74">
        <v>0.029299974168788517</v>
      </c>
      <c r="G58" s="32">
        <v>-0.5654911838790933</v>
      </c>
      <c r="H58" s="42">
        <v>-5</v>
      </c>
      <c r="I58" s="41">
        <v>1643</v>
      </c>
      <c r="J58" s="33">
        <v>-0.7900182592818016</v>
      </c>
      <c r="K58" s="20">
        <v>-9</v>
      </c>
      <c r="L58" s="14"/>
      <c r="M58" s="14"/>
      <c r="N58" s="38">
        <v>11</v>
      </c>
      <c r="O58" s="80" t="s">
        <v>55</v>
      </c>
      <c r="P58" s="41">
        <v>4912</v>
      </c>
      <c r="Q58" s="74">
        <v>0.016980440689450142</v>
      </c>
      <c r="R58" s="41">
        <v>4438</v>
      </c>
      <c r="S58" s="74">
        <v>0.018069443992052375</v>
      </c>
      <c r="T58" s="77">
        <v>0.10680486705723302</v>
      </c>
      <c r="U58" s="20">
        <v>1</v>
      </c>
    </row>
    <row r="59" spans="1:21" ht="15">
      <c r="A59" s="104">
        <v>12</v>
      </c>
      <c r="B59" s="81" t="s">
        <v>65</v>
      </c>
      <c r="C59" s="43">
        <v>340</v>
      </c>
      <c r="D59" s="71">
        <v>0.016739697700753287</v>
      </c>
      <c r="E59" s="43">
        <v>329</v>
      </c>
      <c r="F59" s="71">
        <v>0.012140669397394738</v>
      </c>
      <c r="G59" s="34">
        <v>0.033434650455927084</v>
      </c>
      <c r="H59" s="44">
        <v>5</v>
      </c>
      <c r="I59" s="43">
        <v>637</v>
      </c>
      <c r="J59" s="35">
        <v>-0.46624803767660905</v>
      </c>
      <c r="K59" s="22">
        <v>5</v>
      </c>
      <c r="L59" s="14"/>
      <c r="M59" s="14"/>
      <c r="N59" s="104">
        <v>12</v>
      </c>
      <c r="O59" s="81" t="s">
        <v>47</v>
      </c>
      <c r="P59" s="43">
        <v>4659</v>
      </c>
      <c r="Q59" s="71">
        <v>0.01610583737218001</v>
      </c>
      <c r="R59" s="43">
        <v>5334</v>
      </c>
      <c r="S59" s="71">
        <v>0.021717533630826357</v>
      </c>
      <c r="T59" s="78">
        <v>-0.12654668166479188</v>
      </c>
      <c r="U59" s="22">
        <v>-4</v>
      </c>
    </row>
    <row r="60" spans="1:21" ht="15">
      <c r="A60" s="104">
        <v>13</v>
      </c>
      <c r="B60" s="81" t="s">
        <v>140</v>
      </c>
      <c r="C60" s="43">
        <v>294</v>
      </c>
      <c r="D60" s="71">
        <v>0.014474915070651372</v>
      </c>
      <c r="E60" s="43">
        <v>255</v>
      </c>
      <c r="F60" s="71">
        <v>0.009409941326248202</v>
      </c>
      <c r="G60" s="34">
        <v>0.15294117647058814</v>
      </c>
      <c r="H60" s="44">
        <v>13</v>
      </c>
      <c r="I60" s="43">
        <v>170</v>
      </c>
      <c r="J60" s="35">
        <v>0.7294117647058824</v>
      </c>
      <c r="K60" s="22">
        <v>66</v>
      </c>
      <c r="L60" s="14"/>
      <c r="M60" s="14"/>
      <c r="N60" s="104">
        <v>13</v>
      </c>
      <c r="O60" s="81" t="s">
        <v>111</v>
      </c>
      <c r="P60" s="43">
        <v>4371</v>
      </c>
      <c r="Q60" s="71">
        <v>0.01511024150113733</v>
      </c>
      <c r="R60" s="43">
        <v>2834</v>
      </c>
      <c r="S60" s="71">
        <v>0.011538712094068598</v>
      </c>
      <c r="T60" s="78">
        <v>0.5423429781227946</v>
      </c>
      <c r="U60" s="22">
        <v>10</v>
      </c>
    </row>
    <row r="61" spans="1:21" ht="15">
      <c r="A61" s="104">
        <v>14</v>
      </c>
      <c r="B61" s="81" t="s">
        <v>86</v>
      </c>
      <c r="C61" s="43">
        <v>292</v>
      </c>
      <c r="D61" s="71">
        <v>0.01437644626064694</v>
      </c>
      <c r="E61" s="43">
        <v>259</v>
      </c>
      <c r="F61" s="71">
        <v>0.009557548249012879</v>
      </c>
      <c r="G61" s="34">
        <v>0.12741312741312738</v>
      </c>
      <c r="H61" s="44">
        <v>11</v>
      </c>
      <c r="I61" s="43">
        <v>313</v>
      </c>
      <c r="J61" s="35">
        <v>-0.06709265175718848</v>
      </c>
      <c r="K61" s="22">
        <v>26</v>
      </c>
      <c r="L61" s="14"/>
      <c r="M61" s="14"/>
      <c r="N61" s="104">
        <v>14</v>
      </c>
      <c r="O61" s="81" t="s">
        <v>65</v>
      </c>
      <c r="P61" s="43">
        <v>4315</v>
      </c>
      <c r="Q61" s="71">
        <v>0.014916653415101254</v>
      </c>
      <c r="R61" s="43">
        <v>3419</v>
      </c>
      <c r="S61" s="71">
        <v>0.013920556333669913</v>
      </c>
      <c r="T61" s="78">
        <v>0.26206493126645225</v>
      </c>
      <c r="U61" s="22">
        <v>1</v>
      </c>
    </row>
    <row r="62" spans="1:21" ht="15">
      <c r="A62" s="103">
        <v>15</v>
      </c>
      <c r="B62" s="82" t="s">
        <v>43</v>
      </c>
      <c r="C62" s="45">
        <v>279</v>
      </c>
      <c r="D62" s="76">
        <v>0.013736398995618139</v>
      </c>
      <c r="E62" s="45">
        <v>757</v>
      </c>
      <c r="F62" s="76">
        <v>0.027934610133215246</v>
      </c>
      <c r="G62" s="36">
        <v>-0.631439894319683</v>
      </c>
      <c r="H62" s="46">
        <v>-8</v>
      </c>
      <c r="I62" s="45">
        <v>1073</v>
      </c>
      <c r="J62" s="37">
        <v>-0.7399813606710158</v>
      </c>
      <c r="K62" s="24">
        <v>-7</v>
      </c>
      <c r="L62" s="14"/>
      <c r="M62" s="14"/>
      <c r="N62" s="103">
        <v>15</v>
      </c>
      <c r="O62" s="82" t="s">
        <v>73</v>
      </c>
      <c r="P62" s="45">
        <v>3997</v>
      </c>
      <c r="Q62" s="76">
        <v>0.013817349640824962</v>
      </c>
      <c r="R62" s="45">
        <v>3086</v>
      </c>
      <c r="S62" s="76">
        <v>0.01256473730497378</v>
      </c>
      <c r="T62" s="79">
        <v>0.29520414776409587</v>
      </c>
      <c r="U62" s="24">
        <v>3</v>
      </c>
    </row>
    <row r="63" spans="1:21" ht="15">
      <c r="A63" s="38">
        <v>16</v>
      </c>
      <c r="B63" s="80" t="s">
        <v>134</v>
      </c>
      <c r="C63" s="41">
        <v>272</v>
      </c>
      <c r="D63" s="74">
        <v>0.013391758160602629</v>
      </c>
      <c r="E63" s="41">
        <v>238</v>
      </c>
      <c r="F63" s="74">
        <v>0.008782611904498321</v>
      </c>
      <c r="G63" s="32">
        <v>0.1428571428571428</v>
      </c>
      <c r="H63" s="42">
        <v>14</v>
      </c>
      <c r="I63" s="41">
        <v>215</v>
      </c>
      <c r="J63" s="33">
        <v>0.2651162790697674</v>
      </c>
      <c r="K63" s="20">
        <v>41</v>
      </c>
      <c r="L63" s="14"/>
      <c r="M63" s="14"/>
      <c r="N63" s="38">
        <v>16</v>
      </c>
      <c r="O63" s="80" t="s">
        <v>93</v>
      </c>
      <c r="P63" s="41">
        <v>3965</v>
      </c>
      <c r="Q63" s="74">
        <v>0.013706727877375775</v>
      </c>
      <c r="R63" s="41">
        <v>2938</v>
      </c>
      <c r="S63" s="74">
        <v>0.01196215106999772</v>
      </c>
      <c r="T63" s="77">
        <v>0.3495575221238938</v>
      </c>
      <c r="U63" s="20">
        <v>3</v>
      </c>
    </row>
    <row r="64" spans="1:21" ht="15">
      <c r="A64" s="104">
        <v>17</v>
      </c>
      <c r="B64" s="81" t="s">
        <v>67</v>
      </c>
      <c r="C64" s="43">
        <v>266</v>
      </c>
      <c r="D64" s="71">
        <v>0.013096351730589336</v>
      </c>
      <c r="E64" s="43">
        <v>252</v>
      </c>
      <c r="F64" s="71">
        <v>0.009299236134174693</v>
      </c>
      <c r="G64" s="34">
        <v>0.05555555555555558</v>
      </c>
      <c r="H64" s="44">
        <v>11</v>
      </c>
      <c r="I64" s="43">
        <v>446</v>
      </c>
      <c r="J64" s="35">
        <v>-0.4035874439461884</v>
      </c>
      <c r="K64" s="22">
        <v>4</v>
      </c>
      <c r="L64" s="14"/>
      <c r="M64" s="14"/>
      <c r="N64" s="104">
        <v>17</v>
      </c>
      <c r="O64" s="81" t="s">
        <v>83</v>
      </c>
      <c r="P64" s="43">
        <v>3686</v>
      </c>
      <c r="Q64" s="71">
        <v>0.01274224437730318</v>
      </c>
      <c r="R64" s="43">
        <v>2844</v>
      </c>
      <c r="S64" s="71">
        <v>0.011579427380215628</v>
      </c>
      <c r="T64" s="78">
        <v>0.2960618846694796</v>
      </c>
      <c r="U64" s="22">
        <v>5</v>
      </c>
    </row>
    <row r="65" spans="1:21" ht="15">
      <c r="A65" s="104">
        <v>18</v>
      </c>
      <c r="B65" s="81" t="s">
        <v>45</v>
      </c>
      <c r="C65" s="43">
        <v>258</v>
      </c>
      <c r="D65" s="71">
        <v>0.012702476490571612</v>
      </c>
      <c r="E65" s="43">
        <v>414</v>
      </c>
      <c r="F65" s="71">
        <v>0.015277316506144138</v>
      </c>
      <c r="G65" s="34">
        <v>-0.37681159420289856</v>
      </c>
      <c r="H65" s="44">
        <v>-4</v>
      </c>
      <c r="I65" s="43">
        <v>368</v>
      </c>
      <c r="J65" s="35">
        <v>-0.29891304347826086</v>
      </c>
      <c r="K65" s="22">
        <v>13</v>
      </c>
      <c r="L65" s="14"/>
      <c r="M65" s="14"/>
      <c r="N65" s="104">
        <v>18</v>
      </c>
      <c r="O65" s="81" t="s">
        <v>45</v>
      </c>
      <c r="P65" s="43">
        <v>3307</v>
      </c>
      <c r="Q65" s="71">
        <v>0.011432067866451876</v>
      </c>
      <c r="R65" s="43">
        <v>3818</v>
      </c>
      <c r="S65" s="71">
        <v>0.015545096250936452</v>
      </c>
      <c r="T65" s="78">
        <v>-0.13383970665269773</v>
      </c>
      <c r="U65" s="22">
        <v>-5</v>
      </c>
    </row>
    <row r="66" spans="1:21" ht="15">
      <c r="A66" s="104">
        <v>19</v>
      </c>
      <c r="B66" s="81" t="s">
        <v>49</v>
      </c>
      <c r="C66" s="43">
        <v>249</v>
      </c>
      <c r="D66" s="71">
        <v>0.012259366845551671</v>
      </c>
      <c r="E66" s="43">
        <v>274</v>
      </c>
      <c r="F66" s="71">
        <v>0.01011107420938042</v>
      </c>
      <c r="G66" s="34">
        <v>-0.09124087591240881</v>
      </c>
      <c r="H66" s="44">
        <v>3</v>
      </c>
      <c r="I66" s="43">
        <v>266</v>
      </c>
      <c r="J66" s="35">
        <v>-0.06390977443609025</v>
      </c>
      <c r="K66" s="22">
        <v>25</v>
      </c>
      <c r="N66" s="104">
        <v>19</v>
      </c>
      <c r="O66" s="81" t="s">
        <v>115</v>
      </c>
      <c r="P66" s="43">
        <v>3304</v>
      </c>
      <c r="Q66" s="71">
        <v>0.011421697076128515</v>
      </c>
      <c r="R66" s="43">
        <v>2808</v>
      </c>
      <c r="S66" s="71">
        <v>0.011432852350086316</v>
      </c>
      <c r="T66" s="78">
        <v>0.1766381766381766</v>
      </c>
      <c r="U66" s="22">
        <v>5</v>
      </c>
    </row>
    <row r="67" spans="1:21" ht="15">
      <c r="A67" s="103">
        <v>20</v>
      </c>
      <c r="B67" s="82" t="s">
        <v>141</v>
      </c>
      <c r="C67" s="45">
        <v>245</v>
      </c>
      <c r="D67" s="76">
        <v>0.01206242922554281</v>
      </c>
      <c r="E67" s="45">
        <v>136</v>
      </c>
      <c r="F67" s="76">
        <v>0.0050186353739990405</v>
      </c>
      <c r="G67" s="36">
        <v>0.8014705882352942</v>
      </c>
      <c r="H67" s="46">
        <v>38</v>
      </c>
      <c r="I67" s="45">
        <v>327</v>
      </c>
      <c r="J67" s="37">
        <v>-0.25076452599388377</v>
      </c>
      <c r="K67" s="24">
        <v>16</v>
      </c>
      <c r="N67" s="103">
        <v>20</v>
      </c>
      <c r="O67" s="82" t="s">
        <v>134</v>
      </c>
      <c r="P67" s="45">
        <v>3059</v>
      </c>
      <c r="Q67" s="76">
        <v>0.01057474919972068</v>
      </c>
      <c r="R67" s="45">
        <v>2848</v>
      </c>
      <c r="S67" s="76">
        <v>0.01159571349467444</v>
      </c>
      <c r="T67" s="79">
        <v>0.0740870786516854</v>
      </c>
      <c r="U67" s="24">
        <v>1</v>
      </c>
    </row>
    <row r="68" spans="1:21" ht="15">
      <c r="A68" s="159" t="s">
        <v>53</v>
      </c>
      <c r="B68" s="160"/>
      <c r="C68" s="3">
        <f>SUM(C48:C67)</f>
        <v>8688</v>
      </c>
      <c r="D68" s="6">
        <f>C68/C70</f>
        <v>0.4277485106592487</v>
      </c>
      <c r="E68" s="3">
        <f>SUM(E48:E67)</f>
        <v>10412</v>
      </c>
      <c r="F68" s="6">
        <f>E68/E70</f>
        <v>0.38422081995645596</v>
      </c>
      <c r="G68" s="25">
        <f>C68/E68-1</f>
        <v>-0.1655781790242028</v>
      </c>
      <c r="H68" s="25"/>
      <c r="I68" s="3">
        <f>SUM(I48:I67)</f>
        <v>15264</v>
      </c>
      <c r="J68" s="26">
        <f>C68/I68-1</f>
        <v>-0.4308176100628931</v>
      </c>
      <c r="K68" s="27"/>
      <c r="N68" s="159" t="s">
        <v>53</v>
      </c>
      <c r="O68" s="160"/>
      <c r="P68" s="3">
        <f>SUM(P48:P67)</f>
        <v>117228</v>
      </c>
      <c r="Q68" s="6">
        <f>P68/P70</f>
        <v>0.4052490026756639</v>
      </c>
      <c r="R68" s="3">
        <f>SUM(R48:R67)</f>
        <v>101950</v>
      </c>
      <c r="S68" s="6">
        <f>R68/R70</f>
        <v>0.41509234226898145</v>
      </c>
      <c r="T68" s="25">
        <f>P68/R68-1</f>
        <v>0.1498577734183424</v>
      </c>
      <c r="U68" s="50"/>
    </row>
    <row r="69" spans="1:21" ht="15">
      <c r="A69" s="159" t="s">
        <v>12</v>
      </c>
      <c r="B69" s="160"/>
      <c r="C69" s="49">
        <f>C70-SUM(C48:C67)</f>
        <v>11623</v>
      </c>
      <c r="D69" s="6">
        <f>C69/C70</f>
        <v>0.5722514893407513</v>
      </c>
      <c r="E69" s="49">
        <f>E70-SUM(E48:E67)</f>
        <v>16687</v>
      </c>
      <c r="F69" s="6">
        <f>E69/E70</f>
        <v>0.615779180043544</v>
      </c>
      <c r="G69" s="25">
        <f>C69/E69-1</f>
        <v>-0.3034697668844011</v>
      </c>
      <c r="H69" s="25"/>
      <c r="I69" s="49">
        <f>I70-SUM(I48:I67)</f>
        <v>30153</v>
      </c>
      <c r="J69" s="26">
        <f>C69/I69-1</f>
        <v>-0.6145325506583093</v>
      </c>
      <c r="K69" s="27"/>
      <c r="N69" s="159" t="s">
        <v>12</v>
      </c>
      <c r="O69" s="160"/>
      <c r="P69" s="3">
        <f>P70-SUM(P48:P67)</f>
        <v>172046</v>
      </c>
      <c r="Q69" s="6">
        <f>P69/P70</f>
        <v>0.5947509973243361</v>
      </c>
      <c r="R69" s="3">
        <f>R70-SUM(R48:R67)</f>
        <v>143658</v>
      </c>
      <c r="S69" s="6">
        <f>R69/R70</f>
        <v>0.5849076577310185</v>
      </c>
      <c r="T69" s="25">
        <f>P69/R69-1</f>
        <v>0.19760820838380044</v>
      </c>
      <c r="U69" s="51"/>
    </row>
    <row r="70" spans="1:21" ht="15">
      <c r="A70" s="153" t="s">
        <v>38</v>
      </c>
      <c r="B70" s="154"/>
      <c r="C70" s="47">
        <v>20311</v>
      </c>
      <c r="D70" s="28">
        <v>1</v>
      </c>
      <c r="E70" s="47">
        <v>27099</v>
      </c>
      <c r="F70" s="28">
        <v>1</v>
      </c>
      <c r="G70" s="29">
        <v>-0.250488947931658</v>
      </c>
      <c r="H70" s="29"/>
      <c r="I70" s="47">
        <v>45417</v>
      </c>
      <c r="J70" s="105">
        <v>-0.5527886033863971</v>
      </c>
      <c r="K70" s="30"/>
      <c r="L70" s="14"/>
      <c r="N70" s="153" t="s">
        <v>38</v>
      </c>
      <c r="O70" s="154"/>
      <c r="P70" s="47">
        <v>289274</v>
      </c>
      <c r="Q70" s="28">
        <v>1</v>
      </c>
      <c r="R70" s="47">
        <v>245608</v>
      </c>
      <c r="S70" s="28">
        <v>1</v>
      </c>
      <c r="T70" s="52">
        <v>0.17778736848962584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635" dxfId="281" operator="lessThan">
      <formula>0</formula>
    </cfRule>
  </conditionalFormatting>
  <conditionalFormatting sqref="K31">
    <cfRule type="cellIs" priority="634" dxfId="281" operator="lessThan">
      <formula>0</formula>
    </cfRule>
  </conditionalFormatting>
  <conditionalFormatting sqref="K32">
    <cfRule type="cellIs" priority="636" dxfId="281" operator="lessThan">
      <formula>0</formula>
    </cfRule>
  </conditionalFormatting>
  <conditionalFormatting sqref="G32:H32 J32">
    <cfRule type="cellIs" priority="637" dxfId="281" operator="lessThan">
      <formula>0</formula>
    </cfRule>
  </conditionalFormatting>
  <conditionalFormatting sqref="K68">
    <cfRule type="cellIs" priority="630" dxfId="281" operator="lessThan">
      <formula>0</formula>
    </cfRule>
  </conditionalFormatting>
  <conditionalFormatting sqref="K69">
    <cfRule type="cellIs" priority="632" dxfId="281" operator="lessThan">
      <formula>0</formula>
    </cfRule>
  </conditionalFormatting>
  <conditionalFormatting sqref="G69:H69 J69">
    <cfRule type="cellIs" priority="633" dxfId="281" operator="lessThan">
      <formula>0</formula>
    </cfRule>
  </conditionalFormatting>
  <conditionalFormatting sqref="G68:H68 J68">
    <cfRule type="cellIs" priority="631" dxfId="281" operator="lessThan">
      <formula>0</formula>
    </cfRule>
  </conditionalFormatting>
  <conditionalFormatting sqref="U32">
    <cfRule type="cellIs" priority="626" dxfId="281" operator="lessThan">
      <formula>0</formula>
    </cfRule>
  </conditionalFormatting>
  <conditionalFormatting sqref="T32">
    <cfRule type="cellIs" priority="625" dxfId="281" operator="lessThan">
      <formula>0</formula>
    </cfRule>
  </conditionalFormatting>
  <conditionalFormatting sqref="T31">
    <cfRule type="cellIs" priority="624" dxfId="281" operator="lessThan">
      <formula>0</formula>
    </cfRule>
  </conditionalFormatting>
  <conditionalFormatting sqref="U31">
    <cfRule type="cellIs" priority="627" dxfId="281" operator="lessThan">
      <formula>0</formula>
    </cfRule>
    <cfRule type="cellIs" priority="628" dxfId="282" operator="equal">
      <formula>0</formula>
    </cfRule>
    <cfRule type="cellIs" priority="629" dxfId="283" operator="greaterThan">
      <formula>0</formula>
    </cfRule>
  </conditionalFormatting>
  <conditionalFormatting sqref="T68">
    <cfRule type="cellIs" priority="618" dxfId="281" operator="lessThan">
      <formula>0</formula>
    </cfRule>
  </conditionalFormatting>
  <conditionalFormatting sqref="U69">
    <cfRule type="cellIs" priority="620" dxfId="281" operator="lessThan">
      <formula>0</formula>
    </cfRule>
  </conditionalFormatting>
  <conditionalFormatting sqref="U68">
    <cfRule type="cellIs" priority="621" dxfId="281" operator="lessThan">
      <formula>0</formula>
    </cfRule>
    <cfRule type="cellIs" priority="622" dxfId="282" operator="equal">
      <formula>0</formula>
    </cfRule>
    <cfRule type="cellIs" priority="623" dxfId="283" operator="greaterThan">
      <formula>0</formula>
    </cfRule>
  </conditionalFormatting>
  <conditionalFormatting sqref="T69">
    <cfRule type="cellIs" priority="619" dxfId="281" operator="lessThan">
      <formula>0</formula>
    </cfRule>
  </conditionalFormatting>
  <conditionalFormatting sqref="K33">
    <cfRule type="cellIs" priority="81" dxfId="281" operator="lessThan">
      <formula>0</formula>
    </cfRule>
  </conditionalFormatting>
  <conditionalFormatting sqref="G33 J33">
    <cfRule type="cellIs" priority="50" dxfId="281" operator="lessThan">
      <formula>0</formula>
    </cfRule>
  </conditionalFormatting>
  <conditionalFormatting sqref="H33">
    <cfRule type="cellIs" priority="49" dxfId="281" operator="lessThan">
      <formula>0</formula>
    </cfRule>
  </conditionalFormatting>
  <conditionalFormatting sqref="T70">
    <cfRule type="cellIs" priority="29" dxfId="281" operator="lessThan">
      <formula>0</formula>
    </cfRule>
  </conditionalFormatting>
  <conditionalFormatting sqref="U70">
    <cfRule type="cellIs" priority="28" dxfId="281" operator="lessThan">
      <formula>0</formula>
    </cfRule>
  </conditionalFormatting>
  <conditionalFormatting sqref="G11:G30 J11:J30">
    <cfRule type="cellIs" priority="27" dxfId="281" operator="lessThan">
      <formula>0</formula>
    </cfRule>
  </conditionalFormatting>
  <conditionalFormatting sqref="K11:K30">
    <cfRule type="cellIs" priority="24" dxfId="281" operator="lessThan">
      <formula>0</formula>
    </cfRule>
    <cfRule type="cellIs" priority="25" dxfId="282" operator="equal">
      <formula>0</formula>
    </cfRule>
    <cfRule type="cellIs" priority="26" dxfId="283" operator="greaterThan">
      <formula>0</formula>
    </cfRule>
  </conditionalFormatting>
  <conditionalFormatting sqref="H11:H30">
    <cfRule type="cellIs" priority="21" dxfId="281" operator="lessThan">
      <formula>0</formula>
    </cfRule>
    <cfRule type="cellIs" priority="22" dxfId="282" operator="equal">
      <formula>0</formula>
    </cfRule>
    <cfRule type="cellIs" priority="23" dxfId="283" operator="greaterThan">
      <formula>0</formula>
    </cfRule>
  </conditionalFormatting>
  <conditionalFormatting sqref="T11:T30">
    <cfRule type="cellIs" priority="20" dxfId="281" operator="lessThan">
      <formula>0</formula>
    </cfRule>
  </conditionalFormatting>
  <conditionalFormatting sqref="U11:U30">
    <cfRule type="cellIs" priority="17" dxfId="281" operator="lessThan">
      <formula>0</formula>
    </cfRule>
    <cfRule type="cellIs" priority="18" dxfId="282" operator="equal">
      <formula>0</formula>
    </cfRule>
    <cfRule type="cellIs" priority="19" dxfId="283" operator="greaterThan">
      <formula>0</formula>
    </cfRule>
  </conditionalFormatting>
  <conditionalFormatting sqref="T33">
    <cfRule type="cellIs" priority="16" dxfId="281" operator="lessThan">
      <formula>0</formula>
    </cfRule>
  </conditionalFormatting>
  <conditionalFormatting sqref="U33">
    <cfRule type="cellIs" priority="15" dxfId="281" operator="lessThan">
      <formula>0</formula>
    </cfRule>
  </conditionalFormatting>
  <conditionalFormatting sqref="G48:G67 J48:J67">
    <cfRule type="cellIs" priority="14" dxfId="281" operator="lessThan">
      <formula>0</formula>
    </cfRule>
  </conditionalFormatting>
  <conditionalFormatting sqref="K48:K67">
    <cfRule type="cellIs" priority="11" dxfId="281" operator="lessThan">
      <formula>0</formula>
    </cfRule>
    <cfRule type="cellIs" priority="12" dxfId="282" operator="equal">
      <formula>0</formula>
    </cfRule>
    <cfRule type="cellIs" priority="13" dxfId="283" operator="greaterThan">
      <formula>0</formula>
    </cfRule>
  </conditionalFormatting>
  <conditionalFormatting sqref="H48:H67">
    <cfRule type="cellIs" priority="8" dxfId="281" operator="lessThan">
      <formula>0</formula>
    </cfRule>
    <cfRule type="cellIs" priority="9" dxfId="282" operator="equal">
      <formula>0</formula>
    </cfRule>
    <cfRule type="cellIs" priority="10" dxfId="283" operator="greaterThan">
      <formula>0</formula>
    </cfRule>
  </conditionalFormatting>
  <conditionalFormatting sqref="G70 J70">
    <cfRule type="cellIs" priority="7" dxfId="281" operator="lessThan">
      <formula>0</formula>
    </cfRule>
  </conditionalFormatting>
  <conditionalFormatting sqref="K70">
    <cfRule type="cellIs" priority="6" dxfId="281" operator="lessThan">
      <formula>0</formula>
    </cfRule>
  </conditionalFormatting>
  <conditionalFormatting sqref="H70">
    <cfRule type="cellIs" priority="5" dxfId="281" operator="lessThan">
      <formula>0</formula>
    </cfRule>
  </conditionalFormatting>
  <conditionalFormatting sqref="T48:T67">
    <cfRule type="cellIs" priority="4" dxfId="281" operator="lessThan">
      <formula>0</formula>
    </cfRule>
  </conditionalFormatting>
  <conditionalFormatting sqref="U48:U67">
    <cfRule type="cellIs" priority="1" dxfId="281" operator="lessThan">
      <formula>0</formula>
    </cfRule>
    <cfRule type="cellIs" priority="2" dxfId="282" operator="equal">
      <formula>0</formula>
    </cfRule>
    <cfRule type="cellIs" priority="3" dxfId="283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s="113">
        <v>43346</v>
      </c>
      <c r="O1" s="112"/>
      <c r="U1" s="113">
        <v>43346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3" t="s">
        <v>96</v>
      </c>
      <c r="O2" s="173"/>
      <c r="P2" s="173"/>
      <c r="Q2" s="173"/>
      <c r="R2" s="173"/>
      <c r="S2" s="173"/>
      <c r="T2" s="173"/>
      <c r="U2" s="173"/>
    </row>
    <row r="3" spans="1:21" ht="14.25" customHeight="1">
      <c r="A3" s="122" t="s">
        <v>142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4"/>
      <c r="M3" s="31"/>
      <c r="N3" s="173"/>
      <c r="O3" s="173"/>
      <c r="P3" s="173"/>
      <c r="Q3" s="173"/>
      <c r="R3" s="173"/>
      <c r="S3" s="173"/>
      <c r="T3" s="173"/>
      <c r="U3" s="173"/>
    </row>
    <row r="4" spans="1:21" ht="14.25" customHeight="1">
      <c r="A4" s="123" t="s">
        <v>143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4"/>
      <c r="M4" s="31"/>
      <c r="N4" s="123" t="s">
        <v>97</v>
      </c>
      <c r="O4" s="123"/>
      <c r="P4" s="123"/>
      <c r="Q4" s="123"/>
      <c r="R4" s="123"/>
      <c r="S4" s="123"/>
      <c r="T4" s="123"/>
      <c r="U4" s="123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46" t="s">
        <v>0</v>
      </c>
      <c r="B6" s="146" t="s">
        <v>1</v>
      </c>
      <c r="C6" s="143" t="s">
        <v>124</v>
      </c>
      <c r="D6" s="144"/>
      <c r="E6" s="144"/>
      <c r="F6" s="144"/>
      <c r="G6" s="144"/>
      <c r="H6" s="145"/>
      <c r="I6" s="143" t="s">
        <v>116</v>
      </c>
      <c r="J6" s="144"/>
      <c r="K6" s="145"/>
      <c r="L6" s="14"/>
      <c r="M6" s="14"/>
      <c r="N6" s="146" t="s">
        <v>0</v>
      </c>
      <c r="O6" s="146" t="s">
        <v>1</v>
      </c>
      <c r="P6" s="143" t="s">
        <v>125</v>
      </c>
      <c r="Q6" s="144"/>
      <c r="R6" s="144"/>
      <c r="S6" s="144"/>
      <c r="T6" s="144"/>
      <c r="U6" s="145"/>
    </row>
    <row r="7" spans="1:21" ht="14.25" customHeight="1">
      <c r="A7" s="147"/>
      <c r="B7" s="147"/>
      <c r="C7" s="168" t="s">
        <v>126</v>
      </c>
      <c r="D7" s="169"/>
      <c r="E7" s="169"/>
      <c r="F7" s="169"/>
      <c r="G7" s="169"/>
      <c r="H7" s="170"/>
      <c r="I7" s="124" t="s">
        <v>117</v>
      </c>
      <c r="J7" s="125"/>
      <c r="K7" s="126"/>
      <c r="L7" s="14"/>
      <c r="M7" s="14"/>
      <c r="N7" s="147"/>
      <c r="O7" s="147"/>
      <c r="P7" s="124" t="s">
        <v>127</v>
      </c>
      <c r="Q7" s="125"/>
      <c r="R7" s="125"/>
      <c r="S7" s="125"/>
      <c r="T7" s="125"/>
      <c r="U7" s="126"/>
    </row>
    <row r="8" spans="1:21" ht="14.25" customHeight="1">
      <c r="A8" s="147"/>
      <c r="B8" s="147"/>
      <c r="C8" s="127">
        <v>2018</v>
      </c>
      <c r="D8" s="128"/>
      <c r="E8" s="131">
        <v>2017</v>
      </c>
      <c r="F8" s="128"/>
      <c r="G8" s="141" t="s">
        <v>5</v>
      </c>
      <c r="H8" s="150" t="s">
        <v>61</v>
      </c>
      <c r="I8" s="155">
        <v>2018</v>
      </c>
      <c r="J8" s="149" t="s">
        <v>128</v>
      </c>
      <c r="K8" s="150" t="s">
        <v>132</v>
      </c>
      <c r="L8" s="14"/>
      <c r="M8" s="14"/>
      <c r="N8" s="147"/>
      <c r="O8" s="147"/>
      <c r="P8" s="163">
        <v>2018</v>
      </c>
      <c r="Q8" s="171"/>
      <c r="R8" s="172">
        <v>2017</v>
      </c>
      <c r="S8" s="171"/>
      <c r="T8" s="142" t="s">
        <v>5</v>
      </c>
      <c r="U8" s="164" t="s">
        <v>68</v>
      </c>
    </row>
    <row r="9" spans="1:21" ht="14.25" customHeight="1">
      <c r="A9" s="133" t="s">
        <v>6</v>
      </c>
      <c r="B9" s="133" t="s">
        <v>7</v>
      </c>
      <c r="C9" s="129"/>
      <c r="D9" s="130"/>
      <c r="E9" s="132"/>
      <c r="F9" s="130"/>
      <c r="G9" s="142"/>
      <c r="H9" s="149"/>
      <c r="I9" s="155"/>
      <c r="J9" s="149"/>
      <c r="K9" s="149"/>
      <c r="L9" s="14"/>
      <c r="M9" s="14"/>
      <c r="N9" s="133" t="s">
        <v>6</v>
      </c>
      <c r="O9" s="133" t="s">
        <v>7</v>
      </c>
      <c r="P9" s="129"/>
      <c r="Q9" s="130"/>
      <c r="R9" s="132"/>
      <c r="S9" s="130"/>
      <c r="T9" s="142"/>
      <c r="U9" s="165"/>
    </row>
    <row r="10" spans="1:21" ht="14.25" customHeight="1">
      <c r="A10" s="133"/>
      <c r="B10" s="133"/>
      <c r="C10" s="114" t="s">
        <v>8</v>
      </c>
      <c r="D10" s="17" t="s">
        <v>2</v>
      </c>
      <c r="E10" s="114" t="s">
        <v>8</v>
      </c>
      <c r="F10" s="17" t="s">
        <v>2</v>
      </c>
      <c r="G10" s="135" t="s">
        <v>9</v>
      </c>
      <c r="H10" s="135" t="s">
        <v>62</v>
      </c>
      <c r="I10" s="18" t="s">
        <v>8</v>
      </c>
      <c r="J10" s="151" t="s">
        <v>129</v>
      </c>
      <c r="K10" s="151" t="s">
        <v>133</v>
      </c>
      <c r="L10" s="14"/>
      <c r="M10" s="14"/>
      <c r="N10" s="133"/>
      <c r="O10" s="133"/>
      <c r="P10" s="114" t="s">
        <v>8</v>
      </c>
      <c r="Q10" s="17" t="s">
        <v>2</v>
      </c>
      <c r="R10" s="114" t="s">
        <v>8</v>
      </c>
      <c r="S10" s="17" t="s">
        <v>2</v>
      </c>
      <c r="T10" s="135" t="s">
        <v>9</v>
      </c>
      <c r="U10" s="166" t="s">
        <v>69</v>
      </c>
    </row>
    <row r="11" spans="1:21" ht="14.25" customHeight="1">
      <c r="A11" s="134"/>
      <c r="B11" s="134"/>
      <c r="C11" s="118" t="s">
        <v>10</v>
      </c>
      <c r="D11" s="98" t="s">
        <v>11</v>
      </c>
      <c r="E11" s="118" t="s">
        <v>10</v>
      </c>
      <c r="F11" s="98" t="s">
        <v>11</v>
      </c>
      <c r="G11" s="148"/>
      <c r="H11" s="148"/>
      <c r="I11" s="118" t="s">
        <v>10</v>
      </c>
      <c r="J11" s="152"/>
      <c r="K11" s="152"/>
      <c r="L11" s="14"/>
      <c r="M11" s="14"/>
      <c r="N11" s="134"/>
      <c r="O11" s="134"/>
      <c r="P11" s="118" t="s">
        <v>10</v>
      </c>
      <c r="Q11" s="98" t="s">
        <v>11</v>
      </c>
      <c r="R11" s="118" t="s">
        <v>10</v>
      </c>
      <c r="S11" s="98" t="s">
        <v>11</v>
      </c>
      <c r="T11" s="136"/>
      <c r="U11" s="167"/>
    </row>
    <row r="12" spans="1:21" ht="14.25" customHeight="1">
      <c r="A12" s="73">
        <v>1</v>
      </c>
      <c r="B12" s="80" t="s">
        <v>19</v>
      </c>
      <c r="C12" s="41">
        <v>997</v>
      </c>
      <c r="D12" s="89">
        <v>0.14240822739608627</v>
      </c>
      <c r="E12" s="41">
        <v>1154</v>
      </c>
      <c r="F12" s="89">
        <v>0.1152616859768278</v>
      </c>
      <c r="G12" s="19">
        <v>-0.13604852686308488</v>
      </c>
      <c r="H12" s="42">
        <v>0</v>
      </c>
      <c r="I12" s="41">
        <v>1033</v>
      </c>
      <c r="J12" s="86">
        <v>-0.03484995159728943</v>
      </c>
      <c r="K12" s="20">
        <v>1</v>
      </c>
      <c r="L12" s="14"/>
      <c r="M12" s="14"/>
      <c r="N12" s="73">
        <v>1</v>
      </c>
      <c r="O12" s="80" t="s">
        <v>21</v>
      </c>
      <c r="P12" s="41">
        <v>14980</v>
      </c>
      <c r="Q12" s="89">
        <v>0.1313240231789531</v>
      </c>
      <c r="R12" s="41">
        <v>13891</v>
      </c>
      <c r="S12" s="89">
        <v>0.12645080243598264</v>
      </c>
      <c r="T12" s="53">
        <v>0.07839608379526308</v>
      </c>
      <c r="U12" s="20">
        <v>0</v>
      </c>
    </row>
    <row r="13" spans="1:21" ht="14.25" customHeight="1">
      <c r="A13" s="104">
        <v>2</v>
      </c>
      <c r="B13" s="81" t="s">
        <v>31</v>
      </c>
      <c r="C13" s="43">
        <v>801</v>
      </c>
      <c r="D13" s="90">
        <v>0.11441222682473932</v>
      </c>
      <c r="E13" s="43">
        <v>509</v>
      </c>
      <c r="F13" s="90">
        <v>0.05083899320815022</v>
      </c>
      <c r="G13" s="21">
        <v>0.5736738703339883</v>
      </c>
      <c r="H13" s="44">
        <v>7</v>
      </c>
      <c r="I13" s="43">
        <v>882</v>
      </c>
      <c r="J13" s="87">
        <v>-0.09183673469387754</v>
      </c>
      <c r="K13" s="22">
        <v>2</v>
      </c>
      <c r="L13" s="14"/>
      <c r="M13" s="14"/>
      <c r="N13" s="104">
        <v>2</v>
      </c>
      <c r="O13" s="81" t="s">
        <v>19</v>
      </c>
      <c r="P13" s="43">
        <v>13481</v>
      </c>
      <c r="Q13" s="90">
        <v>0.11818285423734758</v>
      </c>
      <c r="R13" s="43">
        <v>12204</v>
      </c>
      <c r="S13" s="90">
        <v>0.11109391641557353</v>
      </c>
      <c r="T13" s="54">
        <v>0.10463782366437235</v>
      </c>
      <c r="U13" s="22">
        <v>0</v>
      </c>
    </row>
    <row r="14" spans="1:21" ht="14.25" customHeight="1">
      <c r="A14" s="72">
        <v>3</v>
      </c>
      <c r="B14" s="81" t="s">
        <v>24</v>
      </c>
      <c r="C14" s="43">
        <v>776</v>
      </c>
      <c r="D14" s="90">
        <v>0.1108413083845165</v>
      </c>
      <c r="E14" s="43">
        <v>754</v>
      </c>
      <c r="F14" s="90">
        <v>0.07530962844586496</v>
      </c>
      <c r="G14" s="21">
        <v>0.02917771883289122</v>
      </c>
      <c r="H14" s="44">
        <v>2</v>
      </c>
      <c r="I14" s="43">
        <v>634</v>
      </c>
      <c r="J14" s="87">
        <v>0.22397476340694</v>
      </c>
      <c r="K14" s="22">
        <v>5</v>
      </c>
      <c r="L14" s="14"/>
      <c r="M14" s="14"/>
      <c r="N14" s="72">
        <v>3</v>
      </c>
      <c r="O14" s="81" t="s">
        <v>22</v>
      </c>
      <c r="P14" s="43">
        <v>8895</v>
      </c>
      <c r="Q14" s="90">
        <v>0.07797911790232227</v>
      </c>
      <c r="R14" s="43">
        <v>11782</v>
      </c>
      <c r="S14" s="90">
        <v>0.10725241914194424</v>
      </c>
      <c r="T14" s="54">
        <v>-0.2450347988456968</v>
      </c>
      <c r="U14" s="22">
        <v>0</v>
      </c>
    </row>
    <row r="15" spans="1:21" ht="14.25" customHeight="1">
      <c r="A15" s="72">
        <v>4</v>
      </c>
      <c r="B15" s="81" t="s">
        <v>21</v>
      </c>
      <c r="C15" s="43">
        <v>682</v>
      </c>
      <c r="D15" s="90">
        <v>0.09741465504927868</v>
      </c>
      <c r="E15" s="43">
        <v>1002</v>
      </c>
      <c r="F15" s="90">
        <v>0.10007990411506193</v>
      </c>
      <c r="G15" s="21">
        <v>-0.3193612774451098</v>
      </c>
      <c r="H15" s="44">
        <v>-1</v>
      </c>
      <c r="I15" s="43">
        <v>1150</v>
      </c>
      <c r="J15" s="87">
        <v>-0.40695652173913044</v>
      </c>
      <c r="K15" s="22">
        <v>-3</v>
      </c>
      <c r="L15" s="14"/>
      <c r="M15" s="14"/>
      <c r="N15" s="72">
        <v>4</v>
      </c>
      <c r="O15" s="81" t="s">
        <v>24</v>
      </c>
      <c r="P15" s="43">
        <v>8490</v>
      </c>
      <c r="Q15" s="90">
        <v>0.07442863529968703</v>
      </c>
      <c r="R15" s="43">
        <v>7732</v>
      </c>
      <c r="S15" s="90">
        <v>0.07038496900403267</v>
      </c>
      <c r="T15" s="54">
        <v>0.09803414381789954</v>
      </c>
      <c r="U15" s="22">
        <v>1</v>
      </c>
    </row>
    <row r="16" spans="1:21" ht="14.25" customHeight="1">
      <c r="A16" s="75">
        <v>5</v>
      </c>
      <c r="B16" s="82" t="s">
        <v>25</v>
      </c>
      <c r="C16" s="45">
        <v>531</v>
      </c>
      <c r="D16" s="91">
        <v>0.0758463076703328</v>
      </c>
      <c r="E16" s="45">
        <v>590</v>
      </c>
      <c r="F16" s="91">
        <v>0.05892928485817019</v>
      </c>
      <c r="G16" s="23">
        <v>-0.09999999999999998</v>
      </c>
      <c r="H16" s="46">
        <v>2</v>
      </c>
      <c r="I16" s="45">
        <v>938</v>
      </c>
      <c r="J16" s="88">
        <v>-0.43390191897654584</v>
      </c>
      <c r="K16" s="24">
        <v>-2</v>
      </c>
      <c r="L16" s="14"/>
      <c r="M16" s="14"/>
      <c r="N16" s="75">
        <v>5</v>
      </c>
      <c r="O16" s="82" t="s">
        <v>20</v>
      </c>
      <c r="P16" s="45">
        <v>7914</v>
      </c>
      <c r="Q16" s="91">
        <v>0.06937906004260579</v>
      </c>
      <c r="R16" s="45">
        <v>8543</v>
      </c>
      <c r="S16" s="91">
        <v>0.07776756210572311</v>
      </c>
      <c r="T16" s="55">
        <v>-0.07362753131218547</v>
      </c>
      <c r="U16" s="24">
        <v>-1</v>
      </c>
    </row>
    <row r="17" spans="1:21" ht="14.25" customHeight="1">
      <c r="A17" s="73">
        <v>6</v>
      </c>
      <c r="B17" s="80" t="s">
        <v>22</v>
      </c>
      <c r="C17" s="41">
        <v>462</v>
      </c>
      <c r="D17" s="89">
        <v>0.06599057277531781</v>
      </c>
      <c r="E17" s="41">
        <v>1063</v>
      </c>
      <c r="F17" s="89">
        <v>0.10617259288853376</v>
      </c>
      <c r="G17" s="19">
        <v>-0.5653809971777987</v>
      </c>
      <c r="H17" s="42">
        <v>-4</v>
      </c>
      <c r="I17" s="41">
        <v>804</v>
      </c>
      <c r="J17" s="86">
        <v>-0.4253731343283582</v>
      </c>
      <c r="K17" s="20">
        <v>-1</v>
      </c>
      <c r="L17" s="14"/>
      <c r="M17" s="14"/>
      <c r="N17" s="73">
        <v>6</v>
      </c>
      <c r="O17" s="80" t="s">
        <v>31</v>
      </c>
      <c r="P17" s="41">
        <v>7865</v>
      </c>
      <c r="Q17" s="89">
        <v>0.06894949548080548</v>
      </c>
      <c r="R17" s="41">
        <v>6657</v>
      </c>
      <c r="S17" s="89">
        <v>0.06059916433779687</v>
      </c>
      <c r="T17" s="53">
        <v>0.18146312152621302</v>
      </c>
      <c r="U17" s="20">
        <v>0</v>
      </c>
    </row>
    <row r="18" spans="1:21" ht="14.25" customHeight="1">
      <c r="A18" s="72">
        <v>7</v>
      </c>
      <c r="B18" s="81" t="s">
        <v>26</v>
      </c>
      <c r="C18" s="43">
        <v>421</v>
      </c>
      <c r="D18" s="90">
        <v>0.060134266533352375</v>
      </c>
      <c r="E18" s="43">
        <v>556</v>
      </c>
      <c r="F18" s="90">
        <v>0.055533359968038355</v>
      </c>
      <c r="G18" s="21">
        <v>-0.2428057553956835</v>
      </c>
      <c r="H18" s="44">
        <v>1</v>
      </c>
      <c r="I18" s="43">
        <v>764</v>
      </c>
      <c r="J18" s="87">
        <v>-0.4489528795811518</v>
      </c>
      <c r="K18" s="22">
        <v>-1</v>
      </c>
      <c r="L18" s="14"/>
      <c r="M18" s="14"/>
      <c r="N18" s="72">
        <v>7</v>
      </c>
      <c r="O18" s="81" t="s">
        <v>25</v>
      </c>
      <c r="P18" s="43">
        <v>7655</v>
      </c>
      <c r="Q18" s="90">
        <v>0.06710850450166128</v>
      </c>
      <c r="R18" s="43">
        <v>6395</v>
      </c>
      <c r="S18" s="90">
        <v>0.05821415892146778</v>
      </c>
      <c r="T18" s="54">
        <v>0.1970289288506646</v>
      </c>
      <c r="U18" s="22">
        <v>0</v>
      </c>
    </row>
    <row r="19" spans="1:21" ht="14.25" customHeight="1">
      <c r="A19" s="72">
        <v>8</v>
      </c>
      <c r="B19" s="81" t="s">
        <v>50</v>
      </c>
      <c r="C19" s="43">
        <v>343</v>
      </c>
      <c r="D19" s="90">
        <v>0.048993000999857164</v>
      </c>
      <c r="E19" s="43">
        <v>316</v>
      </c>
      <c r="F19" s="90">
        <v>0.031562125449460646</v>
      </c>
      <c r="G19" s="21">
        <v>0.08544303797468356</v>
      </c>
      <c r="H19" s="44">
        <v>3</v>
      </c>
      <c r="I19" s="43">
        <v>567</v>
      </c>
      <c r="J19" s="87">
        <v>-0.3950617283950617</v>
      </c>
      <c r="K19" s="22">
        <v>1</v>
      </c>
      <c r="L19" s="14"/>
      <c r="M19" s="14"/>
      <c r="N19" s="72">
        <v>8</v>
      </c>
      <c r="O19" s="81" t="s">
        <v>26</v>
      </c>
      <c r="P19" s="43">
        <v>5533</v>
      </c>
      <c r="Q19" s="90">
        <v>0.04850572898859462</v>
      </c>
      <c r="R19" s="43">
        <v>5662</v>
      </c>
      <c r="S19" s="90">
        <v>0.05154160560021119</v>
      </c>
      <c r="T19" s="54">
        <v>-0.022783468738961532</v>
      </c>
      <c r="U19" s="22">
        <v>0</v>
      </c>
    </row>
    <row r="20" spans="1:21" ht="14.25" customHeight="1">
      <c r="A20" s="72">
        <v>9</v>
      </c>
      <c r="B20" s="81" t="s">
        <v>23</v>
      </c>
      <c r="C20" s="43">
        <v>308</v>
      </c>
      <c r="D20" s="90">
        <v>0.04399371518354521</v>
      </c>
      <c r="E20" s="43">
        <v>243</v>
      </c>
      <c r="F20" s="90">
        <v>0.024270874950059928</v>
      </c>
      <c r="G20" s="21">
        <v>0.2674897119341564</v>
      </c>
      <c r="H20" s="44">
        <v>4</v>
      </c>
      <c r="I20" s="43">
        <v>402</v>
      </c>
      <c r="J20" s="87">
        <v>-0.23383084577114432</v>
      </c>
      <c r="K20" s="22">
        <v>1</v>
      </c>
      <c r="L20" s="14"/>
      <c r="M20" s="14"/>
      <c r="N20" s="72">
        <v>9</v>
      </c>
      <c r="O20" s="81" t="s">
        <v>23</v>
      </c>
      <c r="P20" s="43">
        <v>4304</v>
      </c>
      <c r="Q20" s="90">
        <v>0.03773154844874593</v>
      </c>
      <c r="R20" s="43">
        <v>3588</v>
      </c>
      <c r="S20" s="90">
        <v>0.032661829899957216</v>
      </c>
      <c r="T20" s="54">
        <v>0.19955406911928653</v>
      </c>
      <c r="U20" s="22">
        <v>2</v>
      </c>
    </row>
    <row r="21" spans="1:21" ht="14.25" customHeight="1">
      <c r="A21" s="75">
        <v>10</v>
      </c>
      <c r="B21" s="82" t="s">
        <v>33</v>
      </c>
      <c r="C21" s="45">
        <v>307</v>
      </c>
      <c r="D21" s="91">
        <v>0.0438508784459363</v>
      </c>
      <c r="E21" s="45">
        <v>478</v>
      </c>
      <c r="F21" s="91">
        <v>0.0477427087495006</v>
      </c>
      <c r="G21" s="23">
        <v>-0.35774058577405854</v>
      </c>
      <c r="H21" s="46">
        <v>0</v>
      </c>
      <c r="I21" s="45">
        <v>360</v>
      </c>
      <c r="J21" s="88">
        <v>-0.14722222222222225</v>
      </c>
      <c r="K21" s="24">
        <v>4</v>
      </c>
      <c r="L21" s="14"/>
      <c r="M21" s="14"/>
      <c r="N21" s="75">
        <v>10</v>
      </c>
      <c r="O21" s="82" t="s">
        <v>33</v>
      </c>
      <c r="P21" s="45">
        <v>4232</v>
      </c>
      <c r="Q21" s="91">
        <v>0.03710035154161078</v>
      </c>
      <c r="R21" s="45">
        <v>4411</v>
      </c>
      <c r="S21" s="91">
        <v>0.04015365989094517</v>
      </c>
      <c r="T21" s="55">
        <v>-0.04058036726365899</v>
      </c>
      <c r="U21" s="24">
        <v>0</v>
      </c>
    </row>
    <row r="22" spans="1:21" ht="14.25" customHeight="1">
      <c r="A22" s="73">
        <v>11</v>
      </c>
      <c r="B22" s="80" t="s">
        <v>20</v>
      </c>
      <c r="C22" s="41">
        <v>258</v>
      </c>
      <c r="D22" s="89">
        <v>0.03685187830309956</v>
      </c>
      <c r="E22" s="41">
        <v>881</v>
      </c>
      <c r="F22" s="89">
        <v>0.08799440671194567</v>
      </c>
      <c r="G22" s="19">
        <v>-0.7071509648127128</v>
      </c>
      <c r="H22" s="42">
        <v>-7</v>
      </c>
      <c r="I22" s="41">
        <v>727</v>
      </c>
      <c r="J22" s="86">
        <v>-0.6451169188445667</v>
      </c>
      <c r="K22" s="20">
        <v>-4</v>
      </c>
      <c r="L22" s="14"/>
      <c r="M22" s="14"/>
      <c r="N22" s="73">
        <v>11</v>
      </c>
      <c r="O22" s="80" t="s">
        <v>28</v>
      </c>
      <c r="P22" s="41">
        <v>4152</v>
      </c>
      <c r="Q22" s="89">
        <v>0.03639902164479394</v>
      </c>
      <c r="R22" s="41">
        <v>5057</v>
      </c>
      <c r="S22" s="89">
        <v>0.04603424576479477</v>
      </c>
      <c r="T22" s="53">
        <v>-0.17895985762309674</v>
      </c>
      <c r="U22" s="20">
        <v>-2</v>
      </c>
    </row>
    <row r="23" spans="1:21" ht="14.25" customHeight="1">
      <c r="A23" s="72">
        <v>12</v>
      </c>
      <c r="B23" s="81" t="s">
        <v>29</v>
      </c>
      <c r="C23" s="43">
        <v>167</v>
      </c>
      <c r="D23" s="90">
        <v>0.023853735180688472</v>
      </c>
      <c r="E23" s="43">
        <v>126</v>
      </c>
      <c r="F23" s="90">
        <v>0.012584898122253297</v>
      </c>
      <c r="G23" s="21">
        <v>0.32539682539682535</v>
      </c>
      <c r="H23" s="44">
        <v>6</v>
      </c>
      <c r="I23" s="43">
        <v>255</v>
      </c>
      <c r="J23" s="87">
        <v>-0.34509803921568627</v>
      </c>
      <c r="K23" s="22">
        <v>5</v>
      </c>
      <c r="L23" s="14"/>
      <c r="M23" s="14"/>
      <c r="N23" s="72">
        <v>12</v>
      </c>
      <c r="O23" s="81" t="s">
        <v>50</v>
      </c>
      <c r="P23" s="43">
        <v>3681</v>
      </c>
      <c r="Q23" s="90">
        <v>0.032269941877284804</v>
      </c>
      <c r="R23" s="43">
        <v>3507</v>
      </c>
      <c r="S23" s="90">
        <v>0.03192448089719899</v>
      </c>
      <c r="T23" s="54">
        <v>0.04961505560307966</v>
      </c>
      <c r="U23" s="22">
        <v>0</v>
      </c>
    </row>
    <row r="24" spans="1:21" ht="14.25" customHeight="1">
      <c r="A24" s="72">
        <v>13</v>
      </c>
      <c r="B24" s="81" t="s">
        <v>32</v>
      </c>
      <c r="C24" s="43">
        <v>146</v>
      </c>
      <c r="D24" s="90">
        <v>0.0208541636909013</v>
      </c>
      <c r="E24" s="43">
        <v>238</v>
      </c>
      <c r="F24" s="90">
        <v>0.023771474230922893</v>
      </c>
      <c r="G24" s="21">
        <v>-0.38655462184873945</v>
      </c>
      <c r="H24" s="44">
        <v>1</v>
      </c>
      <c r="I24" s="43">
        <v>384</v>
      </c>
      <c r="J24" s="87">
        <v>-0.6197916666666667</v>
      </c>
      <c r="K24" s="22">
        <v>-2</v>
      </c>
      <c r="L24" s="14"/>
      <c r="M24" s="14"/>
      <c r="N24" s="72">
        <v>13</v>
      </c>
      <c r="O24" s="81" t="s">
        <v>27</v>
      </c>
      <c r="P24" s="43">
        <v>3269</v>
      </c>
      <c r="Q24" s="90">
        <v>0.02865809290867808</v>
      </c>
      <c r="R24" s="43">
        <v>3416</v>
      </c>
      <c r="S24" s="90">
        <v>0.03109610115335949</v>
      </c>
      <c r="T24" s="54">
        <v>-0.04303278688524592</v>
      </c>
      <c r="U24" s="22">
        <v>0</v>
      </c>
    </row>
    <row r="25" spans="1:21" ht="14.25" customHeight="1">
      <c r="A25" s="72">
        <v>14</v>
      </c>
      <c r="B25" s="81" t="s">
        <v>56</v>
      </c>
      <c r="C25" s="43">
        <v>123</v>
      </c>
      <c r="D25" s="90">
        <v>0.0175689187258963</v>
      </c>
      <c r="E25" s="43">
        <v>167</v>
      </c>
      <c r="F25" s="90">
        <v>0.016679984019176988</v>
      </c>
      <c r="G25" s="21">
        <v>-0.26347305389221554</v>
      </c>
      <c r="H25" s="44">
        <v>2</v>
      </c>
      <c r="I25" s="43">
        <v>255</v>
      </c>
      <c r="J25" s="87">
        <v>-0.5176470588235293</v>
      </c>
      <c r="K25" s="22">
        <v>3</v>
      </c>
      <c r="L25" s="14"/>
      <c r="M25" s="14"/>
      <c r="N25" s="72">
        <v>14</v>
      </c>
      <c r="O25" s="81" t="s">
        <v>30</v>
      </c>
      <c r="P25" s="43">
        <v>3055</v>
      </c>
      <c r="Q25" s="90">
        <v>0.026782035434693038</v>
      </c>
      <c r="R25" s="43">
        <v>2676</v>
      </c>
      <c r="S25" s="90">
        <v>0.024359826313346017</v>
      </c>
      <c r="T25" s="54">
        <v>0.14162929745889397</v>
      </c>
      <c r="U25" s="22">
        <v>0</v>
      </c>
    </row>
    <row r="26" spans="1:21" ht="14.25" customHeight="1">
      <c r="A26" s="75">
        <v>15</v>
      </c>
      <c r="B26" s="82" t="s">
        <v>30</v>
      </c>
      <c r="C26" s="45">
        <v>103</v>
      </c>
      <c r="D26" s="91">
        <v>0.01471218397371804</v>
      </c>
      <c r="E26" s="45">
        <v>225</v>
      </c>
      <c r="F26" s="91">
        <v>0.0224730323611666</v>
      </c>
      <c r="G26" s="23">
        <v>-0.5422222222222222</v>
      </c>
      <c r="H26" s="46">
        <v>0</v>
      </c>
      <c r="I26" s="45">
        <v>361</v>
      </c>
      <c r="J26" s="88">
        <v>-0.7146814404432134</v>
      </c>
      <c r="K26" s="24">
        <v>-2</v>
      </c>
      <c r="L26" s="14"/>
      <c r="M26" s="14"/>
      <c r="N26" s="75">
        <v>15</v>
      </c>
      <c r="O26" s="82" t="s">
        <v>32</v>
      </c>
      <c r="P26" s="45">
        <v>2871</v>
      </c>
      <c r="Q26" s="91">
        <v>0.025168976672014308</v>
      </c>
      <c r="R26" s="45">
        <v>2471</v>
      </c>
      <c r="S26" s="91">
        <v>0.022493696121180122</v>
      </c>
      <c r="T26" s="55">
        <v>0.16187778227438288</v>
      </c>
      <c r="U26" s="24">
        <v>0</v>
      </c>
    </row>
    <row r="27" spans="1:21" ht="14.25" customHeight="1">
      <c r="A27" s="73">
        <v>16</v>
      </c>
      <c r="B27" s="80" t="s">
        <v>28</v>
      </c>
      <c r="C27" s="41">
        <v>80</v>
      </c>
      <c r="D27" s="89">
        <v>0.011426939008713041</v>
      </c>
      <c r="E27" s="41">
        <v>734</v>
      </c>
      <c r="F27" s="89">
        <v>0.07331202556931682</v>
      </c>
      <c r="G27" s="19">
        <v>-0.8910081743869209</v>
      </c>
      <c r="H27" s="42">
        <v>-10</v>
      </c>
      <c r="I27" s="41">
        <v>358</v>
      </c>
      <c r="J27" s="86">
        <v>-0.776536312849162</v>
      </c>
      <c r="K27" s="20">
        <v>-1</v>
      </c>
      <c r="L27" s="14"/>
      <c r="M27" s="14"/>
      <c r="N27" s="73">
        <v>16</v>
      </c>
      <c r="O27" s="80" t="s">
        <v>56</v>
      </c>
      <c r="P27" s="41">
        <v>2831</v>
      </c>
      <c r="Q27" s="89">
        <v>0.024818311723605886</v>
      </c>
      <c r="R27" s="41">
        <v>2061</v>
      </c>
      <c r="S27" s="89">
        <v>0.018761435736848332</v>
      </c>
      <c r="T27" s="53">
        <v>0.37360504609412915</v>
      </c>
      <c r="U27" s="20">
        <v>0</v>
      </c>
    </row>
    <row r="28" spans="1:21" ht="14.25" customHeight="1">
      <c r="A28" s="72">
        <v>17</v>
      </c>
      <c r="B28" s="81" t="s">
        <v>34</v>
      </c>
      <c r="C28" s="43">
        <v>72</v>
      </c>
      <c r="D28" s="90">
        <v>0.010284245107841736</v>
      </c>
      <c r="E28" s="43">
        <v>126</v>
      </c>
      <c r="F28" s="90">
        <v>0.012584898122253297</v>
      </c>
      <c r="G28" s="21">
        <v>-0.4285714285714286</v>
      </c>
      <c r="H28" s="44">
        <v>1</v>
      </c>
      <c r="I28" s="43">
        <v>141</v>
      </c>
      <c r="J28" s="87">
        <v>-0.4893617021276596</v>
      </c>
      <c r="K28" s="22">
        <v>2</v>
      </c>
      <c r="L28" s="14"/>
      <c r="M28" s="14"/>
      <c r="N28" s="72">
        <v>17</v>
      </c>
      <c r="O28" s="81" t="s">
        <v>29</v>
      </c>
      <c r="P28" s="43">
        <v>2465</v>
      </c>
      <c r="Q28" s="90">
        <v>0.02160972744566885</v>
      </c>
      <c r="R28" s="43">
        <v>2028</v>
      </c>
      <c r="S28" s="90">
        <v>0.018461034291280164</v>
      </c>
      <c r="T28" s="54">
        <v>0.21548323471400388</v>
      </c>
      <c r="U28" s="22">
        <v>0</v>
      </c>
    </row>
    <row r="29" spans="1:21" ht="14.25" customHeight="1">
      <c r="A29" s="72"/>
      <c r="B29" s="81" t="s">
        <v>27</v>
      </c>
      <c r="C29" s="43">
        <v>72</v>
      </c>
      <c r="D29" s="90">
        <v>0.010284245107841736</v>
      </c>
      <c r="E29" s="43">
        <v>306</v>
      </c>
      <c r="F29" s="90">
        <v>0.030563324011186575</v>
      </c>
      <c r="G29" s="21">
        <v>-0.7647058823529411</v>
      </c>
      <c r="H29" s="44">
        <v>-5</v>
      </c>
      <c r="I29" s="43">
        <v>324</v>
      </c>
      <c r="J29" s="87">
        <v>-0.7777777777777778</v>
      </c>
      <c r="K29" s="22">
        <v>-1</v>
      </c>
      <c r="L29" s="14"/>
      <c r="M29" s="14"/>
      <c r="N29" s="72">
        <v>18</v>
      </c>
      <c r="O29" s="81" t="s">
        <v>37</v>
      </c>
      <c r="P29" s="43">
        <v>1933</v>
      </c>
      <c r="Q29" s="90">
        <v>0.01694588363183687</v>
      </c>
      <c r="R29" s="43">
        <v>1294</v>
      </c>
      <c r="S29" s="90">
        <v>0.01177937789591545</v>
      </c>
      <c r="T29" s="54">
        <v>0.4938176197836166</v>
      </c>
      <c r="U29" s="22">
        <v>1</v>
      </c>
    </row>
    <row r="30" spans="1:21" ht="14.25" customHeight="1">
      <c r="A30" s="72">
        <v>19</v>
      </c>
      <c r="B30" s="81" t="s">
        <v>36</v>
      </c>
      <c r="C30" s="43">
        <v>69</v>
      </c>
      <c r="D30" s="90">
        <v>0.009855734895014998</v>
      </c>
      <c r="E30" s="43">
        <v>52</v>
      </c>
      <c r="F30" s="90">
        <v>0.0051937674790251695</v>
      </c>
      <c r="G30" s="21">
        <v>0.32692307692307687</v>
      </c>
      <c r="H30" s="44">
        <v>4</v>
      </c>
      <c r="I30" s="43">
        <v>63</v>
      </c>
      <c r="J30" s="87">
        <v>0.09523809523809534</v>
      </c>
      <c r="K30" s="22">
        <v>6</v>
      </c>
      <c r="N30" s="72">
        <v>19</v>
      </c>
      <c r="O30" s="81" t="s">
        <v>34</v>
      </c>
      <c r="P30" s="43">
        <v>1189</v>
      </c>
      <c r="Q30" s="90">
        <v>0.010423515591440268</v>
      </c>
      <c r="R30" s="43">
        <v>1323</v>
      </c>
      <c r="S30" s="90">
        <v>0.012043367045051113</v>
      </c>
      <c r="T30" s="54">
        <v>-0.1012849584278156</v>
      </c>
      <c r="U30" s="22">
        <v>-1</v>
      </c>
    </row>
    <row r="31" spans="1:21" ht="14.25" customHeight="1">
      <c r="A31" s="75">
        <v>20</v>
      </c>
      <c r="B31" s="82" t="s">
        <v>18</v>
      </c>
      <c r="C31" s="45">
        <v>60</v>
      </c>
      <c r="D31" s="91">
        <v>0.008570204256534781</v>
      </c>
      <c r="E31" s="45">
        <v>79</v>
      </c>
      <c r="F31" s="91">
        <v>0.007890531362365161</v>
      </c>
      <c r="G31" s="23">
        <v>-0.240506329113924</v>
      </c>
      <c r="H31" s="46">
        <v>0</v>
      </c>
      <c r="I31" s="45">
        <v>67</v>
      </c>
      <c r="J31" s="88">
        <v>-0.10447761194029848</v>
      </c>
      <c r="K31" s="24">
        <v>3</v>
      </c>
      <c r="N31" s="75">
        <v>20</v>
      </c>
      <c r="O31" s="82" t="s">
        <v>35</v>
      </c>
      <c r="P31" s="45">
        <v>1155</v>
      </c>
      <c r="Q31" s="91">
        <v>0.010125450385293113</v>
      </c>
      <c r="R31" s="45">
        <v>1017</v>
      </c>
      <c r="S31" s="91">
        <v>0.009257826367964461</v>
      </c>
      <c r="T31" s="55">
        <v>0.13569321533923295</v>
      </c>
      <c r="U31" s="24">
        <v>0</v>
      </c>
    </row>
    <row r="32" spans="1:21" ht="14.25" customHeight="1">
      <c r="A32" s="159" t="s">
        <v>53</v>
      </c>
      <c r="B32" s="160"/>
      <c r="C32" s="49">
        <f>SUM(C12:C31)</f>
        <v>6778</v>
      </c>
      <c r="D32" s="6">
        <f>C32/C34</f>
        <v>0.9681474075132124</v>
      </c>
      <c r="E32" s="49">
        <f>SUM(E12:E31)</f>
        <v>9599</v>
      </c>
      <c r="F32" s="6">
        <f>E32/E34</f>
        <v>0.9587495005992809</v>
      </c>
      <c r="G32" s="25">
        <f>C32/E32-1</f>
        <v>-0.2938847796645484</v>
      </c>
      <c r="H32" s="25"/>
      <c r="I32" s="49">
        <f>SUM(I12:I31)</f>
        <v>10469</v>
      </c>
      <c r="J32" s="26">
        <f>C32/I32-1</f>
        <v>-0.35256471487248064</v>
      </c>
      <c r="K32" s="27"/>
      <c r="N32" s="159" t="s">
        <v>53</v>
      </c>
      <c r="O32" s="160"/>
      <c r="P32" s="3">
        <f>SUM(P12:P31)</f>
        <v>109950</v>
      </c>
      <c r="Q32" s="6">
        <f>P32/P34</f>
        <v>0.963890276937643</v>
      </c>
      <c r="R32" s="3">
        <f>SUM(R12:R31)</f>
        <v>105715</v>
      </c>
      <c r="S32" s="6">
        <f>R32/R34</f>
        <v>0.9623314793405733</v>
      </c>
      <c r="T32" s="25">
        <f>P32/R32-1</f>
        <v>0.04006054013148552</v>
      </c>
      <c r="U32" s="50"/>
    </row>
    <row r="33" spans="1:21" ht="14.25" customHeight="1">
      <c r="A33" s="159" t="s">
        <v>12</v>
      </c>
      <c r="B33" s="160"/>
      <c r="C33" s="49">
        <f>C34-SUM(C12:C31)</f>
        <v>223</v>
      </c>
      <c r="D33" s="6">
        <f>C33/C34</f>
        <v>0.0318525924867876</v>
      </c>
      <c r="E33" s="49">
        <f>E34-SUM(E12:E31)</f>
        <v>413</v>
      </c>
      <c r="F33" s="6">
        <f>E33/E34</f>
        <v>0.041250499400719134</v>
      </c>
      <c r="G33" s="25">
        <f>C33/E33-1</f>
        <v>-0.4600484261501211</v>
      </c>
      <c r="H33" s="25"/>
      <c r="I33" s="49">
        <f>I34-SUM(I12:I31)</f>
        <v>815</v>
      </c>
      <c r="J33" s="26">
        <f>C33/I33-1</f>
        <v>-0.7263803680981595</v>
      </c>
      <c r="K33" s="27"/>
      <c r="N33" s="159" t="s">
        <v>12</v>
      </c>
      <c r="O33" s="160"/>
      <c r="P33" s="3">
        <f>P34-SUM(P12:P31)</f>
        <v>4119</v>
      </c>
      <c r="Q33" s="6">
        <f>P33/P34</f>
        <v>0.036109723062357</v>
      </c>
      <c r="R33" s="3">
        <f>R34-SUM(R12:R31)</f>
        <v>4138</v>
      </c>
      <c r="S33" s="6">
        <f>R33/R34</f>
        <v>0.03766852065942669</v>
      </c>
      <c r="T33" s="25">
        <f>P33/R33-1</f>
        <v>-0.004591590140164303</v>
      </c>
      <c r="U33" s="51"/>
    </row>
    <row r="34" spans="1:21" ht="14.25" customHeight="1">
      <c r="A34" s="153" t="s">
        <v>38</v>
      </c>
      <c r="B34" s="154"/>
      <c r="C34" s="47">
        <v>7001</v>
      </c>
      <c r="D34" s="28">
        <v>1</v>
      </c>
      <c r="E34" s="47">
        <v>10012</v>
      </c>
      <c r="F34" s="28">
        <v>0.9999001198561726</v>
      </c>
      <c r="G34" s="29">
        <v>-0.30073911306432277</v>
      </c>
      <c r="H34" s="29"/>
      <c r="I34" s="47">
        <v>11284</v>
      </c>
      <c r="J34" s="105">
        <v>-0.3795639844026941</v>
      </c>
      <c r="K34" s="30"/>
      <c r="N34" s="153" t="s">
        <v>38</v>
      </c>
      <c r="O34" s="154"/>
      <c r="P34" s="47">
        <v>114069</v>
      </c>
      <c r="Q34" s="28">
        <v>1</v>
      </c>
      <c r="R34" s="47">
        <v>109853</v>
      </c>
      <c r="S34" s="28">
        <v>1</v>
      </c>
      <c r="T34" s="52">
        <v>0.03837856043986054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8" spans="1:1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21" ht="15" customHeight="1">
      <c r="A39" s="122" t="s">
        <v>144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31"/>
      <c r="M39" s="31"/>
      <c r="N39" s="173" t="s">
        <v>98</v>
      </c>
      <c r="O39" s="173"/>
      <c r="P39" s="173"/>
      <c r="Q39" s="173"/>
      <c r="R39" s="173"/>
      <c r="S39" s="173"/>
      <c r="T39" s="173"/>
      <c r="U39" s="173"/>
    </row>
    <row r="40" spans="1:21" ht="15" customHeight="1">
      <c r="A40" s="123" t="s">
        <v>145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4"/>
      <c r="M40" s="31"/>
      <c r="N40" s="173"/>
      <c r="O40" s="173"/>
      <c r="P40" s="173"/>
      <c r="Q40" s="173"/>
      <c r="R40" s="173"/>
      <c r="S40" s="173"/>
      <c r="T40" s="173"/>
      <c r="U40" s="173"/>
    </row>
    <row r="41" spans="1:21" ht="25.5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31"/>
      <c r="N41" s="123" t="s">
        <v>99</v>
      </c>
      <c r="O41" s="123"/>
      <c r="P41" s="123"/>
      <c r="Q41" s="123"/>
      <c r="R41" s="123"/>
      <c r="S41" s="123"/>
      <c r="T41" s="123"/>
      <c r="U41" s="123"/>
    </row>
    <row r="42" spans="1:21" ht="15" customHeight="1">
      <c r="A42" s="146" t="s">
        <v>0</v>
      </c>
      <c r="B42" s="146" t="s">
        <v>52</v>
      </c>
      <c r="C42" s="143" t="s">
        <v>124</v>
      </c>
      <c r="D42" s="144"/>
      <c r="E42" s="144"/>
      <c r="F42" s="144"/>
      <c r="G42" s="144"/>
      <c r="H42" s="145"/>
      <c r="I42" s="143" t="s">
        <v>116</v>
      </c>
      <c r="J42" s="144"/>
      <c r="K42" s="145"/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47"/>
      <c r="B43" s="147"/>
      <c r="C43" s="124" t="s">
        <v>126</v>
      </c>
      <c r="D43" s="125"/>
      <c r="E43" s="125"/>
      <c r="F43" s="125"/>
      <c r="G43" s="125"/>
      <c r="H43" s="126"/>
      <c r="I43" s="124" t="s">
        <v>117</v>
      </c>
      <c r="J43" s="125"/>
      <c r="K43" s="126"/>
      <c r="L43" s="14"/>
      <c r="M43" s="14"/>
      <c r="N43" s="146" t="s">
        <v>0</v>
      </c>
      <c r="O43" s="146" t="s">
        <v>52</v>
      </c>
      <c r="P43" s="143" t="s">
        <v>125</v>
      </c>
      <c r="Q43" s="144"/>
      <c r="R43" s="144"/>
      <c r="S43" s="144"/>
      <c r="T43" s="144"/>
      <c r="U43" s="145"/>
    </row>
    <row r="44" spans="1:21" ht="15" customHeight="1">
      <c r="A44" s="147"/>
      <c r="B44" s="147"/>
      <c r="C44" s="127">
        <v>2018</v>
      </c>
      <c r="D44" s="128"/>
      <c r="E44" s="131">
        <v>2017</v>
      </c>
      <c r="F44" s="128"/>
      <c r="G44" s="141" t="s">
        <v>5</v>
      </c>
      <c r="H44" s="150" t="s">
        <v>61</v>
      </c>
      <c r="I44" s="155">
        <v>2018</v>
      </c>
      <c r="J44" s="149" t="s">
        <v>128</v>
      </c>
      <c r="K44" s="150" t="s">
        <v>132</v>
      </c>
      <c r="L44" s="14"/>
      <c r="M44" s="14"/>
      <c r="N44" s="147"/>
      <c r="O44" s="147"/>
      <c r="P44" s="124" t="s">
        <v>127</v>
      </c>
      <c r="Q44" s="125"/>
      <c r="R44" s="125"/>
      <c r="S44" s="125"/>
      <c r="T44" s="125"/>
      <c r="U44" s="126"/>
    </row>
    <row r="45" spans="1:21" ht="15" customHeight="1">
      <c r="A45" s="133" t="s">
        <v>6</v>
      </c>
      <c r="B45" s="133" t="s">
        <v>52</v>
      </c>
      <c r="C45" s="129"/>
      <c r="D45" s="130"/>
      <c r="E45" s="132"/>
      <c r="F45" s="130"/>
      <c r="G45" s="142"/>
      <c r="H45" s="149"/>
      <c r="I45" s="155"/>
      <c r="J45" s="149"/>
      <c r="K45" s="149"/>
      <c r="L45" s="14"/>
      <c r="M45" s="14"/>
      <c r="N45" s="147"/>
      <c r="O45" s="147"/>
      <c r="P45" s="127">
        <v>2018</v>
      </c>
      <c r="Q45" s="128"/>
      <c r="R45" s="127">
        <v>2017</v>
      </c>
      <c r="S45" s="128"/>
      <c r="T45" s="141" t="s">
        <v>5</v>
      </c>
      <c r="U45" s="164" t="s">
        <v>68</v>
      </c>
    </row>
    <row r="46" spans="1:21" ht="15" customHeight="1">
      <c r="A46" s="133"/>
      <c r="B46" s="133"/>
      <c r="C46" s="114" t="s">
        <v>8</v>
      </c>
      <c r="D46" s="17" t="s">
        <v>2</v>
      </c>
      <c r="E46" s="114" t="s">
        <v>8</v>
      </c>
      <c r="F46" s="17" t="s">
        <v>2</v>
      </c>
      <c r="G46" s="135" t="s">
        <v>9</v>
      </c>
      <c r="H46" s="135" t="s">
        <v>62</v>
      </c>
      <c r="I46" s="18" t="s">
        <v>8</v>
      </c>
      <c r="J46" s="151" t="s">
        <v>129</v>
      </c>
      <c r="K46" s="151" t="s">
        <v>133</v>
      </c>
      <c r="L46" s="14"/>
      <c r="M46" s="14"/>
      <c r="N46" s="133" t="s">
        <v>6</v>
      </c>
      <c r="O46" s="133" t="s">
        <v>52</v>
      </c>
      <c r="P46" s="129"/>
      <c r="Q46" s="130"/>
      <c r="R46" s="129"/>
      <c r="S46" s="130"/>
      <c r="T46" s="142"/>
      <c r="U46" s="165"/>
    </row>
    <row r="47" spans="1:21" ht="15" customHeight="1">
      <c r="A47" s="134"/>
      <c r="B47" s="134"/>
      <c r="C47" s="118" t="s">
        <v>10</v>
      </c>
      <c r="D47" s="98" t="s">
        <v>11</v>
      </c>
      <c r="E47" s="118" t="s">
        <v>10</v>
      </c>
      <c r="F47" s="98" t="s">
        <v>11</v>
      </c>
      <c r="G47" s="148"/>
      <c r="H47" s="148"/>
      <c r="I47" s="118" t="s">
        <v>10</v>
      </c>
      <c r="J47" s="152"/>
      <c r="K47" s="152"/>
      <c r="L47" s="14"/>
      <c r="M47" s="14"/>
      <c r="N47" s="133"/>
      <c r="O47" s="133"/>
      <c r="P47" s="114" t="s">
        <v>8</v>
      </c>
      <c r="Q47" s="17" t="s">
        <v>2</v>
      </c>
      <c r="R47" s="114" t="s">
        <v>8</v>
      </c>
      <c r="S47" s="17" t="s">
        <v>2</v>
      </c>
      <c r="T47" s="135" t="s">
        <v>9</v>
      </c>
      <c r="U47" s="166" t="s">
        <v>69</v>
      </c>
    </row>
    <row r="48" spans="1:21" ht="15" customHeight="1">
      <c r="A48" s="73">
        <v>1</v>
      </c>
      <c r="B48" s="80" t="s">
        <v>45</v>
      </c>
      <c r="C48" s="41">
        <v>449</v>
      </c>
      <c r="D48" s="74">
        <v>0.06413369518640194</v>
      </c>
      <c r="E48" s="41">
        <v>237</v>
      </c>
      <c r="F48" s="74">
        <v>0.023671594087095484</v>
      </c>
      <c r="G48" s="32">
        <v>0.8945147679324894</v>
      </c>
      <c r="H48" s="42">
        <v>7</v>
      </c>
      <c r="I48" s="41">
        <v>472</v>
      </c>
      <c r="J48" s="33">
        <v>-0.048728813559322015</v>
      </c>
      <c r="K48" s="20">
        <v>0</v>
      </c>
      <c r="L48" s="14"/>
      <c r="M48" s="14"/>
      <c r="N48" s="134"/>
      <c r="O48" s="134"/>
      <c r="P48" s="118" t="s">
        <v>10</v>
      </c>
      <c r="Q48" s="98" t="s">
        <v>11</v>
      </c>
      <c r="R48" s="118" t="s">
        <v>10</v>
      </c>
      <c r="S48" s="98" t="s">
        <v>11</v>
      </c>
      <c r="T48" s="136"/>
      <c r="U48" s="167"/>
    </row>
    <row r="49" spans="1:21" ht="15">
      <c r="A49" s="104">
        <v>2</v>
      </c>
      <c r="B49" s="81" t="s">
        <v>42</v>
      </c>
      <c r="C49" s="43">
        <v>369</v>
      </c>
      <c r="D49" s="71">
        <v>0.0527067561776889</v>
      </c>
      <c r="E49" s="43">
        <v>436</v>
      </c>
      <c r="F49" s="71">
        <v>0.043547742708749504</v>
      </c>
      <c r="G49" s="34">
        <v>-0.15366972477064222</v>
      </c>
      <c r="H49" s="44">
        <v>1</v>
      </c>
      <c r="I49" s="43">
        <v>321</v>
      </c>
      <c r="J49" s="35">
        <v>0.14953271028037385</v>
      </c>
      <c r="K49" s="22">
        <v>2</v>
      </c>
      <c r="L49" s="14"/>
      <c r="M49" s="14"/>
      <c r="N49" s="73">
        <v>1</v>
      </c>
      <c r="O49" s="80" t="s">
        <v>46</v>
      </c>
      <c r="P49" s="41">
        <v>4683</v>
      </c>
      <c r="Q49" s="74">
        <v>0.04105409883491571</v>
      </c>
      <c r="R49" s="41">
        <v>4238</v>
      </c>
      <c r="S49" s="74">
        <v>0.03857882807023932</v>
      </c>
      <c r="T49" s="77">
        <v>0.1050023596035865</v>
      </c>
      <c r="U49" s="20">
        <v>1</v>
      </c>
    </row>
    <row r="50" spans="1:21" ht="15">
      <c r="A50" s="104">
        <v>3</v>
      </c>
      <c r="B50" s="81" t="s">
        <v>46</v>
      </c>
      <c r="C50" s="43">
        <v>198</v>
      </c>
      <c r="D50" s="71">
        <v>0.028281674046564776</v>
      </c>
      <c r="E50" s="43">
        <v>356</v>
      </c>
      <c r="F50" s="71">
        <v>0.035557331202556934</v>
      </c>
      <c r="G50" s="34">
        <v>-0.4438202247191011</v>
      </c>
      <c r="H50" s="44">
        <v>1</v>
      </c>
      <c r="I50" s="43">
        <v>275</v>
      </c>
      <c r="J50" s="35">
        <v>-0.28</v>
      </c>
      <c r="K50" s="22">
        <v>3</v>
      </c>
      <c r="L50" s="14"/>
      <c r="M50" s="14"/>
      <c r="N50" s="104">
        <v>2</v>
      </c>
      <c r="O50" s="81" t="s">
        <v>42</v>
      </c>
      <c r="P50" s="43">
        <v>4554</v>
      </c>
      <c r="Q50" s="71">
        <v>0.03992320437629856</v>
      </c>
      <c r="R50" s="43">
        <v>4177</v>
      </c>
      <c r="S50" s="71">
        <v>0.03802354054964362</v>
      </c>
      <c r="T50" s="78">
        <v>0.09025616471151543</v>
      </c>
      <c r="U50" s="22">
        <v>1</v>
      </c>
    </row>
    <row r="51" spans="1:21" ht="15">
      <c r="A51" s="104">
        <v>4</v>
      </c>
      <c r="B51" s="81" t="s">
        <v>67</v>
      </c>
      <c r="C51" s="43">
        <v>192</v>
      </c>
      <c r="D51" s="71">
        <v>0.0274246536209113</v>
      </c>
      <c r="E51" s="43">
        <v>247</v>
      </c>
      <c r="F51" s="71">
        <v>0.024670395525369558</v>
      </c>
      <c r="G51" s="34">
        <v>-0.22267206477732793</v>
      </c>
      <c r="H51" s="44">
        <v>2</v>
      </c>
      <c r="I51" s="43">
        <v>420</v>
      </c>
      <c r="J51" s="35">
        <v>-0.5428571428571429</v>
      </c>
      <c r="K51" s="22">
        <v>-2</v>
      </c>
      <c r="L51" s="14"/>
      <c r="M51" s="14"/>
      <c r="N51" s="104">
        <v>3</v>
      </c>
      <c r="O51" s="81" t="s">
        <v>45</v>
      </c>
      <c r="P51" s="43">
        <v>3933</v>
      </c>
      <c r="Q51" s="71">
        <v>0.03447913105225785</v>
      </c>
      <c r="R51" s="43">
        <v>3162</v>
      </c>
      <c r="S51" s="71">
        <v>0.028783920329895407</v>
      </c>
      <c r="T51" s="78">
        <v>0.24383301707779892</v>
      </c>
      <c r="U51" s="22">
        <v>2</v>
      </c>
    </row>
    <row r="52" spans="1:21" ht="15">
      <c r="A52" s="104">
        <v>5</v>
      </c>
      <c r="B52" s="82" t="s">
        <v>49</v>
      </c>
      <c r="C52" s="45">
        <v>180</v>
      </c>
      <c r="D52" s="76">
        <v>0.025710612769604343</v>
      </c>
      <c r="E52" s="45">
        <v>241</v>
      </c>
      <c r="F52" s="76">
        <v>0.024071114662405114</v>
      </c>
      <c r="G52" s="36">
        <v>-0.25311203319502074</v>
      </c>
      <c r="H52" s="46">
        <v>2</v>
      </c>
      <c r="I52" s="45">
        <v>180</v>
      </c>
      <c r="J52" s="37">
        <v>0</v>
      </c>
      <c r="K52" s="24">
        <v>12</v>
      </c>
      <c r="L52" s="14"/>
      <c r="M52" s="14"/>
      <c r="N52" s="104">
        <v>4</v>
      </c>
      <c r="O52" s="81" t="s">
        <v>41</v>
      </c>
      <c r="P52" s="43">
        <v>3597</v>
      </c>
      <c r="Q52" s="71">
        <v>0.03153354548562712</v>
      </c>
      <c r="R52" s="43">
        <v>4598</v>
      </c>
      <c r="S52" s="71">
        <v>0.04185593474916479</v>
      </c>
      <c r="T52" s="78">
        <v>-0.21770334928229662</v>
      </c>
      <c r="U52" s="22">
        <v>-3</v>
      </c>
    </row>
    <row r="53" spans="1:21" ht="15">
      <c r="A53" s="38">
        <v>6</v>
      </c>
      <c r="B53" s="80" t="s">
        <v>86</v>
      </c>
      <c r="C53" s="41">
        <v>174</v>
      </c>
      <c r="D53" s="74">
        <v>0.024853592343950865</v>
      </c>
      <c r="E53" s="41">
        <v>160</v>
      </c>
      <c r="F53" s="74">
        <v>0.015980823012385136</v>
      </c>
      <c r="G53" s="32">
        <v>0.08749999999999991</v>
      </c>
      <c r="H53" s="42">
        <v>9</v>
      </c>
      <c r="I53" s="41">
        <v>228</v>
      </c>
      <c r="J53" s="33">
        <v>-0.23684210526315785</v>
      </c>
      <c r="K53" s="20">
        <v>2</v>
      </c>
      <c r="L53" s="14"/>
      <c r="M53" s="14"/>
      <c r="N53" s="104">
        <v>5</v>
      </c>
      <c r="O53" s="82" t="s">
        <v>39</v>
      </c>
      <c r="P53" s="45">
        <v>2864</v>
      </c>
      <c r="Q53" s="76">
        <v>0.025107610306042832</v>
      </c>
      <c r="R53" s="45">
        <v>2513</v>
      </c>
      <c r="S53" s="76">
        <v>0.02287602523372143</v>
      </c>
      <c r="T53" s="79">
        <v>0.1396736967767609</v>
      </c>
      <c r="U53" s="24">
        <v>3</v>
      </c>
    </row>
    <row r="54" spans="1:21" ht="15">
      <c r="A54" s="104">
        <v>7</v>
      </c>
      <c r="B54" s="81" t="s">
        <v>146</v>
      </c>
      <c r="C54" s="43">
        <v>168</v>
      </c>
      <c r="D54" s="71">
        <v>0.023996571918297387</v>
      </c>
      <c r="E54" s="43">
        <v>4</v>
      </c>
      <c r="F54" s="71">
        <v>0.00039952057530962844</v>
      </c>
      <c r="G54" s="34">
        <v>41</v>
      </c>
      <c r="H54" s="44">
        <v>151</v>
      </c>
      <c r="I54" s="43">
        <v>76</v>
      </c>
      <c r="J54" s="35">
        <v>1.210526315789474</v>
      </c>
      <c r="K54" s="22">
        <v>41</v>
      </c>
      <c r="L54" s="14"/>
      <c r="M54" s="14"/>
      <c r="N54" s="38">
        <v>6</v>
      </c>
      <c r="O54" s="80" t="s">
        <v>48</v>
      </c>
      <c r="P54" s="41">
        <v>2745</v>
      </c>
      <c r="Q54" s="74">
        <v>0.024064382084527786</v>
      </c>
      <c r="R54" s="41">
        <v>2598</v>
      </c>
      <c r="S54" s="74">
        <v>0.023649786532912165</v>
      </c>
      <c r="T54" s="77">
        <v>0.0565819861431871</v>
      </c>
      <c r="U54" s="20">
        <v>1</v>
      </c>
    </row>
    <row r="55" spans="1:21" ht="15">
      <c r="A55" s="104">
        <v>8</v>
      </c>
      <c r="B55" s="81" t="s">
        <v>54</v>
      </c>
      <c r="C55" s="43">
        <v>166</v>
      </c>
      <c r="D55" s="71">
        <v>0.02371089844307956</v>
      </c>
      <c r="E55" s="43">
        <v>131</v>
      </c>
      <c r="F55" s="71">
        <v>0.013084298841390332</v>
      </c>
      <c r="G55" s="34">
        <v>0.26717557251908386</v>
      </c>
      <c r="H55" s="44">
        <v>14</v>
      </c>
      <c r="I55" s="43">
        <v>170</v>
      </c>
      <c r="J55" s="35">
        <v>-0.02352941176470591</v>
      </c>
      <c r="K55" s="22">
        <v>11</v>
      </c>
      <c r="L55" s="14"/>
      <c r="M55" s="14"/>
      <c r="N55" s="104">
        <v>7</v>
      </c>
      <c r="O55" s="81" t="s">
        <v>67</v>
      </c>
      <c r="P55" s="43">
        <v>2721</v>
      </c>
      <c r="Q55" s="71">
        <v>0.023853983115482733</v>
      </c>
      <c r="R55" s="43">
        <v>2257</v>
      </c>
      <c r="S55" s="71">
        <v>0.02054563826204109</v>
      </c>
      <c r="T55" s="78">
        <v>0.2055826318121401</v>
      </c>
      <c r="U55" s="22">
        <v>5</v>
      </c>
    </row>
    <row r="56" spans="1:21" ht="15">
      <c r="A56" s="104">
        <v>9</v>
      </c>
      <c r="B56" s="81" t="s">
        <v>51</v>
      </c>
      <c r="C56" s="43">
        <v>162</v>
      </c>
      <c r="D56" s="71">
        <v>0.02313955149264391</v>
      </c>
      <c r="E56" s="43">
        <v>137</v>
      </c>
      <c r="F56" s="71">
        <v>0.013683579704354774</v>
      </c>
      <c r="G56" s="34">
        <v>0.18248175182481763</v>
      </c>
      <c r="H56" s="44">
        <v>11</v>
      </c>
      <c r="I56" s="43">
        <v>189</v>
      </c>
      <c r="J56" s="35">
        <v>-0.1428571428571429</v>
      </c>
      <c r="K56" s="22">
        <v>5</v>
      </c>
      <c r="L56" s="14"/>
      <c r="M56" s="14"/>
      <c r="N56" s="104">
        <v>8</v>
      </c>
      <c r="O56" s="81" t="s">
        <v>73</v>
      </c>
      <c r="P56" s="43">
        <v>2678</v>
      </c>
      <c r="Q56" s="71">
        <v>0.02347701829594368</v>
      </c>
      <c r="R56" s="43">
        <v>3420</v>
      </c>
      <c r="S56" s="71">
        <v>0.031132513449791996</v>
      </c>
      <c r="T56" s="78">
        <v>-0.21695906432748535</v>
      </c>
      <c r="U56" s="22">
        <v>-4</v>
      </c>
    </row>
    <row r="57" spans="1:21" ht="15">
      <c r="A57" s="103">
        <v>10</v>
      </c>
      <c r="B57" s="82" t="s">
        <v>39</v>
      </c>
      <c r="C57" s="45">
        <v>160</v>
      </c>
      <c r="D57" s="76">
        <v>0.022853878017426082</v>
      </c>
      <c r="E57" s="45">
        <v>277</v>
      </c>
      <c r="F57" s="76">
        <v>0.02766679984019177</v>
      </c>
      <c r="G57" s="36">
        <v>-0.4223826714801444</v>
      </c>
      <c r="H57" s="46">
        <v>-5</v>
      </c>
      <c r="I57" s="45">
        <v>274</v>
      </c>
      <c r="J57" s="37">
        <v>-0.416058394160584</v>
      </c>
      <c r="K57" s="24">
        <v>-3</v>
      </c>
      <c r="L57" s="14"/>
      <c r="M57" s="14"/>
      <c r="N57" s="104">
        <v>9</v>
      </c>
      <c r="O57" s="81" t="s">
        <v>49</v>
      </c>
      <c r="P57" s="43">
        <v>2216</v>
      </c>
      <c r="Q57" s="71">
        <v>0.019426838141826438</v>
      </c>
      <c r="R57" s="43">
        <v>2646</v>
      </c>
      <c r="S57" s="71">
        <v>0.024086734090102226</v>
      </c>
      <c r="T57" s="78">
        <v>-0.16250944822373392</v>
      </c>
      <c r="U57" s="22">
        <v>-3</v>
      </c>
    </row>
    <row r="58" spans="1:21" ht="15">
      <c r="A58" s="38">
        <v>11</v>
      </c>
      <c r="B58" s="80" t="s">
        <v>87</v>
      </c>
      <c r="C58" s="41">
        <v>155</v>
      </c>
      <c r="D58" s="74">
        <v>0.022139694329381517</v>
      </c>
      <c r="E58" s="41">
        <v>146</v>
      </c>
      <c r="F58" s="74">
        <v>0.014582500998801439</v>
      </c>
      <c r="G58" s="32">
        <v>0.06164383561643838</v>
      </c>
      <c r="H58" s="42">
        <v>6</v>
      </c>
      <c r="I58" s="41">
        <v>186</v>
      </c>
      <c r="J58" s="33">
        <v>-0.16666666666666663</v>
      </c>
      <c r="K58" s="20">
        <v>5</v>
      </c>
      <c r="L58" s="14"/>
      <c r="M58" s="14"/>
      <c r="N58" s="103">
        <v>10</v>
      </c>
      <c r="O58" s="82" t="s">
        <v>54</v>
      </c>
      <c r="P58" s="45">
        <v>2121</v>
      </c>
      <c r="Q58" s="76">
        <v>0.01859400888935644</v>
      </c>
      <c r="R58" s="45">
        <v>2372</v>
      </c>
      <c r="S58" s="76">
        <v>0.021592491784475618</v>
      </c>
      <c r="T58" s="79">
        <v>-0.10581787521079256</v>
      </c>
      <c r="U58" s="24">
        <v>-1</v>
      </c>
    </row>
    <row r="59" spans="1:21" ht="15">
      <c r="A59" s="104">
        <v>12</v>
      </c>
      <c r="B59" s="81" t="s">
        <v>118</v>
      </c>
      <c r="C59" s="43">
        <v>126</v>
      </c>
      <c r="D59" s="71">
        <v>0.01799742893872304</v>
      </c>
      <c r="E59" s="43">
        <v>92</v>
      </c>
      <c r="F59" s="71">
        <v>0.009188973232121454</v>
      </c>
      <c r="G59" s="34">
        <v>0.36956521739130443</v>
      </c>
      <c r="H59" s="44">
        <v>22</v>
      </c>
      <c r="I59" s="43">
        <v>207</v>
      </c>
      <c r="J59" s="35">
        <v>-0.3913043478260869</v>
      </c>
      <c r="K59" s="22">
        <v>-1</v>
      </c>
      <c r="L59" s="14"/>
      <c r="M59" s="14"/>
      <c r="N59" s="38">
        <v>11</v>
      </c>
      <c r="O59" s="80" t="s">
        <v>86</v>
      </c>
      <c r="P59" s="41">
        <v>2095</v>
      </c>
      <c r="Q59" s="74">
        <v>0.01836607667289097</v>
      </c>
      <c r="R59" s="41">
        <v>1875</v>
      </c>
      <c r="S59" s="74">
        <v>0.017068263952736838</v>
      </c>
      <c r="T59" s="77">
        <v>0.11733333333333329</v>
      </c>
      <c r="U59" s="20">
        <v>4</v>
      </c>
    </row>
    <row r="60" spans="1:21" ht="15">
      <c r="A60" s="104">
        <v>13</v>
      </c>
      <c r="B60" s="81" t="s">
        <v>112</v>
      </c>
      <c r="C60" s="43">
        <v>124</v>
      </c>
      <c r="D60" s="71">
        <v>0.017711755463505213</v>
      </c>
      <c r="E60" s="43">
        <v>94</v>
      </c>
      <c r="F60" s="71">
        <v>0.009388733519776269</v>
      </c>
      <c r="G60" s="34">
        <v>0.31914893617021267</v>
      </c>
      <c r="H60" s="44">
        <v>19</v>
      </c>
      <c r="I60" s="43">
        <v>220</v>
      </c>
      <c r="J60" s="35">
        <v>-0.4363636363636364</v>
      </c>
      <c r="K60" s="22">
        <v>-4</v>
      </c>
      <c r="L60" s="14"/>
      <c r="M60" s="14"/>
      <c r="N60" s="104">
        <v>12</v>
      </c>
      <c r="O60" s="81" t="s">
        <v>87</v>
      </c>
      <c r="P60" s="43">
        <v>2089</v>
      </c>
      <c r="Q60" s="71">
        <v>0.018313476930629707</v>
      </c>
      <c r="R60" s="43">
        <v>1507</v>
      </c>
      <c r="S60" s="71">
        <v>0.013718332680946356</v>
      </c>
      <c r="T60" s="78">
        <v>0.38619774386197747</v>
      </c>
      <c r="U60" s="22">
        <v>9</v>
      </c>
    </row>
    <row r="61" spans="1:21" ht="15">
      <c r="A61" s="104">
        <v>14</v>
      </c>
      <c r="B61" s="81" t="s">
        <v>147</v>
      </c>
      <c r="C61" s="43">
        <v>122</v>
      </c>
      <c r="D61" s="71">
        <v>0.01742608198828739</v>
      </c>
      <c r="E61" s="43">
        <v>0</v>
      </c>
      <c r="F61" s="71">
        <v>0</v>
      </c>
      <c r="G61" s="34"/>
      <c r="H61" s="44"/>
      <c r="I61" s="43">
        <v>62</v>
      </c>
      <c r="J61" s="35">
        <v>0.967741935483871</v>
      </c>
      <c r="K61" s="22">
        <v>47</v>
      </c>
      <c r="L61" s="14"/>
      <c r="M61" s="14"/>
      <c r="N61" s="104">
        <v>13</v>
      </c>
      <c r="O61" s="81" t="s">
        <v>51</v>
      </c>
      <c r="P61" s="43">
        <v>1997</v>
      </c>
      <c r="Q61" s="71">
        <v>0.01750694754929034</v>
      </c>
      <c r="R61" s="43">
        <v>1925</v>
      </c>
      <c r="S61" s="71">
        <v>0.017523417658143154</v>
      </c>
      <c r="T61" s="78">
        <v>0.037402597402597326</v>
      </c>
      <c r="U61" s="22">
        <v>1</v>
      </c>
    </row>
    <row r="62" spans="1:21" ht="15">
      <c r="A62" s="103"/>
      <c r="B62" s="82" t="s">
        <v>82</v>
      </c>
      <c r="C62" s="45">
        <v>122</v>
      </c>
      <c r="D62" s="76">
        <v>0.01742608198828739</v>
      </c>
      <c r="E62" s="45">
        <v>146</v>
      </c>
      <c r="F62" s="76">
        <v>0.014582500998801439</v>
      </c>
      <c r="G62" s="36">
        <v>-0.1643835616438356</v>
      </c>
      <c r="H62" s="46">
        <v>3</v>
      </c>
      <c r="I62" s="45">
        <v>153</v>
      </c>
      <c r="J62" s="37">
        <v>-0.20261437908496727</v>
      </c>
      <c r="K62" s="24">
        <v>9</v>
      </c>
      <c r="L62" s="14"/>
      <c r="M62" s="14"/>
      <c r="N62" s="104">
        <v>14</v>
      </c>
      <c r="O62" s="81" t="s">
        <v>57</v>
      </c>
      <c r="P62" s="43">
        <v>1920</v>
      </c>
      <c r="Q62" s="71">
        <v>0.016831917523604134</v>
      </c>
      <c r="R62" s="43">
        <v>1734</v>
      </c>
      <c r="S62" s="71">
        <v>0.01578473050349103</v>
      </c>
      <c r="T62" s="78">
        <v>0.10726643598615926</v>
      </c>
      <c r="U62" s="22">
        <v>6</v>
      </c>
    </row>
    <row r="63" spans="1:21" ht="15">
      <c r="A63" s="38">
        <v>16</v>
      </c>
      <c r="B63" s="80" t="s">
        <v>48</v>
      </c>
      <c r="C63" s="41">
        <v>114</v>
      </c>
      <c r="D63" s="74">
        <v>0.016283388087416084</v>
      </c>
      <c r="E63" s="41">
        <v>91</v>
      </c>
      <c r="F63" s="74">
        <v>0.009089093088294047</v>
      </c>
      <c r="G63" s="32">
        <v>0.25274725274725274</v>
      </c>
      <c r="H63" s="42">
        <v>21</v>
      </c>
      <c r="I63" s="41">
        <v>295</v>
      </c>
      <c r="J63" s="33">
        <v>-0.6135593220338983</v>
      </c>
      <c r="K63" s="20">
        <v>-11</v>
      </c>
      <c r="L63" s="14"/>
      <c r="M63" s="14"/>
      <c r="N63" s="103">
        <v>15</v>
      </c>
      <c r="O63" s="82" t="s">
        <v>72</v>
      </c>
      <c r="P63" s="45">
        <v>1804</v>
      </c>
      <c r="Q63" s="76">
        <v>0.015814989173219718</v>
      </c>
      <c r="R63" s="45">
        <v>1839</v>
      </c>
      <c r="S63" s="76">
        <v>0.016740553284844292</v>
      </c>
      <c r="T63" s="79">
        <v>-0.01903208265361611</v>
      </c>
      <c r="U63" s="24">
        <v>1</v>
      </c>
    </row>
    <row r="64" spans="1:21" ht="15">
      <c r="A64" s="104">
        <v>17</v>
      </c>
      <c r="B64" s="81" t="s">
        <v>41</v>
      </c>
      <c r="C64" s="43">
        <v>111</v>
      </c>
      <c r="D64" s="71">
        <v>0.015854877874589345</v>
      </c>
      <c r="E64" s="43">
        <v>439</v>
      </c>
      <c r="F64" s="71">
        <v>0.04384738314023172</v>
      </c>
      <c r="G64" s="34">
        <v>-0.7471526195899771</v>
      </c>
      <c r="H64" s="44">
        <v>-15</v>
      </c>
      <c r="I64" s="43">
        <v>354</v>
      </c>
      <c r="J64" s="35">
        <v>-0.6864406779661016</v>
      </c>
      <c r="K64" s="22">
        <v>-14</v>
      </c>
      <c r="L64" s="14"/>
      <c r="M64" s="14"/>
      <c r="N64" s="38">
        <v>16</v>
      </c>
      <c r="O64" s="80" t="s">
        <v>44</v>
      </c>
      <c r="P64" s="41">
        <v>1790</v>
      </c>
      <c r="Q64" s="74">
        <v>0.01569225644127677</v>
      </c>
      <c r="R64" s="41">
        <v>2300</v>
      </c>
      <c r="S64" s="74">
        <v>0.020937070448690524</v>
      </c>
      <c r="T64" s="77">
        <v>-0.22173913043478266</v>
      </c>
      <c r="U64" s="20">
        <v>-6</v>
      </c>
    </row>
    <row r="65" spans="1:21" ht="15">
      <c r="A65" s="104">
        <v>18</v>
      </c>
      <c r="B65" s="81" t="s">
        <v>148</v>
      </c>
      <c r="C65" s="43">
        <v>109</v>
      </c>
      <c r="D65" s="71">
        <v>0.015569204399371518</v>
      </c>
      <c r="E65" s="43">
        <v>76</v>
      </c>
      <c r="F65" s="71">
        <v>0.0075908909308829405</v>
      </c>
      <c r="G65" s="34">
        <v>0.4342105263157894</v>
      </c>
      <c r="H65" s="44">
        <v>27</v>
      </c>
      <c r="I65" s="43">
        <v>84</v>
      </c>
      <c r="J65" s="35">
        <v>0.29761904761904767</v>
      </c>
      <c r="K65" s="22">
        <v>23</v>
      </c>
      <c r="L65" s="14"/>
      <c r="M65" s="14"/>
      <c r="N65" s="104">
        <v>17</v>
      </c>
      <c r="O65" s="81" t="s">
        <v>82</v>
      </c>
      <c r="P65" s="43">
        <v>1789</v>
      </c>
      <c r="Q65" s="71">
        <v>0.01568348981756656</v>
      </c>
      <c r="R65" s="43">
        <v>1801</v>
      </c>
      <c r="S65" s="71">
        <v>0.016394636468735492</v>
      </c>
      <c r="T65" s="78">
        <v>-0.006662965019433642</v>
      </c>
      <c r="U65" s="22">
        <v>0</v>
      </c>
    </row>
    <row r="66" spans="1:21" ht="15">
      <c r="A66" s="104">
        <v>19</v>
      </c>
      <c r="B66" s="81" t="s">
        <v>47</v>
      </c>
      <c r="C66" s="43">
        <v>108</v>
      </c>
      <c r="D66" s="71">
        <v>0.015426367661762605</v>
      </c>
      <c r="E66" s="43">
        <v>207</v>
      </c>
      <c r="F66" s="71">
        <v>0.020675189772273273</v>
      </c>
      <c r="G66" s="34">
        <v>-0.4782608695652174</v>
      </c>
      <c r="H66" s="44">
        <v>-9</v>
      </c>
      <c r="I66" s="43">
        <v>200</v>
      </c>
      <c r="J66" s="35">
        <v>-0.45999999999999996</v>
      </c>
      <c r="K66" s="22">
        <v>-7</v>
      </c>
      <c r="L66" s="14"/>
      <c r="M66" s="14"/>
      <c r="N66" s="104">
        <v>18</v>
      </c>
      <c r="O66" s="81" t="s">
        <v>83</v>
      </c>
      <c r="P66" s="43">
        <v>1788</v>
      </c>
      <c r="Q66" s="71">
        <v>0.01567472319385635</v>
      </c>
      <c r="R66" s="43">
        <v>1758</v>
      </c>
      <c r="S66" s="71">
        <v>0.01600320428208606</v>
      </c>
      <c r="T66" s="78">
        <v>0.017064846416382284</v>
      </c>
      <c r="U66" s="22">
        <v>1</v>
      </c>
    </row>
    <row r="67" spans="1:21" ht="15">
      <c r="A67" s="103">
        <v>20</v>
      </c>
      <c r="B67" s="82" t="s">
        <v>83</v>
      </c>
      <c r="C67" s="45">
        <v>101</v>
      </c>
      <c r="D67" s="76">
        <v>0.014426510498500215</v>
      </c>
      <c r="E67" s="45">
        <v>95</v>
      </c>
      <c r="F67" s="76">
        <v>0.009488613663603675</v>
      </c>
      <c r="G67" s="36">
        <v>0.06315789473684208</v>
      </c>
      <c r="H67" s="46">
        <v>10</v>
      </c>
      <c r="I67" s="45">
        <v>128</v>
      </c>
      <c r="J67" s="37">
        <v>-0.2109375</v>
      </c>
      <c r="K67" s="24">
        <v>9</v>
      </c>
      <c r="N67" s="104">
        <v>19</v>
      </c>
      <c r="O67" s="81" t="s">
        <v>65</v>
      </c>
      <c r="P67" s="43">
        <v>1781</v>
      </c>
      <c r="Q67" s="71">
        <v>0.015613356827884877</v>
      </c>
      <c r="R67" s="43">
        <v>1460</v>
      </c>
      <c r="S67" s="71">
        <v>0.013290488197864419</v>
      </c>
      <c r="T67" s="78">
        <v>0.21986301369863015</v>
      </c>
      <c r="U67" s="22">
        <v>3</v>
      </c>
    </row>
    <row r="68" spans="1:21" ht="15">
      <c r="A68" s="159" t="s">
        <v>53</v>
      </c>
      <c r="B68" s="160"/>
      <c r="C68" s="49">
        <f>SUM(C48:C67)</f>
        <v>3410</v>
      </c>
      <c r="D68" s="6">
        <f>C68/C70</f>
        <v>0.4870732752463934</v>
      </c>
      <c r="E68" s="49">
        <f>SUM(E48:E67)</f>
        <v>3612</v>
      </c>
      <c r="F68" s="6">
        <f>E68/E70</f>
        <v>0.36076707950459447</v>
      </c>
      <c r="G68" s="25">
        <f>C68/E68-1</f>
        <v>-0.05592469545957923</v>
      </c>
      <c r="H68" s="25"/>
      <c r="I68" s="49">
        <f>SUM(I48:I67)</f>
        <v>4494</v>
      </c>
      <c r="J68" s="26">
        <f>C68/I68-1</f>
        <v>-0.24121050289274593</v>
      </c>
      <c r="K68" s="27"/>
      <c r="N68" s="103">
        <v>20</v>
      </c>
      <c r="O68" s="82" t="s">
        <v>63</v>
      </c>
      <c r="P68" s="45">
        <v>1587</v>
      </c>
      <c r="Q68" s="76">
        <v>0.013912631828104042</v>
      </c>
      <c r="R68" s="45">
        <v>2280</v>
      </c>
      <c r="S68" s="76">
        <v>0.020755008966527995</v>
      </c>
      <c r="T68" s="79">
        <v>-0.30394736842105263</v>
      </c>
      <c r="U68" s="24">
        <v>-9</v>
      </c>
    </row>
    <row r="69" spans="1:21" ht="15">
      <c r="A69" s="159" t="s">
        <v>12</v>
      </c>
      <c r="B69" s="160"/>
      <c r="C69" s="49">
        <f>C70-SUM(C48:C67)</f>
        <v>3591</v>
      </c>
      <c r="D69" s="6">
        <f>C69/C70</f>
        <v>0.5129267247536067</v>
      </c>
      <c r="E69" s="49">
        <f>E70-SUM(E48:E67)</f>
        <v>6400</v>
      </c>
      <c r="F69" s="6">
        <f>E69/E70</f>
        <v>0.6392329204954055</v>
      </c>
      <c r="G69" s="25">
        <f>C69/E69-1</f>
        <v>-0.43890625000000005</v>
      </c>
      <c r="H69" s="25"/>
      <c r="I69" s="49">
        <f>I70-SUM(I48:I67)</f>
        <v>6790</v>
      </c>
      <c r="J69" s="26">
        <f>C69/I69-1</f>
        <v>-0.4711340206185567</v>
      </c>
      <c r="K69" s="27"/>
      <c r="N69" s="159" t="s">
        <v>53</v>
      </c>
      <c r="O69" s="160"/>
      <c r="P69" s="3">
        <f>SUM(P49:P68)</f>
        <v>50752</v>
      </c>
      <c r="Q69" s="6">
        <f>P69/P71</f>
        <v>0.4449236865406026</v>
      </c>
      <c r="R69" s="3">
        <f>SUM(R49:R68)</f>
        <v>50460</v>
      </c>
      <c r="S69" s="6">
        <f>R69/R71</f>
        <v>0.45934111949605383</v>
      </c>
      <c r="T69" s="25">
        <f>P69/R69-1</f>
        <v>0.005786761791517936</v>
      </c>
      <c r="U69" s="50"/>
    </row>
    <row r="70" spans="1:21" ht="15">
      <c r="A70" s="153" t="s">
        <v>38</v>
      </c>
      <c r="B70" s="154"/>
      <c r="C70" s="47">
        <v>7001</v>
      </c>
      <c r="D70" s="28">
        <v>1</v>
      </c>
      <c r="E70" s="47">
        <v>10012</v>
      </c>
      <c r="F70" s="28">
        <v>1</v>
      </c>
      <c r="G70" s="29">
        <v>-0.30073911306432277</v>
      </c>
      <c r="H70" s="29"/>
      <c r="I70" s="47">
        <v>11284</v>
      </c>
      <c r="J70" s="105">
        <v>-0.3795639844026941</v>
      </c>
      <c r="K70" s="30"/>
      <c r="N70" s="159" t="s">
        <v>12</v>
      </c>
      <c r="O70" s="160"/>
      <c r="P70" s="3">
        <f>P71-SUM(P49:P68)</f>
        <v>63317</v>
      </c>
      <c r="Q70" s="6">
        <f>P70/P71</f>
        <v>0.5550763134593973</v>
      </c>
      <c r="R70" s="3">
        <f>R71-SUM(R49:R68)</f>
        <v>59393</v>
      </c>
      <c r="S70" s="6">
        <f>R70/R71</f>
        <v>0.5406588805039462</v>
      </c>
      <c r="T70" s="25">
        <f>P70/R70-1</f>
        <v>0.06606839189803515</v>
      </c>
      <c r="U70" s="51"/>
    </row>
    <row r="71" spans="1:21" ht="15">
      <c r="A71" t="s">
        <v>70</v>
      </c>
      <c r="N71" s="153" t="s">
        <v>38</v>
      </c>
      <c r="O71" s="154"/>
      <c r="P71" s="47">
        <v>114069</v>
      </c>
      <c r="Q71" s="28">
        <v>1</v>
      </c>
      <c r="R71" s="47">
        <v>109853</v>
      </c>
      <c r="S71" s="28">
        <v>1</v>
      </c>
      <c r="T71" s="52">
        <v>0.03837856043986054</v>
      </c>
      <c r="U71" s="30"/>
    </row>
    <row r="72" spans="1:14" ht="15">
      <c r="A72" s="9" t="s">
        <v>71</v>
      </c>
      <c r="N72" t="s">
        <v>70</v>
      </c>
    </row>
    <row r="73" ht="15">
      <c r="N73" s="9" t="s">
        <v>71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0:B70"/>
    <mergeCell ref="A68:B68"/>
    <mergeCell ref="A69:B69"/>
    <mergeCell ref="A32:B32"/>
    <mergeCell ref="A33:B33"/>
    <mergeCell ref="A34:B34"/>
    <mergeCell ref="A45:A47"/>
    <mergeCell ref="J46:J47"/>
    <mergeCell ref="K46:K47"/>
    <mergeCell ref="J10:J11"/>
    <mergeCell ref="K10:K11"/>
    <mergeCell ref="I43:K43"/>
    <mergeCell ref="H46:H47"/>
    <mergeCell ref="H44:H45"/>
    <mergeCell ref="I42:K42"/>
    <mergeCell ref="I44:I45"/>
    <mergeCell ref="J44:J45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4:F45"/>
    <mergeCell ref="G44:G45"/>
    <mergeCell ref="B42:B44"/>
    <mergeCell ref="C44:D45"/>
    <mergeCell ref="B45:B47"/>
    <mergeCell ref="G46:G47"/>
    <mergeCell ref="C7:H7"/>
    <mergeCell ref="H8:H9"/>
    <mergeCell ref="H10:H11"/>
    <mergeCell ref="C42:H42"/>
    <mergeCell ref="C43:H43"/>
    <mergeCell ref="A39:K39"/>
    <mergeCell ref="A40:K40"/>
    <mergeCell ref="A42:A44"/>
    <mergeCell ref="I7:K7"/>
    <mergeCell ref="K44:K45"/>
  </mergeCells>
  <conditionalFormatting sqref="K32">
    <cfRule type="cellIs" priority="616" dxfId="281" operator="lessThan">
      <formula>0</formula>
    </cfRule>
  </conditionalFormatting>
  <conditionalFormatting sqref="K33">
    <cfRule type="cellIs" priority="618" dxfId="281" operator="lessThan">
      <formula>0</formula>
    </cfRule>
  </conditionalFormatting>
  <conditionalFormatting sqref="G32:H32 J32">
    <cfRule type="cellIs" priority="617" dxfId="281" operator="lessThan">
      <formula>0</formula>
    </cfRule>
  </conditionalFormatting>
  <conditionalFormatting sqref="G33:H33 J33">
    <cfRule type="cellIs" priority="619" dxfId="281" operator="lessThan">
      <formula>0</formula>
    </cfRule>
  </conditionalFormatting>
  <conditionalFormatting sqref="K68">
    <cfRule type="cellIs" priority="612" dxfId="281" operator="lessThan">
      <formula>0</formula>
    </cfRule>
  </conditionalFormatting>
  <conditionalFormatting sqref="K69">
    <cfRule type="cellIs" priority="614" dxfId="281" operator="lessThan">
      <formula>0</formula>
    </cfRule>
  </conditionalFormatting>
  <conditionalFormatting sqref="G68:H68 J68">
    <cfRule type="cellIs" priority="613" dxfId="281" operator="lessThan">
      <formula>0</formula>
    </cfRule>
  </conditionalFormatting>
  <conditionalFormatting sqref="G69:H69 J69">
    <cfRule type="cellIs" priority="615" dxfId="281" operator="lessThan">
      <formula>0</formula>
    </cfRule>
  </conditionalFormatting>
  <conditionalFormatting sqref="U33">
    <cfRule type="cellIs" priority="608" dxfId="281" operator="lessThan">
      <formula>0</formula>
    </cfRule>
  </conditionalFormatting>
  <conditionalFormatting sqref="T33">
    <cfRule type="cellIs" priority="607" dxfId="281" operator="lessThan">
      <formula>0</formula>
    </cfRule>
  </conditionalFormatting>
  <conditionalFormatting sqref="T32">
    <cfRule type="cellIs" priority="606" dxfId="281" operator="lessThan">
      <formula>0</formula>
    </cfRule>
  </conditionalFormatting>
  <conditionalFormatting sqref="U32">
    <cfRule type="cellIs" priority="609" dxfId="281" operator="lessThan">
      <formula>0</formula>
    </cfRule>
    <cfRule type="cellIs" priority="610" dxfId="282" operator="equal">
      <formula>0</formula>
    </cfRule>
    <cfRule type="cellIs" priority="611" dxfId="283" operator="greaterThan">
      <formula>0</formula>
    </cfRule>
  </conditionalFormatting>
  <conditionalFormatting sqref="T69">
    <cfRule type="cellIs" priority="600" dxfId="281" operator="lessThan">
      <formula>0</formula>
    </cfRule>
  </conditionalFormatting>
  <conditionalFormatting sqref="U70">
    <cfRule type="cellIs" priority="602" dxfId="281" operator="lessThan">
      <formula>0</formula>
    </cfRule>
  </conditionalFormatting>
  <conditionalFormatting sqref="U69">
    <cfRule type="cellIs" priority="603" dxfId="281" operator="lessThan">
      <formula>0</formula>
    </cfRule>
    <cfRule type="cellIs" priority="604" dxfId="282" operator="equal">
      <formula>0</formula>
    </cfRule>
    <cfRule type="cellIs" priority="605" dxfId="283" operator="greaterThan">
      <formula>0</formula>
    </cfRule>
  </conditionalFormatting>
  <conditionalFormatting sqref="T70">
    <cfRule type="cellIs" priority="601" dxfId="281" operator="lessThan">
      <formula>0</formula>
    </cfRule>
  </conditionalFormatting>
  <conditionalFormatting sqref="G12:G31 J12:J31">
    <cfRule type="cellIs" priority="32" dxfId="281" operator="lessThan">
      <formula>0</formula>
    </cfRule>
  </conditionalFormatting>
  <conditionalFormatting sqref="K12:K31">
    <cfRule type="cellIs" priority="29" dxfId="281" operator="lessThan">
      <formula>0</formula>
    </cfRule>
    <cfRule type="cellIs" priority="30" dxfId="282" operator="equal">
      <formula>0</formula>
    </cfRule>
    <cfRule type="cellIs" priority="31" dxfId="283" operator="greaterThan">
      <formula>0</formula>
    </cfRule>
  </conditionalFormatting>
  <conditionalFormatting sqref="H12:H31">
    <cfRule type="cellIs" priority="26" dxfId="281" operator="lessThan">
      <formula>0</formula>
    </cfRule>
    <cfRule type="cellIs" priority="27" dxfId="282" operator="equal">
      <formula>0</formula>
    </cfRule>
    <cfRule type="cellIs" priority="28" dxfId="283" operator="greaterThan">
      <formula>0</formula>
    </cfRule>
  </conditionalFormatting>
  <conditionalFormatting sqref="G34 J34">
    <cfRule type="cellIs" priority="25" dxfId="281" operator="lessThan">
      <formula>0</formula>
    </cfRule>
  </conditionalFormatting>
  <conditionalFormatting sqref="K34">
    <cfRule type="cellIs" priority="24" dxfId="281" operator="lessThan">
      <formula>0</formula>
    </cfRule>
  </conditionalFormatting>
  <conditionalFormatting sqref="H34">
    <cfRule type="cellIs" priority="23" dxfId="281" operator="lessThan">
      <formula>0</formula>
    </cfRule>
  </conditionalFormatting>
  <conditionalFormatting sqref="T12:T31">
    <cfRule type="cellIs" priority="22" dxfId="281" operator="lessThan">
      <formula>0</formula>
    </cfRule>
  </conditionalFormatting>
  <conditionalFormatting sqref="U12:U31">
    <cfRule type="cellIs" priority="19" dxfId="281" operator="lessThan">
      <formula>0</formula>
    </cfRule>
    <cfRule type="cellIs" priority="20" dxfId="282" operator="equal">
      <formula>0</formula>
    </cfRule>
    <cfRule type="cellIs" priority="21" dxfId="283" operator="greaterThan">
      <formula>0</formula>
    </cfRule>
  </conditionalFormatting>
  <conditionalFormatting sqref="T34">
    <cfRule type="cellIs" priority="18" dxfId="281" operator="lessThan">
      <formula>0</formula>
    </cfRule>
  </conditionalFormatting>
  <conditionalFormatting sqref="U34">
    <cfRule type="cellIs" priority="17" dxfId="281" operator="lessThan">
      <formula>0</formula>
    </cfRule>
  </conditionalFormatting>
  <conditionalFormatting sqref="G48:G67 J48:J67">
    <cfRule type="cellIs" priority="16" dxfId="281" operator="lessThan">
      <formula>0</formula>
    </cfRule>
  </conditionalFormatting>
  <conditionalFormatting sqref="K48:K67">
    <cfRule type="cellIs" priority="13" dxfId="281" operator="lessThan">
      <formula>0</formula>
    </cfRule>
    <cfRule type="cellIs" priority="14" dxfId="282" operator="equal">
      <formula>0</formula>
    </cfRule>
    <cfRule type="cellIs" priority="15" dxfId="283" operator="greaterThan">
      <formula>0</formula>
    </cfRule>
  </conditionalFormatting>
  <conditionalFormatting sqref="H48:H67">
    <cfRule type="cellIs" priority="10" dxfId="281" operator="lessThan">
      <formula>0</formula>
    </cfRule>
    <cfRule type="cellIs" priority="11" dxfId="282" operator="equal">
      <formula>0</formula>
    </cfRule>
    <cfRule type="cellIs" priority="12" dxfId="283" operator="greaterThan">
      <formula>0</formula>
    </cfRule>
  </conditionalFormatting>
  <conditionalFormatting sqref="G70 J70">
    <cfRule type="cellIs" priority="9" dxfId="281" operator="lessThan">
      <formula>0</formula>
    </cfRule>
  </conditionalFormatting>
  <conditionalFormatting sqref="K70">
    <cfRule type="cellIs" priority="8" dxfId="281" operator="lessThan">
      <formula>0</formula>
    </cfRule>
  </conditionalFormatting>
  <conditionalFormatting sqref="H70">
    <cfRule type="cellIs" priority="7" dxfId="281" operator="lessThan">
      <formula>0</formula>
    </cfRule>
  </conditionalFormatting>
  <conditionalFormatting sqref="T49:T68">
    <cfRule type="cellIs" priority="6" dxfId="281" operator="lessThan">
      <formula>0</formula>
    </cfRule>
  </conditionalFormatting>
  <conditionalFormatting sqref="U49:U68">
    <cfRule type="cellIs" priority="3" dxfId="281" operator="lessThan">
      <formula>0</formula>
    </cfRule>
    <cfRule type="cellIs" priority="4" dxfId="282" operator="equal">
      <formula>0</formula>
    </cfRule>
    <cfRule type="cellIs" priority="5" dxfId="283" operator="greaterThan">
      <formula>0</formula>
    </cfRule>
  </conditionalFormatting>
  <conditionalFormatting sqref="T71">
    <cfRule type="cellIs" priority="2" dxfId="281" operator="lessThan">
      <formula>0</formula>
    </cfRule>
  </conditionalFormatting>
  <conditionalFormatting sqref="U71">
    <cfRule type="cellIs" priority="1" dxfId="28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3" width="8.8515625" style="0" customWidth="1"/>
    <col min="14" max="14" width="10.710937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s="113">
        <v>43346</v>
      </c>
    </row>
    <row r="2" spans="1:14" ht="14.25" customHeight="1">
      <c r="A2" s="122" t="s">
        <v>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4.25" customHeight="1">
      <c r="A3" s="123" t="s">
        <v>15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6" t="s">
        <v>0</v>
      </c>
      <c r="B5" s="157" t="s">
        <v>1</v>
      </c>
      <c r="C5" s="143" t="s">
        <v>124</v>
      </c>
      <c r="D5" s="144"/>
      <c r="E5" s="144"/>
      <c r="F5" s="144"/>
      <c r="G5" s="145"/>
      <c r="H5" s="144" t="s">
        <v>116</v>
      </c>
      <c r="I5" s="144"/>
      <c r="J5" s="143" t="s">
        <v>125</v>
      </c>
      <c r="K5" s="144"/>
      <c r="L5" s="144"/>
      <c r="M5" s="144"/>
      <c r="N5" s="145"/>
    </row>
    <row r="6" spans="1:14" ht="14.25" customHeight="1">
      <c r="A6" s="147"/>
      <c r="B6" s="158"/>
      <c r="C6" s="124" t="s">
        <v>126</v>
      </c>
      <c r="D6" s="125"/>
      <c r="E6" s="125"/>
      <c r="F6" s="125"/>
      <c r="G6" s="126"/>
      <c r="H6" s="125" t="s">
        <v>117</v>
      </c>
      <c r="I6" s="125"/>
      <c r="J6" s="124" t="s">
        <v>127</v>
      </c>
      <c r="K6" s="125"/>
      <c r="L6" s="125"/>
      <c r="M6" s="125"/>
      <c r="N6" s="126"/>
    </row>
    <row r="7" spans="1:14" ht="14.25" customHeight="1">
      <c r="A7" s="147"/>
      <c r="B7" s="147"/>
      <c r="C7" s="127">
        <v>2018</v>
      </c>
      <c r="D7" s="128"/>
      <c r="E7" s="131">
        <v>2017</v>
      </c>
      <c r="F7" s="131"/>
      <c r="G7" s="141" t="s">
        <v>5</v>
      </c>
      <c r="H7" s="161">
        <v>2018</v>
      </c>
      <c r="I7" s="127" t="s">
        <v>128</v>
      </c>
      <c r="J7" s="127">
        <v>2018</v>
      </c>
      <c r="K7" s="128"/>
      <c r="L7" s="131">
        <v>2017</v>
      </c>
      <c r="M7" s="128"/>
      <c r="N7" s="156" t="s">
        <v>5</v>
      </c>
    </row>
    <row r="8" spans="1:14" ht="14.25" customHeight="1">
      <c r="A8" s="133" t="s">
        <v>6</v>
      </c>
      <c r="B8" s="133" t="s">
        <v>7</v>
      </c>
      <c r="C8" s="129"/>
      <c r="D8" s="130"/>
      <c r="E8" s="132"/>
      <c r="F8" s="132"/>
      <c r="G8" s="142"/>
      <c r="H8" s="162"/>
      <c r="I8" s="163"/>
      <c r="J8" s="129"/>
      <c r="K8" s="130"/>
      <c r="L8" s="132"/>
      <c r="M8" s="130"/>
      <c r="N8" s="156"/>
    </row>
    <row r="9" spans="1:14" ht="14.25" customHeight="1">
      <c r="A9" s="133"/>
      <c r="B9" s="133"/>
      <c r="C9" s="114" t="s">
        <v>8</v>
      </c>
      <c r="D9" s="116" t="s">
        <v>2</v>
      </c>
      <c r="E9" s="115" t="s">
        <v>8</v>
      </c>
      <c r="F9" s="94" t="s">
        <v>2</v>
      </c>
      <c r="G9" s="135" t="s">
        <v>9</v>
      </c>
      <c r="H9" s="95" t="s">
        <v>8</v>
      </c>
      <c r="I9" s="139" t="s">
        <v>129</v>
      </c>
      <c r="J9" s="114" t="s">
        <v>8</v>
      </c>
      <c r="K9" s="93" t="s">
        <v>2</v>
      </c>
      <c r="L9" s="115" t="s">
        <v>8</v>
      </c>
      <c r="M9" s="93" t="s">
        <v>2</v>
      </c>
      <c r="N9" s="137" t="s">
        <v>9</v>
      </c>
    </row>
    <row r="10" spans="1:14" ht="14.25" customHeight="1">
      <c r="A10" s="134"/>
      <c r="B10" s="134"/>
      <c r="C10" s="118" t="s">
        <v>10</v>
      </c>
      <c r="D10" s="117" t="s">
        <v>11</v>
      </c>
      <c r="E10" s="92" t="s">
        <v>10</v>
      </c>
      <c r="F10" s="98" t="s">
        <v>11</v>
      </c>
      <c r="G10" s="136"/>
      <c r="H10" s="96" t="s">
        <v>10</v>
      </c>
      <c r="I10" s="140"/>
      <c r="J10" s="118" t="s">
        <v>10</v>
      </c>
      <c r="K10" s="117" t="s">
        <v>11</v>
      </c>
      <c r="L10" s="92" t="s">
        <v>10</v>
      </c>
      <c r="M10" s="117" t="s">
        <v>11</v>
      </c>
      <c r="N10" s="138"/>
    </row>
    <row r="11" spans="1:14" ht="14.25" customHeight="1">
      <c r="A11" s="73">
        <v>1</v>
      </c>
      <c r="B11" s="83" t="s">
        <v>26</v>
      </c>
      <c r="C11" s="41">
        <v>900</v>
      </c>
      <c r="D11" s="86">
        <v>0.16945961212577668</v>
      </c>
      <c r="E11" s="41">
        <v>780</v>
      </c>
      <c r="F11" s="89">
        <v>0.15879478827361562</v>
      </c>
      <c r="G11" s="77">
        <v>0.15384615384615374</v>
      </c>
      <c r="H11" s="106">
        <v>949</v>
      </c>
      <c r="I11" s="74">
        <v>-0.05163329820864071</v>
      </c>
      <c r="J11" s="41">
        <v>7900</v>
      </c>
      <c r="K11" s="86">
        <v>0.1624745490817103</v>
      </c>
      <c r="L11" s="41">
        <v>6105</v>
      </c>
      <c r="M11" s="89">
        <v>0.13865231314301288</v>
      </c>
      <c r="N11" s="77">
        <v>0.29402129402129407</v>
      </c>
    </row>
    <row r="12" spans="1:14" ht="14.25" customHeight="1">
      <c r="A12" s="72">
        <v>2</v>
      </c>
      <c r="B12" s="84" t="s">
        <v>28</v>
      </c>
      <c r="C12" s="43">
        <v>809</v>
      </c>
      <c r="D12" s="87">
        <v>0.1523253624552815</v>
      </c>
      <c r="E12" s="43">
        <v>858</v>
      </c>
      <c r="F12" s="90">
        <v>0.1746742671009772</v>
      </c>
      <c r="G12" s="78">
        <v>-0.05710955710955712</v>
      </c>
      <c r="H12" s="107">
        <v>711</v>
      </c>
      <c r="I12" s="71">
        <v>0.1378340365682138</v>
      </c>
      <c r="J12" s="43">
        <v>7781</v>
      </c>
      <c r="K12" s="87">
        <v>0.16002714764617568</v>
      </c>
      <c r="L12" s="43">
        <v>8515</v>
      </c>
      <c r="M12" s="90">
        <v>0.19338647770888692</v>
      </c>
      <c r="N12" s="78">
        <v>-0.08620082207868462</v>
      </c>
    </row>
    <row r="13" spans="1:14" ht="14.25" customHeight="1">
      <c r="A13" s="72">
        <v>3</v>
      </c>
      <c r="B13" s="84" t="s">
        <v>23</v>
      </c>
      <c r="C13" s="43">
        <v>690</v>
      </c>
      <c r="D13" s="87">
        <v>0.12991903596309545</v>
      </c>
      <c r="E13" s="43">
        <v>555</v>
      </c>
      <c r="F13" s="90">
        <v>0.1129885993485342</v>
      </c>
      <c r="G13" s="78">
        <v>0.2432432432432432</v>
      </c>
      <c r="H13" s="107">
        <v>456</v>
      </c>
      <c r="I13" s="71">
        <v>0.513157894736842</v>
      </c>
      <c r="J13" s="43">
        <v>5400</v>
      </c>
      <c r="K13" s="87">
        <v>0.11105855253686527</v>
      </c>
      <c r="L13" s="43">
        <v>4415</v>
      </c>
      <c r="M13" s="90">
        <v>0.10027026413208875</v>
      </c>
      <c r="N13" s="78">
        <v>0.2231030577576445</v>
      </c>
    </row>
    <row r="14" spans="1:14" ht="14.25" customHeight="1">
      <c r="A14" s="72">
        <v>4</v>
      </c>
      <c r="B14" s="84" t="s">
        <v>20</v>
      </c>
      <c r="C14" s="43">
        <v>678</v>
      </c>
      <c r="D14" s="87">
        <v>0.1276595744680851</v>
      </c>
      <c r="E14" s="43">
        <v>436</v>
      </c>
      <c r="F14" s="90">
        <v>0.08876221498371335</v>
      </c>
      <c r="G14" s="78">
        <v>0.5550458715596329</v>
      </c>
      <c r="H14" s="107">
        <v>699</v>
      </c>
      <c r="I14" s="71">
        <v>-0.030042918454935674</v>
      </c>
      <c r="J14" s="43">
        <v>4526</v>
      </c>
      <c r="K14" s="87">
        <v>0.09308352014478745</v>
      </c>
      <c r="L14" s="43">
        <v>3499</v>
      </c>
      <c r="M14" s="90">
        <v>0.0794667393427358</v>
      </c>
      <c r="N14" s="78">
        <v>0.2935124321234639</v>
      </c>
    </row>
    <row r="15" spans="1:14" ht="14.25" customHeight="1">
      <c r="A15" s="75">
        <v>5</v>
      </c>
      <c r="B15" s="85" t="s">
        <v>29</v>
      </c>
      <c r="C15" s="45">
        <v>415</v>
      </c>
      <c r="D15" s="88">
        <v>0.0781397100357748</v>
      </c>
      <c r="E15" s="45">
        <v>466</v>
      </c>
      <c r="F15" s="91">
        <v>0.09486970684039088</v>
      </c>
      <c r="G15" s="79">
        <v>-0.1094420600858369</v>
      </c>
      <c r="H15" s="108">
        <v>491</v>
      </c>
      <c r="I15" s="76">
        <v>-0.15478615071283097</v>
      </c>
      <c r="J15" s="45">
        <v>4470</v>
      </c>
      <c r="K15" s="88">
        <v>0.09193180182218291</v>
      </c>
      <c r="L15" s="45">
        <v>4427</v>
      </c>
      <c r="M15" s="91">
        <v>0.10054279939133792</v>
      </c>
      <c r="N15" s="79">
        <v>0.009713124011746066</v>
      </c>
    </row>
    <row r="16" spans="1:14" ht="14.25" customHeight="1">
      <c r="A16" s="73">
        <v>6</v>
      </c>
      <c r="B16" s="83" t="s">
        <v>64</v>
      </c>
      <c r="C16" s="41">
        <v>432</v>
      </c>
      <c r="D16" s="86">
        <v>0.08134061382037282</v>
      </c>
      <c r="E16" s="41">
        <v>403</v>
      </c>
      <c r="F16" s="89">
        <v>0.08204397394136807</v>
      </c>
      <c r="G16" s="77">
        <v>0.07196029776674928</v>
      </c>
      <c r="H16" s="106">
        <v>443</v>
      </c>
      <c r="I16" s="74">
        <v>-0.02483069977426633</v>
      </c>
      <c r="J16" s="41">
        <v>4118</v>
      </c>
      <c r="K16" s="86">
        <v>0.08469242950866873</v>
      </c>
      <c r="L16" s="41">
        <v>3930</v>
      </c>
      <c r="M16" s="89">
        <v>0.08925529740410165</v>
      </c>
      <c r="N16" s="77">
        <v>0.04783715012722656</v>
      </c>
    </row>
    <row r="17" spans="1:14" ht="14.25" customHeight="1">
      <c r="A17" s="72">
        <v>7</v>
      </c>
      <c r="B17" s="84" t="s">
        <v>34</v>
      </c>
      <c r="C17" s="43">
        <v>341</v>
      </c>
      <c r="D17" s="87">
        <v>0.06420636414987761</v>
      </c>
      <c r="E17" s="43">
        <v>313</v>
      </c>
      <c r="F17" s="90">
        <v>0.0637214983713355</v>
      </c>
      <c r="G17" s="78">
        <v>0.08945686900958472</v>
      </c>
      <c r="H17" s="107">
        <v>319</v>
      </c>
      <c r="I17" s="71">
        <v>0.06896551724137923</v>
      </c>
      <c r="J17" s="43">
        <v>3520</v>
      </c>
      <c r="K17" s="87">
        <v>0.07239372313514181</v>
      </c>
      <c r="L17" s="43">
        <v>3219</v>
      </c>
      <c r="M17" s="90">
        <v>0.0731075832935886</v>
      </c>
      <c r="N17" s="78">
        <v>0.09350730040385202</v>
      </c>
    </row>
    <row r="18" spans="1:14" ht="14.25" customHeight="1">
      <c r="A18" s="72">
        <v>8</v>
      </c>
      <c r="B18" s="84" t="s">
        <v>30</v>
      </c>
      <c r="C18" s="43">
        <v>355</v>
      </c>
      <c r="D18" s="87">
        <v>0.06684240256072303</v>
      </c>
      <c r="E18" s="43">
        <v>336</v>
      </c>
      <c r="F18" s="90">
        <v>0.06840390879478828</v>
      </c>
      <c r="G18" s="78">
        <v>0.05654761904761907</v>
      </c>
      <c r="H18" s="107">
        <v>252</v>
      </c>
      <c r="I18" s="71">
        <v>0.40873015873015883</v>
      </c>
      <c r="J18" s="43">
        <v>2896</v>
      </c>
      <c r="K18" s="87">
        <v>0.05956029039754848</v>
      </c>
      <c r="L18" s="43">
        <v>2687</v>
      </c>
      <c r="M18" s="90">
        <v>0.06102518680020894</v>
      </c>
      <c r="N18" s="78">
        <v>0.07778191291403047</v>
      </c>
    </row>
    <row r="19" spans="1:14" ht="14.25" customHeight="1">
      <c r="A19" s="72">
        <v>9</v>
      </c>
      <c r="B19" s="84" t="s">
        <v>22</v>
      </c>
      <c r="C19" s="43">
        <v>312</v>
      </c>
      <c r="D19" s="87">
        <v>0.05874599887026925</v>
      </c>
      <c r="E19" s="43">
        <v>240</v>
      </c>
      <c r="F19" s="90">
        <v>0.048859934853420196</v>
      </c>
      <c r="G19" s="78">
        <v>0.30000000000000004</v>
      </c>
      <c r="H19" s="107">
        <v>311</v>
      </c>
      <c r="I19" s="71">
        <v>0.003215434083601254</v>
      </c>
      <c r="J19" s="43">
        <v>2628</v>
      </c>
      <c r="K19" s="87">
        <v>0.0540484955679411</v>
      </c>
      <c r="L19" s="43">
        <v>2184</v>
      </c>
      <c r="M19" s="90">
        <v>0.049601417183348095</v>
      </c>
      <c r="N19" s="78">
        <v>0.20329670329670324</v>
      </c>
    </row>
    <row r="20" spans="1:14" ht="14.25" customHeight="1">
      <c r="A20" s="75">
        <v>10</v>
      </c>
      <c r="B20" s="85" t="s">
        <v>31</v>
      </c>
      <c r="C20" s="45">
        <v>98</v>
      </c>
      <c r="D20" s="88">
        <v>0.018452268875917905</v>
      </c>
      <c r="E20" s="45">
        <v>177</v>
      </c>
      <c r="F20" s="91">
        <v>0.036034201954397396</v>
      </c>
      <c r="G20" s="79">
        <v>-0.4463276836158192</v>
      </c>
      <c r="H20" s="108">
        <v>167</v>
      </c>
      <c r="I20" s="76">
        <v>-0.4131736526946108</v>
      </c>
      <c r="J20" s="45">
        <v>1664</v>
      </c>
      <c r="K20" s="88">
        <v>0.034222487300248856</v>
      </c>
      <c r="L20" s="45">
        <v>1809</v>
      </c>
      <c r="M20" s="91">
        <v>0.041084690331811675</v>
      </c>
      <c r="N20" s="79">
        <v>-0.08015478164731893</v>
      </c>
    </row>
    <row r="21" spans="1:14" ht="14.25" customHeight="1">
      <c r="A21" s="73">
        <v>11</v>
      </c>
      <c r="B21" s="83" t="s">
        <v>21</v>
      </c>
      <c r="C21" s="41">
        <v>124</v>
      </c>
      <c r="D21" s="86">
        <v>0.02334776878177368</v>
      </c>
      <c r="E21" s="41">
        <v>88</v>
      </c>
      <c r="F21" s="89">
        <v>0.017915309446254073</v>
      </c>
      <c r="G21" s="77">
        <v>0.40909090909090917</v>
      </c>
      <c r="H21" s="106">
        <v>122</v>
      </c>
      <c r="I21" s="74">
        <v>0.016393442622950838</v>
      </c>
      <c r="J21" s="41">
        <v>1295</v>
      </c>
      <c r="K21" s="86">
        <v>0.026633486210229727</v>
      </c>
      <c r="L21" s="41">
        <v>1002</v>
      </c>
      <c r="M21" s="89">
        <v>0.022756694147305308</v>
      </c>
      <c r="N21" s="77">
        <v>0.2924151696606787</v>
      </c>
    </row>
    <row r="22" spans="1:14" ht="14.25" customHeight="1">
      <c r="A22" s="72">
        <v>12</v>
      </c>
      <c r="B22" s="84" t="s">
        <v>19</v>
      </c>
      <c r="C22" s="43">
        <v>17</v>
      </c>
      <c r="D22" s="87">
        <v>0.0032009037845980044</v>
      </c>
      <c r="E22" s="43">
        <v>65</v>
      </c>
      <c r="F22" s="90">
        <v>0.013232899022801304</v>
      </c>
      <c r="G22" s="78">
        <v>-0.7384615384615385</v>
      </c>
      <c r="H22" s="107">
        <v>103</v>
      </c>
      <c r="I22" s="71">
        <v>-0.8349514563106796</v>
      </c>
      <c r="J22" s="43">
        <v>729</v>
      </c>
      <c r="K22" s="87">
        <v>0.014992904592476812</v>
      </c>
      <c r="L22" s="43">
        <v>758</v>
      </c>
      <c r="M22" s="90">
        <v>0.01721514387590561</v>
      </c>
      <c r="N22" s="78">
        <v>-0.03825857519788922</v>
      </c>
    </row>
    <row r="23" spans="1:14" ht="14.25" customHeight="1">
      <c r="A23" s="72">
        <v>13</v>
      </c>
      <c r="B23" s="84" t="s">
        <v>27</v>
      </c>
      <c r="C23" s="43">
        <v>25</v>
      </c>
      <c r="D23" s="87">
        <v>0.004707211447938241</v>
      </c>
      <c r="E23" s="43">
        <v>53</v>
      </c>
      <c r="F23" s="90">
        <v>0.010789902280130293</v>
      </c>
      <c r="G23" s="78">
        <v>-0.5283018867924528</v>
      </c>
      <c r="H23" s="107">
        <v>33</v>
      </c>
      <c r="I23" s="71">
        <v>-0.24242424242424243</v>
      </c>
      <c r="J23" s="43">
        <v>384</v>
      </c>
      <c r="K23" s="87">
        <v>0.007897497069288197</v>
      </c>
      <c r="L23" s="43">
        <v>422</v>
      </c>
      <c r="M23" s="90">
        <v>0.009584156616928982</v>
      </c>
      <c r="N23" s="78">
        <v>-0.09004739336492895</v>
      </c>
    </row>
    <row r="24" spans="1:14" ht="14.25" customHeight="1">
      <c r="A24" s="72">
        <v>14</v>
      </c>
      <c r="B24" s="84" t="s">
        <v>88</v>
      </c>
      <c r="C24" s="43">
        <v>48</v>
      </c>
      <c r="D24" s="87">
        <v>0.009037845980041424</v>
      </c>
      <c r="E24" s="43">
        <v>22</v>
      </c>
      <c r="F24" s="90">
        <v>0.004478827361563518</v>
      </c>
      <c r="G24" s="78">
        <v>1.1818181818181817</v>
      </c>
      <c r="H24" s="107">
        <v>63</v>
      </c>
      <c r="I24" s="71">
        <v>-0.23809523809523814</v>
      </c>
      <c r="J24" s="43">
        <v>348</v>
      </c>
      <c r="K24" s="87">
        <v>0.007157106719042429</v>
      </c>
      <c r="L24" s="43">
        <v>157</v>
      </c>
      <c r="M24" s="90">
        <v>0.003565669641843247</v>
      </c>
      <c r="N24" s="78">
        <v>1.21656050955414</v>
      </c>
    </row>
    <row r="25" spans="1:14" ht="15">
      <c r="A25" s="75">
        <v>15</v>
      </c>
      <c r="B25" s="85" t="s">
        <v>90</v>
      </c>
      <c r="C25" s="45">
        <v>33</v>
      </c>
      <c r="D25" s="88">
        <v>0.006213519111278478</v>
      </c>
      <c r="E25" s="45">
        <v>29</v>
      </c>
      <c r="F25" s="91">
        <v>0.005903908794788274</v>
      </c>
      <c r="G25" s="79">
        <v>0.13793103448275867</v>
      </c>
      <c r="H25" s="108">
        <v>15</v>
      </c>
      <c r="I25" s="76">
        <v>1.2000000000000002</v>
      </c>
      <c r="J25" s="45">
        <v>248</v>
      </c>
      <c r="K25" s="88">
        <v>0.005100466857248627</v>
      </c>
      <c r="L25" s="45">
        <v>70</v>
      </c>
      <c r="M25" s="91">
        <v>0.001589789012286798</v>
      </c>
      <c r="N25" s="79">
        <v>2.5428571428571427</v>
      </c>
    </row>
    <row r="26" spans="1:14" ht="15">
      <c r="A26" s="159" t="s">
        <v>60</v>
      </c>
      <c r="B26" s="160"/>
      <c r="C26" s="49">
        <f>SUM(C11:C25)</f>
        <v>5277</v>
      </c>
      <c r="D26" s="4">
        <f>C26/C28</f>
        <v>0.9935981924308039</v>
      </c>
      <c r="E26" s="49">
        <f>SUM(E11:E25)</f>
        <v>4821</v>
      </c>
      <c r="F26" s="4">
        <f>E26/E28</f>
        <v>0.9814739413680782</v>
      </c>
      <c r="G26" s="7">
        <f>C26/E26-1</f>
        <v>0.09458618543870556</v>
      </c>
      <c r="H26" s="49">
        <f>SUM(H11:H25)</f>
        <v>5134</v>
      </c>
      <c r="I26" s="4">
        <f>C26/H26-1</f>
        <v>0.02785352551616671</v>
      </c>
      <c r="J26" s="49">
        <f>SUM(J11:J25)</f>
        <v>47907</v>
      </c>
      <c r="K26" s="4">
        <f>J26/J28</f>
        <v>0.9852744585895564</v>
      </c>
      <c r="L26" s="49">
        <f>SUM(L11:L25)</f>
        <v>43199</v>
      </c>
      <c r="M26" s="4">
        <f>L26/L28</f>
        <v>0.9811042220253912</v>
      </c>
      <c r="N26" s="7">
        <f>J26/L26-1</f>
        <v>0.10898400425935795</v>
      </c>
    </row>
    <row r="27" spans="1:14" ht="15">
      <c r="A27" s="159" t="s">
        <v>12</v>
      </c>
      <c r="B27" s="160"/>
      <c r="C27" s="3">
        <f>C28-SUM(C11:C25)</f>
        <v>34</v>
      </c>
      <c r="D27" s="4">
        <f>C27/C28</f>
        <v>0.006401807569196009</v>
      </c>
      <c r="E27" s="3">
        <f>E28-SUM(E11:E25)</f>
        <v>91</v>
      </c>
      <c r="F27" s="6">
        <f>E27/E28</f>
        <v>0.018526058631921825</v>
      </c>
      <c r="G27" s="7">
        <f>C27/E27-1</f>
        <v>-0.6263736263736264</v>
      </c>
      <c r="H27" s="3">
        <f>H28-SUM(H11:H25)</f>
        <v>76</v>
      </c>
      <c r="I27" s="8">
        <f>C27/H27-1</f>
        <v>-0.5526315789473684</v>
      </c>
      <c r="J27" s="3">
        <f>J28-SUM(J11:J25)</f>
        <v>716</v>
      </c>
      <c r="K27" s="4">
        <f>J27/J28</f>
        <v>0.014725541410443617</v>
      </c>
      <c r="L27" s="3">
        <f>L28-SUM(L11:L25)</f>
        <v>832</v>
      </c>
      <c r="M27" s="4">
        <f>L27/L28</f>
        <v>0.0188957779746088</v>
      </c>
      <c r="N27" s="7">
        <f>J27/L27-1</f>
        <v>-0.13942307692307687</v>
      </c>
    </row>
    <row r="28" spans="1:14" ht="15">
      <c r="A28" s="153" t="s">
        <v>13</v>
      </c>
      <c r="B28" s="154"/>
      <c r="C28" s="109">
        <v>5311</v>
      </c>
      <c r="D28" s="99">
        <v>1</v>
      </c>
      <c r="E28" s="109">
        <v>4912</v>
      </c>
      <c r="F28" s="100">
        <v>1.0000000000000002</v>
      </c>
      <c r="G28" s="101">
        <v>0.08122964169381097</v>
      </c>
      <c r="H28" s="110">
        <v>5210</v>
      </c>
      <c r="I28" s="102">
        <v>0.019385796545105638</v>
      </c>
      <c r="J28" s="109">
        <v>48623</v>
      </c>
      <c r="K28" s="99">
        <v>1</v>
      </c>
      <c r="L28" s="109">
        <v>44031</v>
      </c>
      <c r="M28" s="100">
        <v>1.0000000000000002</v>
      </c>
      <c r="N28" s="101">
        <v>0.10429015920601392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22" t="s">
        <v>149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N32" s="122" t="s">
        <v>100</v>
      </c>
      <c r="O32" s="122"/>
      <c r="P32" s="122"/>
      <c r="Q32" s="122"/>
      <c r="R32" s="122"/>
      <c r="S32" s="122"/>
      <c r="T32" s="122"/>
      <c r="U32" s="122"/>
    </row>
    <row r="33" spans="1:21" ht="15">
      <c r="A33" s="123" t="s">
        <v>150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N33" s="123" t="s">
        <v>101</v>
      </c>
      <c r="O33" s="123"/>
      <c r="P33" s="123"/>
      <c r="Q33" s="123"/>
      <c r="R33" s="123"/>
      <c r="S33" s="123"/>
      <c r="T33" s="123"/>
      <c r="U33" s="123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46" t="s">
        <v>0</v>
      </c>
      <c r="B35" s="146" t="s">
        <v>52</v>
      </c>
      <c r="C35" s="143" t="s">
        <v>124</v>
      </c>
      <c r="D35" s="144"/>
      <c r="E35" s="144"/>
      <c r="F35" s="144"/>
      <c r="G35" s="144"/>
      <c r="H35" s="145"/>
      <c r="I35" s="143" t="s">
        <v>116</v>
      </c>
      <c r="J35" s="144"/>
      <c r="K35" s="145"/>
      <c r="N35" s="146" t="s">
        <v>0</v>
      </c>
      <c r="O35" s="146" t="s">
        <v>52</v>
      </c>
      <c r="P35" s="143" t="s">
        <v>125</v>
      </c>
      <c r="Q35" s="144"/>
      <c r="R35" s="144"/>
      <c r="S35" s="144"/>
      <c r="T35" s="144"/>
      <c r="U35" s="145"/>
    </row>
    <row r="36" spans="1:21" ht="15">
      <c r="A36" s="147"/>
      <c r="B36" s="147"/>
      <c r="C36" s="124" t="s">
        <v>126</v>
      </c>
      <c r="D36" s="125"/>
      <c r="E36" s="125"/>
      <c r="F36" s="125"/>
      <c r="G36" s="125"/>
      <c r="H36" s="126"/>
      <c r="I36" s="124" t="s">
        <v>117</v>
      </c>
      <c r="J36" s="125"/>
      <c r="K36" s="126"/>
      <c r="N36" s="147"/>
      <c r="O36" s="147"/>
      <c r="P36" s="124" t="s">
        <v>127</v>
      </c>
      <c r="Q36" s="125"/>
      <c r="R36" s="125"/>
      <c r="S36" s="125"/>
      <c r="T36" s="125"/>
      <c r="U36" s="126"/>
    </row>
    <row r="37" spans="1:21" ht="15" customHeight="1">
      <c r="A37" s="147"/>
      <c r="B37" s="147"/>
      <c r="C37" s="127">
        <v>2018</v>
      </c>
      <c r="D37" s="128"/>
      <c r="E37" s="131">
        <v>2017</v>
      </c>
      <c r="F37" s="128"/>
      <c r="G37" s="141" t="s">
        <v>5</v>
      </c>
      <c r="H37" s="150" t="s">
        <v>61</v>
      </c>
      <c r="I37" s="155">
        <v>2018</v>
      </c>
      <c r="J37" s="149" t="s">
        <v>128</v>
      </c>
      <c r="K37" s="150" t="s">
        <v>132</v>
      </c>
      <c r="N37" s="147"/>
      <c r="O37" s="147"/>
      <c r="P37" s="127">
        <v>2018</v>
      </c>
      <c r="Q37" s="128"/>
      <c r="R37" s="127">
        <v>2017</v>
      </c>
      <c r="S37" s="128"/>
      <c r="T37" s="141" t="s">
        <v>5</v>
      </c>
      <c r="U37" s="164" t="s">
        <v>68</v>
      </c>
    </row>
    <row r="38" spans="1:21" ht="15">
      <c r="A38" s="133" t="s">
        <v>6</v>
      </c>
      <c r="B38" s="133" t="s">
        <v>52</v>
      </c>
      <c r="C38" s="129"/>
      <c r="D38" s="130"/>
      <c r="E38" s="132"/>
      <c r="F38" s="130"/>
      <c r="G38" s="142"/>
      <c r="H38" s="149"/>
      <c r="I38" s="155"/>
      <c r="J38" s="149"/>
      <c r="K38" s="149"/>
      <c r="N38" s="133" t="s">
        <v>6</v>
      </c>
      <c r="O38" s="133" t="s">
        <v>52</v>
      </c>
      <c r="P38" s="129"/>
      <c r="Q38" s="130"/>
      <c r="R38" s="129"/>
      <c r="S38" s="130"/>
      <c r="T38" s="142"/>
      <c r="U38" s="165"/>
    </row>
    <row r="39" spans="1:21" ht="15" customHeight="1">
      <c r="A39" s="133"/>
      <c r="B39" s="133"/>
      <c r="C39" s="114" t="s">
        <v>8</v>
      </c>
      <c r="D39" s="17" t="s">
        <v>2</v>
      </c>
      <c r="E39" s="114" t="s">
        <v>8</v>
      </c>
      <c r="F39" s="17" t="s">
        <v>2</v>
      </c>
      <c r="G39" s="135" t="s">
        <v>9</v>
      </c>
      <c r="H39" s="135" t="s">
        <v>62</v>
      </c>
      <c r="I39" s="18" t="s">
        <v>8</v>
      </c>
      <c r="J39" s="151" t="s">
        <v>129</v>
      </c>
      <c r="K39" s="151" t="s">
        <v>133</v>
      </c>
      <c r="N39" s="133"/>
      <c r="O39" s="133"/>
      <c r="P39" s="114" t="s">
        <v>8</v>
      </c>
      <c r="Q39" s="17" t="s">
        <v>2</v>
      </c>
      <c r="R39" s="114" t="s">
        <v>8</v>
      </c>
      <c r="S39" s="17" t="s">
        <v>2</v>
      </c>
      <c r="T39" s="135" t="s">
        <v>9</v>
      </c>
      <c r="U39" s="166" t="s">
        <v>69</v>
      </c>
    </row>
    <row r="40" spans="1:21" ht="14.25" customHeight="1">
      <c r="A40" s="134"/>
      <c r="B40" s="134"/>
      <c r="C40" s="118" t="s">
        <v>10</v>
      </c>
      <c r="D40" s="98" t="s">
        <v>11</v>
      </c>
      <c r="E40" s="118" t="s">
        <v>10</v>
      </c>
      <c r="F40" s="98" t="s">
        <v>11</v>
      </c>
      <c r="G40" s="148"/>
      <c r="H40" s="148"/>
      <c r="I40" s="118" t="s">
        <v>10</v>
      </c>
      <c r="J40" s="152"/>
      <c r="K40" s="152"/>
      <c r="N40" s="134"/>
      <c r="O40" s="134"/>
      <c r="P40" s="118" t="s">
        <v>10</v>
      </c>
      <c r="Q40" s="98" t="s">
        <v>11</v>
      </c>
      <c r="R40" s="118" t="s">
        <v>10</v>
      </c>
      <c r="S40" s="98" t="s">
        <v>11</v>
      </c>
      <c r="T40" s="136"/>
      <c r="U40" s="167"/>
    </row>
    <row r="41" spans="1:21" ht="15">
      <c r="A41" s="73">
        <v>1</v>
      </c>
      <c r="B41" s="80" t="s">
        <v>102</v>
      </c>
      <c r="C41" s="41">
        <v>806</v>
      </c>
      <c r="D41" s="74">
        <v>0.1517604970815289</v>
      </c>
      <c r="E41" s="41">
        <v>647</v>
      </c>
      <c r="F41" s="74">
        <v>0.13171824104234528</v>
      </c>
      <c r="G41" s="32">
        <v>0.24574961360123648</v>
      </c>
      <c r="H41" s="42">
        <v>0</v>
      </c>
      <c r="I41" s="41">
        <v>785</v>
      </c>
      <c r="J41" s="33">
        <v>0.026751592356687892</v>
      </c>
      <c r="K41" s="20">
        <v>0</v>
      </c>
      <c r="N41" s="73">
        <v>1</v>
      </c>
      <c r="O41" s="80" t="s">
        <v>102</v>
      </c>
      <c r="P41" s="41">
        <v>6505</v>
      </c>
      <c r="Q41" s="74">
        <v>0.13378442300968676</v>
      </c>
      <c r="R41" s="41">
        <v>4984</v>
      </c>
      <c r="S41" s="74">
        <v>0.11319297767482002</v>
      </c>
      <c r="T41" s="77">
        <v>0.3051765650080256</v>
      </c>
      <c r="U41" s="20">
        <v>1</v>
      </c>
    </row>
    <row r="42" spans="1:21" ht="15">
      <c r="A42" s="104">
        <v>2</v>
      </c>
      <c r="B42" s="81" t="s">
        <v>103</v>
      </c>
      <c r="C42" s="43">
        <v>479</v>
      </c>
      <c r="D42" s="71">
        <v>0.09019017134249671</v>
      </c>
      <c r="E42" s="43">
        <v>625</v>
      </c>
      <c r="F42" s="71">
        <v>0.12723941368078176</v>
      </c>
      <c r="G42" s="34">
        <v>-0.23360000000000003</v>
      </c>
      <c r="H42" s="44">
        <v>0</v>
      </c>
      <c r="I42" s="43">
        <v>393</v>
      </c>
      <c r="J42" s="35">
        <v>0.21882951653944027</v>
      </c>
      <c r="K42" s="22">
        <v>1</v>
      </c>
      <c r="N42" s="104">
        <v>2</v>
      </c>
      <c r="O42" s="81" t="s">
        <v>103</v>
      </c>
      <c r="P42" s="43">
        <v>4532</v>
      </c>
      <c r="Q42" s="71">
        <v>0.09320691853649507</v>
      </c>
      <c r="R42" s="43">
        <v>5446</v>
      </c>
      <c r="S42" s="71">
        <v>0.12368558515591288</v>
      </c>
      <c r="T42" s="78">
        <v>-0.16782959970620637</v>
      </c>
      <c r="U42" s="22">
        <v>-1</v>
      </c>
    </row>
    <row r="43" spans="1:21" ht="15">
      <c r="A43" s="104">
        <v>3</v>
      </c>
      <c r="B43" s="81" t="s">
        <v>104</v>
      </c>
      <c r="C43" s="43">
        <v>432</v>
      </c>
      <c r="D43" s="71">
        <v>0.08134061382037282</v>
      </c>
      <c r="E43" s="43">
        <v>403</v>
      </c>
      <c r="F43" s="71">
        <v>0.08204397394136807</v>
      </c>
      <c r="G43" s="34">
        <v>0.07196029776674928</v>
      </c>
      <c r="H43" s="44">
        <v>0</v>
      </c>
      <c r="I43" s="43">
        <v>443</v>
      </c>
      <c r="J43" s="35">
        <v>-0.02483069977426633</v>
      </c>
      <c r="K43" s="22">
        <v>-1</v>
      </c>
      <c r="N43" s="104">
        <v>3</v>
      </c>
      <c r="O43" s="81" t="s">
        <v>104</v>
      </c>
      <c r="P43" s="43">
        <v>4114</v>
      </c>
      <c r="Q43" s="71">
        <v>0.08461016391419698</v>
      </c>
      <c r="R43" s="43">
        <v>3930</v>
      </c>
      <c r="S43" s="71">
        <v>0.08925529740410165</v>
      </c>
      <c r="T43" s="78">
        <v>0.04681933842239183</v>
      </c>
      <c r="U43" s="22">
        <v>0</v>
      </c>
    </row>
    <row r="44" spans="1:21" ht="15">
      <c r="A44" s="104">
        <v>4</v>
      </c>
      <c r="B44" s="81" t="s">
        <v>109</v>
      </c>
      <c r="C44" s="43">
        <v>326</v>
      </c>
      <c r="D44" s="71">
        <v>0.06138203728111467</v>
      </c>
      <c r="E44" s="43">
        <v>166</v>
      </c>
      <c r="F44" s="71">
        <v>0.033794788273615636</v>
      </c>
      <c r="G44" s="34">
        <v>0.963855421686747</v>
      </c>
      <c r="H44" s="44">
        <v>5</v>
      </c>
      <c r="I44" s="43">
        <v>321</v>
      </c>
      <c r="J44" s="35">
        <v>0.015576323987538832</v>
      </c>
      <c r="K44" s="22">
        <v>0</v>
      </c>
      <c r="N44" s="104">
        <v>4</v>
      </c>
      <c r="O44" s="81" t="s">
        <v>105</v>
      </c>
      <c r="P44" s="43">
        <v>2607</v>
      </c>
      <c r="Q44" s="71">
        <v>0.0536166011969644</v>
      </c>
      <c r="R44" s="43">
        <v>2347</v>
      </c>
      <c r="S44" s="71">
        <v>0.053303354454815925</v>
      </c>
      <c r="T44" s="78">
        <v>0.11077971878994464</v>
      </c>
      <c r="U44" s="22">
        <v>1</v>
      </c>
    </row>
    <row r="45" spans="1:21" ht="15">
      <c r="A45" s="104"/>
      <c r="B45" s="82" t="s">
        <v>108</v>
      </c>
      <c r="C45" s="45">
        <v>326</v>
      </c>
      <c r="D45" s="76">
        <v>0.06138203728111467</v>
      </c>
      <c r="E45" s="45">
        <v>256</v>
      </c>
      <c r="F45" s="76">
        <v>0.05211726384364821</v>
      </c>
      <c r="G45" s="36">
        <v>0.2734375</v>
      </c>
      <c r="H45" s="46">
        <v>1</v>
      </c>
      <c r="I45" s="45">
        <v>187</v>
      </c>
      <c r="J45" s="37">
        <v>0.7433155080213905</v>
      </c>
      <c r="K45" s="24">
        <v>3</v>
      </c>
      <c r="N45" s="104">
        <v>5</v>
      </c>
      <c r="O45" s="82" t="s">
        <v>106</v>
      </c>
      <c r="P45" s="45">
        <v>2577</v>
      </c>
      <c r="Q45" s="76">
        <v>0.05299960923842626</v>
      </c>
      <c r="R45" s="45">
        <v>2569</v>
      </c>
      <c r="S45" s="76">
        <v>0.05834525675092549</v>
      </c>
      <c r="T45" s="79">
        <v>0.003114052160373637</v>
      </c>
      <c r="U45" s="24">
        <v>-1</v>
      </c>
    </row>
    <row r="46" spans="1:21" ht="15">
      <c r="A46" s="38">
        <v>6</v>
      </c>
      <c r="B46" s="80" t="s">
        <v>113</v>
      </c>
      <c r="C46" s="41">
        <v>257</v>
      </c>
      <c r="D46" s="74">
        <v>0.048390133684805124</v>
      </c>
      <c r="E46" s="41">
        <v>234</v>
      </c>
      <c r="F46" s="74">
        <v>0.04763843648208469</v>
      </c>
      <c r="G46" s="32">
        <v>0.09829059829059839</v>
      </c>
      <c r="H46" s="42">
        <v>1</v>
      </c>
      <c r="I46" s="41">
        <v>143</v>
      </c>
      <c r="J46" s="33">
        <v>0.7972027972027973</v>
      </c>
      <c r="K46" s="20">
        <v>9</v>
      </c>
      <c r="N46" s="38">
        <v>6</v>
      </c>
      <c r="O46" s="80" t="s">
        <v>108</v>
      </c>
      <c r="P46" s="41">
        <v>2060</v>
      </c>
      <c r="Q46" s="74">
        <v>0.04236678115295231</v>
      </c>
      <c r="R46" s="41">
        <v>1618</v>
      </c>
      <c r="S46" s="74">
        <v>0.03674683745542913</v>
      </c>
      <c r="T46" s="77">
        <v>0.27317676143386893</v>
      </c>
      <c r="U46" s="20">
        <v>1</v>
      </c>
    </row>
    <row r="47" spans="1:21" ht="15">
      <c r="A47" s="104">
        <v>7</v>
      </c>
      <c r="B47" s="81" t="s">
        <v>105</v>
      </c>
      <c r="C47" s="43">
        <v>252</v>
      </c>
      <c r="D47" s="71">
        <v>0.04744869139521747</v>
      </c>
      <c r="E47" s="43">
        <v>236</v>
      </c>
      <c r="F47" s="71">
        <v>0.04804560260586319</v>
      </c>
      <c r="G47" s="34">
        <v>0.06779661016949157</v>
      </c>
      <c r="H47" s="44">
        <v>-1</v>
      </c>
      <c r="I47" s="43">
        <v>235</v>
      </c>
      <c r="J47" s="35">
        <v>0.07234042553191489</v>
      </c>
      <c r="K47" s="22">
        <v>-1</v>
      </c>
      <c r="N47" s="104">
        <v>7</v>
      </c>
      <c r="O47" s="81" t="s">
        <v>109</v>
      </c>
      <c r="P47" s="43">
        <v>1985</v>
      </c>
      <c r="Q47" s="71">
        <v>0.04082430125660696</v>
      </c>
      <c r="R47" s="43">
        <v>1148</v>
      </c>
      <c r="S47" s="71">
        <v>0.026072539801503487</v>
      </c>
      <c r="T47" s="78">
        <v>0.7290940766550522</v>
      </c>
      <c r="U47" s="22">
        <v>5</v>
      </c>
    </row>
    <row r="48" spans="1:21" ht="15">
      <c r="A48" s="104">
        <v>8</v>
      </c>
      <c r="B48" s="81" t="s">
        <v>106</v>
      </c>
      <c r="C48" s="43">
        <v>242</v>
      </c>
      <c r="D48" s="71">
        <v>0.04556580681604218</v>
      </c>
      <c r="E48" s="43">
        <v>320</v>
      </c>
      <c r="F48" s="71">
        <v>0.06514657980456026</v>
      </c>
      <c r="G48" s="34">
        <v>-0.24375000000000002</v>
      </c>
      <c r="H48" s="44">
        <v>-4</v>
      </c>
      <c r="I48" s="43">
        <v>304</v>
      </c>
      <c r="J48" s="35">
        <v>-0.20394736842105265</v>
      </c>
      <c r="K48" s="22">
        <v>-3</v>
      </c>
      <c r="N48" s="104">
        <v>8</v>
      </c>
      <c r="O48" s="81" t="s">
        <v>113</v>
      </c>
      <c r="P48" s="43">
        <v>1683</v>
      </c>
      <c r="Q48" s="71">
        <v>0.03461324887398968</v>
      </c>
      <c r="R48" s="43">
        <v>1362</v>
      </c>
      <c r="S48" s="71">
        <v>0.030932751924780268</v>
      </c>
      <c r="T48" s="78">
        <v>0.23568281938325986</v>
      </c>
      <c r="U48" s="22">
        <v>2</v>
      </c>
    </row>
    <row r="49" spans="1:21" ht="15">
      <c r="A49" s="104">
        <v>9</v>
      </c>
      <c r="B49" s="81" t="s">
        <v>151</v>
      </c>
      <c r="C49" s="43">
        <v>193</v>
      </c>
      <c r="D49" s="71">
        <v>0.03633967237808322</v>
      </c>
      <c r="E49" s="43">
        <v>92</v>
      </c>
      <c r="F49" s="71">
        <v>0.018729641693811076</v>
      </c>
      <c r="G49" s="34">
        <v>1.097826086956522</v>
      </c>
      <c r="H49" s="44">
        <v>5</v>
      </c>
      <c r="I49" s="43">
        <v>154</v>
      </c>
      <c r="J49" s="35">
        <v>0.2532467532467533</v>
      </c>
      <c r="K49" s="22">
        <v>3</v>
      </c>
      <c r="N49" s="104">
        <v>9</v>
      </c>
      <c r="O49" s="81" t="s">
        <v>107</v>
      </c>
      <c r="P49" s="43">
        <v>1661</v>
      </c>
      <c r="Q49" s="71">
        <v>0.03416078810439504</v>
      </c>
      <c r="R49" s="43">
        <v>1790</v>
      </c>
      <c r="S49" s="71">
        <v>0.040653176171333835</v>
      </c>
      <c r="T49" s="78">
        <v>-0.0720670391061452</v>
      </c>
      <c r="U49" s="22">
        <v>-3</v>
      </c>
    </row>
    <row r="50" spans="1:21" ht="15">
      <c r="A50" s="103">
        <v>10</v>
      </c>
      <c r="B50" s="82" t="s">
        <v>119</v>
      </c>
      <c r="C50" s="45">
        <v>187</v>
      </c>
      <c r="D50" s="76">
        <v>0.03520994163057804</v>
      </c>
      <c r="E50" s="45">
        <v>119</v>
      </c>
      <c r="F50" s="76">
        <v>0.024226384364820847</v>
      </c>
      <c r="G50" s="36">
        <v>0.5714285714285714</v>
      </c>
      <c r="H50" s="46">
        <v>2</v>
      </c>
      <c r="I50" s="45">
        <v>180</v>
      </c>
      <c r="J50" s="37">
        <v>0.03888888888888897</v>
      </c>
      <c r="K50" s="24">
        <v>-2</v>
      </c>
      <c r="N50" s="103">
        <v>10</v>
      </c>
      <c r="O50" s="82" t="s">
        <v>110</v>
      </c>
      <c r="P50" s="45">
        <v>1651</v>
      </c>
      <c r="Q50" s="76">
        <v>0.03395512411821566</v>
      </c>
      <c r="R50" s="45">
        <v>1468</v>
      </c>
      <c r="S50" s="76">
        <v>0.03334014671481456</v>
      </c>
      <c r="T50" s="79">
        <v>0.12465940054495905</v>
      </c>
      <c r="U50" s="24">
        <v>-2</v>
      </c>
    </row>
    <row r="51" spans="1:21" ht="15">
      <c r="A51" s="159" t="s">
        <v>114</v>
      </c>
      <c r="B51" s="160"/>
      <c r="C51" s="49">
        <f>SUM(C41:C50)</f>
        <v>3500</v>
      </c>
      <c r="D51" s="6">
        <f>C51/C53</f>
        <v>0.6590096027113538</v>
      </c>
      <c r="E51" s="49">
        <f>SUM(E41:E50)</f>
        <v>3098</v>
      </c>
      <c r="F51" s="6">
        <f>E51/E53</f>
        <v>0.630700325732899</v>
      </c>
      <c r="G51" s="25">
        <f>C51/E51-1</f>
        <v>0.1297611362169142</v>
      </c>
      <c r="H51" s="48"/>
      <c r="I51" s="49">
        <f>SUM(I41:I50)</f>
        <v>3145</v>
      </c>
      <c r="J51" s="26">
        <f>D51/I51-1</f>
        <v>-0.9997904579959582</v>
      </c>
      <c r="K51" s="27"/>
      <c r="N51" s="159" t="s">
        <v>114</v>
      </c>
      <c r="O51" s="160"/>
      <c r="P51" s="49">
        <f>SUM(P41:P50)</f>
        <v>29375</v>
      </c>
      <c r="Q51" s="6">
        <f>P51/P53</f>
        <v>0.6041379594019292</v>
      </c>
      <c r="R51" s="49">
        <f>SUM(R41:R50)</f>
        <v>26662</v>
      </c>
      <c r="S51" s="6">
        <f>R51/R53</f>
        <v>0.6055279235084372</v>
      </c>
      <c r="T51" s="25">
        <f>P51/R51-1</f>
        <v>0.10175530717875625</v>
      </c>
      <c r="U51" s="50"/>
    </row>
    <row r="52" spans="1:21" ht="15">
      <c r="A52" s="159" t="s">
        <v>12</v>
      </c>
      <c r="B52" s="160"/>
      <c r="C52" s="49">
        <f>C53-C51</f>
        <v>1811</v>
      </c>
      <c r="D52" s="6">
        <f>C52/C53</f>
        <v>0.3409903972886462</v>
      </c>
      <c r="E52" s="49">
        <f>E53-E51</f>
        <v>1814</v>
      </c>
      <c r="F52" s="6">
        <f>E52/E53</f>
        <v>0.369299674267101</v>
      </c>
      <c r="G52" s="25">
        <f>C52/E52-1</f>
        <v>-0.001653803748621785</v>
      </c>
      <c r="H52" s="3"/>
      <c r="I52" s="49">
        <f>I53-SUM(I41:I50)</f>
        <v>2065</v>
      </c>
      <c r="J52" s="26">
        <f>D52/I52-1</f>
        <v>-0.9998348714783106</v>
      </c>
      <c r="K52" s="27"/>
      <c r="N52" s="159" t="s">
        <v>12</v>
      </c>
      <c r="O52" s="160"/>
      <c r="P52" s="49">
        <f>P53-P51</f>
        <v>19248</v>
      </c>
      <c r="Q52" s="6">
        <f>P52/P53</f>
        <v>0.3958620405980709</v>
      </c>
      <c r="R52" s="49">
        <f>R53-R51</f>
        <v>17369</v>
      </c>
      <c r="S52" s="6">
        <f>R52/R53</f>
        <v>0.39447207649156274</v>
      </c>
      <c r="T52" s="25">
        <f>P52/R52-1</f>
        <v>0.10818124244343363</v>
      </c>
      <c r="U52" s="51"/>
    </row>
    <row r="53" spans="1:21" ht="15">
      <c r="A53" s="153" t="s">
        <v>38</v>
      </c>
      <c r="B53" s="154"/>
      <c r="C53" s="47">
        <v>5311</v>
      </c>
      <c r="D53" s="28">
        <v>1</v>
      </c>
      <c r="E53" s="47">
        <v>4912</v>
      </c>
      <c r="F53" s="28">
        <v>1</v>
      </c>
      <c r="G53" s="29">
        <v>0.08122964169381097</v>
      </c>
      <c r="H53" s="29"/>
      <c r="I53" s="47">
        <v>5210</v>
      </c>
      <c r="J53" s="105">
        <v>0.019385796545105638</v>
      </c>
      <c r="K53" s="30"/>
      <c r="N53" s="153" t="s">
        <v>38</v>
      </c>
      <c r="O53" s="154"/>
      <c r="P53" s="47">
        <v>48623</v>
      </c>
      <c r="Q53" s="28">
        <v>1</v>
      </c>
      <c r="R53" s="47">
        <v>44031</v>
      </c>
      <c r="S53" s="28">
        <v>1</v>
      </c>
      <c r="T53" s="52">
        <v>0.10429015920601392</v>
      </c>
      <c r="U53" s="30"/>
    </row>
  </sheetData>
  <sheetProtection/>
  <mergeCells count="67"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</mergeCells>
  <conditionalFormatting sqref="G27 I27 N27">
    <cfRule type="cellIs" priority="410" dxfId="281" operator="lessThan">
      <formula>0</formula>
    </cfRule>
  </conditionalFormatting>
  <conditionalFormatting sqref="G26 N26">
    <cfRule type="cellIs" priority="210" dxfId="281" operator="lessThan">
      <formula>0</formula>
    </cfRule>
  </conditionalFormatting>
  <conditionalFormatting sqref="T51">
    <cfRule type="cellIs" priority="115" dxfId="281" operator="lessThan">
      <formula>0</formula>
    </cfRule>
  </conditionalFormatting>
  <conditionalFormatting sqref="J52">
    <cfRule type="cellIs" priority="127" dxfId="281" operator="lessThan">
      <formula>0</formula>
    </cfRule>
  </conditionalFormatting>
  <conditionalFormatting sqref="G52 I52">
    <cfRule type="cellIs" priority="128" dxfId="281" operator="lessThan">
      <formula>0</formula>
    </cfRule>
  </conditionalFormatting>
  <conditionalFormatting sqref="J51">
    <cfRule type="cellIs" priority="125" dxfId="281" operator="lessThan">
      <formula>0</formula>
    </cfRule>
  </conditionalFormatting>
  <conditionalFormatting sqref="G51">
    <cfRule type="cellIs" priority="126" dxfId="281" operator="lessThan">
      <formula>0</formula>
    </cfRule>
  </conditionalFormatting>
  <conditionalFormatting sqref="K52">
    <cfRule type="cellIs" priority="123" dxfId="281" operator="lessThan">
      <formula>0</formula>
    </cfRule>
  </conditionalFormatting>
  <conditionalFormatting sqref="J52">
    <cfRule type="cellIs" priority="124" dxfId="281" operator="lessThan">
      <formula>0</formula>
    </cfRule>
  </conditionalFormatting>
  <conditionalFormatting sqref="K51">
    <cfRule type="cellIs" priority="121" dxfId="281" operator="lessThan">
      <formula>0</formula>
    </cfRule>
  </conditionalFormatting>
  <conditionalFormatting sqref="J51">
    <cfRule type="cellIs" priority="122" dxfId="281" operator="lessThan">
      <formula>0</formula>
    </cfRule>
  </conditionalFormatting>
  <conditionalFormatting sqref="U51">
    <cfRule type="cellIs" priority="118" dxfId="281" operator="lessThan">
      <formula>0</formula>
    </cfRule>
    <cfRule type="cellIs" priority="119" dxfId="282" operator="equal">
      <formula>0</formula>
    </cfRule>
    <cfRule type="cellIs" priority="120" dxfId="283" operator="greaterThan">
      <formula>0</formula>
    </cfRule>
  </conditionalFormatting>
  <conditionalFormatting sqref="U52">
    <cfRule type="cellIs" priority="117" dxfId="281" operator="lessThan">
      <formula>0</formula>
    </cfRule>
  </conditionalFormatting>
  <conditionalFormatting sqref="T52">
    <cfRule type="cellIs" priority="116" dxfId="281" operator="lessThan">
      <formula>0</formula>
    </cfRule>
  </conditionalFormatting>
  <conditionalFormatting sqref="G11:G15 I11:I15 N11:N15">
    <cfRule type="cellIs" priority="22" dxfId="281" operator="lessThan">
      <formula>0</formula>
    </cfRule>
  </conditionalFormatting>
  <conditionalFormatting sqref="G16:G25 I16:I25 N16:N25">
    <cfRule type="cellIs" priority="21" dxfId="281" operator="lessThan">
      <formula>0</formula>
    </cfRule>
  </conditionalFormatting>
  <conditionalFormatting sqref="C11:D25 F11:I25 K11:K25 M11:N25">
    <cfRule type="cellIs" priority="20" dxfId="284" operator="equal">
      <formula>0</formula>
    </cfRule>
  </conditionalFormatting>
  <conditionalFormatting sqref="E11:E25">
    <cfRule type="cellIs" priority="19" dxfId="284" operator="equal">
      <formula>0</formula>
    </cfRule>
  </conditionalFormatting>
  <conditionalFormatting sqref="J11:J25">
    <cfRule type="cellIs" priority="18" dxfId="284" operator="equal">
      <formula>0</formula>
    </cfRule>
  </conditionalFormatting>
  <conditionalFormatting sqref="L11:L25">
    <cfRule type="cellIs" priority="17" dxfId="284" operator="equal">
      <formula>0</formula>
    </cfRule>
  </conditionalFormatting>
  <conditionalFormatting sqref="N28 I28 G28">
    <cfRule type="cellIs" priority="16" dxfId="281" operator="lessThan">
      <formula>0</formula>
    </cfRule>
  </conditionalFormatting>
  <conditionalFormatting sqref="J41:J50 G41:G50">
    <cfRule type="cellIs" priority="15" dxfId="281" operator="lessThan">
      <formula>0</formula>
    </cfRule>
  </conditionalFormatting>
  <conditionalFormatting sqref="K41:K50">
    <cfRule type="cellIs" priority="12" dxfId="281" operator="lessThan">
      <formula>0</formula>
    </cfRule>
    <cfRule type="cellIs" priority="13" dxfId="282" operator="equal">
      <formula>0</formula>
    </cfRule>
    <cfRule type="cellIs" priority="14" dxfId="283" operator="greaterThan">
      <formula>0</formula>
    </cfRule>
  </conditionalFormatting>
  <conditionalFormatting sqref="H41:H50">
    <cfRule type="cellIs" priority="9" dxfId="281" operator="lessThan">
      <formula>0</formula>
    </cfRule>
    <cfRule type="cellIs" priority="10" dxfId="282" operator="equal">
      <formula>0</formula>
    </cfRule>
    <cfRule type="cellIs" priority="11" dxfId="283" operator="greaterThan">
      <formula>0</formula>
    </cfRule>
  </conditionalFormatting>
  <conditionalFormatting sqref="G53:H53 J53">
    <cfRule type="cellIs" priority="8" dxfId="281" operator="lessThan">
      <formula>0</formula>
    </cfRule>
  </conditionalFormatting>
  <conditionalFormatting sqref="K53">
    <cfRule type="cellIs" priority="7" dxfId="281" operator="lessThan">
      <formula>0</formula>
    </cfRule>
  </conditionalFormatting>
  <conditionalFormatting sqref="T41:T50">
    <cfRule type="cellIs" priority="6" dxfId="281" operator="lessThan">
      <formula>0</formula>
    </cfRule>
  </conditionalFormatting>
  <conditionalFormatting sqref="U41:U50">
    <cfRule type="cellIs" priority="3" dxfId="281" operator="lessThan">
      <formula>0</formula>
    </cfRule>
    <cfRule type="cellIs" priority="4" dxfId="282" operator="equal">
      <formula>0</formula>
    </cfRule>
    <cfRule type="cellIs" priority="5" dxfId="283" operator="greaterThan">
      <formula>0</formula>
    </cfRule>
  </conditionalFormatting>
  <conditionalFormatting sqref="T53">
    <cfRule type="cellIs" priority="2" dxfId="281" operator="lessThan">
      <formula>0</formula>
    </cfRule>
  </conditionalFormatting>
  <conditionalFormatting sqref="U53">
    <cfRule type="cellIs" priority="1" dxfId="28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3" width="8.8515625" style="0" customWidth="1"/>
    <col min="14" max="14" width="13.00390625" style="0" bestFit="1" customWidth="1"/>
    <col min="16" max="16" width="17.00390625" style="0" bestFit="1" customWidth="1"/>
  </cols>
  <sheetData>
    <row r="1" spans="1:14" ht="15">
      <c r="A1" t="s">
        <v>3</v>
      </c>
      <c r="C1" s="112"/>
      <c r="N1" s="113">
        <v>43346</v>
      </c>
    </row>
    <row r="2" spans="1:14" ht="14.25" customHeight="1">
      <c r="A2" s="122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4.25" customHeight="1">
      <c r="A3" s="123" t="s">
        <v>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6" t="s">
        <v>0</v>
      </c>
      <c r="B5" s="157" t="s">
        <v>1</v>
      </c>
      <c r="C5" s="143" t="s">
        <v>124</v>
      </c>
      <c r="D5" s="144"/>
      <c r="E5" s="144"/>
      <c r="F5" s="144"/>
      <c r="G5" s="145"/>
      <c r="H5" s="144" t="s">
        <v>116</v>
      </c>
      <c r="I5" s="144"/>
      <c r="J5" s="143" t="s">
        <v>125</v>
      </c>
      <c r="K5" s="144"/>
      <c r="L5" s="144"/>
      <c r="M5" s="144"/>
      <c r="N5" s="145"/>
    </row>
    <row r="6" spans="1:14" ht="14.25" customHeight="1">
      <c r="A6" s="147"/>
      <c r="B6" s="158"/>
      <c r="C6" s="124" t="s">
        <v>126</v>
      </c>
      <c r="D6" s="125"/>
      <c r="E6" s="125"/>
      <c r="F6" s="125"/>
      <c r="G6" s="126"/>
      <c r="H6" s="125" t="s">
        <v>117</v>
      </c>
      <c r="I6" s="125"/>
      <c r="J6" s="124" t="s">
        <v>127</v>
      </c>
      <c r="K6" s="125"/>
      <c r="L6" s="125"/>
      <c r="M6" s="125"/>
      <c r="N6" s="126"/>
    </row>
    <row r="7" spans="1:14" ht="14.25" customHeight="1">
      <c r="A7" s="147"/>
      <c r="B7" s="147"/>
      <c r="C7" s="127">
        <v>2018</v>
      </c>
      <c r="D7" s="128"/>
      <c r="E7" s="131">
        <v>2017</v>
      </c>
      <c r="F7" s="131"/>
      <c r="G7" s="141" t="s">
        <v>5</v>
      </c>
      <c r="H7" s="161">
        <v>2018</v>
      </c>
      <c r="I7" s="127" t="s">
        <v>128</v>
      </c>
      <c r="J7" s="127">
        <v>2018</v>
      </c>
      <c r="K7" s="128"/>
      <c r="L7" s="131">
        <v>2017</v>
      </c>
      <c r="M7" s="128"/>
      <c r="N7" s="156" t="s">
        <v>5</v>
      </c>
    </row>
    <row r="8" spans="1:14" ht="14.25" customHeight="1">
      <c r="A8" s="133" t="s">
        <v>6</v>
      </c>
      <c r="B8" s="133" t="s">
        <v>7</v>
      </c>
      <c r="C8" s="129"/>
      <c r="D8" s="130"/>
      <c r="E8" s="132"/>
      <c r="F8" s="132"/>
      <c r="G8" s="142"/>
      <c r="H8" s="162"/>
      <c r="I8" s="163"/>
      <c r="J8" s="129"/>
      <c r="K8" s="130"/>
      <c r="L8" s="132"/>
      <c r="M8" s="130"/>
      <c r="N8" s="156"/>
    </row>
    <row r="9" spans="1:14" ht="14.25" customHeight="1">
      <c r="A9" s="133"/>
      <c r="B9" s="133"/>
      <c r="C9" s="114" t="s">
        <v>8</v>
      </c>
      <c r="D9" s="116" t="s">
        <v>2</v>
      </c>
      <c r="E9" s="115" t="s">
        <v>8</v>
      </c>
      <c r="F9" s="94" t="s">
        <v>2</v>
      </c>
      <c r="G9" s="135" t="s">
        <v>9</v>
      </c>
      <c r="H9" s="95" t="s">
        <v>8</v>
      </c>
      <c r="I9" s="139" t="s">
        <v>129</v>
      </c>
      <c r="J9" s="114" t="s">
        <v>8</v>
      </c>
      <c r="K9" s="93" t="s">
        <v>2</v>
      </c>
      <c r="L9" s="115" t="s">
        <v>8</v>
      </c>
      <c r="M9" s="93" t="s">
        <v>2</v>
      </c>
      <c r="N9" s="137" t="s">
        <v>9</v>
      </c>
    </row>
    <row r="10" spans="1:14" ht="14.25" customHeight="1">
      <c r="A10" s="134"/>
      <c r="B10" s="134"/>
      <c r="C10" s="118" t="s">
        <v>10</v>
      </c>
      <c r="D10" s="117" t="s">
        <v>11</v>
      </c>
      <c r="E10" s="92" t="s">
        <v>10</v>
      </c>
      <c r="F10" s="98" t="s">
        <v>11</v>
      </c>
      <c r="G10" s="136"/>
      <c r="H10" s="96" t="s">
        <v>10</v>
      </c>
      <c r="I10" s="140"/>
      <c r="J10" s="118" t="s">
        <v>10</v>
      </c>
      <c r="K10" s="117" t="s">
        <v>11</v>
      </c>
      <c r="L10" s="92" t="s">
        <v>10</v>
      </c>
      <c r="M10" s="117" t="s">
        <v>11</v>
      </c>
      <c r="N10" s="138"/>
    </row>
    <row r="11" spans="1:14" ht="14.25" customHeight="1">
      <c r="A11" s="73">
        <v>1</v>
      </c>
      <c r="B11" s="83" t="s">
        <v>19</v>
      </c>
      <c r="C11" s="41">
        <v>4248</v>
      </c>
      <c r="D11" s="86">
        <v>0.13021487907304663</v>
      </c>
      <c r="E11" s="41">
        <v>4662</v>
      </c>
      <c r="F11" s="89">
        <v>0.1109392475549104</v>
      </c>
      <c r="G11" s="77">
        <v>-0.08880308880308885</v>
      </c>
      <c r="H11" s="106">
        <v>6027</v>
      </c>
      <c r="I11" s="74">
        <v>-0.2951717272274763</v>
      </c>
      <c r="J11" s="41">
        <v>52056</v>
      </c>
      <c r="K11" s="86">
        <v>0.11517680533491458</v>
      </c>
      <c r="L11" s="41">
        <v>46039</v>
      </c>
      <c r="M11" s="89">
        <v>0.11524385970182131</v>
      </c>
      <c r="N11" s="77">
        <v>0.13069354243141684</v>
      </c>
    </row>
    <row r="12" spans="1:14" ht="14.25" customHeight="1">
      <c r="A12" s="72">
        <v>2</v>
      </c>
      <c r="B12" s="84" t="s">
        <v>20</v>
      </c>
      <c r="C12" s="43">
        <v>2364</v>
      </c>
      <c r="D12" s="87">
        <v>0.072464212365509</v>
      </c>
      <c r="E12" s="43">
        <v>4519</v>
      </c>
      <c r="F12" s="90">
        <v>0.10753634914213644</v>
      </c>
      <c r="G12" s="78">
        <v>-0.4768754149148041</v>
      </c>
      <c r="H12" s="107">
        <v>7096</v>
      </c>
      <c r="I12" s="71">
        <v>-0.6668545659526494</v>
      </c>
      <c r="J12" s="43">
        <v>46584</v>
      </c>
      <c r="K12" s="87">
        <v>0.10306969993318081</v>
      </c>
      <c r="L12" s="43">
        <v>39088</v>
      </c>
      <c r="M12" s="90">
        <v>0.09784426221301053</v>
      </c>
      <c r="N12" s="78">
        <v>0.19177241097011866</v>
      </c>
    </row>
    <row r="13" spans="1:14" ht="14.25" customHeight="1">
      <c r="A13" s="72">
        <v>3</v>
      </c>
      <c r="B13" s="84" t="s">
        <v>21</v>
      </c>
      <c r="C13" s="43">
        <v>3156</v>
      </c>
      <c r="D13" s="87">
        <v>0.09674156270116176</v>
      </c>
      <c r="E13" s="43">
        <v>3448</v>
      </c>
      <c r="F13" s="90">
        <v>0.08205030578492731</v>
      </c>
      <c r="G13" s="78">
        <v>-0.08468677494199539</v>
      </c>
      <c r="H13" s="107">
        <v>6727</v>
      </c>
      <c r="I13" s="71">
        <v>-0.5308458451018285</v>
      </c>
      <c r="J13" s="43">
        <v>44824</v>
      </c>
      <c r="K13" s="87">
        <v>0.099175601704553</v>
      </c>
      <c r="L13" s="43">
        <v>38905</v>
      </c>
      <c r="M13" s="90">
        <v>0.09738618044917044</v>
      </c>
      <c r="N13" s="78">
        <v>0.15213982778563162</v>
      </c>
    </row>
    <row r="14" spans="1:14" ht="14.25" customHeight="1">
      <c r="A14" s="72">
        <v>4</v>
      </c>
      <c r="B14" s="84" t="s">
        <v>22</v>
      </c>
      <c r="C14" s="43">
        <v>1902</v>
      </c>
      <c r="D14" s="87">
        <v>0.058302424669711556</v>
      </c>
      <c r="E14" s="43">
        <v>2947</v>
      </c>
      <c r="F14" s="90">
        <v>0.07012826309401994</v>
      </c>
      <c r="G14" s="78">
        <v>-0.3545978961655921</v>
      </c>
      <c r="H14" s="107">
        <v>3540</v>
      </c>
      <c r="I14" s="71">
        <v>-0.4627118644067797</v>
      </c>
      <c r="J14" s="43">
        <v>29679</v>
      </c>
      <c r="K14" s="87">
        <v>0.06566644393604829</v>
      </c>
      <c r="L14" s="43">
        <v>28689</v>
      </c>
      <c r="M14" s="90">
        <v>0.07181370340332222</v>
      </c>
      <c r="N14" s="78">
        <v>0.03450799958172124</v>
      </c>
    </row>
    <row r="15" spans="1:14" ht="14.25" customHeight="1">
      <c r="A15" s="75">
        <v>5</v>
      </c>
      <c r="B15" s="85" t="s">
        <v>23</v>
      </c>
      <c r="C15" s="45">
        <v>2646</v>
      </c>
      <c r="D15" s="88">
        <v>0.08110842043956717</v>
      </c>
      <c r="E15" s="45">
        <v>2777</v>
      </c>
      <c r="F15" s="91">
        <v>0.06608285938652643</v>
      </c>
      <c r="G15" s="79">
        <v>-0.04717320849837958</v>
      </c>
      <c r="H15" s="108">
        <v>2935</v>
      </c>
      <c r="I15" s="76">
        <v>-0.09846678023850086</v>
      </c>
      <c r="J15" s="45">
        <v>29258</v>
      </c>
      <c r="K15" s="88">
        <v>0.06473495793931403</v>
      </c>
      <c r="L15" s="45">
        <v>26095</v>
      </c>
      <c r="M15" s="91">
        <v>0.06532045698036507</v>
      </c>
      <c r="N15" s="79">
        <v>0.1212109599540141</v>
      </c>
    </row>
    <row r="16" spans="1:14" ht="14.25" customHeight="1">
      <c r="A16" s="73">
        <v>6</v>
      </c>
      <c r="B16" s="83" t="s">
        <v>26</v>
      </c>
      <c r="C16" s="41">
        <v>2458</v>
      </c>
      <c r="D16" s="86">
        <v>0.07534561505686173</v>
      </c>
      <c r="E16" s="41">
        <v>3133</v>
      </c>
      <c r="F16" s="89">
        <v>0.07455441067986579</v>
      </c>
      <c r="G16" s="77">
        <v>-0.2154484519629748</v>
      </c>
      <c r="H16" s="106">
        <v>3517</v>
      </c>
      <c r="I16" s="74">
        <v>-0.3011088996303668</v>
      </c>
      <c r="J16" s="41">
        <v>28493</v>
      </c>
      <c r="K16" s="86">
        <v>0.06304235274334795</v>
      </c>
      <c r="L16" s="41">
        <v>26016</v>
      </c>
      <c r="M16" s="89">
        <v>0.06512270583641225</v>
      </c>
      <c r="N16" s="77">
        <v>0.09521063960639609</v>
      </c>
    </row>
    <row r="17" spans="1:14" ht="14.25" customHeight="1">
      <c r="A17" s="72">
        <v>7</v>
      </c>
      <c r="B17" s="84" t="s">
        <v>31</v>
      </c>
      <c r="C17" s="43">
        <v>1918</v>
      </c>
      <c r="D17" s="87">
        <v>0.05879287619164393</v>
      </c>
      <c r="E17" s="43">
        <v>1727</v>
      </c>
      <c r="F17" s="90">
        <v>0.041096542369654716</v>
      </c>
      <c r="G17" s="78">
        <v>0.11059640995946718</v>
      </c>
      <c r="H17" s="107">
        <v>2263</v>
      </c>
      <c r="I17" s="71">
        <v>-0.1524524966858153</v>
      </c>
      <c r="J17" s="43">
        <v>20106</v>
      </c>
      <c r="K17" s="87">
        <v>0.04448564715044937</v>
      </c>
      <c r="L17" s="43">
        <v>17849</v>
      </c>
      <c r="M17" s="90">
        <v>0.04467924263815045</v>
      </c>
      <c r="N17" s="78">
        <v>0.12644966104543665</v>
      </c>
    </row>
    <row r="18" spans="1:14" ht="14.25" customHeight="1">
      <c r="A18" s="72">
        <v>8</v>
      </c>
      <c r="B18" s="84" t="s">
        <v>24</v>
      </c>
      <c r="C18" s="43">
        <v>1674</v>
      </c>
      <c r="D18" s="87">
        <v>0.05131349048217515</v>
      </c>
      <c r="E18" s="43">
        <v>1753</v>
      </c>
      <c r="F18" s="90">
        <v>0.041715251171977254</v>
      </c>
      <c r="G18" s="78">
        <v>-0.04506560182544206</v>
      </c>
      <c r="H18" s="107">
        <v>1699</v>
      </c>
      <c r="I18" s="71">
        <v>-0.014714537963507968</v>
      </c>
      <c r="J18" s="43">
        <v>18771</v>
      </c>
      <c r="K18" s="87">
        <v>0.0415318851418027</v>
      </c>
      <c r="L18" s="43">
        <v>17152</v>
      </c>
      <c r="M18" s="90">
        <v>0.042934526849098355</v>
      </c>
      <c r="N18" s="78">
        <v>0.09439132462686572</v>
      </c>
    </row>
    <row r="19" spans="1:14" ht="14.25" customHeight="1">
      <c r="A19" s="72">
        <v>9</v>
      </c>
      <c r="B19" s="84" t="s">
        <v>28</v>
      </c>
      <c r="C19" s="43">
        <v>1095</v>
      </c>
      <c r="D19" s="87">
        <v>0.03356527603224719</v>
      </c>
      <c r="E19" s="43">
        <v>2127</v>
      </c>
      <c r="F19" s="90">
        <v>0.05061513932846298</v>
      </c>
      <c r="G19" s="78">
        <v>-0.48519040902679833</v>
      </c>
      <c r="H19" s="107">
        <v>2303</v>
      </c>
      <c r="I19" s="71">
        <v>-0.5245332175423361</v>
      </c>
      <c r="J19" s="43">
        <v>18309</v>
      </c>
      <c r="K19" s="87">
        <v>0.0405096843567879</v>
      </c>
      <c r="L19" s="43">
        <v>19491</v>
      </c>
      <c r="M19" s="90">
        <v>0.04878946261752425</v>
      </c>
      <c r="N19" s="78">
        <v>-0.06064337386486074</v>
      </c>
    </row>
    <row r="20" spans="1:14" ht="14.25" customHeight="1">
      <c r="A20" s="75">
        <v>10</v>
      </c>
      <c r="B20" s="85" t="s">
        <v>34</v>
      </c>
      <c r="C20" s="45">
        <v>1404</v>
      </c>
      <c r="D20" s="88">
        <v>0.04303712104956626</v>
      </c>
      <c r="E20" s="45">
        <v>1868</v>
      </c>
      <c r="F20" s="91">
        <v>0.04445184779763463</v>
      </c>
      <c r="G20" s="79">
        <v>-0.24839400428265523</v>
      </c>
      <c r="H20" s="108">
        <v>2841</v>
      </c>
      <c r="I20" s="76">
        <v>-0.5058078141499471</v>
      </c>
      <c r="J20" s="45">
        <v>17439</v>
      </c>
      <c r="K20" s="88">
        <v>0.03858476080059119</v>
      </c>
      <c r="L20" s="45">
        <v>15075</v>
      </c>
      <c r="M20" s="91">
        <v>0.03773542398846535</v>
      </c>
      <c r="N20" s="79">
        <v>0.15681592039800996</v>
      </c>
    </row>
    <row r="21" spans="1:14" ht="14.25" customHeight="1">
      <c r="A21" s="73">
        <v>11</v>
      </c>
      <c r="B21" s="83" t="s">
        <v>25</v>
      </c>
      <c r="C21" s="41">
        <v>1295</v>
      </c>
      <c r="D21" s="86">
        <v>0.03969592005640193</v>
      </c>
      <c r="E21" s="41">
        <v>1374</v>
      </c>
      <c r="F21" s="89">
        <v>0.03269638055350641</v>
      </c>
      <c r="G21" s="77">
        <v>-0.05749636098981081</v>
      </c>
      <c r="H21" s="106">
        <v>2320</v>
      </c>
      <c r="I21" s="74">
        <v>-0.4418103448275862</v>
      </c>
      <c r="J21" s="41">
        <v>16879</v>
      </c>
      <c r="K21" s="86">
        <v>0.0373457295460278</v>
      </c>
      <c r="L21" s="41">
        <v>14336</v>
      </c>
      <c r="M21" s="89">
        <v>0.0358855746798434</v>
      </c>
      <c r="N21" s="77">
        <v>0.1773856026785714</v>
      </c>
    </row>
    <row r="22" spans="1:14" ht="14.25" customHeight="1">
      <c r="A22" s="72">
        <v>12</v>
      </c>
      <c r="B22" s="84" t="s">
        <v>29</v>
      </c>
      <c r="C22" s="43">
        <v>1162</v>
      </c>
      <c r="D22" s="87">
        <v>0.03561904178033903</v>
      </c>
      <c r="E22" s="43">
        <v>1347</v>
      </c>
      <c r="F22" s="90">
        <v>0.032053875258786856</v>
      </c>
      <c r="G22" s="78">
        <v>-0.13734224201930212</v>
      </c>
      <c r="H22" s="107">
        <v>2288</v>
      </c>
      <c r="I22" s="71">
        <v>-0.4921328671328671</v>
      </c>
      <c r="J22" s="43">
        <v>16422</v>
      </c>
      <c r="K22" s="87">
        <v>0.0363345915400716</v>
      </c>
      <c r="L22" s="43">
        <v>14047</v>
      </c>
      <c r="M22" s="90">
        <v>0.03516215593804131</v>
      </c>
      <c r="N22" s="78">
        <v>0.1690752473837831</v>
      </c>
    </row>
    <row r="23" spans="1:14" ht="14.25" customHeight="1">
      <c r="A23" s="72">
        <v>13</v>
      </c>
      <c r="B23" s="84" t="s">
        <v>27</v>
      </c>
      <c r="C23" s="43">
        <v>354</v>
      </c>
      <c r="D23" s="87">
        <v>0.010851239922753886</v>
      </c>
      <c r="E23" s="43">
        <v>1906</v>
      </c>
      <c r="F23" s="90">
        <v>0.045356114508721415</v>
      </c>
      <c r="G23" s="78">
        <v>-0.8142707240293809</v>
      </c>
      <c r="H23" s="107">
        <v>2323</v>
      </c>
      <c r="I23" s="71">
        <v>-0.8476108480413258</v>
      </c>
      <c r="J23" s="43">
        <v>13061</v>
      </c>
      <c r="K23" s="87">
        <v>0.0288981914568795</v>
      </c>
      <c r="L23" s="43">
        <v>12088</v>
      </c>
      <c r="M23" s="90">
        <v>0.03025842820381885</v>
      </c>
      <c r="N23" s="78">
        <v>0.08049305095962933</v>
      </c>
    </row>
    <row r="24" spans="1:14" ht="14.25" customHeight="1">
      <c r="A24" s="72">
        <v>14</v>
      </c>
      <c r="B24" s="84" t="s">
        <v>30</v>
      </c>
      <c r="C24" s="43">
        <v>719</v>
      </c>
      <c r="D24" s="87">
        <v>0.022039665266836282</v>
      </c>
      <c r="E24" s="43">
        <v>971</v>
      </c>
      <c r="F24" s="90">
        <v>0.02310639411750708</v>
      </c>
      <c r="G24" s="78">
        <v>-0.2595262615859938</v>
      </c>
      <c r="H24" s="107">
        <v>2086</v>
      </c>
      <c r="I24" s="71">
        <v>-0.6553211888782359</v>
      </c>
      <c r="J24" s="43">
        <v>11600</v>
      </c>
      <c r="K24" s="87">
        <v>0.025665647415956068</v>
      </c>
      <c r="L24" s="43">
        <v>10066</v>
      </c>
      <c r="M24" s="90">
        <v>0.025197000190241608</v>
      </c>
      <c r="N24" s="78">
        <v>0.15239419829127754</v>
      </c>
    </row>
    <row r="25" spans="1:14" ht="14.25" customHeight="1">
      <c r="A25" s="75">
        <v>15</v>
      </c>
      <c r="B25" s="85" t="s">
        <v>35</v>
      </c>
      <c r="C25" s="45">
        <v>645</v>
      </c>
      <c r="D25" s="88">
        <v>0.019771326977899028</v>
      </c>
      <c r="E25" s="45">
        <v>915</v>
      </c>
      <c r="F25" s="91">
        <v>0.02177379054327392</v>
      </c>
      <c r="G25" s="79">
        <v>-0.29508196721311475</v>
      </c>
      <c r="H25" s="108">
        <v>1651</v>
      </c>
      <c r="I25" s="76">
        <v>-0.6093276801938219</v>
      </c>
      <c r="J25" s="45">
        <v>11550</v>
      </c>
      <c r="K25" s="88">
        <v>0.02555501962537005</v>
      </c>
      <c r="L25" s="45">
        <v>9285</v>
      </c>
      <c r="M25" s="91">
        <v>0.023242017362049804</v>
      </c>
      <c r="N25" s="79">
        <v>0.24394184168012933</v>
      </c>
    </row>
    <row r="26" spans="1:14" ht="14.25" customHeight="1">
      <c r="A26" s="73">
        <v>16</v>
      </c>
      <c r="B26" s="83" t="s">
        <v>56</v>
      </c>
      <c r="C26" s="41">
        <v>308</v>
      </c>
      <c r="D26" s="86">
        <v>0.009441191797198295</v>
      </c>
      <c r="E26" s="41">
        <v>566</v>
      </c>
      <c r="F26" s="89">
        <v>0.013468814696713705</v>
      </c>
      <c r="G26" s="77">
        <v>-0.4558303886925795</v>
      </c>
      <c r="H26" s="106">
        <v>2605</v>
      </c>
      <c r="I26" s="74">
        <v>-0.8817658349328215</v>
      </c>
      <c r="J26" s="41">
        <v>10918</v>
      </c>
      <c r="K26" s="86">
        <v>0.02415668435236279</v>
      </c>
      <c r="L26" s="41">
        <v>7585</v>
      </c>
      <c r="M26" s="89">
        <v>0.018986612998508106</v>
      </c>
      <c r="N26" s="77">
        <v>0.43941990771259065</v>
      </c>
    </row>
    <row r="27" spans="1:14" ht="14.25" customHeight="1">
      <c r="A27" s="72">
        <v>17</v>
      </c>
      <c r="B27" s="84" t="s">
        <v>18</v>
      </c>
      <c r="C27" s="43">
        <v>1063</v>
      </c>
      <c r="D27" s="87">
        <v>0.03258437298838243</v>
      </c>
      <c r="E27" s="43">
        <v>1115</v>
      </c>
      <c r="F27" s="90">
        <v>0.026533089022678057</v>
      </c>
      <c r="G27" s="78">
        <v>-0.04663677130044841</v>
      </c>
      <c r="H27" s="107">
        <v>1533</v>
      </c>
      <c r="I27" s="71">
        <v>-0.3065883887801696</v>
      </c>
      <c r="J27" s="43">
        <v>10784</v>
      </c>
      <c r="K27" s="87">
        <v>0.023860201873592262</v>
      </c>
      <c r="L27" s="43">
        <v>10832</v>
      </c>
      <c r="M27" s="90">
        <v>0.02711443533287275</v>
      </c>
      <c r="N27" s="78">
        <v>-0.004431314623338234</v>
      </c>
    </row>
    <row r="28" spans="1:14" ht="14.25" customHeight="1">
      <c r="A28" s="72">
        <v>18</v>
      </c>
      <c r="B28" s="84" t="s">
        <v>50</v>
      </c>
      <c r="C28" s="43">
        <v>923</v>
      </c>
      <c r="D28" s="87">
        <v>0.028292922171474114</v>
      </c>
      <c r="E28" s="43">
        <v>893</v>
      </c>
      <c r="F28" s="90">
        <v>0.021250267710539467</v>
      </c>
      <c r="G28" s="78">
        <v>0.03359462486002229</v>
      </c>
      <c r="H28" s="107">
        <v>1334</v>
      </c>
      <c r="I28" s="71">
        <v>-0.308095952023988</v>
      </c>
      <c r="J28" s="43">
        <v>9066</v>
      </c>
      <c r="K28" s="87">
        <v>0.0200590309890567</v>
      </c>
      <c r="L28" s="43">
        <v>8472</v>
      </c>
      <c r="M28" s="90">
        <v>0.02120693280466192</v>
      </c>
      <c r="N28" s="78">
        <v>0.07011331444759206</v>
      </c>
    </row>
    <row r="29" spans="1:14" ht="14.25" customHeight="1">
      <c r="A29" s="72">
        <v>19</v>
      </c>
      <c r="B29" s="84" t="s">
        <v>36</v>
      </c>
      <c r="C29" s="43">
        <v>794</v>
      </c>
      <c r="D29" s="87">
        <v>0.024338656775894307</v>
      </c>
      <c r="E29" s="43">
        <v>605</v>
      </c>
      <c r="F29" s="90">
        <v>0.014396877900197511</v>
      </c>
      <c r="G29" s="78">
        <v>0.3123966942148759</v>
      </c>
      <c r="H29" s="107">
        <v>514</v>
      </c>
      <c r="I29" s="71">
        <v>0.5447470817120623</v>
      </c>
      <c r="J29" s="43">
        <v>8282</v>
      </c>
      <c r="K29" s="87">
        <v>0.018324387232667945</v>
      </c>
      <c r="L29" s="43">
        <v>6992</v>
      </c>
      <c r="M29" s="90">
        <v>0.017502227829343266</v>
      </c>
      <c r="N29" s="78">
        <v>0.18449656750572085</v>
      </c>
    </row>
    <row r="30" spans="1:14" ht="14.25" customHeight="1">
      <c r="A30" s="75">
        <v>20</v>
      </c>
      <c r="B30" s="85" t="s">
        <v>33</v>
      </c>
      <c r="C30" s="45">
        <v>515</v>
      </c>
      <c r="D30" s="88">
        <v>0.01578640836219845</v>
      </c>
      <c r="E30" s="45">
        <v>806</v>
      </c>
      <c r="F30" s="91">
        <v>0.019179972871998668</v>
      </c>
      <c r="G30" s="79">
        <v>-0.3610421836228288</v>
      </c>
      <c r="H30" s="108">
        <v>719</v>
      </c>
      <c r="I30" s="76">
        <v>-0.2837273991655076</v>
      </c>
      <c r="J30" s="45">
        <v>6999</v>
      </c>
      <c r="K30" s="88">
        <v>0.015485678126230733</v>
      </c>
      <c r="L30" s="45">
        <v>7212</v>
      </c>
      <c r="M30" s="91">
        <v>0.01805292721756631</v>
      </c>
      <c r="N30" s="79">
        <v>-0.029534109816971688</v>
      </c>
    </row>
    <row r="31" spans="1:14" ht="14.25" customHeight="1">
      <c r="A31" s="159" t="s">
        <v>53</v>
      </c>
      <c r="B31" s="160"/>
      <c r="C31" s="49">
        <f>SUM(C11:C30)</f>
        <v>30643</v>
      </c>
      <c r="D31" s="4">
        <f>C31/C33</f>
        <v>0.9393066241608681</v>
      </c>
      <c r="E31" s="49">
        <f>SUM(E11:E30)</f>
        <v>39459</v>
      </c>
      <c r="F31" s="4">
        <f>E31/E33</f>
        <v>0.938985793494039</v>
      </c>
      <c r="G31" s="7">
        <f>C31/E31-1</f>
        <v>-0.22342177956866616</v>
      </c>
      <c r="H31" s="49">
        <f>SUM(H11:H30)</f>
        <v>56321</v>
      </c>
      <c r="I31" s="4">
        <f>C31/H31-1</f>
        <v>-0.45592230251593546</v>
      </c>
      <c r="J31" s="49">
        <f>SUM(J11:J30)</f>
        <v>421080</v>
      </c>
      <c r="K31" s="4">
        <f>J31/J33</f>
        <v>0.9316630011992052</v>
      </c>
      <c r="L31" s="49">
        <f>SUM(L11:L30)</f>
        <v>375314</v>
      </c>
      <c r="M31" s="4">
        <f>L31/L33</f>
        <v>0.9394781372342875</v>
      </c>
      <c r="N31" s="7">
        <f>J31/L31-1</f>
        <v>0.12194056176961166</v>
      </c>
    </row>
    <row r="32" spans="1:14" ht="14.25" customHeight="1">
      <c r="A32" s="159" t="s">
        <v>12</v>
      </c>
      <c r="B32" s="160"/>
      <c r="C32" s="3">
        <f>C33-SUM(C11:C30)</f>
        <v>1980</v>
      </c>
      <c r="D32" s="4">
        <f>C32/C33</f>
        <v>0.060693375839131904</v>
      </c>
      <c r="E32" s="5">
        <f>E33-SUM(E11:E30)</f>
        <v>2564</v>
      </c>
      <c r="F32" s="6">
        <f>E32/E33</f>
        <v>0.061014206505961024</v>
      </c>
      <c r="G32" s="7">
        <f>C32/E32-1</f>
        <v>-0.22776911076443063</v>
      </c>
      <c r="H32" s="5">
        <f>H33-SUM(H11:H30)</f>
        <v>5590</v>
      </c>
      <c r="I32" s="8">
        <f>C32/H32-1</f>
        <v>-0.6457960644007156</v>
      </c>
      <c r="J32" s="3">
        <f>J33-SUM(J11:J30)</f>
        <v>30886</v>
      </c>
      <c r="K32" s="4">
        <f>J32/J33</f>
        <v>0.06833699880079475</v>
      </c>
      <c r="L32" s="3">
        <f>L33-SUM(L11:L30)</f>
        <v>24178</v>
      </c>
      <c r="M32" s="4">
        <f>L32/L33</f>
        <v>0.060521862765712454</v>
      </c>
      <c r="N32" s="7">
        <f>J32/L32-1</f>
        <v>0.27744230292000993</v>
      </c>
    </row>
    <row r="33" spans="1:15" ht="14.25" customHeight="1">
      <c r="A33" s="153" t="s">
        <v>13</v>
      </c>
      <c r="B33" s="154"/>
      <c r="C33" s="109">
        <v>32623</v>
      </c>
      <c r="D33" s="99">
        <v>1</v>
      </c>
      <c r="E33" s="109">
        <v>42023</v>
      </c>
      <c r="F33" s="100">
        <v>1.0000000000000002</v>
      </c>
      <c r="G33" s="101">
        <v>-0.2236870285319944</v>
      </c>
      <c r="H33" s="110">
        <v>61911</v>
      </c>
      <c r="I33" s="102">
        <v>-0.47306617563922404</v>
      </c>
      <c r="J33" s="109">
        <v>451966</v>
      </c>
      <c r="K33" s="99">
        <v>1</v>
      </c>
      <c r="L33" s="109">
        <v>399492</v>
      </c>
      <c r="M33" s="100">
        <v>1.0000000000000002</v>
      </c>
      <c r="N33" s="101">
        <v>0.1313518168073453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307" dxfId="281" operator="lessThan">
      <formula>0</formula>
    </cfRule>
  </conditionalFormatting>
  <conditionalFormatting sqref="G31 N31">
    <cfRule type="cellIs" priority="112" dxfId="281" operator="lessThan">
      <formula>0</formula>
    </cfRule>
  </conditionalFormatting>
  <conditionalFormatting sqref="G11:G15 I11:I15 N11:N15">
    <cfRule type="cellIs" priority="7" dxfId="281" operator="lessThan">
      <formula>0</formula>
    </cfRule>
  </conditionalFormatting>
  <conditionalFormatting sqref="G16:G30 I16:I30 N16:N30">
    <cfRule type="cellIs" priority="6" dxfId="281" operator="lessThan">
      <formula>0</formula>
    </cfRule>
  </conditionalFormatting>
  <conditionalFormatting sqref="C11:D30 F11:I30 K11:K30 M11:N30">
    <cfRule type="cellIs" priority="5" dxfId="284" operator="equal">
      <formula>0</formula>
    </cfRule>
  </conditionalFormatting>
  <conditionalFormatting sqref="E11:E30">
    <cfRule type="cellIs" priority="4" dxfId="284" operator="equal">
      <formula>0</formula>
    </cfRule>
  </conditionalFormatting>
  <conditionalFormatting sqref="J11:J30">
    <cfRule type="cellIs" priority="3" dxfId="284" operator="equal">
      <formula>0</formula>
    </cfRule>
  </conditionalFormatting>
  <conditionalFormatting sqref="L11:L30">
    <cfRule type="cellIs" priority="2" dxfId="284" operator="equal">
      <formula>0</formula>
    </cfRule>
  </conditionalFormatting>
  <conditionalFormatting sqref="N33 I33 G33">
    <cfRule type="cellIs" priority="1" dxfId="28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2018-10-03T12:38:38Z</dcterms:modified>
  <cp:category/>
  <cp:version/>
  <cp:contentType/>
  <cp:contentStatus/>
</cp:coreProperties>
</file>