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-15" yWindow="-15" windowWidth="9600" windowHeight="13560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8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51" i="4" l="1"/>
  <c r="T51" i="4" s="1"/>
  <c r="Q51" i="4"/>
  <c r="Q52" i="4" s="1"/>
  <c r="J52" i="4"/>
  <c r="J51" i="4"/>
  <c r="F51" i="4"/>
  <c r="G51" i="4" s="1"/>
  <c r="D51" i="4"/>
  <c r="D52" i="4" s="1"/>
  <c r="S52" i="4" l="1"/>
  <c r="T52" i="4" s="1"/>
  <c r="F52" i="4"/>
  <c r="G52" i="4" s="1"/>
  <c r="R52" i="4"/>
  <c r="R51" i="4"/>
  <c r="U51" i="4"/>
  <c r="E52" i="4"/>
  <c r="K52" i="4" s="1"/>
  <c r="E51" i="4"/>
  <c r="K51" i="4" s="1"/>
  <c r="H51" i="4"/>
  <c r="U52" i="4" l="1"/>
  <c r="H52" i="4"/>
  <c r="D18" i="1"/>
  <c r="D19" i="1" s="1"/>
  <c r="M18" i="1"/>
  <c r="N18" i="1" s="1"/>
  <c r="K18" i="1"/>
  <c r="L18" i="1" s="1"/>
  <c r="I18" i="1"/>
  <c r="F18" i="1"/>
  <c r="H18" i="1" s="1"/>
  <c r="E18" i="1"/>
  <c r="J18" i="1" l="1"/>
  <c r="G18" i="1"/>
  <c r="E19" i="1"/>
  <c r="I19" i="1"/>
  <c r="J19" i="1" s="1"/>
  <c r="M19" i="1"/>
  <c r="N19" i="1" s="1"/>
  <c r="F19" i="1"/>
  <c r="G19" i="1" s="1"/>
  <c r="O18" i="1"/>
  <c r="K19" i="1"/>
  <c r="M16" i="5"/>
  <c r="K16" i="5"/>
  <c r="L16" i="5" s="1"/>
  <c r="I16" i="5"/>
  <c r="F16" i="5"/>
  <c r="G16" i="5" s="1"/>
  <c r="D16" i="5"/>
  <c r="E16" i="5" s="1"/>
  <c r="M15" i="5"/>
  <c r="N15" i="5" s="1"/>
  <c r="K15" i="5"/>
  <c r="I15" i="5"/>
  <c r="J15" i="5" s="1"/>
  <c r="F15" i="5"/>
  <c r="G15" i="5" s="1"/>
  <c r="D15" i="5"/>
  <c r="M26" i="4"/>
  <c r="N26" i="4" s="1"/>
  <c r="K26" i="4"/>
  <c r="L26" i="4" s="1"/>
  <c r="I26" i="4"/>
  <c r="F26" i="4"/>
  <c r="G26" i="4" s="1"/>
  <c r="D26" i="4"/>
  <c r="E26" i="4" s="1"/>
  <c r="M25" i="4"/>
  <c r="N25" i="4" s="1"/>
  <c r="K25" i="4"/>
  <c r="L25" i="4" s="1"/>
  <c r="I25" i="4"/>
  <c r="F25" i="4"/>
  <c r="G25" i="4" s="1"/>
  <c r="D25" i="4"/>
  <c r="E25" i="4" s="1"/>
  <c r="E15" i="5"/>
  <c r="J25" i="4" l="1"/>
  <c r="O16" i="5"/>
  <c r="O15" i="5"/>
  <c r="H26" i="4"/>
  <c r="H19" i="1"/>
  <c r="L19" i="1"/>
  <c r="O19" i="1"/>
  <c r="H15" i="5"/>
  <c r="N16" i="5"/>
  <c r="J16" i="5"/>
  <c r="H16" i="5"/>
  <c r="L15" i="5"/>
  <c r="H25" i="4"/>
  <c r="O26" i="4"/>
  <c r="O25" i="4"/>
  <c r="J26" i="4"/>
</calcChain>
</file>

<file path=xl/sharedStrings.xml><?xml version="1.0" encoding="utf-8"?>
<sst xmlns="http://schemas.openxmlformats.org/spreadsheetml/2006/main" count="620" uniqueCount="112">
  <si>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</si>
  <si>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</si>
  <si>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</si>
  <si>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</si>
  <si>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</si>
  <si>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</si>
  <si>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</si>
  <si>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</si>
  <si>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</si>
  <si>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</si>
  <si>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</si>
  <si>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autobusy o DMC&gt;3,5t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</si>
  <si>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</si>
  <si>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</si>
  <si>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</si>
  <si>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</si>
  <si>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</si>
  <si>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</si>
  <si>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</si>
  <si>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</si>
  <si>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</si>
  <si>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</si>
  <si>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</si>
  <si>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</si>
  <si>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</si>
  <si>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</si>
  <si>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</si>
  <si>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</si>
  <si>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</si>
  <si>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</si>
  <si>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</si>
  <si>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</si>
  <si>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</si>
  <si>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</si>
  <si>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</si>
  <si>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</si>
  <si>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</si>
  <si>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</si>
  <si>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</si>
  <si>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</si>
  <si>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</si>
  <si>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</si>
  <si>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</si>
  <si>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</si>
  <si>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</si>
  <si>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</si>
  <si>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</si>
  <si>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</si>
  <si>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</si>
  <si>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</si>
  <si>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</si>
  <si>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</si>
  <si>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</si>
  <si>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</si>
  <si>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</si>
  <si>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</si>
  <si>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</si>
  <si>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</si>
  <si>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</si>
  <si>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</si>
  <si>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</si>
  <si>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</si>
  <si>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</si>
  <si>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</si>
  <si>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</si>
  <si>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</si>
  <si>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</si>
  <si>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</si>
  <si>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</si>
  <si>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</si>
  <si>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</si>
  <si>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Rejestracje nowych samochodów dostawczych do 3,5T, ranking modeli - 2018 narastająco</t>
  </si>
  <si>
    <t>Registrations of new LCV up to 3.5T, Top Models - 2018 YTD</t>
  </si>
  <si>
    <t>Model</t>
  </si>
  <si>
    <t>Zmiana poz r/r</t>
  </si>
  <si>
    <t>Zmiana poz
r/r</t>
  </si>
  <si>
    <t>Ch position y/y</t>
  </si>
  <si>
    <t>Ch. Position
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</si>
  <si>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</si>
  <si>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</si>
  <si>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</si>
  <si>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</si>
  <si>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</si>
  <si>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</si>
  <si>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</si>
  <si>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Dacia Dokker</t>
  </si>
  <si>
    <t>Volkswagen Crafter</t>
  </si>
  <si>
    <t>Citroen Jumper</t>
  </si>
  <si>
    <t>RAZEM 1-10</t>
  </si>
  <si>
    <t>RAZEM / TOTAL</t>
  </si>
  <si>
    <t>RAZEM / Sub Total 1-7</t>
  </si>
  <si>
    <t>Sierpień</t>
  </si>
  <si>
    <t>August</t>
  </si>
  <si>
    <t>IVECO-IRISBUS</t>
  </si>
  <si>
    <t>Registrations of new LCV up to 3.5T, Top Models - August 2018</t>
  </si>
  <si>
    <t>Opel Movano</t>
  </si>
  <si>
    <t>2018
Wrz</t>
  </si>
  <si>
    <t>2017
Wrz</t>
  </si>
  <si>
    <t>2018
Sty - Wrz</t>
  </si>
  <si>
    <t>2017
Sty - Wrz</t>
  </si>
  <si>
    <t>Wrzesień</t>
  </si>
  <si>
    <t>September</t>
  </si>
  <si>
    <t>Rok narastająco Styczeń - Wrzesień</t>
  </si>
  <si>
    <t>YTD January - September</t>
  </si>
  <si>
    <t>Wrz/Sie
Zmiana %</t>
  </si>
  <si>
    <t>Sep/Aug Ch %</t>
  </si>
  <si>
    <t>YTD January -September</t>
  </si>
  <si>
    <t>Sep/Augl Ch %</t>
  </si>
  <si>
    <t>Wrz/Sie
Zmiana poz</t>
  </si>
  <si>
    <t>Sep/Aug Ch position</t>
  </si>
  <si>
    <t>Rejestracje nowych samochodów dostawczych do 3,5T, ranking modeli - Wrzesień2018</t>
  </si>
  <si>
    <t>Volkswagen Transporter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</si>
</sst>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_(* #,##0.00_);_(* \(#,##0.00\);_(* &quot;-&quot;??_);_(@_)"/>
    <numFmt numFmtId="167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0"/>
      <color theme="0" tint="-0.499984740745262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0"/>
    <xf numFmtId="0" fontId="12" fillId="0" borderId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11" xfId="4" applyNumberFormat="1" applyFont="1" applyFill="1" applyBorder="1" applyAlignment="1">
      <alignment vertical="center"/>
    </xf>
    <xf numFmtId="0" fontId="3" fillId="0" borderId="3" xfId="4" applyNumberFormat="1" applyFont="1" applyFill="1" applyBorder="1" applyAlignment="1">
      <alignment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4" fillId="2" borderId="2" xfId="4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4" fontId="4" fillId="2" borderId="17" xfId="4" applyNumberFormat="1" applyFont="1" applyFill="1" applyBorder="1" applyAlignment="1">
      <alignment vertical="center"/>
    </xf>
    <xf numFmtId="164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164" fontId="3" fillId="0" borderId="18" xfId="7" applyNumberFormat="1" applyFont="1" applyFill="1" applyBorder="1" applyAlignment="1">
      <alignment vertical="center"/>
    </xf>
    <xf numFmtId="164" fontId="3" fillId="0" borderId="19" xfId="7" applyNumberFormat="1" applyFont="1" applyFill="1" applyBorder="1" applyAlignment="1">
      <alignment vertical="center"/>
    </xf>
    <xf numFmtId="0" fontId="3" fillId="2" borderId="1" xfId="4" applyNumberFormat="1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4" fontId="3" fillId="2" borderId="17" xfId="4" applyNumberFormat="1" applyFont="1" applyFill="1" applyBorder="1" applyAlignment="1">
      <alignment vertical="center"/>
    </xf>
    <xf numFmtId="164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0" fontId="3" fillId="0" borderId="10" xfId="4" applyNumberFormat="1" applyFont="1" applyFill="1" applyBorder="1" applyAlignment="1">
      <alignment vertical="center"/>
    </xf>
    <xf numFmtId="164" fontId="3" fillId="0" borderId="10" xfId="4" applyNumberFormat="1" applyFont="1" applyFill="1" applyBorder="1" applyAlignment="1">
      <alignment vertical="center"/>
    </xf>
    <xf numFmtId="0" fontId="3" fillId="2" borderId="2" xfId="4" applyNumberFormat="1" applyFont="1" applyFill="1" applyBorder="1" applyAlignment="1">
      <alignment vertical="center"/>
    </xf>
    <xf numFmtId="164" fontId="3" fillId="2" borderId="20" xfId="4" applyNumberFormat="1" applyFont="1" applyFill="1" applyBorder="1" applyAlignment="1">
      <alignment vertical="center"/>
    </xf>
    <xf numFmtId="164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/>
    </xf>
    <xf numFmtId="0" fontId="3" fillId="0" borderId="5" xfId="4" applyFont="1" applyFill="1" applyBorder="1"/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3" fillId="0" borderId="5" xfId="4" applyFont="1" applyFill="1" applyBorder="1" applyAlignment="1">
      <alignment horizontal="center" vertical="center"/>
    </xf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4" fontId="3" fillId="0" borderId="14" xfId="7" applyNumberFormat="1" applyFont="1" applyFill="1" applyBorder="1" applyAlignment="1">
      <alignment vertical="center"/>
    </xf>
    <xf numFmtId="164" fontId="3" fillId="0" borderId="13" xfId="7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64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3" fillId="0" borderId="15" xfId="4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 wrapText="1" shrinkToFit="1"/>
    </xf>
    <xf numFmtId="3" fontId="3" fillId="0" borderId="9" xfId="4" applyNumberFormat="1" applyFont="1" applyFill="1" applyBorder="1" applyAlignment="1">
      <alignment vertical="center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3" fillId="0" borderId="0" xfId="0" applyFont="1" applyFill="1" applyBorder="1" applyAlignment="1">
      <alignment horizontal="left" vertical="top"/>
    </xf>
    <xf numFmtId="0" fontId="19" fillId="0" borderId="0" xfId="3" applyFont="1" applyAlignment="1">
      <alignment horizontal="center" vertical="top"/>
    </xf>
    <xf numFmtId="0" fontId="14" fillId="0" borderId="0" xfId="4" applyFont="1" applyFill="1" applyBorder="1" applyAlignment="1">
      <alignment horizontal="right" vertical="center"/>
    </xf>
    <xf numFmtId="0" fontId="3" fillId="2" borderId="0" xfId="4" applyFont="1" applyFill="1" applyBorder="1" applyAlignment="1">
      <alignment horizontal="center" wrapText="1"/>
    </xf>
    <xf numFmtId="0" fontId="13" fillId="2" borderId="0" xfId="4" applyFont="1" applyFill="1" applyBorder="1" applyAlignment="1">
      <alignment horizontal="center" vertical="center" wrapText="1"/>
    </xf>
    <xf numFmtId="164" fontId="3" fillId="0" borderId="11" xfId="7" applyNumberFormat="1" applyFont="1" applyFill="1" applyBorder="1" applyAlignment="1">
      <alignment vertical="center"/>
    </xf>
    <xf numFmtId="1" fontId="3" fillId="0" borderId="12" xfId="7" applyNumberFormat="1" applyFont="1" applyFill="1" applyBorder="1" applyAlignment="1">
      <alignment horizontal="center"/>
    </xf>
    <xf numFmtId="164" fontId="3" fillId="0" borderId="8" xfId="7" applyNumberFormat="1" applyFont="1" applyFill="1" applyBorder="1" applyAlignment="1">
      <alignment vertical="center"/>
    </xf>
    <xf numFmtId="1" fontId="3" fillId="0" borderId="8" xfId="7" applyNumberFormat="1" applyFont="1" applyFill="1" applyBorder="1" applyAlignment="1">
      <alignment horizontal="center"/>
    </xf>
    <xf numFmtId="164" fontId="3" fillId="0" borderId="3" xfId="7" applyNumberFormat="1" applyFont="1" applyFill="1" applyBorder="1" applyAlignment="1">
      <alignment vertical="center"/>
    </xf>
    <xf numFmtId="1" fontId="3" fillId="0" borderId="4" xfId="7" applyNumberFormat="1" applyFont="1" applyFill="1" applyBorder="1" applyAlignment="1">
      <alignment horizontal="center"/>
    </xf>
    <xf numFmtId="164" fontId="3" fillId="0" borderId="7" xfId="7" applyNumberFormat="1" applyFont="1" applyFill="1" applyBorder="1" applyAlignment="1">
      <alignment vertical="center"/>
    </xf>
    <xf numFmtId="1" fontId="3" fillId="0" borderId="7" xfId="7" applyNumberFormat="1" applyFont="1" applyFill="1" applyBorder="1" applyAlignment="1">
      <alignment horizontal="center"/>
    </xf>
    <xf numFmtId="164" fontId="3" fillId="0" borderId="5" xfId="7" applyNumberFormat="1" applyFont="1" applyFill="1" applyBorder="1" applyAlignment="1">
      <alignment vertical="center"/>
    </xf>
    <xf numFmtId="1" fontId="3" fillId="0" borderId="6" xfId="7" applyNumberFormat="1" applyFont="1" applyFill="1" applyBorder="1" applyAlignment="1">
      <alignment horizontal="center"/>
    </xf>
    <xf numFmtId="1" fontId="3" fillId="0" borderId="10" xfId="7" applyNumberFormat="1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 vertical="center"/>
    </xf>
    <xf numFmtId="164" fontId="3" fillId="0" borderId="1" xfId="7" applyNumberFormat="1" applyFont="1" applyFill="1" applyBorder="1" applyAlignment="1">
      <alignment vertical="center"/>
    </xf>
    <xf numFmtId="1" fontId="3" fillId="0" borderId="1" xfId="4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9" fontId="4" fillId="2" borderId="14" xfId="7" applyNumberFormat="1" applyFont="1" applyFill="1" applyBorder="1" applyAlignment="1">
      <alignment vertical="center"/>
    </xf>
    <xf numFmtId="164" fontId="4" fillId="2" borderId="1" xfId="4" applyNumberFormat="1" applyFont="1" applyFill="1" applyBorder="1" applyAlignment="1">
      <alignment vertical="center"/>
    </xf>
    <xf numFmtId="0" fontId="4" fillId="2" borderId="13" xfId="4" applyNumberFormat="1" applyFont="1" applyFill="1" applyBorder="1" applyAlignment="1">
      <alignment vertical="center"/>
    </xf>
    <xf numFmtId="164" fontId="4" fillId="2" borderId="2" xfId="4" applyNumberFormat="1" applyFont="1" applyFill="1" applyBorder="1" applyAlignment="1">
      <alignment vertical="center"/>
    </xf>
    <xf numFmtId="0" fontId="24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0" borderId="11" xfId="4" applyFont="1" applyFill="1" applyBorder="1" applyAlignment="1">
      <alignment horizontal="center" vertical="center"/>
    </xf>
    <xf numFmtId="164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9" fontId="4" fillId="2" borderId="10" xfId="7" applyNumberFormat="1" applyFont="1" applyFill="1" applyBorder="1" applyAlignment="1">
      <alignment vertical="center"/>
    </xf>
    <xf numFmtId="9" fontId="4" fillId="2" borderId="9" xfId="7" applyNumberFormat="1" applyFont="1" applyFill="1" applyBorder="1" applyAlignment="1">
      <alignment vertical="center"/>
    </xf>
    <xf numFmtId="164" fontId="4" fillId="2" borderId="6" xfId="4" applyNumberFormat="1" applyFont="1" applyFill="1" applyBorder="1" applyAlignment="1">
      <alignment vertical="center"/>
    </xf>
    <xf numFmtId="164" fontId="4" fillId="2" borderId="9" xfId="4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1" xfId="4" applyNumberFormat="1" applyFont="1" applyFill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3" fillId="0" borderId="1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10" fontId="3" fillId="0" borderId="10" xfId="2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164" fontId="3" fillId="0" borderId="0" xfId="7" applyNumberFormat="1" applyFont="1" applyFill="1" applyBorder="1" applyAlignment="1">
      <alignment vertical="center"/>
    </xf>
    <xf numFmtId="0" fontId="3" fillId="0" borderId="3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164" fontId="3" fillId="0" borderId="15" xfId="7" applyNumberFormat="1" applyFont="1" applyFill="1" applyBorder="1" applyAlignment="1">
      <alignment vertical="center"/>
    </xf>
    <xf numFmtId="164" fontId="3" fillId="0" borderId="12" xfId="7" applyNumberFormat="1" applyFont="1" applyFill="1" applyBorder="1" applyAlignment="1">
      <alignment vertical="center"/>
    </xf>
    <xf numFmtId="164" fontId="3" fillId="0" borderId="4" xfId="7" applyNumberFormat="1" applyFont="1" applyFill="1" applyBorder="1" applyAlignment="1">
      <alignment vertical="center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3" fillId="0" borderId="12" xfId="4" applyNumberFormat="1" applyFont="1" applyFill="1" applyBorder="1" applyAlignment="1">
      <alignment vertical="center"/>
    </xf>
    <xf numFmtId="0" fontId="3" fillId="0" borderId="4" xfId="4" applyNumberFormat="1" applyFont="1" applyFill="1" applyBorder="1" applyAlignment="1">
      <alignment vertical="center"/>
    </xf>
    <xf numFmtId="0" fontId="3" fillId="0" borderId="6" xfId="4" applyNumberFormat="1" applyFont="1" applyFill="1" applyBorder="1" applyAlignment="1">
      <alignment vertical="center"/>
    </xf>
    <xf numFmtId="10" fontId="3" fillId="0" borderId="8" xfId="7" applyNumberFormat="1" applyFont="1" applyFill="1" applyBorder="1" applyAlignment="1">
      <alignment vertical="center"/>
    </xf>
    <xf numFmtId="10" fontId="3" fillId="0" borderId="7" xfId="7" applyNumberFormat="1" applyFont="1" applyFill="1" applyBorder="1" applyAlignment="1">
      <alignment vertical="center"/>
    </xf>
    <xf numFmtId="10" fontId="3" fillId="0" borderId="15" xfId="7" applyNumberFormat="1" applyFont="1" applyFill="1" applyBorder="1" applyAlignment="1">
      <alignment vertical="center"/>
    </xf>
    <xf numFmtId="10" fontId="3" fillId="0" borderId="0" xfId="7" applyNumberFormat="1" applyFont="1" applyFill="1" applyBorder="1" applyAlignment="1">
      <alignment vertical="center"/>
    </xf>
    <xf numFmtId="3" fontId="3" fillId="0" borderId="3" xfId="4" applyNumberFormat="1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vertical="center"/>
    </xf>
    <xf numFmtId="0" fontId="0" fillId="3" borderId="0" xfId="0" applyFill="1"/>
    <xf numFmtId="0" fontId="0" fillId="3" borderId="0" xfId="0" applyNumberFormat="1" applyFill="1"/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165" fontId="5" fillId="2" borderId="2" xfId="12" applyNumberFormat="1" applyFont="1" applyFill="1" applyBorder="1" applyAlignment="1">
      <alignment horizontal="center" vertical="center" wrapText="1"/>
    </xf>
    <xf numFmtId="165" fontId="13" fillId="0" borderId="2" xfId="12" applyNumberFormat="1" applyFont="1" applyBorder="1" applyAlignment="1">
      <alignment horizontal="center"/>
    </xf>
    <xf numFmtId="164" fontId="13" fillId="0" borderId="2" xfId="24" applyNumberFormat="1" applyFont="1" applyBorder="1" applyAlignment="1">
      <alignment horizontal="center"/>
    </xf>
    <xf numFmtId="165" fontId="13" fillId="0" borderId="4" xfId="12" applyNumberFormat="1" applyFont="1" applyBorder="1" applyAlignment="1">
      <alignment horizontal="center"/>
    </xf>
    <xf numFmtId="164" fontId="13" fillId="0" borderId="4" xfId="24" applyNumberFormat="1" applyFont="1" applyBorder="1" applyAlignment="1">
      <alignment horizontal="center"/>
    </xf>
    <xf numFmtId="164" fontId="13" fillId="0" borderId="6" xfId="24" applyNumberFormat="1" applyFont="1" applyBorder="1" applyAlignment="1">
      <alignment horizontal="center"/>
    </xf>
    <xf numFmtId="165" fontId="13" fillId="2" borderId="2" xfId="12" applyNumberFormat="1" applyFont="1" applyFill="1" applyBorder="1" applyAlignment="1">
      <alignment horizontal="center"/>
    </xf>
    <xf numFmtId="164" fontId="13" fillId="2" borderId="2" xfId="24" applyNumberFormat="1" applyFont="1" applyFill="1" applyBorder="1" applyAlignment="1">
      <alignment horizontal="center"/>
    </xf>
    <xf numFmtId="167" fontId="0" fillId="0" borderId="0" xfId="0" applyNumberFormat="1"/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2" fillId="2" borderId="12" xfId="4" applyFont="1" applyFill="1" applyBorder="1" applyAlignment="1">
      <alignment horizontal="center" wrapText="1"/>
    </xf>
    <xf numFmtId="0" fontId="2" fillId="2" borderId="4" xfId="4" applyFont="1" applyFill="1" applyBorder="1" applyAlignment="1">
      <alignment horizontal="center" wrapText="1"/>
    </xf>
    <xf numFmtId="0" fontId="3" fillId="2" borderId="0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3" fillId="2" borderId="4" xfId="4" applyFont="1" applyFill="1" applyBorder="1" applyAlignment="1">
      <alignment horizontal="center" wrapText="1"/>
    </xf>
    <xf numFmtId="0" fontId="23" fillId="2" borderId="6" xfId="4" applyFont="1" applyFill="1" applyBorder="1" applyAlignment="1">
      <alignment horizontal="center" wrapText="1"/>
    </xf>
    <xf numFmtId="0" fontId="2" fillId="2" borderId="0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2"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42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6</xdr:col>
      <xdr:colOff>323578</xdr:colOff>
      <xdr:row>32</xdr:row>
      <xdr:rowOff>74928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725333"/>
          <a:ext cx="5657578" cy="356037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6</xdr:col>
      <xdr:colOff>378447</xdr:colOff>
      <xdr:row>53</xdr:row>
      <xdr:rowOff>43349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7210778"/>
          <a:ext cx="5712447" cy="389568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6</xdr:col>
      <xdr:colOff>122393</xdr:colOff>
      <xdr:row>72</xdr:row>
      <xdr:rowOff>81024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1063111"/>
          <a:ext cx="5456393" cy="35664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zoomScale="90" zoomScaleNormal="90" workbookViewId="0">
      <selection activeCell="J35" sqref="J35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67</v>
      </c>
      <c r="D1" s="60"/>
      <c r="E1" s="60"/>
      <c r="F1" s="60"/>
      <c r="G1" s="60"/>
      <c r="H1" s="145">
        <v>43377</v>
      </c>
    </row>
    <row r="2" spans="2:8">
      <c r="H2" s="2" t="s">
        <v>29</v>
      </c>
    </row>
    <row r="3" spans="2:8" ht="26.25" customHeight="1">
      <c r="B3" s="151" t="s">
        <v>27</v>
      </c>
      <c r="C3" s="152"/>
      <c r="D3" s="152"/>
      <c r="E3" s="152"/>
      <c r="F3" s="152"/>
      <c r="G3" s="152"/>
      <c r="H3" s="153"/>
    </row>
    <row r="4" spans="2:8" ht="26.25" customHeight="1">
      <c r="B4" s="6"/>
      <c r="C4" s="137" t="s">
        <v>96</v>
      </c>
      <c r="D4" s="137" t="s">
        <v>97</v>
      </c>
      <c r="E4" s="7" t="s">
        <v>8</v>
      </c>
      <c r="F4" s="137" t="s">
        <v>98</v>
      </c>
      <c r="G4" s="137" t="s">
        <v>99</v>
      </c>
      <c r="H4" s="7" t="s">
        <v>8</v>
      </c>
    </row>
    <row r="5" spans="2:8" ht="26.25" customHeight="1">
      <c r="B5" s="3" t="s">
        <v>9</v>
      </c>
      <c r="C5" s="138">
        <v>2913</v>
      </c>
      <c r="D5" s="138">
        <v>2684</v>
      </c>
      <c r="E5" s="139">
        <v>8.5320417287630512E-2</v>
      </c>
      <c r="F5" s="138">
        <v>22056</v>
      </c>
      <c r="G5" s="138">
        <v>19742</v>
      </c>
      <c r="H5" s="139">
        <v>0.11721203525478674</v>
      </c>
    </row>
    <row r="6" spans="2:8" ht="26.25" customHeight="1">
      <c r="B6" s="4" t="s">
        <v>24</v>
      </c>
      <c r="C6" s="140">
        <v>540</v>
      </c>
      <c r="D6" s="140">
        <v>451</v>
      </c>
      <c r="E6" s="141">
        <v>0.19733924611973386</v>
      </c>
      <c r="F6" s="140">
        <v>5013</v>
      </c>
      <c r="G6" s="140">
        <v>4177</v>
      </c>
      <c r="H6" s="141">
        <v>0.20014364376346649</v>
      </c>
    </row>
    <row r="7" spans="2:8" ht="26.25" customHeight="1">
      <c r="B7" s="4" t="s">
        <v>25</v>
      </c>
      <c r="C7" s="140">
        <v>105</v>
      </c>
      <c r="D7" s="140">
        <v>72</v>
      </c>
      <c r="E7" s="141">
        <v>0.45833333333333326</v>
      </c>
      <c r="F7" s="140">
        <v>526</v>
      </c>
      <c r="G7" s="140">
        <v>379</v>
      </c>
      <c r="H7" s="141">
        <v>0.38786279683377312</v>
      </c>
    </row>
    <row r="8" spans="2:8" ht="26.25" customHeight="1">
      <c r="B8" s="5" t="s">
        <v>26</v>
      </c>
      <c r="C8" s="140">
        <v>2268</v>
      </c>
      <c r="D8" s="140">
        <v>2161</v>
      </c>
      <c r="E8" s="142">
        <v>4.9514113836186979E-2</v>
      </c>
      <c r="F8" s="140">
        <v>16517</v>
      </c>
      <c r="G8" s="140">
        <v>15186</v>
      </c>
      <c r="H8" s="142">
        <v>8.7646516528381513E-2</v>
      </c>
    </row>
    <row r="9" spans="2:8" ht="26.25" customHeight="1">
      <c r="B9" s="3" t="s">
        <v>10</v>
      </c>
      <c r="C9" s="138">
        <v>256</v>
      </c>
      <c r="D9" s="138">
        <v>127</v>
      </c>
      <c r="E9" s="139">
        <v>1.015748031496063</v>
      </c>
      <c r="F9" s="138">
        <v>2068</v>
      </c>
      <c r="G9" s="138">
        <v>1684</v>
      </c>
      <c r="H9" s="139">
        <v>0.22802850356294546</v>
      </c>
    </row>
    <row r="10" spans="2:8" ht="26.25" customHeight="1">
      <c r="B10" s="5" t="s">
        <v>11</v>
      </c>
      <c r="C10" s="140">
        <v>256</v>
      </c>
      <c r="D10" s="140">
        <v>127</v>
      </c>
      <c r="E10" s="142">
        <v>1.015748031496063</v>
      </c>
      <c r="F10" s="140">
        <v>2068</v>
      </c>
      <c r="G10" s="140">
        <v>1684</v>
      </c>
      <c r="H10" s="142">
        <v>0.22802850356294546</v>
      </c>
    </row>
    <row r="11" spans="2:8" ht="26.25" customHeight="1">
      <c r="B11" s="8" t="s">
        <v>28</v>
      </c>
      <c r="C11" s="143">
        <v>3169</v>
      </c>
      <c r="D11" s="143">
        <v>2811</v>
      </c>
      <c r="E11" s="144">
        <v>0.12735681252223419</v>
      </c>
      <c r="F11" s="143">
        <v>24124</v>
      </c>
      <c r="G11" s="143">
        <v>21426</v>
      </c>
      <c r="H11" s="144">
        <v>0.12592177727994036</v>
      </c>
    </row>
    <row r="12" spans="2:8" ht="15" customHeight="1">
      <c r="B12" s="61" t="s">
        <v>55</v>
      </c>
    </row>
    <row r="18" spans="16:16">
      <c r="P18" s="87"/>
    </row>
  </sheetData>
  <mergeCells count="1">
    <mergeCell ref="B3:H3"/>
  </mergeCells>
  <phoneticPr fontId="7" type="noConversion"/>
  <conditionalFormatting sqref="E9:E10 H9:H10">
    <cfRule type="cellIs" dxfId="141" priority="2" operator="lessThan">
      <formula>0</formula>
    </cfRule>
  </conditionalFormatting>
  <conditionalFormatting sqref="E5:E7 H5:H7 H11 E11">
    <cfRule type="cellIs" dxfId="140" priority="3" operator="lessThan">
      <formula>0</formula>
    </cfRule>
  </conditionalFormatting>
  <conditionalFormatting sqref="E8 H8">
    <cfRule type="cellIs" dxfId="139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>
      <selection activeCell="J25" sqref="J25"/>
    </sheetView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60"/>
      <c r="O1" s="145">
        <v>43377</v>
      </c>
    </row>
    <row r="2" spans="2:15" ht="14.45" customHeight="1">
      <c r="B2" s="183" t="s">
        <v>30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</row>
    <row r="3" spans="2:15" ht="14.45" customHeight="1">
      <c r="B3" s="184" t="s">
        <v>31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4.45" customHeight="1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9" t="s">
        <v>48</v>
      </c>
    </row>
    <row r="5" spans="2:15" ht="14.25" customHeight="1">
      <c r="B5" s="169" t="s">
        <v>0</v>
      </c>
      <c r="C5" s="171" t="s">
        <v>1</v>
      </c>
      <c r="D5" s="173" t="s">
        <v>100</v>
      </c>
      <c r="E5" s="174"/>
      <c r="F5" s="174"/>
      <c r="G5" s="174"/>
      <c r="H5" s="175"/>
      <c r="I5" s="174" t="s">
        <v>91</v>
      </c>
      <c r="J5" s="174"/>
      <c r="K5" s="173" t="s">
        <v>102</v>
      </c>
      <c r="L5" s="174"/>
      <c r="M5" s="174"/>
      <c r="N5" s="174"/>
      <c r="O5" s="175"/>
    </row>
    <row r="6" spans="2:15" ht="14.45" customHeight="1">
      <c r="B6" s="170"/>
      <c r="C6" s="172"/>
      <c r="D6" s="185" t="s">
        <v>101</v>
      </c>
      <c r="E6" s="186"/>
      <c r="F6" s="186"/>
      <c r="G6" s="186"/>
      <c r="H6" s="187"/>
      <c r="I6" s="186" t="s">
        <v>92</v>
      </c>
      <c r="J6" s="186"/>
      <c r="K6" s="185" t="s">
        <v>103</v>
      </c>
      <c r="L6" s="186"/>
      <c r="M6" s="186"/>
      <c r="N6" s="186"/>
      <c r="O6" s="187"/>
    </row>
    <row r="7" spans="2:15" ht="14.45" customHeight="1">
      <c r="B7" s="170"/>
      <c r="C7" s="170"/>
      <c r="D7" s="165">
        <v>2018</v>
      </c>
      <c r="E7" s="166"/>
      <c r="F7" s="176">
        <v>2017</v>
      </c>
      <c r="G7" s="176"/>
      <c r="H7" s="178" t="s">
        <v>33</v>
      </c>
      <c r="I7" s="180">
        <v>2018</v>
      </c>
      <c r="J7" s="165" t="s">
        <v>104</v>
      </c>
      <c r="K7" s="165">
        <v>2018</v>
      </c>
      <c r="L7" s="166"/>
      <c r="M7" s="176">
        <v>2017</v>
      </c>
      <c r="N7" s="166"/>
      <c r="O7" s="156" t="s">
        <v>33</v>
      </c>
    </row>
    <row r="8" spans="2:15" ht="14.45" customHeight="1">
      <c r="B8" s="157" t="s">
        <v>34</v>
      </c>
      <c r="C8" s="157" t="s">
        <v>35</v>
      </c>
      <c r="D8" s="167"/>
      <c r="E8" s="168"/>
      <c r="F8" s="177"/>
      <c r="G8" s="177"/>
      <c r="H8" s="179"/>
      <c r="I8" s="181"/>
      <c r="J8" s="182"/>
      <c r="K8" s="167"/>
      <c r="L8" s="168"/>
      <c r="M8" s="177"/>
      <c r="N8" s="168"/>
      <c r="O8" s="156"/>
    </row>
    <row r="9" spans="2:15" ht="14.25" customHeight="1">
      <c r="B9" s="157"/>
      <c r="C9" s="157"/>
      <c r="D9" s="136" t="s">
        <v>36</v>
      </c>
      <c r="E9" s="133" t="s">
        <v>2</v>
      </c>
      <c r="F9" s="132" t="s">
        <v>36</v>
      </c>
      <c r="G9" s="118" t="s">
        <v>2</v>
      </c>
      <c r="H9" s="159" t="s">
        <v>37</v>
      </c>
      <c r="I9" s="119" t="s">
        <v>36</v>
      </c>
      <c r="J9" s="161" t="s">
        <v>105</v>
      </c>
      <c r="K9" s="136" t="s">
        <v>36</v>
      </c>
      <c r="L9" s="114" t="s">
        <v>2</v>
      </c>
      <c r="M9" s="132" t="s">
        <v>36</v>
      </c>
      <c r="N9" s="114" t="s">
        <v>2</v>
      </c>
      <c r="O9" s="163" t="s">
        <v>37</v>
      </c>
    </row>
    <row r="10" spans="2:15" ht="14.45" customHeight="1">
      <c r="B10" s="158"/>
      <c r="C10" s="158"/>
      <c r="D10" s="134" t="s">
        <v>38</v>
      </c>
      <c r="E10" s="135" t="s">
        <v>39</v>
      </c>
      <c r="F10" s="112" t="s">
        <v>38</v>
      </c>
      <c r="G10" s="113" t="s">
        <v>39</v>
      </c>
      <c r="H10" s="160"/>
      <c r="I10" s="120" t="s">
        <v>38</v>
      </c>
      <c r="J10" s="162"/>
      <c r="K10" s="134" t="s">
        <v>38</v>
      </c>
      <c r="L10" s="135" t="s">
        <v>39</v>
      </c>
      <c r="M10" s="112" t="s">
        <v>38</v>
      </c>
      <c r="N10" s="135" t="s">
        <v>39</v>
      </c>
      <c r="O10" s="164"/>
    </row>
    <row r="11" spans="2:15" ht="14.45" customHeight="1">
      <c r="B11" s="90">
        <v>1</v>
      </c>
      <c r="C11" s="121" t="s">
        <v>3</v>
      </c>
      <c r="D11" s="102">
        <v>605</v>
      </c>
      <c r="E11" s="124">
        <v>0.20768966700995536</v>
      </c>
      <c r="F11" s="102">
        <v>466</v>
      </c>
      <c r="G11" s="126">
        <v>0.1736214605067064</v>
      </c>
      <c r="H11" s="116">
        <v>0.29828326180257503</v>
      </c>
      <c r="I11" s="106">
        <v>457</v>
      </c>
      <c r="J11" s="115">
        <v>0.32385120350109409</v>
      </c>
      <c r="K11" s="102">
        <v>5062</v>
      </c>
      <c r="L11" s="124">
        <v>0.22950671019223795</v>
      </c>
      <c r="M11" s="102">
        <v>3831</v>
      </c>
      <c r="N11" s="126">
        <v>0.19405328740755748</v>
      </c>
      <c r="O11" s="116">
        <v>0.32132602453667447</v>
      </c>
    </row>
    <row r="12" spans="2:15" ht="14.45" customHeight="1">
      <c r="B12" s="111">
        <v>2</v>
      </c>
      <c r="C12" s="122" t="s">
        <v>4</v>
      </c>
      <c r="D12" s="128">
        <v>533</v>
      </c>
      <c r="E12" s="125">
        <v>0.18297288019224167</v>
      </c>
      <c r="F12" s="128">
        <v>499</v>
      </c>
      <c r="G12" s="127">
        <v>0.18591654247391953</v>
      </c>
      <c r="H12" s="117">
        <v>6.8136272545090248E-2</v>
      </c>
      <c r="I12" s="129">
        <v>361</v>
      </c>
      <c r="J12" s="110">
        <v>0.47645429362880876</v>
      </c>
      <c r="K12" s="128">
        <v>4405</v>
      </c>
      <c r="L12" s="125">
        <v>0.19971889735219442</v>
      </c>
      <c r="M12" s="128">
        <v>3227</v>
      </c>
      <c r="N12" s="127">
        <v>0.16345861614831325</v>
      </c>
      <c r="O12" s="117">
        <v>0.36504493337465127</v>
      </c>
    </row>
    <row r="13" spans="2:15" ht="14.45" customHeight="1">
      <c r="B13" s="111">
        <v>3</v>
      </c>
      <c r="C13" s="122" t="s">
        <v>14</v>
      </c>
      <c r="D13" s="128">
        <v>498</v>
      </c>
      <c r="E13" s="125">
        <v>0.17095777548918639</v>
      </c>
      <c r="F13" s="128">
        <v>360</v>
      </c>
      <c r="G13" s="127">
        <v>0.13412816691505217</v>
      </c>
      <c r="H13" s="117">
        <v>0.3833333333333333</v>
      </c>
      <c r="I13" s="129">
        <v>242</v>
      </c>
      <c r="J13" s="110">
        <v>1.0578512396694215</v>
      </c>
      <c r="K13" s="128">
        <v>3666</v>
      </c>
      <c r="L13" s="125">
        <v>0.16621327529923829</v>
      </c>
      <c r="M13" s="128">
        <v>3510</v>
      </c>
      <c r="N13" s="127">
        <v>0.17779353662242933</v>
      </c>
      <c r="O13" s="117">
        <v>4.4444444444444509E-2</v>
      </c>
    </row>
    <row r="14" spans="2:15" ht="14.45" customHeight="1">
      <c r="B14" s="111">
        <v>4</v>
      </c>
      <c r="C14" s="122" t="s">
        <v>12</v>
      </c>
      <c r="D14" s="128">
        <v>520</v>
      </c>
      <c r="E14" s="125">
        <v>0.17851012701682115</v>
      </c>
      <c r="F14" s="128">
        <v>427</v>
      </c>
      <c r="G14" s="127">
        <v>0.15909090909090909</v>
      </c>
      <c r="H14" s="117">
        <v>0.2177985948477752</v>
      </c>
      <c r="I14" s="129">
        <v>324</v>
      </c>
      <c r="J14" s="110">
        <v>0.60493827160493829</v>
      </c>
      <c r="K14" s="128">
        <v>3129</v>
      </c>
      <c r="L14" s="125">
        <v>0.14186615886833515</v>
      </c>
      <c r="M14" s="128">
        <v>3019</v>
      </c>
      <c r="N14" s="127">
        <v>0.15292270286698409</v>
      </c>
      <c r="O14" s="117">
        <v>3.6435905929115497E-2</v>
      </c>
    </row>
    <row r="15" spans="2:15" ht="14.45" customHeight="1">
      <c r="B15" s="111">
        <v>5</v>
      </c>
      <c r="C15" s="122" t="s">
        <v>13</v>
      </c>
      <c r="D15" s="128">
        <v>460</v>
      </c>
      <c r="E15" s="125">
        <v>0.1579128046687264</v>
      </c>
      <c r="F15" s="128">
        <v>462</v>
      </c>
      <c r="G15" s="127">
        <v>0.1721311475409836</v>
      </c>
      <c r="H15" s="117">
        <v>-4.3290043290042934E-3</v>
      </c>
      <c r="I15" s="129">
        <v>384</v>
      </c>
      <c r="J15" s="110">
        <v>0.19791666666666674</v>
      </c>
      <c r="K15" s="128">
        <v>3067</v>
      </c>
      <c r="L15" s="125">
        <v>0.13905513239027928</v>
      </c>
      <c r="M15" s="128">
        <v>3052</v>
      </c>
      <c r="N15" s="127">
        <v>0.15459426603181034</v>
      </c>
      <c r="O15" s="117">
        <v>4.9148099606814988E-3</v>
      </c>
    </row>
    <row r="16" spans="2:15" ht="14.45" customHeight="1">
      <c r="B16" s="111">
        <v>6</v>
      </c>
      <c r="C16" s="122" t="s">
        <v>16</v>
      </c>
      <c r="D16" s="128">
        <v>115</v>
      </c>
      <c r="E16" s="125">
        <v>3.9478201167181599E-2</v>
      </c>
      <c r="F16" s="128">
        <v>228</v>
      </c>
      <c r="G16" s="127">
        <v>8.4947839046199708E-2</v>
      </c>
      <c r="H16" s="117">
        <v>-0.49561403508771928</v>
      </c>
      <c r="I16" s="129">
        <v>128</v>
      </c>
      <c r="J16" s="110">
        <v>-0.1015625</v>
      </c>
      <c r="K16" s="128">
        <v>1288</v>
      </c>
      <c r="L16" s="125">
        <v>5.8396808124773304E-2</v>
      </c>
      <c r="M16" s="128">
        <v>1824</v>
      </c>
      <c r="N16" s="127">
        <v>9.2391854928578668E-2</v>
      </c>
      <c r="O16" s="117">
        <v>-0.29385964912280704</v>
      </c>
    </row>
    <row r="17" spans="2:15" ht="14.45" customHeight="1">
      <c r="B17" s="111">
        <v>7</v>
      </c>
      <c r="C17" s="122" t="s">
        <v>15</v>
      </c>
      <c r="D17" s="128">
        <v>147</v>
      </c>
      <c r="E17" s="125">
        <v>5.0463439752832129E-2</v>
      </c>
      <c r="F17" s="128">
        <v>227</v>
      </c>
      <c r="G17" s="127">
        <v>8.4575260804769001E-2</v>
      </c>
      <c r="H17" s="117">
        <v>-0.35242290748898675</v>
      </c>
      <c r="I17" s="129">
        <v>111</v>
      </c>
      <c r="J17" s="110">
        <v>0.32432432432432434</v>
      </c>
      <c r="K17" s="128">
        <v>1273</v>
      </c>
      <c r="L17" s="125">
        <v>5.771672107363076E-2</v>
      </c>
      <c r="M17" s="128">
        <v>1171</v>
      </c>
      <c r="N17" s="127">
        <v>5.9315165636713608E-2</v>
      </c>
      <c r="O17" s="117">
        <v>8.7105038428693327E-2</v>
      </c>
    </row>
    <row r="18" spans="2:15">
      <c r="B18" s="154" t="s">
        <v>90</v>
      </c>
      <c r="C18" s="155"/>
      <c r="D18" s="104">
        <f>SUM(D11:D17)</f>
        <v>2878</v>
      </c>
      <c r="E18" s="101">
        <f>D18/D20</f>
        <v>0.98798489529694478</v>
      </c>
      <c r="F18" s="45">
        <f>SUM(F11:F17)</f>
        <v>2669</v>
      </c>
      <c r="G18" s="101">
        <f>F18/F20</f>
        <v>0.99441132637853946</v>
      </c>
      <c r="H18" s="99">
        <f>D18/F18-1</f>
        <v>7.8306481828400054E-2</v>
      </c>
      <c r="I18" s="45">
        <f>SUM(I11:I17)</f>
        <v>2007</v>
      </c>
      <c r="J18" s="49">
        <f>D18/I18-1</f>
        <v>0.43398106626806188</v>
      </c>
      <c r="K18" s="45">
        <f>SUM(K11:K17)</f>
        <v>21890</v>
      </c>
      <c r="L18" s="101">
        <f>K18/K20</f>
        <v>0.99247370330068918</v>
      </c>
      <c r="M18" s="45">
        <f>SUM(M11:M17)</f>
        <v>19634</v>
      </c>
      <c r="N18" s="101">
        <f>M18/M20</f>
        <v>0.99452942964238678</v>
      </c>
      <c r="O18" s="99">
        <f>K18/M18-1</f>
        <v>0.11490271977182442</v>
      </c>
    </row>
    <row r="19" spans="2:15">
      <c r="B19" s="154" t="s">
        <v>40</v>
      </c>
      <c r="C19" s="155"/>
      <c r="D19" s="45">
        <f>D20-D18</f>
        <v>35</v>
      </c>
      <c r="E19" s="101">
        <f>D19/D20</f>
        <v>1.2015104703055269E-2</v>
      </c>
      <c r="F19" s="45">
        <f>F20-F18</f>
        <v>15</v>
      </c>
      <c r="G19" s="101">
        <f>F19/F20</f>
        <v>5.5886736214605069E-3</v>
      </c>
      <c r="H19" s="99">
        <f>D19/F19-1</f>
        <v>1.3333333333333335</v>
      </c>
      <c r="I19" s="45">
        <f>I20-I18</f>
        <v>19</v>
      </c>
      <c r="J19" s="49">
        <f>D19/I19-1</f>
        <v>0.84210526315789469</v>
      </c>
      <c r="K19" s="45">
        <f>K20-K18</f>
        <v>166</v>
      </c>
      <c r="L19" s="101">
        <f>K19/K20</f>
        <v>7.5262966993108454E-3</v>
      </c>
      <c r="M19" s="45">
        <f>M20-M18</f>
        <v>108</v>
      </c>
      <c r="N19" s="101">
        <f>M19/M20</f>
        <v>5.47057035761321E-3</v>
      </c>
      <c r="O19" s="99">
        <f>K19/M19-1</f>
        <v>0.53703703703703698</v>
      </c>
    </row>
    <row r="20" spans="2:15">
      <c r="B20" s="93"/>
      <c r="C20" s="94" t="s">
        <v>41</v>
      </c>
      <c r="D20" s="105">
        <v>2913</v>
      </c>
      <c r="E20" s="95">
        <v>1</v>
      </c>
      <c r="F20" s="105">
        <v>2684</v>
      </c>
      <c r="G20" s="96">
        <v>1</v>
      </c>
      <c r="H20" s="97">
        <v>8.5320417287630512E-2</v>
      </c>
      <c r="I20" s="107">
        <v>2026</v>
      </c>
      <c r="J20" s="98">
        <v>0.43780848963474828</v>
      </c>
      <c r="K20" s="105">
        <v>22056</v>
      </c>
      <c r="L20" s="95">
        <v>1</v>
      </c>
      <c r="M20" s="105">
        <v>19742</v>
      </c>
      <c r="N20" s="96">
        <v>1</v>
      </c>
      <c r="O20" s="97">
        <v>0.11721203525478674</v>
      </c>
    </row>
    <row r="21" spans="2:15">
      <c r="B21" s="109" t="s">
        <v>55</v>
      </c>
    </row>
  </sheetData>
  <mergeCells count="25"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</mergeCells>
  <phoneticPr fontId="7" type="noConversion"/>
  <conditionalFormatting sqref="H18">
    <cfRule type="cellIs" dxfId="138" priority="18" operator="lessThan">
      <formula>0</formula>
    </cfRule>
  </conditionalFormatting>
  <conditionalFormatting sqref="H19">
    <cfRule type="cellIs" dxfId="137" priority="19" operator="lessThan">
      <formula>0</formula>
    </cfRule>
  </conditionalFormatting>
  <conditionalFormatting sqref="J18:J19">
    <cfRule type="cellIs" dxfId="136" priority="17" operator="lessThan">
      <formula>0</formula>
    </cfRule>
  </conditionalFormatting>
  <conditionalFormatting sqref="O19">
    <cfRule type="cellIs" dxfId="135" priority="16" operator="lessThan">
      <formula>0</formula>
    </cfRule>
  </conditionalFormatting>
  <conditionalFormatting sqref="O18">
    <cfRule type="cellIs" dxfId="134" priority="15" operator="lessThan">
      <formula>0</formula>
    </cfRule>
  </conditionalFormatting>
  <conditionalFormatting sqref="H11:H15 J11:J15 O11:O15">
    <cfRule type="cellIs" dxfId="133" priority="7" operator="lessThan">
      <formula>0</formula>
    </cfRule>
  </conditionalFormatting>
  <conditionalFormatting sqref="H16:H17 J16:J17 O16:O17">
    <cfRule type="cellIs" dxfId="132" priority="6" operator="lessThan">
      <formula>0</formula>
    </cfRule>
  </conditionalFormatting>
  <conditionalFormatting sqref="D11:E17 G11:J17 L11:L17 N11:O17">
    <cfRule type="cellIs" dxfId="131" priority="5" operator="equal">
      <formula>0</formula>
    </cfRule>
  </conditionalFormatting>
  <conditionalFormatting sqref="F11:F17">
    <cfRule type="cellIs" dxfId="130" priority="4" operator="equal">
      <formula>0</formula>
    </cfRule>
  </conditionalFormatting>
  <conditionalFormatting sqref="K11:K17">
    <cfRule type="cellIs" dxfId="129" priority="3" operator="equal">
      <formula>0</formula>
    </cfRule>
  </conditionalFormatting>
  <conditionalFormatting sqref="M11:M17">
    <cfRule type="cellIs" dxfId="128" priority="2" operator="equal">
      <formula>0</formula>
    </cfRule>
  </conditionalFormatting>
  <conditionalFormatting sqref="O20 J20 H20">
    <cfRule type="cellIs" dxfId="12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6"/>
  <sheetViews>
    <sheetView showGridLines="0" zoomScale="90" zoomScaleNormal="90" workbookViewId="0">
      <selection activeCell="L57" sqref="L57"/>
    </sheetView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60"/>
      <c r="I1"/>
      <c r="O1" s="145">
        <v>43377</v>
      </c>
    </row>
    <row r="2" spans="2:15" ht="14.45" customHeight="1">
      <c r="B2" s="183" t="s">
        <v>30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36"/>
    </row>
    <row r="3" spans="2:15" ht="14.45" customHeight="1">
      <c r="B3" s="184" t="s">
        <v>31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9" t="s">
        <v>48</v>
      </c>
    </row>
    <row r="4" spans="2:15" ht="14.45" customHeight="1">
      <c r="B4" s="171" t="s">
        <v>32</v>
      </c>
      <c r="C4" s="171" t="s">
        <v>1</v>
      </c>
      <c r="D4" s="173" t="s">
        <v>100</v>
      </c>
      <c r="E4" s="174"/>
      <c r="F4" s="174"/>
      <c r="G4" s="174"/>
      <c r="H4" s="175"/>
      <c r="I4" s="174" t="s">
        <v>91</v>
      </c>
      <c r="J4" s="174"/>
      <c r="K4" s="173" t="s">
        <v>102</v>
      </c>
      <c r="L4" s="174"/>
      <c r="M4" s="174"/>
      <c r="N4" s="174"/>
      <c r="O4" s="175"/>
    </row>
    <row r="5" spans="2:15" ht="14.45" customHeight="1">
      <c r="B5" s="172"/>
      <c r="C5" s="172"/>
      <c r="D5" s="185" t="s">
        <v>101</v>
      </c>
      <c r="E5" s="186"/>
      <c r="F5" s="186"/>
      <c r="G5" s="186"/>
      <c r="H5" s="187"/>
      <c r="I5" s="186" t="s">
        <v>92</v>
      </c>
      <c r="J5" s="186"/>
      <c r="K5" s="185" t="s">
        <v>103</v>
      </c>
      <c r="L5" s="186"/>
      <c r="M5" s="186"/>
      <c r="N5" s="186"/>
      <c r="O5" s="187"/>
    </row>
    <row r="6" spans="2:15" ht="14.45" customHeight="1">
      <c r="B6" s="172"/>
      <c r="C6" s="170"/>
      <c r="D6" s="165">
        <v>2018</v>
      </c>
      <c r="E6" s="166"/>
      <c r="F6" s="176">
        <v>2017</v>
      </c>
      <c r="G6" s="176"/>
      <c r="H6" s="178" t="s">
        <v>33</v>
      </c>
      <c r="I6" s="180">
        <v>2018</v>
      </c>
      <c r="J6" s="165" t="s">
        <v>104</v>
      </c>
      <c r="K6" s="165">
        <v>2018</v>
      </c>
      <c r="L6" s="166"/>
      <c r="M6" s="176">
        <v>2017</v>
      </c>
      <c r="N6" s="166"/>
      <c r="O6" s="156" t="s">
        <v>33</v>
      </c>
    </row>
    <row r="7" spans="2:15" ht="14.45" customHeight="1">
      <c r="B7" s="188" t="s">
        <v>32</v>
      </c>
      <c r="C7" s="157" t="s">
        <v>35</v>
      </c>
      <c r="D7" s="167"/>
      <c r="E7" s="168"/>
      <c r="F7" s="177"/>
      <c r="G7" s="177"/>
      <c r="H7" s="179"/>
      <c r="I7" s="181"/>
      <c r="J7" s="182"/>
      <c r="K7" s="167"/>
      <c r="L7" s="168"/>
      <c r="M7" s="177"/>
      <c r="N7" s="168"/>
      <c r="O7" s="156"/>
    </row>
    <row r="8" spans="2:15" ht="14.45" customHeight="1">
      <c r="B8" s="188"/>
      <c r="C8" s="157"/>
      <c r="D8" s="136" t="s">
        <v>36</v>
      </c>
      <c r="E8" s="133" t="s">
        <v>2</v>
      </c>
      <c r="F8" s="132" t="s">
        <v>36</v>
      </c>
      <c r="G8" s="118" t="s">
        <v>2</v>
      </c>
      <c r="H8" s="159" t="s">
        <v>37</v>
      </c>
      <c r="I8" s="119" t="s">
        <v>36</v>
      </c>
      <c r="J8" s="161" t="s">
        <v>105</v>
      </c>
      <c r="K8" s="136" t="s">
        <v>36</v>
      </c>
      <c r="L8" s="114" t="s">
        <v>2</v>
      </c>
      <c r="M8" s="132" t="s">
        <v>36</v>
      </c>
      <c r="N8" s="114" t="s">
        <v>2</v>
      </c>
      <c r="O8" s="163" t="s">
        <v>37</v>
      </c>
    </row>
    <row r="9" spans="2:15" ht="14.45" customHeight="1">
      <c r="B9" s="189"/>
      <c r="C9" s="158"/>
      <c r="D9" s="134" t="s">
        <v>38</v>
      </c>
      <c r="E9" s="135" t="s">
        <v>39</v>
      </c>
      <c r="F9" s="112" t="s">
        <v>38</v>
      </c>
      <c r="G9" s="113" t="s">
        <v>39</v>
      </c>
      <c r="H9" s="160"/>
      <c r="I9" s="120" t="s">
        <v>38</v>
      </c>
      <c r="J9" s="162"/>
      <c r="K9" s="134" t="s">
        <v>38</v>
      </c>
      <c r="L9" s="135" t="s">
        <v>39</v>
      </c>
      <c r="M9" s="112" t="s">
        <v>38</v>
      </c>
      <c r="N9" s="135" t="s">
        <v>39</v>
      </c>
      <c r="O9" s="164"/>
    </row>
    <row r="10" spans="2:15" ht="14.45" customHeight="1">
      <c r="B10" s="111"/>
      <c r="C10" s="121" t="s">
        <v>16</v>
      </c>
      <c r="D10" s="10">
        <v>82</v>
      </c>
      <c r="E10" s="124">
        <v>0.41836734693877553</v>
      </c>
      <c r="F10" s="55">
        <v>100</v>
      </c>
      <c r="G10" s="126">
        <v>0.53191489361702127</v>
      </c>
      <c r="H10" s="116">
        <v>-0.18000000000000005</v>
      </c>
      <c r="I10" s="55">
        <v>76</v>
      </c>
      <c r="J10" s="115">
        <v>7.8947368421052655E-2</v>
      </c>
      <c r="K10" s="10">
        <v>704</v>
      </c>
      <c r="L10" s="124">
        <v>0.40930232558139534</v>
      </c>
      <c r="M10" s="55">
        <v>714</v>
      </c>
      <c r="N10" s="126">
        <v>0.45857418111753373</v>
      </c>
      <c r="O10" s="116">
        <v>-1.4005602240896309E-2</v>
      </c>
    </row>
    <row r="11" spans="2:15" ht="14.45" customHeight="1">
      <c r="B11" s="111"/>
      <c r="C11" s="122" t="s">
        <v>4</v>
      </c>
      <c r="D11" s="11">
        <v>52</v>
      </c>
      <c r="E11" s="125">
        <v>0.26530612244897961</v>
      </c>
      <c r="F11" s="12">
        <v>40</v>
      </c>
      <c r="G11" s="127">
        <v>0.21276595744680851</v>
      </c>
      <c r="H11" s="117">
        <v>0.30000000000000004</v>
      </c>
      <c r="I11" s="12">
        <v>56</v>
      </c>
      <c r="J11" s="110">
        <v>-7.1428571428571397E-2</v>
      </c>
      <c r="K11" s="11">
        <v>453</v>
      </c>
      <c r="L11" s="125">
        <v>0.26337209302325582</v>
      </c>
      <c r="M11" s="12">
        <v>388</v>
      </c>
      <c r="N11" s="127">
        <v>0.24919717405266539</v>
      </c>
      <c r="O11" s="117">
        <v>0.16752577319587636</v>
      </c>
    </row>
    <row r="12" spans="2:15" ht="14.45" customHeight="1">
      <c r="B12" s="111"/>
      <c r="C12" s="122" t="s">
        <v>13</v>
      </c>
      <c r="D12" s="11">
        <v>28</v>
      </c>
      <c r="E12" s="125">
        <v>0.14285714285714285</v>
      </c>
      <c r="F12" s="12">
        <v>36</v>
      </c>
      <c r="G12" s="127">
        <v>0.19148936170212766</v>
      </c>
      <c r="H12" s="117">
        <v>-0.22222222222222221</v>
      </c>
      <c r="I12" s="12">
        <v>35</v>
      </c>
      <c r="J12" s="110">
        <v>-0.19999999999999996</v>
      </c>
      <c r="K12" s="11">
        <v>291</v>
      </c>
      <c r="L12" s="125">
        <v>0.16918604651162791</v>
      </c>
      <c r="M12" s="12">
        <v>296</v>
      </c>
      <c r="N12" s="127">
        <v>0.1901091843288375</v>
      </c>
      <c r="O12" s="117">
        <v>-1.6891891891891886E-2</v>
      </c>
    </row>
    <row r="13" spans="2:15" ht="14.45" customHeight="1">
      <c r="B13" s="111"/>
      <c r="C13" s="122" t="s">
        <v>3</v>
      </c>
      <c r="D13" s="11">
        <v>7</v>
      </c>
      <c r="E13" s="125">
        <v>3.5714285714285712E-2</v>
      </c>
      <c r="F13" s="12">
        <v>2</v>
      </c>
      <c r="G13" s="127">
        <v>1.0638297872340425E-2</v>
      </c>
      <c r="H13" s="117">
        <v>2.5</v>
      </c>
      <c r="I13" s="12">
        <v>6</v>
      </c>
      <c r="J13" s="110">
        <v>0.16666666666666674</v>
      </c>
      <c r="K13" s="11">
        <v>97</v>
      </c>
      <c r="L13" s="125">
        <v>5.63953488372093E-2</v>
      </c>
      <c r="M13" s="12">
        <v>43</v>
      </c>
      <c r="N13" s="127">
        <v>2.7617212588310854E-2</v>
      </c>
      <c r="O13" s="117">
        <v>1.2558139534883721</v>
      </c>
    </row>
    <row r="14" spans="2:15" ht="14.45" customHeight="1">
      <c r="B14" s="13"/>
      <c r="C14" s="122" t="s">
        <v>53</v>
      </c>
      <c r="D14" s="11">
        <v>8</v>
      </c>
      <c r="E14" s="125">
        <v>4.0816326530612242E-2</v>
      </c>
      <c r="F14" s="12">
        <v>4</v>
      </c>
      <c r="G14" s="127">
        <v>2.1276595744680851E-2</v>
      </c>
      <c r="H14" s="117">
        <v>1</v>
      </c>
      <c r="I14" s="12">
        <v>9</v>
      </c>
      <c r="J14" s="110">
        <v>-0.11111111111111116</v>
      </c>
      <c r="K14" s="11">
        <v>72</v>
      </c>
      <c r="L14" s="125">
        <v>4.1860465116279069E-2</v>
      </c>
      <c r="M14" s="12">
        <v>50</v>
      </c>
      <c r="N14" s="127">
        <v>3.2113037893384717E-2</v>
      </c>
      <c r="O14" s="117">
        <v>0.43999999999999995</v>
      </c>
    </row>
    <row r="15" spans="2:15" ht="14.45" customHeight="1">
      <c r="B15" s="111"/>
      <c r="C15" s="122" t="s">
        <v>15</v>
      </c>
      <c r="D15" s="11">
        <v>7</v>
      </c>
      <c r="E15" s="125">
        <v>3.5714285714285712E-2</v>
      </c>
      <c r="F15" s="12">
        <v>4</v>
      </c>
      <c r="G15" s="127">
        <v>2.1276595744680851E-2</v>
      </c>
      <c r="H15" s="117">
        <v>0.75</v>
      </c>
      <c r="I15" s="12">
        <v>4</v>
      </c>
      <c r="J15" s="110">
        <v>0.75</v>
      </c>
      <c r="K15" s="11">
        <v>36</v>
      </c>
      <c r="L15" s="125">
        <v>2.0930232558139535E-2</v>
      </c>
      <c r="M15" s="12">
        <v>16</v>
      </c>
      <c r="N15" s="127">
        <v>1.0276172125883108E-2</v>
      </c>
      <c r="O15" s="117">
        <v>1.25</v>
      </c>
    </row>
    <row r="16" spans="2:15" ht="14.45" customHeight="1">
      <c r="B16" s="111"/>
      <c r="C16" s="122" t="s">
        <v>68</v>
      </c>
      <c r="D16" s="11">
        <v>2</v>
      </c>
      <c r="E16" s="125">
        <v>1.020408163265306E-2</v>
      </c>
      <c r="F16" s="12">
        <v>1</v>
      </c>
      <c r="G16" s="127">
        <v>5.3191489361702126E-3</v>
      </c>
      <c r="H16" s="117">
        <v>1</v>
      </c>
      <c r="I16" s="12">
        <v>3</v>
      </c>
      <c r="J16" s="110">
        <v>-0.33333333333333337</v>
      </c>
      <c r="K16" s="11">
        <v>17</v>
      </c>
      <c r="L16" s="125">
        <v>9.883720930232558E-3</v>
      </c>
      <c r="M16" s="12">
        <v>8</v>
      </c>
      <c r="N16" s="127">
        <v>5.1380860629415539E-3</v>
      </c>
      <c r="O16" s="117">
        <v>1.125</v>
      </c>
    </row>
    <row r="17" spans="2:15" ht="14.45" customHeight="1">
      <c r="B17" s="39"/>
      <c r="C17" s="123" t="s">
        <v>40</v>
      </c>
      <c r="D17" s="14">
        <v>10</v>
      </c>
      <c r="E17" s="108">
        <v>5.1020408163265307E-2</v>
      </c>
      <c r="F17" s="14">
        <v>1</v>
      </c>
      <c r="G17" s="108">
        <v>5.3191489361702126E-3</v>
      </c>
      <c r="H17" s="24">
        <v>9</v>
      </c>
      <c r="I17" s="14">
        <v>9</v>
      </c>
      <c r="J17" s="108">
        <v>4.6153846153846156E-2</v>
      </c>
      <c r="K17" s="14">
        <v>50</v>
      </c>
      <c r="L17" s="108">
        <v>2.9069767441860465E-2</v>
      </c>
      <c r="M17" s="14">
        <v>42</v>
      </c>
      <c r="N17" s="108">
        <v>2.6974951830443159E-2</v>
      </c>
      <c r="O17" s="25">
        <v>0.19047619047619047</v>
      </c>
    </row>
    <row r="18" spans="2:15" ht="14.45" customHeight="1">
      <c r="B18" s="40" t="s">
        <v>5</v>
      </c>
      <c r="C18" s="33" t="s">
        <v>41</v>
      </c>
      <c r="D18" s="26">
        <v>196</v>
      </c>
      <c r="E18" s="27">
        <v>0.99999999999999978</v>
      </c>
      <c r="F18" s="26">
        <v>188</v>
      </c>
      <c r="G18" s="27">
        <v>1</v>
      </c>
      <c r="H18" s="28">
        <v>4.2553191489361764E-2</v>
      </c>
      <c r="I18" s="26">
        <v>195</v>
      </c>
      <c r="J18" s="29">
        <v>5.12820512820511E-3</v>
      </c>
      <c r="K18" s="26">
        <v>1720</v>
      </c>
      <c r="L18" s="27">
        <v>1</v>
      </c>
      <c r="M18" s="26">
        <v>1557</v>
      </c>
      <c r="N18" s="29">
        <v>0.99999999999999989</v>
      </c>
      <c r="O18" s="34">
        <v>0.10468850353243409</v>
      </c>
    </row>
    <row r="19" spans="2:15" ht="14.45" customHeight="1">
      <c r="B19" s="111"/>
      <c r="C19" s="121" t="s">
        <v>3</v>
      </c>
      <c r="D19" s="10">
        <v>597</v>
      </c>
      <c r="E19" s="124">
        <v>0.22037652270210409</v>
      </c>
      <c r="F19" s="55">
        <v>464</v>
      </c>
      <c r="G19" s="126">
        <v>0.18597194388777555</v>
      </c>
      <c r="H19" s="116">
        <v>0.28663793103448265</v>
      </c>
      <c r="I19" s="55">
        <v>451</v>
      </c>
      <c r="J19" s="115">
        <v>0.32372505543237251</v>
      </c>
      <c r="K19" s="10">
        <v>4964</v>
      </c>
      <c r="L19" s="124">
        <v>0.24431538537257605</v>
      </c>
      <c r="M19" s="55">
        <v>3786</v>
      </c>
      <c r="N19" s="126">
        <v>0.20846869665767304</v>
      </c>
      <c r="O19" s="116">
        <v>0.31114632857897506</v>
      </c>
    </row>
    <row r="20" spans="2:15" ht="14.45" customHeight="1">
      <c r="B20" s="111"/>
      <c r="C20" s="122" t="s">
        <v>4</v>
      </c>
      <c r="D20" s="11">
        <v>480</v>
      </c>
      <c r="E20" s="125">
        <v>0.17718715393133999</v>
      </c>
      <c r="F20" s="12">
        <v>458</v>
      </c>
      <c r="G20" s="127">
        <v>0.18356713426853707</v>
      </c>
      <c r="H20" s="117">
        <v>4.8034934497816595E-2</v>
      </c>
      <c r="I20" s="12">
        <v>305</v>
      </c>
      <c r="J20" s="110">
        <v>0.57377049180327866</v>
      </c>
      <c r="K20" s="11">
        <v>3951</v>
      </c>
      <c r="L20" s="125">
        <v>0.19445811595629492</v>
      </c>
      <c r="M20" s="12">
        <v>2835</v>
      </c>
      <c r="N20" s="127">
        <v>0.15610373878090414</v>
      </c>
      <c r="O20" s="117">
        <v>0.39365079365079358</v>
      </c>
    </row>
    <row r="21" spans="2:15" ht="14.45" customHeight="1">
      <c r="B21" s="111"/>
      <c r="C21" s="122" t="s">
        <v>14</v>
      </c>
      <c r="D21" s="11">
        <v>498</v>
      </c>
      <c r="E21" s="125">
        <v>0.18383167220376523</v>
      </c>
      <c r="F21" s="12">
        <v>360</v>
      </c>
      <c r="G21" s="127">
        <v>0.14428857715430862</v>
      </c>
      <c r="H21" s="117">
        <v>0.3833333333333333</v>
      </c>
      <c r="I21" s="12">
        <v>242</v>
      </c>
      <c r="J21" s="110">
        <v>1.0578512396694215</v>
      </c>
      <c r="K21" s="11">
        <v>3666</v>
      </c>
      <c r="L21" s="125">
        <v>0.1804311447977163</v>
      </c>
      <c r="M21" s="12">
        <v>3510</v>
      </c>
      <c r="N21" s="127">
        <v>0.19327129563350035</v>
      </c>
      <c r="O21" s="117">
        <v>4.4444444444444509E-2</v>
      </c>
    </row>
    <row r="22" spans="2:15" ht="14.45" customHeight="1">
      <c r="B22" s="111"/>
      <c r="C22" s="122" t="s">
        <v>12</v>
      </c>
      <c r="D22" s="11">
        <v>517</v>
      </c>
      <c r="E22" s="125">
        <v>0.19084533038021409</v>
      </c>
      <c r="F22" s="12">
        <v>427</v>
      </c>
      <c r="G22" s="127">
        <v>0.17114228456913827</v>
      </c>
      <c r="H22" s="117">
        <v>0.21077283372365341</v>
      </c>
      <c r="I22" s="12">
        <v>321</v>
      </c>
      <c r="J22" s="110">
        <v>0.61059190031152655</v>
      </c>
      <c r="K22" s="11">
        <v>3119</v>
      </c>
      <c r="L22" s="125">
        <v>0.15350920366177773</v>
      </c>
      <c r="M22" s="12">
        <v>3008</v>
      </c>
      <c r="N22" s="127">
        <v>0.16562964594460658</v>
      </c>
      <c r="O22" s="117">
        <v>3.6901595744680771E-2</v>
      </c>
    </row>
    <row r="23" spans="2:15" ht="14.45" customHeight="1">
      <c r="B23" s="13"/>
      <c r="C23" s="122" t="s">
        <v>13</v>
      </c>
      <c r="D23" s="11">
        <v>430</v>
      </c>
      <c r="E23" s="125">
        <v>0.15873015873015872</v>
      </c>
      <c r="F23" s="12">
        <v>426</v>
      </c>
      <c r="G23" s="127">
        <v>0.17074148296593186</v>
      </c>
      <c r="H23" s="117">
        <v>9.3896713615022609E-3</v>
      </c>
      <c r="I23" s="12">
        <v>349</v>
      </c>
      <c r="J23" s="110">
        <v>0.23209169054441259</v>
      </c>
      <c r="K23" s="11">
        <v>2770</v>
      </c>
      <c r="L23" s="125">
        <v>0.13633231617285166</v>
      </c>
      <c r="M23" s="12">
        <v>2751</v>
      </c>
      <c r="N23" s="127">
        <v>0.15147844281702549</v>
      </c>
      <c r="O23" s="117">
        <v>6.9065794256633062E-3</v>
      </c>
    </row>
    <row r="24" spans="2:15" ht="14.45" customHeight="1">
      <c r="B24" s="111"/>
      <c r="C24" s="122" t="s">
        <v>15</v>
      </c>
      <c r="D24" s="11">
        <v>140</v>
      </c>
      <c r="E24" s="125">
        <v>5.1679586563307491E-2</v>
      </c>
      <c r="F24" s="12">
        <v>223</v>
      </c>
      <c r="G24" s="127">
        <v>8.9378757515030063E-2</v>
      </c>
      <c r="H24" s="117">
        <v>-0.37219730941704032</v>
      </c>
      <c r="I24" s="12">
        <v>107</v>
      </c>
      <c r="J24" s="110">
        <v>0.30841121495327095</v>
      </c>
      <c r="K24" s="11">
        <v>1236</v>
      </c>
      <c r="L24" s="125">
        <v>6.0832759129835615E-2</v>
      </c>
      <c r="M24" s="12">
        <v>1155</v>
      </c>
      <c r="N24" s="127">
        <v>6.3597819503331321E-2</v>
      </c>
      <c r="O24" s="117">
        <v>7.0129870129870042E-2</v>
      </c>
    </row>
    <row r="25" spans="2:15" ht="14.45" customHeight="1">
      <c r="B25" s="111"/>
      <c r="C25" s="122" t="s">
        <v>16</v>
      </c>
      <c r="D25" s="11">
        <v>30</v>
      </c>
      <c r="E25" s="125">
        <v>1.1074197120708749E-2</v>
      </c>
      <c r="F25" s="12">
        <v>128</v>
      </c>
      <c r="G25" s="127">
        <v>5.1302605210420842E-2</v>
      </c>
      <c r="H25" s="117">
        <v>-0.765625</v>
      </c>
      <c r="I25" s="12">
        <v>51</v>
      </c>
      <c r="J25" s="110">
        <v>-0.41176470588235292</v>
      </c>
      <c r="K25" s="11">
        <v>577</v>
      </c>
      <c r="L25" s="125">
        <v>2.8398464415788957E-2</v>
      </c>
      <c r="M25" s="12">
        <v>1099</v>
      </c>
      <c r="N25" s="127">
        <v>6.0514288860745551E-2</v>
      </c>
      <c r="O25" s="117">
        <v>-0.47497725204731578</v>
      </c>
    </row>
    <row r="26" spans="2:15" ht="14.45" customHeight="1">
      <c r="B26" s="39"/>
      <c r="C26" s="123" t="s">
        <v>40</v>
      </c>
      <c r="D26" s="14">
        <v>17</v>
      </c>
      <c r="E26" s="108">
        <v>6.275378368401625E-3</v>
      </c>
      <c r="F26" s="14">
        <v>9</v>
      </c>
      <c r="G26" s="31">
        <v>3.6072144288577155E-3</v>
      </c>
      <c r="H26" s="24">
        <v>0.88888888888888884</v>
      </c>
      <c r="I26" s="14">
        <v>4</v>
      </c>
      <c r="J26" s="32">
        <v>3.25</v>
      </c>
      <c r="K26" s="14">
        <v>35</v>
      </c>
      <c r="L26" s="31">
        <v>1.7226104931587754E-3</v>
      </c>
      <c r="M26" s="14">
        <v>17</v>
      </c>
      <c r="N26" s="31">
        <v>9.3607180221353455E-4</v>
      </c>
      <c r="O26" s="25">
        <v>1.0588235294117645</v>
      </c>
    </row>
    <row r="27" spans="2:15" ht="14.45" customHeight="1">
      <c r="B27" s="38" t="s">
        <v>6</v>
      </c>
      <c r="C27" s="33" t="s">
        <v>41</v>
      </c>
      <c r="D27" s="58">
        <v>2709</v>
      </c>
      <c r="E27" s="27">
        <v>1</v>
      </c>
      <c r="F27" s="58">
        <v>2495</v>
      </c>
      <c r="G27" s="27">
        <v>1</v>
      </c>
      <c r="H27" s="28">
        <v>8.5771543086172297E-2</v>
      </c>
      <c r="I27" s="58">
        <v>1830</v>
      </c>
      <c r="J27" s="29">
        <v>0.48032786885245904</v>
      </c>
      <c r="K27" s="58">
        <v>20318</v>
      </c>
      <c r="L27" s="27">
        <v>1.0000000000000002</v>
      </c>
      <c r="M27" s="58">
        <v>18161</v>
      </c>
      <c r="N27" s="29">
        <v>1</v>
      </c>
      <c r="O27" s="34">
        <v>0.11877099278674086</v>
      </c>
    </row>
    <row r="28" spans="2:15" ht="14.45" customHeight="1">
      <c r="B28" s="38" t="s">
        <v>70</v>
      </c>
      <c r="C28" s="33" t="s">
        <v>41</v>
      </c>
      <c r="D28" s="26">
        <v>8</v>
      </c>
      <c r="E28" s="27">
        <v>1</v>
      </c>
      <c r="F28" s="26">
        <v>1</v>
      </c>
      <c r="G28" s="27">
        <v>1</v>
      </c>
      <c r="H28" s="28">
        <v>7</v>
      </c>
      <c r="I28" s="26">
        <v>1</v>
      </c>
      <c r="J28" s="29">
        <v>7</v>
      </c>
      <c r="K28" s="26">
        <v>18</v>
      </c>
      <c r="L28" s="27">
        <v>1</v>
      </c>
      <c r="M28" s="26">
        <v>24</v>
      </c>
      <c r="N28" s="29">
        <v>0.99999999999999989</v>
      </c>
      <c r="O28" s="34">
        <v>-0.25</v>
      </c>
    </row>
    <row r="29" spans="2:15" ht="14.45" customHeight="1">
      <c r="B29" s="40"/>
      <c r="C29" s="18" t="s">
        <v>41</v>
      </c>
      <c r="D29" s="59">
        <v>2913</v>
      </c>
      <c r="E29" s="19">
        <v>1</v>
      </c>
      <c r="F29" s="59">
        <v>2684</v>
      </c>
      <c r="G29" s="19">
        <v>1</v>
      </c>
      <c r="H29" s="20">
        <v>8.5320417287630512E-2</v>
      </c>
      <c r="I29" s="59">
        <v>2026</v>
      </c>
      <c r="J29" s="21">
        <v>0.43780848963474828</v>
      </c>
      <c r="K29" s="59">
        <v>22056</v>
      </c>
      <c r="L29" s="19">
        <v>1</v>
      </c>
      <c r="M29" s="59">
        <v>19742</v>
      </c>
      <c r="N29" s="19">
        <v>1</v>
      </c>
      <c r="O29" s="35">
        <v>0.11721203525478674</v>
      </c>
    </row>
    <row r="30" spans="2:15" ht="14.45" customHeight="1">
      <c r="B30" t="s">
        <v>65</v>
      </c>
    </row>
    <row r="31" spans="2:15">
      <c r="B31" s="22" t="s">
        <v>66</v>
      </c>
    </row>
    <row r="33" spans="2:15">
      <c r="B33" s="183" t="s">
        <v>51</v>
      </c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36"/>
    </row>
    <row r="34" spans="2:15">
      <c r="B34" s="184" t="s">
        <v>52</v>
      </c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9" t="s">
        <v>48</v>
      </c>
    </row>
    <row r="35" spans="2:15" ht="14.45" customHeight="1">
      <c r="B35" s="171" t="s">
        <v>32</v>
      </c>
      <c r="C35" s="171" t="s">
        <v>1</v>
      </c>
      <c r="D35" s="173" t="s">
        <v>100</v>
      </c>
      <c r="E35" s="174"/>
      <c r="F35" s="174"/>
      <c r="G35" s="174"/>
      <c r="H35" s="175"/>
      <c r="I35" s="174" t="s">
        <v>91</v>
      </c>
      <c r="J35" s="174"/>
      <c r="K35" s="173" t="s">
        <v>102</v>
      </c>
      <c r="L35" s="174"/>
      <c r="M35" s="174"/>
      <c r="N35" s="174"/>
      <c r="O35" s="175"/>
    </row>
    <row r="36" spans="2:15" ht="14.45" customHeight="1">
      <c r="B36" s="172"/>
      <c r="C36" s="172"/>
      <c r="D36" s="185" t="s">
        <v>101</v>
      </c>
      <c r="E36" s="186"/>
      <c r="F36" s="186"/>
      <c r="G36" s="186"/>
      <c r="H36" s="187"/>
      <c r="I36" s="186" t="s">
        <v>92</v>
      </c>
      <c r="J36" s="186"/>
      <c r="K36" s="185" t="s">
        <v>103</v>
      </c>
      <c r="L36" s="186"/>
      <c r="M36" s="186"/>
      <c r="N36" s="186"/>
      <c r="O36" s="187"/>
    </row>
    <row r="37" spans="2:15" ht="14.45" customHeight="1">
      <c r="B37" s="172"/>
      <c r="C37" s="170"/>
      <c r="D37" s="165">
        <v>2018</v>
      </c>
      <c r="E37" s="166"/>
      <c r="F37" s="176">
        <v>2017</v>
      </c>
      <c r="G37" s="176"/>
      <c r="H37" s="178" t="s">
        <v>33</v>
      </c>
      <c r="I37" s="180">
        <v>2018</v>
      </c>
      <c r="J37" s="165" t="s">
        <v>104</v>
      </c>
      <c r="K37" s="165">
        <v>2018</v>
      </c>
      <c r="L37" s="166"/>
      <c r="M37" s="176">
        <v>2017</v>
      </c>
      <c r="N37" s="166"/>
      <c r="O37" s="156" t="s">
        <v>33</v>
      </c>
    </row>
    <row r="38" spans="2:15" ht="18.75" customHeight="1">
      <c r="B38" s="188" t="s">
        <v>32</v>
      </c>
      <c r="C38" s="157" t="s">
        <v>35</v>
      </c>
      <c r="D38" s="167"/>
      <c r="E38" s="168"/>
      <c r="F38" s="177"/>
      <c r="G38" s="177"/>
      <c r="H38" s="179"/>
      <c r="I38" s="181"/>
      <c r="J38" s="182"/>
      <c r="K38" s="167"/>
      <c r="L38" s="168"/>
      <c r="M38" s="177"/>
      <c r="N38" s="168"/>
      <c r="O38" s="156"/>
    </row>
    <row r="39" spans="2:15" ht="14.45" customHeight="1">
      <c r="B39" s="188"/>
      <c r="C39" s="157"/>
      <c r="D39" s="136" t="s">
        <v>36</v>
      </c>
      <c r="E39" s="133" t="s">
        <v>2</v>
      </c>
      <c r="F39" s="132" t="s">
        <v>36</v>
      </c>
      <c r="G39" s="118" t="s">
        <v>2</v>
      </c>
      <c r="H39" s="159" t="s">
        <v>37</v>
      </c>
      <c r="I39" s="119" t="s">
        <v>36</v>
      </c>
      <c r="J39" s="161" t="s">
        <v>105</v>
      </c>
      <c r="K39" s="136" t="s">
        <v>36</v>
      </c>
      <c r="L39" s="114" t="s">
        <v>2</v>
      </c>
      <c r="M39" s="132" t="s">
        <v>36</v>
      </c>
      <c r="N39" s="114" t="s">
        <v>2</v>
      </c>
      <c r="O39" s="163" t="s">
        <v>37</v>
      </c>
    </row>
    <row r="40" spans="2:15" ht="25.5">
      <c r="B40" s="189"/>
      <c r="C40" s="158"/>
      <c r="D40" s="134" t="s">
        <v>38</v>
      </c>
      <c r="E40" s="135" t="s">
        <v>39</v>
      </c>
      <c r="F40" s="112" t="s">
        <v>38</v>
      </c>
      <c r="G40" s="113" t="s">
        <v>39</v>
      </c>
      <c r="H40" s="160"/>
      <c r="I40" s="120" t="s">
        <v>38</v>
      </c>
      <c r="J40" s="162"/>
      <c r="K40" s="134" t="s">
        <v>38</v>
      </c>
      <c r="L40" s="135" t="s">
        <v>39</v>
      </c>
      <c r="M40" s="112" t="s">
        <v>38</v>
      </c>
      <c r="N40" s="135" t="s">
        <v>39</v>
      </c>
      <c r="O40" s="164"/>
    </row>
    <row r="41" spans="2:15">
      <c r="B41" s="111"/>
      <c r="C41" s="121" t="s">
        <v>16</v>
      </c>
      <c r="D41" s="10">
        <v>1</v>
      </c>
      <c r="E41" s="124">
        <v>1</v>
      </c>
      <c r="F41" s="55">
        <v>1</v>
      </c>
      <c r="G41" s="126">
        <v>1</v>
      </c>
      <c r="H41" s="116">
        <v>0</v>
      </c>
      <c r="I41" s="10"/>
      <c r="J41" s="115"/>
      <c r="K41" s="10">
        <v>3</v>
      </c>
      <c r="L41" s="124">
        <v>0.6</v>
      </c>
      <c r="M41" s="55">
        <v>1</v>
      </c>
      <c r="N41" s="126">
        <v>0.5</v>
      </c>
      <c r="O41" s="116">
        <v>2</v>
      </c>
    </row>
    <row r="42" spans="2:15">
      <c r="B42" s="111"/>
      <c r="C42" s="122" t="s">
        <v>13</v>
      </c>
      <c r="D42" s="11">
        <v>0</v>
      </c>
      <c r="E42" s="125">
        <v>0</v>
      </c>
      <c r="F42" s="12">
        <v>0</v>
      </c>
      <c r="G42" s="127">
        <v>0</v>
      </c>
      <c r="H42" s="117"/>
      <c r="I42" s="11"/>
      <c r="J42" s="110"/>
      <c r="K42" s="11">
        <v>1</v>
      </c>
      <c r="L42" s="125">
        <v>0.2</v>
      </c>
      <c r="M42" s="12">
        <v>1</v>
      </c>
      <c r="N42" s="127">
        <v>0.5</v>
      </c>
      <c r="O42" s="117">
        <v>0</v>
      </c>
    </row>
    <row r="43" spans="2:15">
      <c r="B43" s="111"/>
      <c r="C43" s="122" t="s">
        <v>4</v>
      </c>
      <c r="D43" s="11">
        <v>0</v>
      </c>
      <c r="E43" s="125">
        <v>0</v>
      </c>
      <c r="F43" s="12">
        <v>0</v>
      </c>
      <c r="G43" s="127">
        <v>0</v>
      </c>
      <c r="H43" s="117"/>
      <c r="I43" s="12"/>
      <c r="J43" s="110"/>
      <c r="K43" s="11">
        <v>1</v>
      </c>
      <c r="L43" s="125">
        <v>0.2</v>
      </c>
      <c r="M43" s="12">
        <v>0</v>
      </c>
      <c r="N43" s="127">
        <v>0</v>
      </c>
      <c r="O43" s="117"/>
    </row>
    <row r="44" spans="2:15">
      <c r="B44" s="40" t="s">
        <v>5</v>
      </c>
      <c r="C44" s="33" t="s">
        <v>41</v>
      </c>
      <c r="D44" s="26">
        <v>1</v>
      </c>
      <c r="E44" s="27">
        <v>1</v>
      </c>
      <c r="F44" s="26">
        <v>1</v>
      </c>
      <c r="G44" s="27">
        <v>1</v>
      </c>
      <c r="H44" s="30">
        <v>0</v>
      </c>
      <c r="I44" s="26">
        <v>0</v>
      </c>
      <c r="J44" s="27">
        <v>0</v>
      </c>
      <c r="K44" s="26">
        <v>5</v>
      </c>
      <c r="L44" s="27">
        <v>1</v>
      </c>
      <c r="M44" s="26">
        <v>2</v>
      </c>
      <c r="N44" s="27">
        <v>1</v>
      </c>
      <c r="O44" s="30">
        <v>1.5</v>
      </c>
    </row>
    <row r="45" spans="2:15">
      <c r="B45" s="111"/>
      <c r="C45" s="121" t="s">
        <v>3</v>
      </c>
      <c r="D45" s="10">
        <v>529</v>
      </c>
      <c r="E45" s="124">
        <v>0.23324514991181658</v>
      </c>
      <c r="F45" s="55">
        <v>407</v>
      </c>
      <c r="G45" s="126">
        <v>0.18833873206848681</v>
      </c>
      <c r="H45" s="116">
        <v>0.29975429975429968</v>
      </c>
      <c r="I45" s="55">
        <v>395</v>
      </c>
      <c r="J45" s="115">
        <v>0.33924050632911396</v>
      </c>
      <c r="K45" s="10">
        <v>4310</v>
      </c>
      <c r="L45" s="124">
        <v>0.26094327056971606</v>
      </c>
      <c r="M45" s="55">
        <v>3361</v>
      </c>
      <c r="N45" s="126">
        <v>0.22132227051231398</v>
      </c>
      <c r="O45" s="116">
        <v>0.2823564415352573</v>
      </c>
    </row>
    <row r="46" spans="2:15">
      <c r="B46" s="111"/>
      <c r="C46" s="122" t="s">
        <v>4</v>
      </c>
      <c r="D46" s="11">
        <v>386</v>
      </c>
      <c r="E46" s="125">
        <v>0.17019400352733685</v>
      </c>
      <c r="F46" s="12">
        <v>405</v>
      </c>
      <c r="G46" s="127">
        <v>0.18741323461360482</v>
      </c>
      <c r="H46" s="117">
        <v>-4.6913580246913611E-2</v>
      </c>
      <c r="I46" s="12">
        <v>223</v>
      </c>
      <c r="J46" s="110">
        <v>0.73094170403587433</v>
      </c>
      <c r="K46" s="11">
        <v>3184</v>
      </c>
      <c r="L46" s="125">
        <v>0.19277108433734941</v>
      </c>
      <c r="M46" s="12">
        <v>2371</v>
      </c>
      <c r="N46" s="127">
        <v>0.15613064664822862</v>
      </c>
      <c r="O46" s="117">
        <v>0.34289329396878965</v>
      </c>
    </row>
    <row r="47" spans="2:15">
      <c r="B47" s="111"/>
      <c r="C47" s="122" t="s">
        <v>14</v>
      </c>
      <c r="D47" s="11">
        <v>441</v>
      </c>
      <c r="E47" s="125">
        <v>0.19444444444444445</v>
      </c>
      <c r="F47" s="12">
        <v>300</v>
      </c>
      <c r="G47" s="127">
        <v>0.13882461823229986</v>
      </c>
      <c r="H47" s="117">
        <v>0.47</v>
      </c>
      <c r="I47" s="12">
        <v>173</v>
      </c>
      <c r="J47" s="110">
        <v>1.5491329479768785</v>
      </c>
      <c r="K47" s="11">
        <v>2999</v>
      </c>
      <c r="L47" s="125">
        <v>0.18157050311799963</v>
      </c>
      <c r="M47" s="12">
        <v>2855</v>
      </c>
      <c r="N47" s="127">
        <v>0.18800210720400368</v>
      </c>
      <c r="O47" s="117">
        <v>5.0437828371278526E-2</v>
      </c>
    </row>
    <row r="48" spans="2:15">
      <c r="B48" s="111"/>
      <c r="C48" s="122" t="s">
        <v>12</v>
      </c>
      <c r="D48" s="11">
        <v>439</v>
      </c>
      <c r="E48" s="125">
        <v>0.1935626102292769</v>
      </c>
      <c r="F48" s="12">
        <v>384</v>
      </c>
      <c r="G48" s="127">
        <v>0.17769551133734382</v>
      </c>
      <c r="H48" s="117">
        <v>0.14322916666666674</v>
      </c>
      <c r="I48" s="12">
        <v>247</v>
      </c>
      <c r="J48" s="110">
        <v>0.77732793522267207</v>
      </c>
      <c r="K48" s="11">
        <v>2549</v>
      </c>
      <c r="L48" s="125">
        <v>0.15432584609795968</v>
      </c>
      <c r="M48" s="12">
        <v>2505</v>
      </c>
      <c r="N48" s="127">
        <v>0.16495456341367049</v>
      </c>
      <c r="O48" s="117">
        <v>1.7564870259481058E-2</v>
      </c>
    </row>
    <row r="49" spans="2:15">
      <c r="B49" s="13"/>
      <c r="C49" s="122" t="s">
        <v>13</v>
      </c>
      <c r="D49" s="11">
        <v>337</v>
      </c>
      <c r="E49" s="125">
        <v>0.14858906525573193</v>
      </c>
      <c r="F49" s="12">
        <v>354</v>
      </c>
      <c r="G49" s="127">
        <v>0.16381304951411382</v>
      </c>
      <c r="H49" s="117">
        <v>-4.8022598870056443E-2</v>
      </c>
      <c r="I49" s="12">
        <v>251</v>
      </c>
      <c r="J49" s="110">
        <v>0.34262948207171307</v>
      </c>
      <c r="K49" s="11">
        <v>2078</v>
      </c>
      <c r="L49" s="125">
        <v>0.12580977175031785</v>
      </c>
      <c r="M49" s="12">
        <v>2148</v>
      </c>
      <c r="N49" s="127">
        <v>0.14144606874753063</v>
      </c>
      <c r="O49" s="117">
        <v>-3.2588454376163867E-2</v>
      </c>
    </row>
    <row r="50" spans="2:15">
      <c r="B50" s="111"/>
      <c r="C50" s="122" t="s">
        <v>15</v>
      </c>
      <c r="D50" s="11">
        <v>118</v>
      </c>
      <c r="E50" s="125">
        <v>5.2028218694885359E-2</v>
      </c>
      <c r="F50" s="12">
        <v>205</v>
      </c>
      <c r="G50" s="127">
        <v>9.4863489125404904E-2</v>
      </c>
      <c r="H50" s="117">
        <v>-0.42439024390243907</v>
      </c>
      <c r="I50" s="12">
        <v>88</v>
      </c>
      <c r="J50" s="110">
        <v>0.34090909090909083</v>
      </c>
      <c r="K50" s="11">
        <v>1044</v>
      </c>
      <c r="L50" s="125">
        <v>6.3207604286492705E-2</v>
      </c>
      <c r="M50" s="12">
        <v>1007</v>
      </c>
      <c r="N50" s="127">
        <v>6.6311075991044383E-2</v>
      </c>
      <c r="O50" s="117">
        <v>3.6742800397219444E-2</v>
      </c>
    </row>
    <row r="51" spans="2:15">
      <c r="B51" s="111"/>
      <c r="C51" s="122" t="s">
        <v>16</v>
      </c>
      <c r="D51" s="11">
        <v>14</v>
      </c>
      <c r="E51" s="125">
        <v>6.1728395061728392E-3</v>
      </c>
      <c r="F51" s="12">
        <v>105</v>
      </c>
      <c r="G51" s="127">
        <v>4.8588616381304954E-2</v>
      </c>
      <c r="H51" s="117">
        <v>-0.8666666666666667</v>
      </c>
      <c r="I51" s="12">
        <v>35</v>
      </c>
      <c r="J51" s="110">
        <v>-0.6</v>
      </c>
      <c r="K51" s="11">
        <v>341</v>
      </c>
      <c r="L51" s="125">
        <v>2.0645395652963614E-2</v>
      </c>
      <c r="M51" s="12">
        <v>928</v>
      </c>
      <c r="N51" s="127">
        <v>6.1108916106940601E-2</v>
      </c>
      <c r="O51" s="117">
        <v>-0.6325431034482758</v>
      </c>
    </row>
    <row r="52" spans="2:15">
      <c r="B52" s="39"/>
      <c r="C52" s="123" t="s">
        <v>40</v>
      </c>
      <c r="D52" s="14">
        <v>0</v>
      </c>
      <c r="E52" s="108">
        <v>0</v>
      </c>
      <c r="F52" s="14">
        <v>0</v>
      </c>
      <c r="G52" s="31">
        <v>0</v>
      </c>
      <c r="H52" s="24"/>
      <c r="I52" s="14">
        <v>0</v>
      </c>
      <c r="J52" s="32"/>
      <c r="K52" s="14">
        <v>0</v>
      </c>
      <c r="L52" s="31">
        <v>0</v>
      </c>
      <c r="M52" s="14">
        <v>0</v>
      </c>
      <c r="N52" s="31">
        <v>0</v>
      </c>
      <c r="O52" s="25"/>
    </row>
    <row r="53" spans="2:15">
      <c r="B53" s="38" t="s">
        <v>6</v>
      </c>
      <c r="C53" s="33" t="s">
        <v>41</v>
      </c>
      <c r="D53" s="58">
        <v>2264</v>
      </c>
      <c r="E53" s="27">
        <v>0.99823633156966496</v>
      </c>
      <c r="F53" s="58">
        <v>2160</v>
      </c>
      <c r="G53" s="27">
        <v>0.99953725127255899</v>
      </c>
      <c r="H53" s="28">
        <v>4.8148148148148051E-2</v>
      </c>
      <c r="I53" s="58">
        <v>1412</v>
      </c>
      <c r="J53" s="29">
        <v>0.60339943342776214</v>
      </c>
      <c r="K53" s="58">
        <v>16505</v>
      </c>
      <c r="L53" s="27">
        <v>0.99927347581279891</v>
      </c>
      <c r="M53" s="58">
        <v>15175</v>
      </c>
      <c r="N53" s="29">
        <v>0.99927564862373242</v>
      </c>
      <c r="O53" s="34">
        <v>8.7644151565074102E-2</v>
      </c>
    </row>
    <row r="54" spans="2:15">
      <c r="B54" s="38" t="s">
        <v>70</v>
      </c>
      <c r="C54" s="33" t="s">
        <v>41</v>
      </c>
      <c r="D54" s="26">
        <v>3</v>
      </c>
      <c r="E54" s="27">
        <v>1</v>
      </c>
      <c r="F54" s="26">
        <v>0</v>
      </c>
      <c r="G54" s="27">
        <v>1</v>
      </c>
      <c r="H54" s="28"/>
      <c r="I54" s="26">
        <v>1</v>
      </c>
      <c r="J54" s="29">
        <v>2</v>
      </c>
      <c r="K54" s="26">
        <v>7</v>
      </c>
      <c r="L54" s="27">
        <v>1</v>
      </c>
      <c r="M54" s="26">
        <v>9</v>
      </c>
      <c r="N54" s="27">
        <v>1</v>
      </c>
      <c r="O54" s="34">
        <v>-0.22222222222222221</v>
      </c>
    </row>
    <row r="55" spans="2:15">
      <c r="B55" s="40"/>
      <c r="C55" s="18" t="s">
        <v>41</v>
      </c>
      <c r="D55" s="59">
        <v>2268</v>
      </c>
      <c r="E55" s="19">
        <v>1</v>
      </c>
      <c r="F55" s="59">
        <v>2161</v>
      </c>
      <c r="G55" s="19">
        <v>1</v>
      </c>
      <c r="H55" s="20">
        <v>4.9514113836186979E-2</v>
      </c>
      <c r="I55" s="59">
        <v>1413</v>
      </c>
      <c r="J55" s="21">
        <v>0.60509554140127397</v>
      </c>
      <c r="K55" s="59">
        <v>16517</v>
      </c>
      <c r="L55" s="19">
        <v>1</v>
      </c>
      <c r="M55" s="59">
        <v>15186</v>
      </c>
      <c r="N55" s="19">
        <v>1</v>
      </c>
      <c r="O55" s="35">
        <v>8.7646516528381513E-2</v>
      </c>
    </row>
    <row r="56" spans="2:15">
      <c r="B56" s="53" t="s">
        <v>55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2:1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</row>
    <row r="58" spans="2:15">
      <c r="B58" s="183" t="s">
        <v>63</v>
      </c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36"/>
    </row>
    <row r="59" spans="2:15">
      <c r="B59" s="184" t="s">
        <v>64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9" t="s">
        <v>48</v>
      </c>
    </row>
    <row r="60" spans="2:15">
      <c r="B60" s="171" t="s">
        <v>32</v>
      </c>
      <c r="C60" s="171" t="s">
        <v>1</v>
      </c>
      <c r="D60" s="173" t="s">
        <v>100</v>
      </c>
      <c r="E60" s="174"/>
      <c r="F60" s="174"/>
      <c r="G60" s="174"/>
      <c r="H60" s="175"/>
      <c r="I60" s="174" t="s">
        <v>91</v>
      </c>
      <c r="J60" s="174"/>
      <c r="K60" s="173" t="s">
        <v>102</v>
      </c>
      <c r="L60" s="174"/>
      <c r="M60" s="174"/>
      <c r="N60" s="174"/>
      <c r="O60" s="175"/>
    </row>
    <row r="61" spans="2:15">
      <c r="B61" s="172"/>
      <c r="C61" s="172"/>
      <c r="D61" s="185" t="s">
        <v>101</v>
      </c>
      <c r="E61" s="186"/>
      <c r="F61" s="186"/>
      <c r="G61" s="186"/>
      <c r="H61" s="187"/>
      <c r="I61" s="186" t="s">
        <v>92</v>
      </c>
      <c r="J61" s="186"/>
      <c r="K61" s="185" t="s">
        <v>106</v>
      </c>
      <c r="L61" s="186"/>
      <c r="M61" s="186"/>
      <c r="N61" s="186"/>
      <c r="O61" s="187"/>
    </row>
    <row r="62" spans="2:15" ht="15" customHeight="1">
      <c r="B62" s="172"/>
      <c r="C62" s="170"/>
      <c r="D62" s="165">
        <v>2018</v>
      </c>
      <c r="E62" s="166"/>
      <c r="F62" s="176">
        <v>2017</v>
      </c>
      <c r="G62" s="176"/>
      <c r="H62" s="178" t="s">
        <v>33</v>
      </c>
      <c r="I62" s="180">
        <v>2018</v>
      </c>
      <c r="J62" s="165" t="s">
        <v>104</v>
      </c>
      <c r="K62" s="165">
        <v>2018</v>
      </c>
      <c r="L62" s="166"/>
      <c r="M62" s="176">
        <v>2017</v>
      </c>
      <c r="N62" s="166"/>
      <c r="O62" s="156" t="s">
        <v>33</v>
      </c>
    </row>
    <row r="63" spans="2:15" ht="14.45" customHeight="1">
      <c r="B63" s="188" t="s">
        <v>32</v>
      </c>
      <c r="C63" s="157" t="s">
        <v>35</v>
      </c>
      <c r="D63" s="167"/>
      <c r="E63" s="168"/>
      <c r="F63" s="177"/>
      <c r="G63" s="177"/>
      <c r="H63" s="179"/>
      <c r="I63" s="181"/>
      <c r="J63" s="182"/>
      <c r="K63" s="167"/>
      <c r="L63" s="168"/>
      <c r="M63" s="177"/>
      <c r="N63" s="168"/>
      <c r="O63" s="156"/>
    </row>
    <row r="64" spans="2:15" ht="15" customHeight="1">
      <c r="B64" s="188"/>
      <c r="C64" s="157"/>
      <c r="D64" s="136" t="s">
        <v>36</v>
      </c>
      <c r="E64" s="133" t="s">
        <v>2</v>
      </c>
      <c r="F64" s="132" t="s">
        <v>36</v>
      </c>
      <c r="G64" s="118" t="s">
        <v>2</v>
      </c>
      <c r="H64" s="159" t="s">
        <v>37</v>
      </c>
      <c r="I64" s="119" t="s">
        <v>36</v>
      </c>
      <c r="J64" s="161" t="s">
        <v>105</v>
      </c>
      <c r="K64" s="136" t="s">
        <v>36</v>
      </c>
      <c r="L64" s="114" t="s">
        <v>2</v>
      </c>
      <c r="M64" s="132" t="s">
        <v>36</v>
      </c>
      <c r="N64" s="114" t="s">
        <v>2</v>
      </c>
      <c r="O64" s="163" t="s">
        <v>37</v>
      </c>
    </row>
    <row r="65" spans="2:15" ht="14.25" customHeight="1">
      <c r="B65" s="189"/>
      <c r="C65" s="158"/>
      <c r="D65" s="134" t="s">
        <v>38</v>
      </c>
      <c r="E65" s="135" t="s">
        <v>39</v>
      </c>
      <c r="F65" s="112" t="s">
        <v>38</v>
      </c>
      <c r="G65" s="113" t="s">
        <v>39</v>
      </c>
      <c r="H65" s="160"/>
      <c r="I65" s="120" t="s">
        <v>38</v>
      </c>
      <c r="J65" s="162"/>
      <c r="K65" s="134" t="s">
        <v>38</v>
      </c>
      <c r="L65" s="135" t="s">
        <v>39</v>
      </c>
      <c r="M65" s="112" t="s">
        <v>38</v>
      </c>
      <c r="N65" s="135" t="s">
        <v>39</v>
      </c>
      <c r="O65" s="164"/>
    </row>
    <row r="66" spans="2:15">
      <c r="B66" s="111"/>
      <c r="C66" s="121" t="s">
        <v>16</v>
      </c>
      <c r="D66" s="10">
        <v>81</v>
      </c>
      <c r="E66" s="124">
        <v>0.41538461538461541</v>
      </c>
      <c r="F66" s="55">
        <v>99</v>
      </c>
      <c r="G66" s="126">
        <v>0.52941176470588236</v>
      </c>
      <c r="H66" s="116">
        <v>-0.18181818181818177</v>
      </c>
      <c r="I66" s="10">
        <v>76</v>
      </c>
      <c r="J66" s="115">
        <v>6.578947368421062E-2</v>
      </c>
      <c r="K66" s="10">
        <v>701</v>
      </c>
      <c r="L66" s="124">
        <v>0.40874635568513118</v>
      </c>
      <c r="M66" s="55">
        <v>713</v>
      </c>
      <c r="N66" s="126">
        <v>0.45852090032154341</v>
      </c>
      <c r="O66" s="116">
        <v>-1.6830294530154277E-2</v>
      </c>
    </row>
    <row r="67" spans="2:15">
      <c r="B67" s="111"/>
      <c r="C67" s="122" t="s">
        <v>4</v>
      </c>
      <c r="D67" s="11">
        <v>52</v>
      </c>
      <c r="E67" s="125">
        <v>0.26666666666666666</v>
      </c>
      <c r="F67" s="12">
        <v>40</v>
      </c>
      <c r="G67" s="127">
        <v>0.21390374331550802</v>
      </c>
      <c r="H67" s="117">
        <v>0.30000000000000004</v>
      </c>
      <c r="I67" s="11">
        <v>56</v>
      </c>
      <c r="J67" s="110">
        <v>-7.1428571428571397E-2</v>
      </c>
      <c r="K67" s="11">
        <v>452</v>
      </c>
      <c r="L67" s="125">
        <v>0.26355685131195333</v>
      </c>
      <c r="M67" s="12">
        <v>388</v>
      </c>
      <c r="N67" s="127">
        <v>0.24951768488745982</v>
      </c>
      <c r="O67" s="117">
        <v>0.1649484536082475</v>
      </c>
    </row>
    <row r="68" spans="2:15">
      <c r="B68" s="111"/>
      <c r="C68" s="122" t="s">
        <v>13</v>
      </c>
      <c r="D68" s="11">
        <v>28</v>
      </c>
      <c r="E68" s="125">
        <v>0.14358974358974358</v>
      </c>
      <c r="F68" s="12">
        <v>36</v>
      </c>
      <c r="G68" s="127">
        <v>0.19251336898395721</v>
      </c>
      <c r="H68" s="117">
        <v>-0.22222222222222221</v>
      </c>
      <c r="I68" s="12"/>
      <c r="J68" s="110"/>
      <c r="K68" s="11">
        <v>290</v>
      </c>
      <c r="L68" s="125">
        <v>0.16909620991253643</v>
      </c>
      <c r="M68" s="12">
        <v>295</v>
      </c>
      <c r="N68" s="127">
        <v>0.18971061093247588</v>
      </c>
      <c r="O68" s="117">
        <v>-1.6949152542372836E-2</v>
      </c>
    </row>
    <row r="69" spans="2:15" ht="14.45" customHeight="1">
      <c r="B69" s="111"/>
      <c r="C69" s="122" t="s">
        <v>3</v>
      </c>
      <c r="D69" s="11">
        <v>7</v>
      </c>
      <c r="E69" s="125">
        <v>3.5897435897435895E-2</v>
      </c>
      <c r="F69" s="12">
        <v>2</v>
      </c>
      <c r="G69" s="127">
        <v>1.06951871657754E-2</v>
      </c>
      <c r="H69" s="117">
        <v>2.5</v>
      </c>
      <c r="I69" s="12"/>
      <c r="J69" s="110"/>
      <c r="K69" s="11">
        <v>97</v>
      </c>
      <c r="L69" s="125">
        <v>5.6559766763848399E-2</v>
      </c>
      <c r="M69" s="12">
        <v>43</v>
      </c>
      <c r="N69" s="127">
        <v>2.7652733118971061E-2</v>
      </c>
      <c r="O69" s="117">
        <v>1.2558139534883721</v>
      </c>
    </row>
    <row r="70" spans="2:15" ht="14.45" customHeight="1">
      <c r="B70" s="13"/>
      <c r="C70" s="122" t="s">
        <v>53</v>
      </c>
      <c r="D70" s="11">
        <v>8</v>
      </c>
      <c r="E70" s="125">
        <v>4.1025641025641026E-2</v>
      </c>
      <c r="F70" s="12">
        <v>4</v>
      </c>
      <c r="G70" s="127">
        <v>2.1390374331550801E-2</v>
      </c>
      <c r="H70" s="117">
        <v>1</v>
      </c>
      <c r="I70" s="12">
        <v>9</v>
      </c>
      <c r="J70" s="110">
        <v>-0.11111111111111116</v>
      </c>
      <c r="K70" s="11">
        <v>72</v>
      </c>
      <c r="L70" s="125">
        <v>4.198250728862974E-2</v>
      </c>
      <c r="M70" s="12">
        <v>50</v>
      </c>
      <c r="N70" s="127">
        <v>3.215434083601286E-2</v>
      </c>
      <c r="O70" s="117">
        <v>0.43999999999999995</v>
      </c>
    </row>
    <row r="71" spans="2:15" ht="14.45" customHeight="1">
      <c r="B71" s="111"/>
      <c r="C71" s="122" t="s">
        <v>15</v>
      </c>
      <c r="D71" s="11">
        <v>7</v>
      </c>
      <c r="E71" s="125">
        <v>3.5897435897435895E-2</v>
      </c>
      <c r="F71" s="12">
        <v>4</v>
      </c>
      <c r="G71" s="127">
        <v>2.1390374331550801E-2</v>
      </c>
      <c r="H71" s="117">
        <v>0.75</v>
      </c>
      <c r="I71" s="12">
        <v>4</v>
      </c>
      <c r="J71" s="110">
        <v>0.75</v>
      </c>
      <c r="K71" s="11">
        <v>36</v>
      </c>
      <c r="L71" s="125">
        <v>2.099125364431487E-2</v>
      </c>
      <c r="M71" s="12">
        <v>16</v>
      </c>
      <c r="N71" s="127">
        <v>1.0289389067524116E-2</v>
      </c>
      <c r="O71" s="117">
        <v>1.25</v>
      </c>
    </row>
    <row r="72" spans="2:15" ht="14.45" customHeight="1">
      <c r="B72" s="111"/>
      <c r="C72" s="122" t="s">
        <v>68</v>
      </c>
      <c r="D72" s="11">
        <v>2</v>
      </c>
      <c r="E72" s="125">
        <v>1.0256410256410256E-2</v>
      </c>
      <c r="F72" s="12">
        <v>1</v>
      </c>
      <c r="G72" s="127">
        <v>5.3475935828877002E-3</v>
      </c>
      <c r="H72" s="117">
        <v>1</v>
      </c>
      <c r="I72" s="12">
        <v>3</v>
      </c>
      <c r="J72" s="110">
        <v>-0.33333333333333337</v>
      </c>
      <c r="K72" s="11">
        <v>17</v>
      </c>
      <c r="L72" s="125">
        <v>9.9125364431486875E-3</v>
      </c>
      <c r="M72" s="12">
        <v>8</v>
      </c>
      <c r="N72" s="127">
        <v>5.144694533762058E-3</v>
      </c>
      <c r="O72" s="117">
        <v>1.125</v>
      </c>
    </row>
    <row r="73" spans="2:15">
      <c r="B73" s="111"/>
      <c r="C73" s="123" t="s">
        <v>40</v>
      </c>
      <c r="D73" s="14">
        <v>10</v>
      </c>
      <c r="E73" s="108">
        <v>5.1282051282051287E-2</v>
      </c>
      <c r="F73" s="14">
        <v>1</v>
      </c>
      <c r="G73" s="31">
        <v>5.3475935828877002E-3</v>
      </c>
      <c r="H73" s="24">
        <v>9</v>
      </c>
      <c r="I73" s="14">
        <v>6</v>
      </c>
      <c r="J73" s="32">
        <v>0.66666666666666674</v>
      </c>
      <c r="K73" s="14">
        <v>50</v>
      </c>
      <c r="L73" s="31">
        <v>2.9154518950437316E-2</v>
      </c>
      <c r="M73" s="14">
        <v>42</v>
      </c>
      <c r="N73" s="31">
        <v>2.7009646302250809E-2</v>
      </c>
      <c r="O73" s="25">
        <v>0.19047619047619047</v>
      </c>
    </row>
    <row r="74" spans="2:15" ht="15" customHeight="1">
      <c r="B74" s="40" t="s">
        <v>5</v>
      </c>
      <c r="C74" s="33" t="s">
        <v>41</v>
      </c>
      <c r="D74" s="58">
        <v>195</v>
      </c>
      <c r="E74" s="27">
        <v>0.99999999999999978</v>
      </c>
      <c r="F74" s="58">
        <v>187</v>
      </c>
      <c r="G74" s="27">
        <v>1</v>
      </c>
      <c r="H74" s="28">
        <v>4.2780748663101553E-2</v>
      </c>
      <c r="I74" s="58">
        <v>154</v>
      </c>
      <c r="J74" s="29">
        <v>1.9665831244778613</v>
      </c>
      <c r="K74" s="58">
        <v>1715</v>
      </c>
      <c r="L74" s="27">
        <v>0.99999999999999956</v>
      </c>
      <c r="M74" s="58">
        <v>1555</v>
      </c>
      <c r="N74" s="29">
        <v>0.99999999999999978</v>
      </c>
      <c r="O74" s="34">
        <v>0.10289389067524124</v>
      </c>
    </row>
    <row r="75" spans="2:15">
      <c r="B75" s="111"/>
      <c r="C75" s="121" t="s">
        <v>4</v>
      </c>
      <c r="D75" s="10">
        <v>94</v>
      </c>
      <c r="E75" s="124">
        <v>0.21123595505617979</v>
      </c>
      <c r="F75" s="55">
        <v>53</v>
      </c>
      <c r="G75" s="126">
        <v>0.15820895522388059</v>
      </c>
      <c r="H75" s="116">
        <v>0.77358490566037741</v>
      </c>
      <c r="I75" s="55">
        <v>82</v>
      </c>
      <c r="J75" s="115">
        <v>0.14634146341463405</v>
      </c>
      <c r="K75" s="10">
        <v>767</v>
      </c>
      <c r="L75" s="124">
        <v>0.20115394702334119</v>
      </c>
      <c r="M75" s="55">
        <v>464</v>
      </c>
      <c r="N75" s="126">
        <v>0.15539182853315472</v>
      </c>
      <c r="O75" s="116">
        <v>0.65301724137931028</v>
      </c>
    </row>
    <row r="76" spans="2:15" ht="15" customHeight="1">
      <c r="B76" s="111"/>
      <c r="C76" s="122" t="s">
        <v>13</v>
      </c>
      <c r="D76" s="11">
        <v>93</v>
      </c>
      <c r="E76" s="125">
        <v>0.20898876404494382</v>
      </c>
      <c r="F76" s="12">
        <v>72</v>
      </c>
      <c r="G76" s="127">
        <v>0.21492537313432836</v>
      </c>
      <c r="H76" s="117">
        <v>0.29166666666666674</v>
      </c>
      <c r="I76" s="12">
        <v>98</v>
      </c>
      <c r="J76" s="110">
        <v>-5.1020408163265252E-2</v>
      </c>
      <c r="K76" s="11">
        <v>692</v>
      </c>
      <c r="L76" s="125">
        <v>0.18148439548911618</v>
      </c>
      <c r="M76" s="12">
        <v>603</v>
      </c>
      <c r="N76" s="127">
        <v>0.20194239785666443</v>
      </c>
      <c r="O76" s="117">
        <v>0.14759535655058054</v>
      </c>
    </row>
    <row r="77" spans="2:15">
      <c r="B77" s="111"/>
      <c r="C77" s="122" t="s">
        <v>14</v>
      </c>
      <c r="D77" s="11">
        <v>57</v>
      </c>
      <c r="E77" s="125">
        <v>0.12808988764044943</v>
      </c>
      <c r="F77" s="12">
        <v>60</v>
      </c>
      <c r="G77" s="127">
        <v>0.17910447761194029</v>
      </c>
      <c r="H77" s="117">
        <v>-5.0000000000000044E-2</v>
      </c>
      <c r="I77" s="12">
        <v>69</v>
      </c>
      <c r="J77" s="110">
        <v>-0.17391304347826086</v>
      </c>
      <c r="K77" s="11">
        <v>667</v>
      </c>
      <c r="L77" s="125">
        <v>0.17492787831104117</v>
      </c>
      <c r="M77" s="12">
        <v>655</v>
      </c>
      <c r="N77" s="127">
        <v>0.21935699933020764</v>
      </c>
      <c r="O77" s="117">
        <v>1.8320610687022842E-2</v>
      </c>
    </row>
    <row r="78" spans="2:15" ht="15" customHeight="1">
      <c r="B78" s="111"/>
      <c r="C78" s="122" t="s">
        <v>3</v>
      </c>
      <c r="D78" s="11">
        <v>68</v>
      </c>
      <c r="E78" s="125">
        <v>0.15280898876404495</v>
      </c>
      <c r="F78" s="12">
        <v>57</v>
      </c>
      <c r="G78" s="127">
        <v>0.17014925373134329</v>
      </c>
      <c r="H78" s="117">
        <v>0.19298245614035081</v>
      </c>
      <c r="I78" s="12">
        <v>56</v>
      </c>
      <c r="J78" s="110">
        <v>0.21428571428571419</v>
      </c>
      <c r="K78" s="11">
        <v>654</v>
      </c>
      <c r="L78" s="125">
        <v>0.17151848937844216</v>
      </c>
      <c r="M78" s="12">
        <v>425</v>
      </c>
      <c r="N78" s="127">
        <v>0.14233087742799733</v>
      </c>
      <c r="O78" s="117">
        <v>0.5388235294117647</v>
      </c>
    </row>
    <row r="79" spans="2:15">
      <c r="B79" s="13"/>
      <c r="C79" s="122" t="s">
        <v>12</v>
      </c>
      <c r="D79" s="11">
        <v>78</v>
      </c>
      <c r="E79" s="125">
        <v>0.1752808988764045</v>
      </c>
      <c r="F79" s="12">
        <v>43</v>
      </c>
      <c r="G79" s="127">
        <v>0.12835820895522387</v>
      </c>
      <c r="H79" s="117">
        <v>0.81395348837209291</v>
      </c>
      <c r="I79" s="12">
        <v>74</v>
      </c>
      <c r="J79" s="110">
        <v>5.4054054054053946E-2</v>
      </c>
      <c r="K79" s="11">
        <v>570</v>
      </c>
      <c r="L79" s="125">
        <v>0.14948859166011014</v>
      </c>
      <c r="M79" s="12">
        <v>503</v>
      </c>
      <c r="N79" s="127">
        <v>0.16845277963831212</v>
      </c>
      <c r="O79" s="117">
        <v>0.13320079522862827</v>
      </c>
    </row>
    <row r="80" spans="2:15" ht="15" customHeight="1">
      <c r="B80" s="111"/>
      <c r="C80" s="122" t="s">
        <v>16</v>
      </c>
      <c r="D80" s="11">
        <v>16</v>
      </c>
      <c r="E80" s="125">
        <v>3.5955056179775284E-2</v>
      </c>
      <c r="F80" s="12">
        <v>23</v>
      </c>
      <c r="G80" s="127">
        <v>6.8656716417910449E-2</v>
      </c>
      <c r="H80" s="117">
        <v>-0.30434782608695654</v>
      </c>
      <c r="I80" s="12">
        <v>16</v>
      </c>
      <c r="J80" s="110">
        <v>0</v>
      </c>
      <c r="K80" s="11">
        <v>236</v>
      </c>
      <c r="L80" s="125">
        <v>6.1893522161028065E-2</v>
      </c>
      <c r="M80" s="12">
        <v>171</v>
      </c>
      <c r="N80" s="127">
        <v>5.7267247153382453E-2</v>
      </c>
      <c r="O80" s="117">
        <v>0.38011695906432741</v>
      </c>
    </row>
    <row r="81" spans="2:15" ht="15" customHeight="1">
      <c r="B81" s="111"/>
      <c r="C81" s="122" t="s">
        <v>15</v>
      </c>
      <c r="D81" s="11">
        <v>22</v>
      </c>
      <c r="E81" s="125">
        <v>4.9438202247191011E-2</v>
      </c>
      <c r="F81" s="12">
        <v>18</v>
      </c>
      <c r="G81" s="127">
        <v>5.3731343283582089E-2</v>
      </c>
      <c r="H81" s="117">
        <v>0.22222222222222232</v>
      </c>
      <c r="I81" s="12">
        <v>19</v>
      </c>
      <c r="J81" s="110">
        <v>0.15789473684210531</v>
      </c>
      <c r="K81" s="11">
        <v>192</v>
      </c>
      <c r="L81" s="125">
        <v>5.035405192761605E-2</v>
      </c>
      <c r="M81" s="12">
        <v>148</v>
      </c>
      <c r="N81" s="127">
        <v>4.9564634963161422E-2</v>
      </c>
      <c r="O81" s="117">
        <v>0.29729729729729737</v>
      </c>
    </row>
    <row r="82" spans="2:15" ht="15" customHeight="1">
      <c r="B82" s="39"/>
      <c r="C82" s="123" t="s">
        <v>40</v>
      </c>
      <c r="D82" s="14">
        <v>17</v>
      </c>
      <c r="E82" s="108">
        <v>3.8202247191011236E-2</v>
      </c>
      <c r="F82" s="14">
        <v>9</v>
      </c>
      <c r="G82" s="31">
        <v>2.6865671641791045E-2</v>
      </c>
      <c r="H82" s="24">
        <v>0.88888888888888884</v>
      </c>
      <c r="I82" s="14">
        <v>4</v>
      </c>
      <c r="J82" s="32">
        <v>3.25</v>
      </c>
      <c r="K82" s="14">
        <v>35</v>
      </c>
      <c r="L82" s="31">
        <v>9.17912404930501E-3</v>
      </c>
      <c r="M82" s="14">
        <v>17</v>
      </c>
      <c r="N82" s="31">
        <v>5.6932350971198925E-3</v>
      </c>
      <c r="O82" s="25">
        <v>1.0588235294117645</v>
      </c>
    </row>
    <row r="83" spans="2:15" ht="15" customHeight="1">
      <c r="B83" s="38" t="s">
        <v>6</v>
      </c>
      <c r="C83" s="33" t="s">
        <v>41</v>
      </c>
      <c r="D83" s="58">
        <v>445</v>
      </c>
      <c r="E83" s="27">
        <v>1</v>
      </c>
      <c r="F83" s="58">
        <v>335</v>
      </c>
      <c r="G83" s="27">
        <v>1</v>
      </c>
      <c r="H83" s="28">
        <v>0.32835820895522394</v>
      </c>
      <c r="I83" s="58">
        <v>418</v>
      </c>
      <c r="J83" s="29">
        <v>6.4593301435406758E-2</v>
      </c>
      <c r="K83" s="58">
        <v>3813</v>
      </c>
      <c r="L83" s="27">
        <v>1</v>
      </c>
      <c r="M83" s="58">
        <v>2986</v>
      </c>
      <c r="N83" s="29">
        <v>1</v>
      </c>
      <c r="O83" s="34">
        <v>0.27695914266577359</v>
      </c>
    </row>
    <row r="84" spans="2:15">
      <c r="B84" s="38" t="s">
        <v>70</v>
      </c>
      <c r="C84" s="33" t="s">
        <v>41</v>
      </c>
      <c r="D84" s="26">
        <v>5</v>
      </c>
      <c r="E84" s="27">
        <v>1</v>
      </c>
      <c r="F84" s="26">
        <v>1</v>
      </c>
      <c r="G84" s="27">
        <v>1</v>
      </c>
      <c r="H84" s="28">
        <v>4</v>
      </c>
      <c r="I84" s="26">
        <v>0</v>
      </c>
      <c r="J84" s="29"/>
      <c r="K84" s="26">
        <v>11</v>
      </c>
      <c r="L84" s="27">
        <v>1</v>
      </c>
      <c r="M84" s="26">
        <v>15</v>
      </c>
      <c r="N84" s="27">
        <v>1</v>
      </c>
      <c r="O84" s="34">
        <v>-0.26666666666666672</v>
      </c>
    </row>
    <row r="85" spans="2:15" ht="15" customHeight="1">
      <c r="B85" s="40"/>
      <c r="C85" s="18" t="s">
        <v>41</v>
      </c>
      <c r="D85" s="59">
        <v>645</v>
      </c>
      <c r="E85" s="19">
        <v>1</v>
      </c>
      <c r="F85" s="59">
        <v>523</v>
      </c>
      <c r="G85" s="19">
        <v>1</v>
      </c>
      <c r="H85" s="20">
        <v>0.23326959847036322</v>
      </c>
      <c r="I85" s="59">
        <v>613</v>
      </c>
      <c r="J85" s="21">
        <v>5.220228384991854E-2</v>
      </c>
      <c r="K85" s="59">
        <v>5539</v>
      </c>
      <c r="L85" s="19">
        <v>1</v>
      </c>
      <c r="M85" s="59">
        <v>4556</v>
      </c>
      <c r="N85" s="19">
        <v>1</v>
      </c>
      <c r="O85" s="35">
        <v>0.21575943810359965</v>
      </c>
    </row>
    <row r="86" spans="2:15">
      <c r="B86" s="53" t="s">
        <v>55</v>
      </c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</row>
  </sheetData>
  <mergeCells count="69"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K5:O5"/>
    <mergeCell ref="D5:H5"/>
    <mergeCell ref="I5:J5"/>
    <mergeCell ref="B33:N33"/>
    <mergeCell ref="B34:N34"/>
    <mergeCell ref="F6:G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7:H38"/>
    <mergeCell ref="I37:I38"/>
    <mergeCell ref="J37:J38"/>
    <mergeCell ref="K37:L38"/>
    <mergeCell ref="M37:N38"/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</mergeCells>
  <phoneticPr fontId="7" type="noConversion"/>
  <conditionalFormatting sqref="H24:H28 J24:J28 O24:O28 H15:H18 O15:O18">
    <cfRule type="cellIs" dxfId="126" priority="33" operator="lessThan">
      <formula>0</formula>
    </cfRule>
  </conditionalFormatting>
  <conditionalFormatting sqref="H10:H14 J10:J14 O10:O14">
    <cfRule type="cellIs" dxfId="125" priority="32" operator="lessThan">
      <formula>0</formula>
    </cfRule>
  </conditionalFormatting>
  <conditionalFormatting sqref="J18 J15:J16">
    <cfRule type="cellIs" dxfId="124" priority="31" operator="lessThan">
      <formula>0</formula>
    </cfRule>
  </conditionalFormatting>
  <conditionalFormatting sqref="D19:O25 D10:O16">
    <cfRule type="cellIs" dxfId="123" priority="30" operator="equal">
      <formula>0</formula>
    </cfRule>
  </conditionalFormatting>
  <conditionalFormatting sqref="H26:H27 O26:O27 H17:H18 O17:O18">
    <cfRule type="cellIs" dxfId="122" priority="29" operator="lessThan">
      <formula>0</formula>
    </cfRule>
  </conditionalFormatting>
  <conditionalFormatting sqref="H19:H23 J19:J23 O19:O23">
    <cfRule type="cellIs" dxfId="121" priority="28" operator="lessThan">
      <formula>0</formula>
    </cfRule>
  </conditionalFormatting>
  <conditionalFormatting sqref="H29 O29">
    <cfRule type="cellIs" dxfId="120" priority="27" operator="lessThan">
      <formula>0</formula>
    </cfRule>
  </conditionalFormatting>
  <conditionalFormatting sqref="H29 O29 J29">
    <cfRule type="cellIs" dxfId="119" priority="26" operator="lessThan">
      <formula>0</formula>
    </cfRule>
  </conditionalFormatting>
  <conditionalFormatting sqref="H50:H52 J50:J52 O50:O52 O44 H44">
    <cfRule type="cellIs" dxfId="118" priority="25" operator="lessThan">
      <formula>0</formula>
    </cfRule>
  </conditionalFormatting>
  <conditionalFormatting sqref="H41:H43 J41:J43 O41:O43">
    <cfRule type="cellIs" dxfId="117" priority="23" operator="lessThan">
      <formula>0</formula>
    </cfRule>
  </conditionalFormatting>
  <conditionalFormatting sqref="H52 O52 O44 H44">
    <cfRule type="cellIs" dxfId="116" priority="24" operator="lessThan">
      <formula>0</formula>
    </cfRule>
  </conditionalFormatting>
  <conditionalFormatting sqref="H45:H49 J45:J49 O45:O49">
    <cfRule type="cellIs" dxfId="115" priority="22" operator="lessThan">
      <formula>0</formula>
    </cfRule>
  </conditionalFormatting>
  <conditionalFormatting sqref="D41:O43 D45:O51">
    <cfRule type="cellIs" dxfId="114" priority="21" operator="equal">
      <formula>0</formula>
    </cfRule>
  </conditionalFormatting>
  <conditionalFormatting sqref="H54 J54 O54">
    <cfRule type="cellIs" dxfId="113" priority="20" operator="lessThan">
      <formula>0</formula>
    </cfRule>
  </conditionalFormatting>
  <conditionalFormatting sqref="H53 J53 O53">
    <cfRule type="cellIs" dxfId="112" priority="19" operator="lessThan">
      <formula>0</formula>
    </cfRule>
  </conditionalFormatting>
  <conditionalFormatting sqref="H53 O53">
    <cfRule type="cellIs" dxfId="111" priority="18" operator="lessThan">
      <formula>0</formula>
    </cfRule>
  </conditionalFormatting>
  <conditionalFormatting sqref="H55 O55">
    <cfRule type="cellIs" dxfId="110" priority="17" operator="lessThan">
      <formula>0</formula>
    </cfRule>
  </conditionalFormatting>
  <conditionalFormatting sqref="H55 O55 J55">
    <cfRule type="cellIs" dxfId="109" priority="16" operator="lessThan">
      <formula>0</formula>
    </cfRule>
  </conditionalFormatting>
  <conditionalFormatting sqref="H66:H70 J66:J70 O66:O70">
    <cfRule type="cellIs" dxfId="108" priority="15" operator="lessThan">
      <formula>0</formula>
    </cfRule>
  </conditionalFormatting>
  <conditionalFormatting sqref="J71:J72 O71:O72 H71:H72">
    <cfRule type="cellIs" dxfId="107" priority="14" operator="lessThan">
      <formula>0</formula>
    </cfRule>
  </conditionalFormatting>
  <conditionalFormatting sqref="D75:O81 D66:O72">
    <cfRule type="cellIs" dxfId="106" priority="13" operator="equal">
      <formula>0</formula>
    </cfRule>
  </conditionalFormatting>
  <conditionalFormatting sqref="H80:H82 J80:J82 O80:O82">
    <cfRule type="cellIs" dxfId="105" priority="12" operator="lessThan">
      <formula>0</formula>
    </cfRule>
  </conditionalFormatting>
  <conditionalFormatting sqref="H75:H79 J75:J79 O75:O79">
    <cfRule type="cellIs" dxfId="104" priority="11" operator="lessThan">
      <formula>0</formula>
    </cfRule>
  </conditionalFormatting>
  <conditionalFormatting sqref="H73 O73">
    <cfRule type="cellIs" dxfId="103" priority="10" operator="lessThan">
      <formula>0</formula>
    </cfRule>
  </conditionalFormatting>
  <conditionalFormatting sqref="H73 J73 O73">
    <cfRule type="cellIs" dxfId="102" priority="9" operator="lessThan">
      <formula>0</formula>
    </cfRule>
  </conditionalFormatting>
  <conditionalFormatting sqref="H74 J74 O74">
    <cfRule type="cellIs" dxfId="101" priority="8" operator="lessThan">
      <formula>0</formula>
    </cfRule>
  </conditionalFormatting>
  <conditionalFormatting sqref="H74 O74">
    <cfRule type="cellIs" dxfId="100" priority="7" operator="lessThan">
      <formula>0</formula>
    </cfRule>
  </conditionalFormatting>
  <conditionalFormatting sqref="H82 O82">
    <cfRule type="cellIs" dxfId="99" priority="6" operator="lessThan">
      <formula>0</formula>
    </cfRule>
  </conditionalFormatting>
  <conditionalFormatting sqref="H84 J84 O84">
    <cfRule type="cellIs" dxfId="98" priority="5" operator="lessThan">
      <formula>0</formula>
    </cfRule>
  </conditionalFormatting>
  <conditionalFormatting sqref="H83 J83 O83">
    <cfRule type="cellIs" dxfId="97" priority="4" operator="lessThan">
      <formula>0</formula>
    </cfRule>
  </conditionalFormatting>
  <conditionalFormatting sqref="H83 O83">
    <cfRule type="cellIs" dxfId="96" priority="3" operator="lessThan">
      <formula>0</formula>
    </cfRule>
  </conditionalFormatting>
  <conditionalFormatting sqref="H85 O85">
    <cfRule type="cellIs" dxfId="95" priority="2" operator="lessThan">
      <formula>0</formula>
    </cfRule>
  </conditionalFormatting>
  <conditionalFormatting sqref="H85 O85 J85">
    <cfRule type="cellIs" dxfId="9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B1:P96"/>
  <sheetViews>
    <sheetView showGridLines="0" zoomScale="90" zoomScaleNormal="90" workbookViewId="0">
      <selection activeCell="J33" sqref="J33"/>
    </sheetView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60"/>
      <c r="I1"/>
      <c r="O1" s="145">
        <v>43377</v>
      </c>
    </row>
    <row r="2" spans="2:15">
      <c r="B2" s="183" t="s">
        <v>30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36"/>
    </row>
    <row r="3" spans="2:15">
      <c r="B3" s="184" t="s">
        <v>31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54" t="s">
        <v>48</v>
      </c>
    </row>
    <row r="4" spans="2:15" ht="14.45" customHeight="1">
      <c r="B4" s="171" t="s">
        <v>32</v>
      </c>
      <c r="C4" s="171" t="s">
        <v>1</v>
      </c>
      <c r="D4" s="173" t="s">
        <v>100</v>
      </c>
      <c r="E4" s="174"/>
      <c r="F4" s="174"/>
      <c r="G4" s="174"/>
      <c r="H4" s="175"/>
      <c r="I4" s="174" t="s">
        <v>91</v>
      </c>
      <c r="J4" s="174"/>
      <c r="K4" s="173" t="s">
        <v>102</v>
      </c>
      <c r="L4" s="174"/>
      <c r="M4" s="174"/>
      <c r="N4" s="174"/>
      <c r="O4" s="175"/>
    </row>
    <row r="5" spans="2:15" ht="14.45" customHeight="1">
      <c r="B5" s="172"/>
      <c r="C5" s="172"/>
      <c r="D5" s="185" t="s">
        <v>101</v>
      </c>
      <c r="E5" s="186"/>
      <c r="F5" s="186"/>
      <c r="G5" s="186"/>
      <c r="H5" s="187"/>
      <c r="I5" s="186" t="s">
        <v>92</v>
      </c>
      <c r="J5" s="186"/>
      <c r="K5" s="185" t="s">
        <v>103</v>
      </c>
      <c r="L5" s="186"/>
      <c r="M5" s="186"/>
      <c r="N5" s="186"/>
      <c r="O5" s="187"/>
    </row>
    <row r="6" spans="2:15" ht="14.45" customHeight="1">
      <c r="B6" s="172"/>
      <c r="C6" s="170"/>
      <c r="D6" s="165">
        <v>2018</v>
      </c>
      <c r="E6" s="166"/>
      <c r="F6" s="176">
        <v>2017</v>
      </c>
      <c r="G6" s="176"/>
      <c r="H6" s="178" t="s">
        <v>33</v>
      </c>
      <c r="I6" s="180">
        <v>2018</v>
      </c>
      <c r="J6" s="165" t="s">
        <v>104</v>
      </c>
      <c r="K6" s="165">
        <v>2018</v>
      </c>
      <c r="L6" s="166"/>
      <c r="M6" s="176">
        <v>2017</v>
      </c>
      <c r="N6" s="166"/>
      <c r="O6" s="156" t="s">
        <v>33</v>
      </c>
    </row>
    <row r="7" spans="2:15" ht="15" customHeight="1">
      <c r="B7" s="188" t="s">
        <v>32</v>
      </c>
      <c r="C7" s="157" t="s">
        <v>35</v>
      </c>
      <c r="D7" s="167"/>
      <c r="E7" s="168"/>
      <c r="F7" s="177"/>
      <c r="G7" s="177"/>
      <c r="H7" s="179"/>
      <c r="I7" s="181"/>
      <c r="J7" s="182"/>
      <c r="K7" s="167"/>
      <c r="L7" s="168"/>
      <c r="M7" s="177"/>
      <c r="N7" s="168"/>
      <c r="O7" s="156"/>
    </row>
    <row r="8" spans="2:15" ht="15" customHeight="1">
      <c r="B8" s="188"/>
      <c r="C8" s="157"/>
      <c r="D8" s="150" t="s">
        <v>36</v>
      </c>
      <c r="E8" s="146" t="s">
        <v>2</v>
      </c>
      <c r="F8" s="149" t="s">
        <v>36</v>
      </c>
      <c r="G8" s="118" t="s">
        <v>2</v>
      </c>
      <c r="H8" s="159" t="s">
        <v>37</v>
      </c>
      <c r="I8" s="119" t="s">
        <v>36</v>
      </c>
      <c r="J8" s="161" t="s">
        <v>105</v>
      </c>
      <c r="K8" s="150" t="s">
        <v>36</v>
      </c>
      <c r="L8" s="114" t="s">
        <v>2</v>
      </c>
      <c r="M8" s="149" t="s">
        <v>36</v>
      </c>
      <c r="N8" s="114" t="s">
        <v>2</v>
      </c>
      <c r="O8" s="163" t="s">
        <v>37</v>
      </c>
    </row>
    <row r="9" spans="2:15" ht="15" customHeight="1">
      <c r="B9" s="189"/>
      <c r="C9" s="158"/>
      <c r="D9" s="147" t="s">
        <v>38</v>
      </c>
      <c r="E9" s="148" t="s">
        <v>39</v>
      </c>
      <c r="F9" s="112" t="s">
        <v>38</v>
      </c>
      <c r="G9" s="113" t="s">
        <v>39</v>
      </c>
      <c r="H9" s="160"/>
      <c r="I9" s="120" t="s">
        <v>38</v>
      </c>
      <c r="J9" s="162"/>
      <c r="K9" s="147" t="s">
        <v>38</v>
      </c>
      <c r="L9" s="148" t="s">
        <v>39</v>
      </c>
      <c r="M9" s="112" t="s">
        <v>38</v>
      </c>
      <c r="N9" s="148" t="s">
        <v>39</v>
      </c>
      <c r="O9" s="164"/>
    </row>
    <row r="10" spans="2:15">
      <c r="B10" s="111"/>
      <c r="C10" s="121" t="s">
        <v>13</v>
      </c>
      <c r="D10" s="10">
        <v>15</v>
      </c>
      <c r="E10" s="124">
        <v>0.45454545454545453</v>
      </c>
      <c r="F10" s="55">
        <v>12</v>
      </c>
      <c r="G10" s="126">
        <v>0.42857142857142855</v>
      </c>
      <c r="H10" s="116">
        <v>0.25</v>
      </c>
      <c r="I10" s="55">
        <v>10</v>
      </c>
      <c r="J10" s="115">
        <v>0.5</v>
      </c>
      <c r="K10" s="10">
        <v>129</v>
      </c>
      <c r="L10" s="124">
        <v>0.53526970954356845</v>
      </c>
      <c r="M10" s="55">
        <v>89</v>
      </c>
      <c r="N10" s="126">
        <v>0.48369565217391303</v>
      </c>
      <c r="O10" s="116">
        <v>0.449438202247191</v>
      </c>
    </row>
    <row r="11" spans="2:15">
      <c r="B11" s="111"/>
      <c r="C11" s="122" t="s">
        <v>16</v>
      </c>
      <c r="D11" s="11">
        <v>4</v>
      </c>
      <c r="E11" s="125">
        <v>0.12121212121212122</v>
      </c>
      <c r="F11" s="12">
        <v>14</v>
      </c>
      <c r="G11" s="127">
        <v>0.5</v>
      </c>
      <c r="H11" s="117">
        <v>-0.7142857142857143</v>
      </c>
      <c r="I11" s="12">
        <v>3</v>
      </c>
      <c r="J11" s="110">
        <v>0.33333333333333326</v>
      </c>
      <c r="K11" s="11">
        <v>55</v>
      </c>
      <c r="L11" s="125">
        <v>0.22821576763485477</v>
      </c>
      <c r="M11" s="12">
        <v>65</v>
      </c>
      <c r="N11" s="127">
        <v>0.35326086956521741</v>
      </c>
      <c r="O11" s="117">
        <v>-0.15384615384615385</v>
      </c>
    </row>
    <row r="12" spans="2:15">
      <c r="B12" s="111"/>
      <c r="C12" s="122" t="s">
        <v>4</v>
      </c>
      <c r="D12" s="11">
        <v>1</v>
      </c>
      <c r="E12" s="125">
        <v>3.0303030303030304E-2</v>
      </c>
      <c r="F12" s="12">
        <v>0</v>
      </c>
      <c r="G12" s="127">
        <v>0</v>
      </c>
      <c r="H12" s="117"/>
      <c r="I12" s="12">
        <v>0</v>
      </c>
      <c r="J12" s="110"/>
      <c r="K12" s="11">
        <v>16</v>
      </c>
      <c r="L12" s="125">
        <v>6.6390041493775934E-2</v>
      </c>
      <c r="M12" s="12">
        <v>0</v>
      </c>
      <c r="N12" s="127">
        <v>0</v>
      </c>
      <c r="O12" s="117"/>
    </row>
    <row r="13" spans="2:15">
      <c r="B13" s="111"/>
      <c r="C13" s="122" t="s">
        <v>21</v>
      </c>
      <c r="D13" s="11">
        <v>1</v>
      </c>
      <c r="E13" s="125">
        <v>3.0303030303030304E-2</v>
      </c>
      <c r="F13" s="12">
        <v>0</v>
      </c>
      <c r="G13" s="127">
        <v>0</v>
      </c>
      <c r="H13" s="117"/>
      <c r="I13" s="12">
        <v>0</v>
      </c>
      <c r="J13" s="110"/>
      <c r="K13" s="11">
        <v>11</v>
      </c>
      <c r="L13" s="125">
        <v>4.5643153526970952E-2</v>
      </c>
      <c r="M13" s="12">
        <v>16</v>
      </c>
      <c r="N13" s="127">
        <v>8.6956521739130432E-2</v>
      </c>
      <c r="O13" s="117">
        <v>-0.3125</v>
      </c>
    </row>
    <row r="14" spans="2:15">
      <c r="B14" s="13"/>
      <c r="C14" s="122" t="s">
        <v>22</v>
      </c>
      <c r="D14" s="11">
        <v>5</v>
      </c>
      <c r="E14" s="125">
        <v>0.15151515151515152</v>
      </c>
      <c r="F14" s="12">
        <v>1</v>
      </c>
      <c r="G14" s="127">
        <v>3.5714285714285712E-2</v>
      </c>
      <c r="H14" s="117">
        <v>4</v>
      </c>
      <c r="I14" s="12">
        <v>1</v>
      </c>
      <c r="J14" s="110">
        <v>4</v>
      </c>
      <c r="K14" s="11">
        <v>10</v>
      </c>
      <c r="L14" s="125">
        <v>4.1493775933609957E-2</v>
      </c>
      <c r="M14" s="12">
        <v>2</v>
      </c>
      <c r="N14" s="127">
        <v>1.0869565217391304E-2</v>
      </c>
      <c r="O14" s="117">
        <v>4</v>
      </c>
    </row>
    <row r="15" spans="2:15">
      <c r="B15" s="111"/>
      <c r="C15" s="122" t="s">
        <v>15</v>
      </c>
      <c r="D15" s="11">
        <v>5</v>
      </c>
      <c r="E15" s="125">
        <v>0.15151515151515152</v>
      </c>
      <c r="F15" s="12">
        <v>0</v>
      </c>
      <c r="G15" s="127">
        <v>0</v>
      </c>
      <c r="H15" s="117"/>
      <c r="I15" s="12">
        <v>1</v>
      </c>
      <c r="J15" s="110">
        <v>4</v>
      </c>
      <c r="K15" s="11">
        <v>8</v>
      </c>
      <c r="L15" s="125">
        <v>3.3195020746887967E-2</v>
      </c>
      <c r="M15" s="12">
        <v>0</v>
      </c>
      <c r="N15" s="127">
        <v>0</v>
      </c>
      <c r="O15" s="117"/>
    </row>
    <row r="16" spans="2:15">
      <c r="B16" s="111"/>
      <c r="C16" s="122" t="s">
        <v>20</v>
      </c>
      <c r="D16" s="11">
        <v>1</v>
      </c>
      <c r="E16" s="125">
        <v>3.0303030303030304E-2</v>
      </c>
      <c r="F16" s="12">
        <v>0</v>
      </c>
      <c r="G16" s="127">
        <v>0</v>
      </c>
      <c r="H16" s="117"/>
      <c r="I16" s="12">
        <v>0</v>
      </c>
      <c r="J16" s="110"/>
      <c r="K16" s="11">
        <v>4</v>
      </c>
      <c r="L16" s="125">
        <v>1.6597510373443983E-2</v>
      </c>
      <c r="M16" s="12">
        <v>6</v>
      </c>
      <c r="N16" s="127">
        <v>3.2608695652173912E-2</v>
      </c>
      <c r="O16" s="117">
        <v>-0.33333333333333337</v>
      </c>
    </row>
    <row r="17" spans="2:16">
      <c r="B17" s="37"/>
      <c r="C17" s="123" t="s">
        <v>40</v>
      </c>
      <c r="D17" s="14">
        <v>1</v>
      </c>
      <c r="E17" s="108">
        <v>3.0303030303030304E-2</v>
      </c>
      <c r="F17" s="14">
        <v>1</v>
      </c>
      <c r="G17" s="108">
        <v>3.5714285714285712E-2</v>
      </c>
      <c r="H17" s="24">
        <v>0</v>
      </c>
      <c r="I17" s="14">
        <v>1</v>
      </c>
      <c r="J17" s="108">
        <v>6.25E-2</v>
      </c>
      <c r="K17" s="14">
        <v>8</v>
      </c>
      <c r="L17" s="108">
        <v>3.3195020746887967E-2</v>
      </c>
      <c r="M17" s="14">
        <v>6</v>
      </c>
      <c r="N17" s="108">
        <v>3.2608695652173912E-2</v>
      </c>
      <c r="O17" s="25">
        <v>0.33333333333333326</v>
      </c>
    </row>
    <row r="18" spans="2:16">
      <c r="B18" s="38" t="s">
        <v>49</v>
      </c>
      <c r="C18" s="33" t="s">
        <v>41</v>
      </c>
      <c r="D18" s="58">
        <v>33</v>
      </c>
      <c r="E18" s="27">
        <v>1</v>
      </c>
      <c r="F18" s="58">
        <v>28</v>
      </c>
      <c r="G18" s="27">
        <v>1</v>
      </c>
      <c r="H18" s="28">
        <v>0.1785714285714286</v>
      </c>
      <c r="I18" s="58">
        <v>16</v>
      </c>
      <c r="J18" s="29">
        <v>1.0625</v>
      </c>
      <c r="K18" s="58">
        <v>241</v>
      </c>
      <c r="L18" s="27">
        <v>1</v>
      </c>
      <c r="M18" s="58">
        <v>184</v>
      </c>
      <c r="N18" s="29">
        <v>1</v>
      </c>
      <c r="O18" s="34">
        <v>0.30978260869565211</v>
      </c>
    </row>
    <row r="19" spans="2:16">
      <c r="B19" s="111"/>
      <c r="C19" s="121" t="s">
        <v>3</v>
      </c>
      <c r="D19" s="10">
        <v>604</v>
      </c>
      <c r="E19" s="124">
        <v>0.21030640668523676</v>
      </c>
      <c r="F19" s="55">
        <v>466</v>
      </c>
      <c r="G19" s="126">
        <v>0.17551789077212807</v>
      </c>
      <c r="H19" s="116">
        <v>0.29613733905579398</v>
      </c>
      <c r="I19" s="55">
        <v>457</v>
      </c>
      <c r="J19" s="115">
        <v>0.3216630196936543</v>
      </c>
      <c r="K19" s="10">
        <v>5061</v>
      </c>
      <c r="L19" s="124">
        <v>0.23218791576822498</v>
      </c>
      <c r="M19" s="55">
        <v>3829</v>
      </c>
      <c r="N19" s="126">
        <v>0.19601720077813045</v>
      </c>
      <c r="O19" s="116">
        <v>0.32175502742230355</v>
      </c>
    </row>
    <row r="20" spans="2:16">
      <c r="B20" s="111"/>
      <c r="C20" s="122" t="s">
        <v>4</v>
      </c>
      <c r="D20" s="11">
        <v>531</v>
      </c>
      <c r="E20" s="125">
        <v>0.18488857938718664</v>
      </c>
      <c r="F20" s="12">
        <v>498</v>
      </c>
      <c r="G20" s="127">
        <v>0.18757062146892656</v>
      </c>
      <c r="H20" s="117">
        <v>6.6265060240963791E-2</v>
      </c>
      <c r="I20" s="12">
        <v>361</v>
      </c>
      <c r="J20" s="110">
        <v>0.47091412742382266</v>
      </c>
      <c r="K20" s="11">
        <v>4388</v>
      </c>
      <c r="L20" s="125">
        <v>0.20131210717071157</v>
      </c>
      <c r="M20" s="12">
        <v>3223</v>
      </c>
      <c r="N20" s="127">
        <v>0.16499436879287396</v>
      </c>
      <c r="O20" s="117">
        <v>0.36146447409246041</v>
      </c>
    </row>
    <row r="21" spans="2:16">
      <c r="B21" s="111"/>
      <c r="C21" s="122" t="s">
        <v>14</v>
      </c>
      <c r="D21" s="11">
        <v>498</v>
      </c>
      <c r="E21" s="125">
        <v>0.17339832869080779</v>
      </c>
      <c r="F21" s="12">
        <v>360</v>
      </c>
      <c r="G21" s="127">
        <v>0.13559322033898305</v>
      </c>
      <c r="H21" s="117">
        <v>0.3833333333333333</v>
      </c>
      <c r="I21" s="12">
        <v>242</v>
      </c>
      <c r="J21" s="110">
        <v>1.0578512396694215</v>
      </c>
      <c r="K21" s="11">
        <v>3666</v>
      </c>
      <c r="L21" s="125">
        <v>0.16818828279120979</v>
      </c>
      <c r="M21" s="12">
        <v>3510</v>
      </c>
      <c r="N21" s="127">
        <v>0.17968670011262414</v>
      </c>
      <c r="O21" s="117">
        <v>4.4444444444444509E-2</v>
      </c>
    </row>
    <row r="22" spans="2:16">
      <c r="B22" s="111"/>
      <c r="C22" s="122" t="s">
        <v>12</v>
      </c>
      <c r="D22" s="11">
        <v>519</v>
      </c>
      <c r="E22" s="125">
        <v>0.18071030640668523</v>
      </c>
      <c r="F22" s="12">
        <v>427</v>
      </c>
      <c r="G22" s="127">
        <v>0.16082862523540489</v>
      </c>
      <c r="H22" s="117">
        <v>0.21545667447306793</v>
      </c>
      <c r="I22" s="12">
        <v>324</v>
      </c>
      <c r="J22" s="110">
        <v>0.60185185185185186</v>
      </c>
      <c r="K22" s="11">
        <v>3128</v>
      </c>
      <c r="L22" s="125">
        <v>0.14350598706243978</v>
      </c>
      <c r="M22" s="12">
        <v>3019</v>
      </c>
      <c r="N22" s="127">
        <v>0.15455103921367871</v>
      </c>
      <c r="O22" s="117">
        <v>3.6104670420669116E-2</v>
      </c>
    </row>
    <row r="23" spans="2:16">
      <c r="B23" s="13"/>
      <c r="C23" s="122" t="s">
        <v>13</v>
      </c>
      <c r="D23" s="11">
        <v>443</v>
      </c>
      <c r="E23" s="125">
        <v>0.15424791086350975</v>
      </c>
      <c r="F23" s="12">
        <v>450</v>
      </c>
      <c r="G23" s="127">
        <v>0.16949152542372881</v>
      </c>
      <c r="H23" s="117">
        <v>-1.5555555555555545E-2</v>
      </c>
      <c r="I23" s="12">
        <v>374</v>
      </c>
      <c r="J23" s="110">
        <v>0.18449197860962574</v>
      </c>
      <c r="K23" s="11">
        <v>2932</v>
      </c>
      <c r="L23" s="125">
        <v>0.13451392393448638</v>
      </c>
      <c r="M23" s="12">
        <v>2958</v>
      </c>
      <c r="N23" s="127">
        <v>0.1514282788983311</v>
      </c>
      <c r="O23" s="117">
        <v>-8.789722785666032E-3</v>
      </c>
    </row>
    <row r="24" spans="2:16">
      <c r="B24" s="111"/>
      <c r="C24" s="122" t="s">
        <v>15</v>
      </c>
      <c r="D24" s="11">
        <v>142</v>
      </c>
      <c r="E24" s="125">
        <v>4.944289693593315E-2</v>
      </c>
      <c r="F24" s="12">
        <v>227</v>
      </c>
      <c r="G24" s="127">
        <v>8.5499058380414314E-2</v>
      </c>
      <c r="H24" s="117">
        <v>-0.37444933920704848</v>
      </c>
      <c r="I24" s="12">
        <v>110</v>
      </c>
      <c r="J24" s="110">
        <v>0.29090909090909101</v>
      </c>
      <c r="K24" s="11">
        <v>1264</v>
      </c>
      <c r="L24" s="125">
        <v>5.7989631600678992E-2</v>
      </c>
      <c r="M24" s="12">
        <v>1171</v>
      </c>
      <c r="N24" s="127">
        <v>5.9946759496262929E-2</v>
      </c>
      <c r="O24" s="117">
        <v>7.9419299743808791E-2</v>
      </c>
    </row>
    <row r="25" spans="2:16">
      <c r="B25" s="111"/>
      <c r="C25" s="122" t="s">
        <v>16</v>
      </c>
      <c r="D25" s="11">
        <v>108</v>
      </c>
      <c r="E25" s="125">
        <v>3.7604456824512536E-2</v>
      </c>
      <c r="F25" s="12">
        <v>214</v>
      </c>
      <c r="G25" s="127">
        <v>8.0602636534839928E-2</v>
      </c>
      <c r="H25" s="117">
        <v>-0.49532710280373837</v>
      </c>
      <c r="I25" s="12">
        <v>124</v>
      </c>
      <c r="J25" s="110">
        <v>-0.12903225806451613</v>
      </c>
      <c r="K25" s="11">
        <v>1226</v>
      </c>
      <c r="L25" s="125">
        <v>5.6246272422810481E-2</v>
      </c>
      <c r="M25" s="12">
        <v>1748</v>
      </c>
      <c r="N25" s="127">
        <v>8.9485000511927926E-2</v>
      </c>
      <c r="O25" s="117">
        <v>-0.2986270022883295</v>
      </c>
    </row>
    <row r="26" spans="2:16">
      <c r="B26" s="39"/>
      <c r="C26" s="123" t="s">
        <v>40</v>
      </c>
      <c r="D26" s="14">
        <v>27</v>
      </c>
      <c r="E26" s="108">
        <v>9.401114206128134E-3</v>
      </c>
      <c r="F26" s="14">
        <v>13</v>
      </c>
      <c r="G26" s="31">
        <v>4.896421845574388E-3</v>
      </c>
      <c r="H26" s="24">
        <v>1.0769230769230771</v>
      </c>
      <c r="I26" s="14">
        <v>17</v>
      </c>
      <c r="J26" s="32">
        <v>0.58823529411764697</v>
      </c>
      <c r="K26" s="14">
        <v>132</v>
      </c>
      <c r="L26" s="31">
        <v>6.0558792494379964E-3</v>
      </c>
      <c r="M26" s="14">
        <v>76</v>
      </c>
      <c r="N26" s="31">
        <v>3.8906521961707794E-3</v>
      </c>
      <c r="O26" s="25">
        <v>0.73684210526315796</v>
      </c>
    </row>
    <row r="27" spans="2:16">
      <c r="B27" s="38" t="s">
        <v>50</v>
      </c>
      <c r="C27" s="33" t="s">
        <v>41</v>
      </c>
      <c r="D27" s="58">
        <v>2872</v>
      </c>
      <c r="E27" s="27">
        <v>1</v>
      </c>
      <c r="F27" s="58">
        <v>2655</v>
      </c>
      <c r="G27" s="27">
        <v>1</v>
      </c>
      <c r="H27" s="28">
        <v>8.1732580037664704E-2</v>
      </c>
      <c r="I27" s="58">
        <v>2009</v>
      </c>
      <c r="J27" s="29">
        <v>0.42956694873071188</v>
      </c>
      <c r="K27" s="58">
        <v>21797</v>
      </c>
      <c r="L27" s="27">
        <v>1</v>
      </c>
      <c r="M27" s="58">
        <v>19534</v>
      </c>
      <c r="N27" s="29">
        <v>1</v>
      </c>
      <c r="O27" s="34">
        <v>0.11584928842019049</v>
      </c>
    </row>
    <row r="28" spans="2:16">
      <c r="B28" s="38" t="s">
        <v>70</v>
      </c>
      <c r="C28" s="33" t="s">
        <v>41</v>
      </c>
      <c r="D28" s="26">
        <v>8</v>
      </c>
      <c r="E28" s="27">
        <v>1</v>
      </c>
      <c r="F28" s="26">
        <v>1</v>
      </c>
      <c r="G28" s="27">
        <v>1</v>
      </c>
      <c r="H28" s="28">
        <v>7</v>
      </c>
      <c r="I28" s="26">
        <v>1</v>
      </c>
      <c r="J28" s="27">
        <v>7</v>
      </c>
      <c r="K28" s="26">
        <v>18</v>
      </c>
      <c r="L28" s="27">
        <v>1</v>
      </c>
      <c r="M28" s="26">
        <v>24</v>
      </c>
      <c r="N28" s="27">
        <v>1</v>
      </c>
      <c r="O28" s="34">
        <v>-0.25</v>
      </c>
      <c r="P28" s="42"/>
    </row>
    <row r="29" spans="2:16">
      <c r="B29" s="40"/>
      <c r="C29" s="18" t="s">
        <v>41</v>
      </c>
      <c r="D29" s="59">
        <v>2913</v>
      </c>
      <c r="E29" s="19">
        <v>1</v>
      </c>
      <c r="F29" s="59">
        <v>2684</v>
      </c>
      <c r="G29" s="19">
        <v>1</v>
      </c>
      <c r="H29" s="20">
        <v>8.5320417287630512E-2</v>
      </c>
      <c r="I29" s="59">
        <v>2026</v>
      </c>
      <c r="J29" s="21">
        <v>0.43780848963474828</v>
      </c>
      <c r="K29" s="59">
        <v>22056</v>
      </c>
      <c r="L29" s="19">
        <v>1</v>
      </c>
      <c r="M29" s="59">
        <v>19742</v>
      </c>
      <c r="N29" s="19">
        <v>1</v>
      </c>
      <c r="O29" s="35">
        <v>0.11721203525478674</v>
      </c>
      <c r="P29" s="42"/>
    </row>
    <row r="30" spans="2:16" ht="14.45" customHeight="1">
      <c r="B30" t="s">
        <v>65</v>
      </c>
    </row>
    <row r="31" spans="2:16">
      <c r="B31" s="22" t="s">
        <v>66</v>
      </c>
    </row>
    <row r="32" spans="2:16" ht="14.25" customHeight="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2: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2:15">
      <c r="B34" s="183" t="s">
        <v>51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36"/>
    </row>
    <row r="35" spans="2:15">
      <c r="B35" s="184" t="s">
        <v>52</v>
      </c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9" t="s">
        <v>48</v>
      </c>
    </row>
    <row r="36" spans="2:15" ht="14.45" customHeight="1">
      <c r="B36" s="171" t="s">
        <v>32</v>
      </c>
      <c r="C36" s="171" t="s">
        <v>1</v>
      </c>
      <c r="D36" s="173" t="s">
        <v>100</v>
      </c>
      <c r="E36" s="174"/>
      <c r="F36" s="174"/>
      <c r="G36" s="174"/>
      <c r="H36" s="175"/>
      <c r="I36" s="174" t="s">
        <v>91</v>
      </c>
      <c r="J36" s="174"/>
      <c r="K36" s="173" t="s">
        <v>102</v>
      </c>
      <c r="L36" s="174"/>
      <c r="M36" s="174"/>
      <c r="N36" s="174"/>
      <c r="O36" s="175"/>
    </row>
    <row r="37" spans="2:15" ht="14.45" customHeight="1">
      <c r="B37" s="172"/>
      <c r="C37" s="172"/>
      <c r="D37" s="185" t="s">
        <v>101</v>
      </c>
      <c r="E37" s="186"/>
      <c r="F37" s="186"/>
      <c r="G37" s="186"/>
      <c r="H37" s="187"/>
      <c r="I37" s="186" t="s">
        <v>92</v>
      </c>
      <c r="J37" s="186"/>
      <c r="K37" s="185" t="s">
        <v>103</v>
      </c>
      <c r="L37" s="186"/>
      <c r="M37" s="186"/>
      <c r="N37" s="186"/>
      <c r="O37" s="187"/>
    </row>
    <row r="38" spans="2:15" ht="14.45" customHeight="1">
      <c r="B38" s="172"/>
      <c r="C38" s="170"/>
      <c r="D38" s="165">
        <v>2018</v>
      </c>
      <c r="E38" s="166"/>
      <c r="F38" s="176">
        <v>2017</v>
      </c>
      <c r="G38" s="176"/>
      <c r="H38" s="178" t="s">
        <v>33</v>
      </c>
      <c r="I38" s="180">
        <v>2018</v>
      </c>
      <c r="J38" s="165" t="s">
        <v>104</v>
      </c>
      <c r="K38" s="165">
        <v>2018</v>
      </c>
      <c r="L38" s="166"/>
      <c r="M38" s="176">
        <v>2017</v>
      </c>
      <c r="N38" s="166"/>
      <c r="O38" s="156" t="s">
        <v>33</v>
      </c>
    </row>
    <row r="39" spans="2:15" ht="14.45" customHeight="1">
      <c r="B39" s="188" t="s">
        <v>32</v>
      </c>
      <c r="C39" s="157" t="s">
        <v>35</v>
      </c>
      <c r="D39" s="167"/>
      <c r="E39" s="168"/>
      <c r="F39" s="177"/>
      <c r="G39" s="177"/>
      <c r="H39" s="179"/>
      <c r="I39" s="181"/>
      <c r="J39" s="182"/>
      <c r="K39" s="167"/>
      <c r="L39" s="168"/>
      <c r="M39" s="177"/>
      <c r="N39" s="168"/>
      <c r="O39" s="156"/>
    </row>
    <row r="40" spans="2:15" ht="14.45" customHeight="1">
      <c r="B40" s="188"/>
      <c r="C40" s="157"/>
      <c r="D40" s="150" t="s">
        <v>36</v>
      </c>
      <c r="E40" s="146" t="s">
        <v>2</v>
      </c>
      <c r="F40" s="149" t="s">
        <v>36</v>
      </c>
      <c r="G40" s="118" t="s">
        <v>2</v>
      </c>
      <c r="H40" s="159" t="s">
        <v>37</v>
      </c>
      <c r="I40" s="119" t="s">
        <v>36</v>
      </c>
      <c r="J40" s="161" t="s">
        <v>105</v>
      </c>
      <c r="K40" s="150" t="s">
        <v>36</v>
      </c>
      <c r="L40" s="114" t="s">
        <v>2</v>
      </c>
      <c r="M40" s="149" t="s">
        <v>36</v>
      </c>
      <c r="N40" s="114" t="s">
        <v>2</v>
      </c>
      <c r="O40" s="163" t="s">
        <v>37</v>
      </c>
    </row>
    <row r="41" spans="2:15" ht="14.45" customHeight="1">
      <c r="B41" s="189"/>
      <c r="C41" s="158"/>
      <c r="D41" s="147" t="s">
        <v>38</v>
      </c>
      <c r="E41" s="148" t="s">
        <v>39</v>
      </c>
      <c r="F41" s="112" t="s">
        <v>38</v>
      </c>
      <c r="G41" s="113" t="s">
        <v>39</v>
      </c>
      <c r="H41" s="160"/>
      <c r="I41" s="120" t="s">
        <v>38</v>
      </c>
      <c r="J41" s="162"/>
      <c r="K41" s="147" t="s">
        <v>38</v>
      </c>
      <c r="L41" s="148" t="s">
        <v>39</v>
      </c>
      <c r="M41" s="112" t="s">
        <v>38</v>
      </c>
      <c r="N41" s="148" t="s">
        <v>39</v>
      </c>
      <c r="O41" s="164"/>
    </row>
    <row r="42" spans="2:15">
      <c r="B42" s="111"/>
      <c r="C42" s="121" t="s">
        <v>16</v>
      </c>
      <c r="D42" s="10"/>
      <c r="E42" s="124"/>
      <c r="F42" s="55">
        <v>1</v>
      </c>
      <c r="G42" s="126">
        <v>1</v>
      </c>
      <c r="H42" s="116"/>
      <c r="I42" s="55"/>
      <c r="J42" s="115"/>
      <c r="K42" s="10">
        <v>1</v>
      </c>
      <c r="L42" s="124">
        <v>1</v>
      </c>
      <c r="M42" s="55">
        <v>1</v>
      </c>
      <c r="N42" s="126">
        <v>1</v>
      </c>
      <c r="O42" s="116">
        <v>0</v>
      </c>
    </row>
    <row r="43" spans="2:15">
      <c r="B43" s="38" t="s">
        <v>49</v>
      </c>
      <c r="C43" s="33" t="s">
        <v>41</v>
      </c>
      <c r="D43" s="26"/>
      <c r="E43" s="27"/>
      <c r="F43" s="26">
        <v>1</v>
      </c>
      <c r="G43" s="27">
        <v>1</v>
      </c>
      <c r="H43" s="28"/>
      <c r="I43" s="26"/>
      <c r="J43" s="27"/>
      <c r="K43" s="26">
        <v>1</v>
      </c>
      <c r="L43" s="27">
        <v>1</v>
      </c>
      <c r="M43" s="26">
        <v>1</v>
      </c>
      <c r="N43" s="27">
        <v>1</v>
      </c>
      <c r="O43" s="30">
        <v>0</v>
      </c>
    </row>
    <row r="44" spans="2:15">
      <c r="B44" s="111"/>
      <c r="C44" s="121" t="s">
        <v>3</v>
      </c>
      <c r="D44" s="10">
        <v>529</v>
      </c>
      <c r="E44" s="124">
        <v>0.23355408388520971</v>
      </c>
      <c r="F44" s="55">
        <v>407</v>
      </c>
      <c r="G44" s="126">
        <v>0.18842592592592591</v>
      </c>
      <c r="H44" s="116">
        <v>0.29975429975429968</v>
      </c>
      <c r="I44" s="55">
        <v>395</v>
      </c>
      <c r="J44" s="115">
        <v>0.33924050632911396</v>
      </c>
      <c r="K44" s="10">
        <v>4310</v>
      </c>
      <c r="L44" s="124">
        <v>0.26106971954691383</v>
      </c>
      <c r="M44" s="55">
        <v>3361</v>
      </c>
      <c r="N44" s="126">
        <v>0.22146810753821825</v>
      </c>
      <c r="O44" s="116">
        <v>0.2823564415352573</v>
      </c>
    </row>
    <row r="45" spans="2:15">
      <c r="B45" s="111"/>
      <c r="C45" s="122" t="s">
        <v>4</v>
      </c>
      <c r="D45" s="11">
        <v>386</v>
      </c>
      <c r="E45" s="125">
        <v>0.17041942604856511</v>
      </c>
      <c r="F45" s="12">
        <v>405</v>
      </c>
      <c r="G45" s="127">
        <v>0.1875</v>
      </c>
      <c r="H45" s="117">
        <v>-4.6913580246913611E-2</v>
      </c>
      <c r="I45" s="12">
        <v>223</v>
      </c>
      <c r="J45" s="110">
        <v>0.73094170403587433</v>
      </c>
      <c r="K45" s="11">
        <v>3185</v>
      </c>
      <c r="L45" s="125">
        <v>0.19292507117329941</v>
      </c>
      <c r="M45" s="12">
        <v>2371</v>
      </c>
      <c r="N45" s="127">
        <v>0.1562335266209805</v>
      </c>
      <c r="O45" s="117">
        <v>0.3433150569380008</v>
      </c>
    </row>
    <row r="46" spans="2:15" ht="15" customHeight="1">
      <c r="B46" s="111"/>
      <c r="C46" s="122" t="s">
        <v>14</v>
      </c>
      <c r="D46" s="11">
        <v>441</v>
      </c>
      <c r="E46" s="125">
        <v>0.19470198675496689</v>
      </c>
      <c r="F46" s="12">
        <v>300</v>
      </c>
      <c r="G46" s="127">
        <v>0.1388888888888889</v>
      </c>
      <c r="H46" s="117">
        <v>0.47</v>
      </c>
      <c r="I46" s="12">
        <v>173</v>
      </c>
      <c r="J46" s="110">
        <v>1.5491329479768785</v>
      </c>
      <c r="K46" s="11">
        <v>2999</v>
      </c>
      <c r="L46" s="125">
        <v>0.18165848930886183</v>
      </c>
      <c r="M46" s="12">
        <v>2855</v>
      </c>
      <c r="N46" s="127">
        <v>0.18812598840274117</v>
      </c>
      <c r="O46" s="117">
        <v>5.0437828371278526E-2</v>
      </c>
    </row>
    <row r="47" spans="2:15">
      <c r="B47" s="111"/>
      <c r="C47" s="122" t="s">
        <v>12</v>
      </c>
      <c r="D47" s="11">
        <v>439</v>
      </c>
      <c r="E47" s="125">
        <v>0.19381898454746138</v>
      </c>
      <c r="F47" s="12">
        <v>384</v>
      </c>
      <c r="G47" s="127">
        <v>0.17777777777777778</v>
      </c>
      <c r="H47" s="117">
        <v>0.14322916666666674</v>
      </c>
      <c r="I47" s="12">
        <v>247</v>
      </c>
      <c r="J47" s="110">
        <v>0.77732793522267207</v>
      </c>
      <c r="K47" s="11">
        <v>2549</v>
      </c>
      <c r="L47" s="125">
        <v>0.15440062995941609</v>
      </c>
      <c r="M47" s="12">
        <v>2505</v>
      </c>
      <c r="N47" s="127">
        <v>0.1650632577754349</v>
      </c>
      <c r="O47" s="117">
        <v>1.7564870259481058E-2</v>
      </c>
    </row>
    <row r="48" spans="2:15" ht="15" customHeight="1">
      <c r="B48" s="13"/>
      <c r="C48" s="122" t="s">
        <v>13</v>
      </c>
      <c r="D48" s="11">
        <v>337</v>
      </c>
      <c r="E48" s="125">
        <v>0.14878587196467991</v>
      </c>
      <c r="F48" s="12">
        <v>354</v>
      </c>
      <c r="G48" s="127">
        <v>0.16388888888888889</v>
      </c>
      <c r="H48" s="117">
        <v>-4.8022598870056443E-2</v>
      </c>
      <c r="I48" s="12">
        <v>251</v>
      </c>
      <c r="J48" s="110">
        <v>0.34262948207171307</v>
      </c>
      <c r="K48" s="11">
        <v>2079</v>
      </c>
      <c r="L48" s="125">
        <v>0.1259313101944394</v>
      </c>
      <c r="M48" s="12">
        <v>2149</v>
      </c>
      <c r="N48" s="127">
        <v>0.14160516605166051</v>
      </c>
      <c r="O48" s="117">
        <v>-3.2573289902280145E-2</v>
      </c>
    </row>
    <row r="49" spans="2:15">
      <c r="B49" s="111"/>
      <c r="C49" s="122" t="s">
        <v>15</v>
      </c>
      <c r="D49" s="11">
        <v>118</v>
      </c>
      <c r="E49" s="125">
        <v>5.2097130242825605E-2</v>
      </c>
      <c r="F49" s="12">
        <v>205</v>
      </c>
      <c r="G49" s="127">
        <v>9.4907407407407413E-2</v>
      </c>
      <c r="H49" s="117">
        <v>-0.42439024390243907</v>
      </c>
      <c r="I49" s="12">
        <v>88</v>
      </c>
      <c r="J49" s="110">
        <v>0.34090909090909083</v>
      </c>
      <c r="K49" s="11">
        <v>1044</v>
      </c>
      <c r="L49" s="125">
        <v>6.3238233690714157E-2</v>
      </c>
      <c r="M49" s="12">
        <v>1007</v>
      </c>
      <c r="N49" s="127">
        <v>6.6354770690564044E-2</v>
      </c>
      <c r="O49" s="117">
        <v>3.6742800397219444E-2</v>
      </c>
    </row>
    <row r="50" spans="2:15">
      <c r="B50" s="111"/>
      <c r="C50" s="122" t="s">
        <v>16</v>
      </c>
      <c r="D50" s="11">
        <v>15</v>
      </c>
      <c r="E50" s="125">
        <v>6.6225165562913907E-3</v>
      </c>
      <c r="F50" s="12">
        <v>105</v>
      </c>
      <c r="G50" s="127">
        <v>4.8611111111111112E-2</v>
      </c>
      <c r="H50" s="117">
        <v>-0.85714285714285721</v>
      </c>
      <c r="I50" s="12">
        <v>35</v>
      </c>
      <c r="J50" s="110">
        <v>-0.5714285714285714</v>
      </c>
      <c r="K50" s="11">
        <v>343</v>
      </c>
      <c r="L50" s="125">
        <v>2.0776546126355322E-2</v>
      </c>
      <c r="M50" s="12">
        <v>928</v>
      </c>
      <c r="N50" s="127">
        <v>6.1149182920400634E-2</v>
      </c>
      <c r="O50" s="117">
        <v>-0.63038793103448276</v>
      </c>
    </row>
    <row r="51" spans="2:15">
      <c r="B51" s="39"/>
      <c r="C51" s="123" t="s">
        <v>40</v>
      </c>
      <c r="D51" s="14">
        <v>0</v>
      </c>
      <c r="E51" s="108">
        <v>0</v>
      </c>
      <c r="F51" s="14">
        <v>0</v>
      </c>
      <c r="G51" s="31">
        <v>0</v>
      </c>
      <c r="H51" s="24"/>
      <c r="I51" s="14">
        <v>0</v>
      </c>
      <c r="J51" s="32"/>
      <c r="K51" s="14">
        <v>0</v>
      </c>
      <c r="L51" s="31">
        <v>0</v>
      </c>
      <c r="M51" s="14">
        <v>0</v>
      </c>
      <c r="N51" s="31">
        <v>0</v>
      </c>
      <c r="O51" s="25"/>
    </row>
    <row r="52" spans="2:15">
      <c r="B52" s="38" t="s">
        <v>50</v>
      </c>
      <c r="C52" s="33" t="s">
        <v>41</v>
      </c>
      <c r="D52" s="58">
        <v>2265</v>
      </c>
      <c r="E52" s="27">
        <v>1</v>
      </c>
      <c r="F52" s="58">
        <v>2160</v>
      </c>
      <c r="G52" s="27">
        <v>1</v>
      </c>
      <c r="H52" s="28">
        <v>4.861111111111116E-2</v>
      </c>
      <c r="I52" s="58">
        <v>1412</v>
      </c>
      <c r="J52" s="29">
        <v>0.60410764872521239</v>
      </c>
      <c r="K52" s="58">
        <v>16509</v>
      </c>
      <c r="L52" s="27">
        <v>1</v>
      </c>
      <c r="M52" s="58">
        <v>15176</v>
      </c>
      <c r="N52" s="29">
        <v>1</v>
      </c>
      <c r="O52" s="34">
        <v>8.7836056931997808E-2</v>
      </c>
    </row>
    <row r="53" spans="2:15">
      <c r="B53" s="38" t="s">
        <v>70</v>
      </c>
      <c r="C53" s="33" t="s">
        <v>41</v>
      </c>
      <c r="D53" s="58">
        <v>3</v>
      </c>
      <c r="E53" s="27">
        <v>1</v>
      </c>
      <c r="F53" s="58">
        <v>0</v>
      </c>
      <c r="G53" s="27">
        <v>1</v>
      </c>
      <c r="H53" s="28"/>
      <c r="I53" s="58">
        <v>1</v>
      </c>
      <c r="J53" s="27">
        <v>2</v>
      </c>
      <c r="K53" s="58">
        <v>7</v>
      </c>
      <c r="L53" s="27">
        <v>1</v>
      </c>
      <c r="M53" s="58">
        <v>9</v>
      </c>
      <c r="N53" s="27">
        <v>1</v>
      </c>
      <c r="O53" s="34">
        <v>-0.22222222222222221</v>
      </c>
    </row>
    <row r="54" spans="2:15">
      <c r="B54" s="40"/>
      <c r="C54" s="18" t="s">
        <v>41</v>
      </c>
      <c r="D54" s="59">
        <v>2268</v>
      </c>
      <c r="E54" s="19">
        <v>1</v>
      </c>
      <c r="F54" s="59">
        <v>2161</v>
      </c>
      <c r="G54" s="19">
        <v>1</v>
      </c>
      <c r="H54" s="20">
        <v>4.9514113836186979E-2</v>
      </c>
      <c r="I54" s="59">
        <v>1413</v>
      </c>
      <c r="J54" s="21">
        <v>0.60509554140127397</v>
      </c>
      <c r="K54" s="59">
        <v>16517</v>
      </c>
      <c r="L54" s="19">
        <v>1</v>
      </c>
      <c r="M54" s="59">
        <v>15186</v>
      </c>
      <c r="N54" s="19">
        <v>1</v>
      </c>
      <c r="O54" s="35">
        <v>8.7646516528381513E-2</v>
      </c>
    </row>
    <row r="55" spans="2:15">
      <c r="B55" s="130" t="s">
        <v>65</v>
      </c>
      <c r="C55" s="130"/>
      <c r="D55" s="130"/>
      <c r="E55" s="130"/>
      <c r="F55" s="130"/>
      <c r="G55" s="130"/>
      <c r="H55" s="130"/>
      <c r="I55" s="131"/>
      <c r="J55" s="130"/>
      <c r="K55" s="130"/>
      <c r="L55" s="130"/>
      <c r="M55" s="130"/>
      <c r="N55" s="130"/>
      <c r="O55" s="130"/>
    </row>
    <row r="56" spans="2:15">
      <c r="B56" s="22" t="s">
        <v>66</v>
      </c>
    </row>
    <row r="58" spans="2:15">
      <c r="B58" s="183" t="s">
        <v>30</v>
      </c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36"/>
    </row>
    <row r="59" spans="2:15">
      <c r="B59" s="190" t="s">
        <v>31</v>
      </c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9" t="s">
        <v>48</v>
      </c>
    </row>
    <row r="60" spans="2:15">
      <c r="B60" s="171" t="s">
        <v>32</v>
      </c>
      <c r="C60" s="171" t="s">
        <v>1</v>
      </c>
      <c r="D60" s="173" t="s">
        <v>100</v>
      </c>
      <c r="E60" s="174"/>
      <c r="F60" s="174"/>
      <c r="G60" s="174"/>
      <c r="H60" s="175"/>
      <c r="I60" s="174" t="s">
        <v>91</v>
      </c>
      <c r="J60" s="174"/>
      <c r="K60" s="173" t="s">
        <v>102</v>
      </c>
      <c r="L60" s="174"/>
      <c r="M60" s="174"/>
      <c r="N60" s="174"/>
      <c r="O60" s="175"/>
    </row>
    <row r="61" spans="2:15">
      <c r="B61" s="172"/>
      <c r="C61" s="172"/>
      <c r="D61" s="185" t="s">
        <v>101</v>
      </c>
      <c r="E61" s="186"/>
      <c r="F61" s="186"/>
      <c r="G61" s="186"/>
      <c r="H61" s="187"/>
      <c r="I61" s="186" t="s">
        <v>92</v>
      </c>
      <c r="J61" s="186"/>
      <c r="K61" s="185" t="s">
        <v>103</v>
      </c>
      <c r="L61" s="186"/>
      <c r="M61" s="186"/>
      <c r="N61" s="186"/>
      <c r="O61" s="187"/>
    </row>
    <row r="62" spans="2:15" ht="15" customHeight="1">
      <c r="B62" s="172"/>
      <c r="C62" s="170"/>
      <c r="D62" s="165">
        <v>2018</v>
      </c>
      <c r="E62" s="166"/>
      <c r="F62" s="176">
        <v>2017</v>
      </c>
      <c r="G62" s="176"/>
      <c r="H62" s="178" t="s">
        <v>33</v>
      </c>
      <c r="I62" s="180">
        <v>2018</v>
      </c>
      <c r="J62" s="165" t="s">
        <v>104</v>
      </c>
      <c r="K62" s="165">
        <v>2018</v>
      </c>
      <c r="L62" s="166"/>
      <c r="M62" s="176">
        <v>2017</v>
      </c>
      <c r="N62" s="166"/>
      <c r="O62" s="156" t="s">
        <v>33</v>
      </c>
    </row>
    <row r="63" spans="2:15">
      <c r="B63" s="188" t="s">
        <v>32</v>
      </c>
      <c r="C63" s="157" t="s">
        <v>35</v>
      </c>
      <c r="D63" s="167"/>
      <c r="E63" s="168"/>
      <c r="F63" s="177"/>
      <c r="G63" s="177"/>
      <c r="H63" s="179"/>
      <c r="I63" s="181"/>
      <c r="J63" s="182"/>
      <c r="K63" s="167"/>
      <c r="L63" s="168"/>
      <c r="M63" s="177"/>
      <c r="N63" s="168"/>
      <c r="O63" s="156"/>
    </row>
    <row r="64" spans="2:15" ht="15" customHeight="1">
      <c r="B64" s="188"/>
      <c r="C64" s="157"/>
      <c r="D64" s="150" t="s">
        <v>36</v>
      </c>
      <c r="E64" s="146" t="s">
        <v>2</v>
      </c>
      <c r="F64" s="149" t="s">
        <v>36</v>
      </c>
      <c r="G64" s="118" t="s">
        <v>2</v>
      </c>
      <c r="H64" s="159" t="s">
        <v>37</v>
      </c>
      <c r="I64" s="119" t="s">
        <v>36</v>
      </c>
      <c r="J64" s="161" t="s">
        <v>105</v>
      </c>
      <c r="K64" s="150" t="s">
        <v>36</v>
      </c>
      <c r="L64" s="114" t="s">
        <v>2</v>
      </c>
      <c r="M64" s="149" t="s">
        <v>36</v>
      </c>
      <c r="N64" s="114" t="s">
        <v>2</v>
      </c>
      <c r="O64" s="163" t="s">
        <v>37</v>
      </c>
    </row>
    <row r="65" spans="2:15" ht="16.5" customHeight="1">
      <c r="B65" s="189"/>
      <c r="C65" s="158"/>
      <c r="D65" s="147" t="s">
        <v>38</v>
      </c>
      <c r="E65" s="148" t="s">
        <v>39</v>
      </c>
      <c r="F65" s="112" t="s">
        <v>38</v>
      </c>
      <c r="G65" s="113" t="s">
        <v>39</v>
      </c>
      <c r="H65" s="160"/>
      <c r="I65" s="120" t="s">
        <v>38</v>
      </c>
      <c r="J65" s="162"/>
      <c r="K65" s="147" t="s">
        <v>38</v>
      </c>
      <c r="L65" s="148" t="s">
        <v>39</v>
      </c>
      <c r="M65" s="112" t="s">
        <v>38</v>
      </c>
      <c r="N65" s="148" t="s">
        <v>39</v>
      </c>
      <c r="O65" s="164"/>
    </row>
    <row r="66" spans="2:15">
      <c r="B66" s="111"/>
      <c r="C66" s="121" t="s">
        <v>13</v>
      </c>
      <c r="D66" s="10">
        <v>15</v>
      </c>
      <c r="E66" s="124">
        <v>0.45454545454545453</v>
      </c>
      <c r="F66" s="55">
        <v>12</v>
      </c>
      <c r="G66" s="126">
        <v>0.42857142857142855</v>
      </c>
      <c r="H66" s="116">
        <v>0.25</v>
      </c>
      <c r="I66" s="55">
        <v>10</v>
      </c>
      <c r="J66" s="115">
        <v>0.5</v>
      </c>
      <c r="K66" s="10">
        <v>129</v>
      </c>
      <c r="L66" s="124">
        <v>0.53526970954356845</v>
      </c>
      <c r="M66" s="55">
        <v>89</v>
      </c>
      <c r="N66" s="126">
        <v>0.48369565217391303</v>
      </c>
      <c r="O66" s="116">
        <v>0.449438202247191</v>
      </c>
    </row>
    <row r="67" spans="2:15">
      <c r="B67" s="111"/>
      <c r="C67" s="122" t="s">
        <v>16</v>
      </c>
      <c r="D67" s="11">
        <v>4</v>
      </c>
      <c r="E67" s="125">
        <v>0.12121212121212122</v>
      </c>
      <c r="F67" s="12">
        <v>14</v>
      </c>
      <c r="G67" s="127">
        <v>0.5</v>
      </c>
      <c r="H67" s="117">
        <v>-0.7142857142857143</v>
      </c>
      <c r="I67" s="12">
        <v>3</v>
      </c>
      <c r="J67" s="110">
        <v>0.33333333333333326</v>
      </c>
      <c r="K67" s="11">
        <v>55</v>
      </c>
      <c r="L67" s="125">
        <v>0.22821576763485477</v>
      </c>
      <c r="M67" s="12">
        <v>65</v>
      </c>
      <c r="N67" s="127">
        <v>0.35326086956521741</v>
      </c>
      <c r="O67" s="117">
        <v>-0.15384615384615385</v>
      </c>
    </row>
    <row r="68" spans="2:15">
      <c r="B68" s="111"/>
      <c r="C68" s="122" t="s">
        <v>4</v>
      </c>
      <c r="D68" s="11">
        <v>1</v>
      </c>
      <c r="E68" s="125">
        <v>3.0303030303030304E-2</v>
      </c>
      <c r="F68" s="12">
        <v>0</v>
      </c>
      <c r="G68" s="127">
        <v>0</v>
      </c>
      <c r="H68" s="117"/>
      <c r="I68" s="12">
        <v>0</v>
      </c>
      <c r="J68" s="110"/>
      <c r="K68" s="11">
        <v>16</v>
      </c>
      <c r="L68" s="125">
        <v>6.6390041493775934E-2</v>
      </c>
      <c r="M68" s="12">
        <v>0</v>
      </c>
      <c r="N68" s="127">
        <v>0</v>
      </c>
      <c r="O68" s="117"/>
    </row>
    <row r="69" spans="2:15">
      <c r="B69" s="111"/>
      <c r="C69" s="122" t="s">
        <v>21</v>
      </c>
      <c r="D69" s="11">
        <v>1</v>
      </c>
      <c r="E69" s="125">
        <v>3.0303030303030304E-2</v>
      </c>
      <c r="F69" s="12">
        <v>0</v>
      </c>
      <c r="G69" s="127">
        <v>0</v>
      </c>
      <c r="H69" s="117"/>
      <c r="I69" s="12">
        <v>0</v>
      </c>
      <c r="J69" s="110"/>
      <c r="K69" s="11">
        <v>11</v>
      </c>
      <c r="L69" s="125">
        <v>4.5643153526970952E-2</v>
      </c>
      <c r="M69" s="12">
        <v>16</v>
      </c>
      <c r="N69" s="127">
        <v>8.6956521739130432E-2</v>
      </c>
      <c r="O69" s="117">
        <v>-0.3125</v>
      </c>
    </row>
    <row r="70" spans="2:15">
      <c r="B70" s="13"/>
      <c r="C70" s="122" t="s">
        <v>22</v>
      </c>
      <c r="D70" s="11">
        <v>5</v>
      </c>
      <c r="E70" s="125">
        <v>0.15151515151515152</v>
      </c>
      <c r="F70" s="12">
        <v>1</v>
      </c>
      <c r="G70" s="127">
        <v>3.5714285714285712E-2</v>
      </c>
      <c r="H70" s="117">
        <v>4</v>
      </c>
      <c r="I70" s="12">
        <v>1</v>
      </c>
      <c r="J70" s="110">
        <v>4</v>
      </c>
      <c r="K70" s="11">
        <v>10</v>
      </c>
      <c r="L70" s="125">
        <v>4.1493775933609957E-2</v>
      </c>
      <c r="M70" s="12">
        <v>2</v>
      </c>
      <c r="N70" s="127">
        <v>1.0869565217391304E-2</v>
      </c>
      <c r="O70" s="117">
        <v>4</v>
      </c>
    </row>
    <row r="71" spans="2:15">
      <c r="B71" s="111"/>
      <c r="C71" s="122" t="s">
        <v>15</v>
      </c>
      <c r="D71" s="11">
        <v>5</v>
      </c>
      <c r="E71" s="125">
        <v>0.15151515151515152</v>
      </c>
      <c r="F71" s="12">
        <v>0</v>
      </c>
      <c r="G71" s="127">
        <v>0</v>
      </c>
      <c r="H71" s="117"/>
      <c r="I71" s="12">
        <v>1</v>
      </c>
      <c r="J71" s="110">
        <v>4</v>
      </c>
      <c r="K71" s="11">
        <v>8</v>
      </c>
      <c r="L71" s="125">
        <v>3.3195020746887967E-2</v>
      </c>
      <c r="M71" s="12">
        <v>0</v>
      </c>
      <c r="N71" s="127">
        <v>0</v>
      </c>
      <c r="O71" s="117"/>
    </row>
    <row r="72" spans="2:15">
      <c r="B72" s="111"/>
      <c r="C72" s="122" t="s">
        <v>20</v>
      </c>
      <c r="D72" s="11">
        <v>1</v>
      </c>
      <c r="E72" s="125">
        <v>3.0303030303030304E-2</v>
      </c>
      <c r="F72" s="12">
        <v>0</v>
      </c>
      <c r="G72" s="127">
        <v>0</v>
      </c>
      <c r="H72" s="117"/>
      <c r="I72" s="12">
        <v>0</v>
      </c>
      <c r="J72" s="110"/>
      <c r="K72" s="11">
        <v>4</v>
      </c>
      <c r="L72" s="125">
        <v>1.6597510373443983E-2</v>
      </c>
      <c r="M72" s="12">
        <v>6</v>
      </c>
      <c r="N72" s="127">
        <v>3.2608695652173912E-2</v>
      </c>
      <c r="O72" s="117">
        <v>-0.33333333333333337</v>
      </c>
    </row>
    <row r="73" spans="2:15">
      <c r="B73" s="37"/>
      <c r="C73" s="123" t="s">
        <v>40</v>
      </c>
      <c r="D73" s="14">
        <v>1</v>
      </c>
      <c r="E73" s="108">
        <v>3.0303030303030304E-2</v>
      </c>
      <c r="F73" s="14">
        <v>1</v>
      </c>
      <c r="G73" s="108">
        <v>3.5714285714285712E-2</v>
      </c>
      <c r="H73" s="24">
        <v>0</v>
      </c>
      <c r="I73" s="14">
        <v>1</v>
      </c>
      <c r="J73" s="108">
        <v>6.25E-2</v>
      </c>
      <c r="K73" s="14">
        <v>8</v>
      </c>
      <c r="L73" s="108">
        <v>3.3195020746887967E-2</v>
      </c>
      <c r="M73" s="14">
        <v>6</v>
      </c>
      <c r="N73" s="108">
        <v>3.2608695652173912E-2</v>
      </c>
      <c r="O73" s="25">
        <v>0.33333333333333326</v>
      </c>
    </row>
    <row r="74" spans="2:15">
      <c r="B74" s="38" t="s">
        <v>49</v>
      </c>
      <c r="C74" s="33" t="s">
        <v>41</v>
      </c>
      <c r="D74" s="58">
        <v>33</v>
      </c>
      <c r="E74" s="27">
        <v>1</v>
      </c>
      <c r="F74" s="58">
        <v>28</v>
      </c>
      <c r="G74" s="27">
        <v>1</v>
      </c>
      <c r="H74" s="28">
        <v>0.1785714285714286</v>
      </c>
      <c r="I74" s="58">
        <v>16</v>
      </c>
      <c r="J74" s="29">
        <v>1.0625</v>
      </c>
      <c r="K74" s="58">
        <v>241</v>
      </c>
      <c r="L74" s="27">
        <v>1</v>
      </c>
      <c r="M74" s="58">
        <v>184</v>
      </c>
      <c r="N74" s="29">
        <v>1</v>
      </c>
      <c r="O74" s="34">
        <v>0.30978260869565211</v>
      </c>
    </row>
    <row r="75" spans="2:15">
      <c r="B75" s="111"/>
      <c r="C75" s="121" t="s">
        <v>16</v>
      </c>
      <c r="D75" s="10">
        <v>78</v>
      </c>
      <c r="E75" s="124">
        <v>0.4785276073619632</v>
      </c>
      <c r="F75" s="55">
        <v>86</v>
      </c>
      <c r="G75" s="126">
        <v>0.53749999999999998</v>
      </c>
      <c r="H75" s="116">
        <v>-9.3023255813953543E-2</v>
      </c>
      <c r="I75" s="55">
        <v>73</v>
      </c>
      <c r="J75" s="115">
        <v>6.8493150684931559E-2</v>
      </c>
      <c r="K75" s="10">
        <v>649</v>
      </c>
      <c r="L75" s="124">
        <v>0.4388100067613252</v>
      </c>
      <c r="M75" s="55">
        <v>649</v>
      </c>
      <c r="N75" s="126">
        <v>0.47268754552075748</v>
      </c>
      <c r="O75" s="116">
        <v>0</v>
      </c>
    </row>
    <row r="76" spans="2:15">
      <c r="B76" s="111"/>
      <c r="C76" s="122" t="s">
        <v>4</v>
      </c>
      <c r="D76" s="11">
        <v>51</v>
      </c>
      <c r="E76" s="125">
        <v>0.31288343558282211</v>
      </c>
      <c r="F76" s="12">
        <v>40</v>
      </c>
      <c r="G76" s="127">
        <v>0.25</v>
      </c>
      <c r="H76" s="117">
        <v>0.27499999999999991</v>
      </c>
      <c r="I76" s="12">
        <v>56</v>
      </c>
      <c r="J76" s="110">
        <v>-8.9285714285714302E-2</v>
      </c>
      <c r="K76" s="11">
        <v>437</v>
      </c>
      <c r="L76" s="125">
        <v>0.29546991210277213</v>
      </c>
      <c r="M76" s="12">
        <v>388</v>
      </c>
      <c r="N76" s="127">
        <v>0.2825928623452294</v>
      </c>
      <c r="O76" s="117">
        <v>0.12628865979381443</v>
      </c>
    </row>
    <row r="77" spans="2:15">
      <c r="B77" s="111"/>
      <c r="C77" s="122" t="s">
        <v>13</v>
      </c>
      <c r="D77" s="11">
        <v>13</v>
      </c>
      <c r="E77" s="125">
        <v>7.9754601226993863E-2</v>
      </c>
      <c r="F77" s="12">
        <v>24</v>
      </c>
      <c r="G77" s="127">
        <v>0.15</v>
      </c>
      <c r="H77" s="117">
        <v>-0.45833333333333337</v>
      </c>
      <c r="I77" s="12">
        <v>25</v>
      </c>
      <c r="J77" s="110">
        <v>-0.48</v>
      </c>
      <c r="K77" s="11">
        <v>162</v>
      </c>
      <c r="L77" s="125">
        <v>0.10953346855983773</v>
      </c>
      <c r="M77" s="12">
        <v>207</v>
      </c>
      <c r="N77" s="127">
        <v>0.15076474872541878</v>
      </c>
      <c r="O77" s="117">
        <v>-0.21739130434782605</v>
      </c>
    </row>
    <row r="78" spans="2:15">
      <c r="B78" s="111"/>
      <c r="C78" s="122" t="s">
        <v>3</v>
      </c>
      <c r="D78" s="11">
        <v>7</v>
      </c>
      <c r="E78" s="125">
        <v>4.2944785276073622E-2</v>
      </c>
      <c r="F78" s="12">
        <v>2</v>
      </c>
      <c r="G78" s="127">
        <v>1.2500000000000001E-2</v>
      </c>
      <c r="H78" s="117">
        <v>2.5</v>
      </c>
      <c r="I78" s="12">
        <v>6</v>
      </c>
      <c r="J78" s="110">
        <v>0.16666666666666674</v>
      </c>
      <c r="K78" s="11">
        <v>97</v>
      </c>
      <c r="L78" s="125">
        <v>6.5584854631507775E-2</v>
      </c>
      <c r="M78" s="12">
        <v>43</v>
      </c>
      <c r="N78" s="127">
        <v>3.1318281136198105E-2</v>
      </c>
      <c r="O78" s="117">
        <v>1.2558139534883721</v>
      </c>
    </row>
    <row r="79" spans="2:15">
      <c r="B79" s="13"/>
      <c r="C79" s="122" t="s">
        <v>53</v>
      </c>
      <c r="D79" s="11">
        <v>8</v>
      </c>
      <c r="E79" s="125">
        <v>4.9079754601226995E-2</v>
      </c>
      <c r="F79" s="12">
        <v>4</v>
      </c>
      <c r="G79" s="127">
        <v>2.5000000000000001E-2</v>
      </c>
      <c r="H79" s="117">
        <v>1</v>
      </c>
      <c r="I79" s="12">
        <v>9</v>
      </c>
      <c r="J79" s="110">
        <v>-0.11111111111111116</v>
      </c>
      <c r="K79" s="11">
        <v>72</v>
      </c>
      <c r="L79" s="125">
        <v>4.8681541582150101E-2</v>
      </c>
      <c r="M79" s="12">
        <v>49</v>
      </c>
      <c r="N79" s="127">
        <v>3.5688273852876914E-2</v>
      </c>
      <c r="O79" s="117">
        <v>0.46938775510204089</v>
      </c>
    </row>
    <row r="80" spans="2:15">
      <c r="B80" s="111"/>
      <c r="C80" s="122" t="s">
        <v>15</v>
      </c>
      <c r="D80" s="11">
        <v>2</v>
      </c>
      <c r="E80" s="125">
        <v>1.2269938650306749E-2</v>
      </c>
      <c r="F80" s="12">
        <v>4</v>
      </c>
      <c r="G80" s="127">
        <v>2.5000000000000001E-2</v>
      </c>
      <c r="H80" s="117">
        <v>-0.5</v>
      </c>
      <c r="I80" s="12">
        <v>3</v>
      </c>
      <c r="J80" s="110">
        <v>-0.33333333333333337</v>
      </c>
      <c r="K80" s="11">
        <v>28</v>
      </c>
      <c r="L80" s="125">
        <v>1.8931710615280595E-2</v>
      </c>
      <c r="M80" s="12">
        <v>16</v>
      </c>
      <c r="N80" s="127">
        <v>1.1653313911143482E-2</v>
      </c>
      <c r="O80" s="117">
        <v>0.75</v>
      </c>
    </row>
    <row r="81" spans="2:15">
      <c r="B81" s="111"/>
      <c r="C81" s="122" t="s">
        <v>68</v>
      </c>
      <c r="D81" s="11">
        <v>2</v>
      </c>
      <c r="E81" s="125">
        <v>1.2269938650306749E-2</v>
      </c>
      <c r="F81" s="12">
        <v>0</v>
      </c>
      <c r="G81" s="127">
        <v>0</v>
      </c>
      <c r="H81" s="117"/>
      <c r="I81" s="12">
        <v>2</v>
      </c>
      <c r="J81" s="110">
        <v>0</v>
      </c>
      <c r="K81" s="11">
        <v>14</v>
      </c>
      <c r="L81" s="125">
        <v>9.4658553076402974E-3</v>
      </c>
      <c r="M81" s="12">
        <v>6</v>
      </c>
      <c r="N81" s="127">
        <v>4.3699927166788053E-3</v>
      </c>
      <c r="O81" s="117">
        <v>1.3333333333333335</v>
      </c>
    </row>
    <row r="82" spans="2:15">
      <c r="B82" s="39"/>
      <c r="C82" s="123" t="s">
        <v>40</v>
      </c>
      <c r="D82" s="14">
        <v>2</v>
      </c>
      <c r="E82" s="108">
        <v>1.2269938650306749E-2</v>
      </c>
      <c r="F82" s="14">
        <v>0</v>
      </c>
      <c r="G82" s="31">
        <v>0</v>
      </c>
      <c r="H82" s="24"/>
      <c r="I82" s="14">
        <v>5</v>
      </c>
      <c r="J82" s="32">
        <v>-0.6</v>
      </c>
      <c r="K82" s="14">
        <v>20</v>
      </c>
      <c r="L82" s="31">
        <v>1.3522650439486139E-2</v>
      </c>
      <c r="M82" s="14">
        <v>15</v>
      </c>
      <c r="N82" s="31">
        <v>1.0924981791697014E-2</v>
      </c>
      <c r="O82" s="25">
        <v>0.33333333333333326</v>
      </c>
    </row>
    <row r="83" spans="2:15">
      <c r="B83" s="40" t="s">
        <v>69</v>
      </c>
      <c r="C83" s="33" t="s">
        <v>41</v>
      </c>
      <c r="D83" s="58">
        <v>163</v>
      </c>
      <c r="E83" s="27">
        <v>1</v>
      </c>
      <c r="F83" s="58">
        <v>160</v>
      </c>
      <c r="G83" s="27">
        <v>1</v>
      </c>
      <c r="H83" s="28">
        <v>1.8750000000000044E-2</v>
      </c>
      <c r="I83" s="58">
        <v>179</v>
      </c>
      <c r="J83" s="29">
        <v>-8.9385474860335212E-2</v>
      </c>
      <c r="K83" s="58">
        <v>1479</v>
      </c>
      <c r="L83" s="27">
        <v>1</v>
      </c>
      <c r="M83" s="58">
        <v>1373</v>
      </c>
      <c r="N83" s="29">
        <v>1</v>
      </c>
      <c r="O83" s="34">
        <v>7.7203204661325575E-2</v>
      </c>
    </row>
    <row r="84" spans="2:15">
      <c r="B84" s="111"/>
      <c r="C84" s="121" t="s">
        <v>3</v>
      </c>
      <c r="D84" s="10">
        <v>597</v>
      </c>
      <c r="E84" s="124">
        <v>0.22037652270210409</v>
      </c>
      <c r="F84" s="55">
        <v>464</v>
      </c>
      <c r="G84" s="126">
        <v>0.18597194388777555</v>
      </c>
      <c r="H84" s="116">
        <v>0.28663793103448265</v>
      </c>
      <c r="I84" s="55">
        <v>451</v>
      </c>
      <c r="J84" s="115">
        <v>0.32372505543237251</v>
      </c>
      <c r="K84" s="10">
        <v>4964</v>
      </c>
      <c r="L84" s="124">
        <v>0.24431538537257605</v>
      </c>
      <c r="M84" s="55">
        <v>3786</v>
      </c>
      <c r="N84" s="126">
        <v>0.20846869665767304</v>
      </c>
      <c r="O84" s="116">
        <v>0.31114632857897506</v>
      </c>
    </row>
    <row r="85" spans="2:15">
      <c r="B85" s="111"/>
      <c r="C85" s="122" t="s">
        <v>4</v>
      </c>
      <c r="D85" s="11">
        <v>480</v>
      </c>
      <c r="E85" s="125">
        <v>0.17718715393133999</v>
      </c>
      <c r="F85" s="12">
        <v>458</v>
      </c>
      <c r="G85" s="127">
        <v>0.18356713426853707</v>
      </c>
      <c r="H85" s="117">
        <v>4.8034934497816595E-2</v>
      </c>
      <c r="I85" s="12">
        <v>305</v>
      </c>
      <c r="J85" s="110">
        <v>0.57377049180327866</v>
      </c>
      <c r="K85" s="11">
        <v>3951</v>
      </c>
      <c r="L85" s="125">
        <v>0.19445811595629492</v>
      </c>
      <c r="M85" s="12">
        <v>2835</v>
      </c>
      <c r="N85" s="127">
        <v>0.15610373878090414</v>
      </c>
      <c r="O85" s="117">
        <v>0.39365079365079358</v>
      </c>
    </row>
    <row r="86" spans="2:15">
      <c r="B86" s="111"/>
      <c r="C86" s="122" t="s">
        <v>14</v>
      </c>
      <c r="D86" s="11">
        <v>498</v>
      </c>
      <c r="E86" s="125">
        <v>0.18383167220376523</v>
      </c>
      <c r="F86" s="12">
        <v>360</v>
      </c>
      <c r="G86" s="127">
        <v>0.14428857715430862</v>
      </c>
      <c r="H86" s="117">
        <v>0.3833333333333333</v>
      </c>
      <c r="I86" s="12">
        <v>242</v>
      </c>
      <c r="J86" s="110">
        <v>1.0578512396694215</v>
      </c>
      <c r="K86" s="11">
        <v>3666</v>
      </c>
      <c r="L86" s="125">
        <v>0.1804311447977163</v>
      </c>
      <c r="M86" s="12">
        <v>3510</v>
      </c>
      <c r="N86" s="127">
        <v>0.19327129563350035</v>
      </c>
      <c r="O86" s="117">
        <v>4.4444444444444509E-2</v>
      </c>
    </row>
    <row r="87" spans="2:15">
      <c r="B87" s="111"/>
      <c r="C87" s="122" t="s">
        <v>12</v>
      </c>
      <c r="D87" s="11">
        <v>517</v>
      </c>
      <c r="E87" s="125">
        <v>0.19084533038021409</v>
      </c>
      <c r="F87" s="12">
        <v>427</v>
      </c>
      <c r="G87" s="127">
        <v>0.17114228456913827</v>
      </c>
      <c r="H87" s="117">
        <v>0.21077283372365341</v>
      </c>
      <c r="I87" s="12">
        <v>321</v>
      </c>
      <c r="J87" s="110">
        <v>0.61059190031152655</v>
      </c>
      <c r="K87" s="11">
        <v>3119</v>
      </c>
      <c r="L87" s="125">
        <v>0.15350920366177773</v>
      </c>
      <c r="M87" s="12">
        <v>3008</v>
      </c>
      <c r="N87" s="127">
        <v>0.16562964594460658</v>
      </c>
      <c r="O87" s="117">
        <v>3.6901595744680771E-2</v>
      </c>
    </row>
    <row r="88" spans="2:15">
      <c r="B88" s="13"/>
      <c r="C88" s="122" t="s">
        <v>13</v>
      </c>
      <c r="D88" s="11">
        <v>430</v>
      </c>
      <c r="E88" s="125">
        <v>0.15873015873015872</v>
      </c>
      <c r="F88" s="12">
        <v>426</v>
      </c>
      <c r="G88" s="127">
        <v>0.17074148296593186</v>
      </c>
      <c r="H88" s="117">
        <v>9.3896713615022609E-3</v>
      </c>
      <c r="I88" s="12">
        <v>349</v>
      </c>
      <c r="J88" s="110">
        <v>0.23209169054441259</v>
      </c>
      <c r="K88" s="11">
        <v>2770</v>
      </c>
      <c r="L88" s="125">
        <v>0.13633231617285166</v>
      </c>
      <c r="M88" s="12">
        <v>2751</v>
      </c>
      <c r="N88" s="127">
        <v>0.15147844281702549</v>
      </c>
      <c r="O88" s="117">
        <v>6.9065794256633062E-3</v>
      </c>
    </row>
    <row r="89" spans="2:15">
      <c r="B89" s="111"/>
      <c r="C89" s="122" t="s">
        <v>15</v>
      </c>
      <c r="D89" s="11">
        <v>140</v>
      </c>
      <c r="E89" s="125">
        <v>5.1679586563307491E-2</v>
      </c>
      <c r="F89" s="12">
        <v>223</v>
      </c>
      <c r="G89" s="127">
        <v>8.9378757515030063E-2</v>
      </c>
      <c r="H89" s="117">
        <v>-0.37219730941704032</v>
      </c>
      <c r="I89" s="12">
        <v>107</v>
      </c>
      <c r="J89" s="110">
        <v>0.30841121495327095</v>
      </c>
      <c r="K89" s="11">
        <v>1236</v>
      </c>
      <c r="L89" s="125">
        <v>6.0832759129835615E-2</v>
      </c>
      <c r="M89" s="12">
        <v>1155</v>
      </c>
      <c r="N89" s="127">
        <v>6.3597819503331321E-2</v>
      </c>
      <c r="O89" s="117">
        <v>7.0129870129870042E-2</v>
      </c>
    </row>
    <row r="90" spans="2:15">
      <c r="B90" s="111"/>
      <c r="C90" s="122" t="s">
        <v>16</v>
      </c>
      <c r="D90" s="11">
        <v>30</v>
      </c>
      <c r="E90" s="125">
        <v>1.1074197120708749E-2</v>
      </c>
      <c r="F90" s="12">
        <v>128</v>
      </c>
      <c r="G90" s="127">
        <v>5.1302605210420842E-2</v>
      </c>
      <c r="H90" s="117">
        <v>-0.765625</v>
      </c>
      <c r="I90" s="12">
        <v>51</v>
      </c>
      <c r="J90" s="110">
        <v>-0.41176470588235292</v>
      </c>
      <c r="K90" s="11">
        <v>577</v>
      </c>
      <c r="L90" s="125">
        <v>2.8398464415788957E-2</v>
      </c>
      <c r="M90" s="12">
        <v>1099</v>
      </c>
      <c r="N90" s="127">
        <v>6.0514288860745551E-2</v>
      </c>
      <c r="O90" s="117">
        <v>-0.47497725204731578</v>
      </c>
    </row>
    <row r="91" spans="2:15">
      <c r="B91" s="39"/>
      <c r="C91" s="123" t="s">
        <v>40</v>
      </c>
      <c r="D91" s="14">
        <v>17</v>
      </c>
      <c r="E91" s="108">
        <v>6.2753783684016242E-3</v>
      </c>
      <c r="F91" s="14">
        <v>9</v>
      </c>
      <c r="G91" s="31">
        <v>3.6072144288577155E-3</v>
      </c>
      <c r="H91" s="24">
        <v>0.88888888888888884</v>
      </c>
      <c r="I91" s="14">
        <v>4</v>
      </c>
      <c r="J91" s="32">
        <v>3.25</v>
      </c>
      <c r="K91" s="14">
        <v>35</v>
      </c>
      <c r="L91" s="31">
        <v>1.7226104931587754E-3</v>
      </c>
      <c r="M91" s="14">
        <v>17</v>
      </c>
      <c r="N91" s="31">
        <v>9.3607180221353455E-4</v>
      </c>
      <c r="O91" s="25">
        <v>1.0588235294117645</v>
      </c>
    </row>
    <row r="92" spans="2:15" ht="14.45" customHeight="1">
      <c r="B92" s="38" t="s">
        <v>6</v>
      </c>
      <c r="C92" s="33" t="s">
        <v>41</v>
      </c>
      <c r="D92" s="58">
        <v>2709</v>
      </c>
      <c r="E92" s="27">
        <v>1</v>
      </c>
      <c r="F92" s="58">
        <v>2495</v>
      </c>
      <c r="G92" s="27">
        <v>1</v>
      </c>
      <c r="H92" s="28">
        <v>8.5771543086172297E-2</v>
      </c>
      <c r="I92" s="58">
        <v>1830</v>
      </c>
      <c r="J92" s="29">
        <v>0.48032786885245904</v>
      </c>
      <c r="K92" s="58">
        <v>20318</v>
      </c>
      <c r="L92" s="27">
        <v>1</v>
      </c>
      <c r="M92" s="58">
        <v>18161</v>
      </c>
      <c r="N92" s="29">
        <v>1</v>
      </c>
      <c r="O92" s="34">
        <v>0.11877099278674086</v>
      </c>
    </row>
    <row r="93" spans="2:15" ht="14.45" customHeight="1">
      <c r="B93" s="38" t="s">
        <v>70</v>
      </c>
      <c r="C93" s="33" t="s">
        <v>41</v>
      </c>
      <c r="D93" s="26">
        <v>8</v>
      </c>
      <c r="E93" s="27">
        <v>1</v>
      </c>
      <c r="F93" s="26">
        <v>1</v>
      </c>
      <c r="G93" s="27">
        <v>1</v>
      </c>
      <c r="H93" s="28">
        <v>7</v>
      </c>
      <c r="I93" s="26">
        <v>1</v>
      </c>
      <c r="J93" s="29">
        <v>7</v>
      </c>
      <c r="K93" s="26">
        <v>18</v>
      </c>
      <c r="L93" s="27">
        <v>1</v>
      </c>
      <c r="M93" s="26">
        <v>24</v>
      </c>
      <c r="N93" s="27">
        <v>1</v>
      </c>
      <c r="O93" s="34">
        <v>-0.25</v>
      </c>
    </row>
    <row r="94" spans="2:15" ht="14.45" customHeight="1">
      <c r="B94" s="40"/>
      <c r="C94" s="18" t="s">
        <v>41</v>
      </c>
      <c r="D94" s="59">
        <v>2913</v>
      </c>
      <c r="E94" s="19">
        <v>1</v>
      </c>
      <c r="F94" s="59">
        <v>2684</v>
      </c>
      <c r="G94" s="19">
        <v>1</v>
      </c>
      <c r="H94" s="20">
        <v>8.5320417287630512E-2</v>
      </c>
      <c r="I94" s="59">
        <v>2026</v>
      </c>
      <c r="J94" s="21">
        <v>0.43780848963474828</v>
      </c>
      <c r="K94" s="59">
        <v>22056</v>
      </c>
      <c r="L94" s="19">
        <v>1</v>
      </c>
      <c r="M94" s="59">
        <v>19742</v>
      </c>
      <c r="N94" s="19">
        <v>1</v>
      </c>
      <c r="O94" s="35">
        <v>0.11721203525478674</v>
      </c>
    </row>
    <row r="95" spans="2:15" ht="14.45" customHeight="1">
      <c r="B95" s="53" t="s">
        <v>55</v>
      </c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</row>
    <row r="96" spans="2:15" ht="14.45" customHeight="1"/>
  </sheetData>
  <mergeCells count="69">
    <mergeCell ref="O64:O65"/>
    <mergeCell ref="D62:E63"/>
    <mergeCell ref="F62:G63"/>
    <mergeCell ref="H62:H63"/>
    <mergeCell ref="I62:I63"/>
    <mergeCell ref="J62:J63"/>
    <mergeCell ref="K62:L63"/>
    <mergeCell ref="B58:N58"/>
    <mergeCell ref="B59:N59"/>
    <mergeCell ref="B60:B62"/>
    <mergeCell ref="C60:C62"/>
    <mergeCell ref="D60:H60"/>
    <mergeCell ref="I60:J60"/>
    <mergeCell ref="K60:O60"/>
    <mergeCell ref="M62:N63"/>
    <mergeCell ref="O62:O63"/>
    <mergeCell ref="B63:B65"/>
    <mergeCell ref="C63:C65"/>
    <mergeCell ref="H64:H65"/>
    <mergeCell ref="J64:J65"/>
    <mergeCell ref="D61:H61"/>
    <mergeCell ref="I61:J61"/>
    <mergeCell ref="K61:O61"/>
    <mergeCell ref="B39:B41"/>
    <mergeCell ref="C39:C41"/>
    <mergeCell ref="H40:H41"/>
    <mergeCell ref="J40:J41"/>
    <mergeCell ref="O40:O41"/>
    <mergeCell ref="M38:N39"/>
    <mergeCell ref="O38:O39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H24:H26 J24:J26 O24:O26 H15:H17 O15:O17">
    <cfRule type="cellIs" dxfId="93" priority="46" operator="lessThan">
      <formula>0</formula>
    </cfRule>
  </conditionalFormatting>
  <conditionalFormatting sqref="H11:H14 J11:J14 O11:O14">
    <cfRule type="cellIs" dxfId="92" priority="45" operator="lessThan">
      <formula>0</formula>
    </cfRule>
  </conditionalFormatting>
  <conditionalFormatting sqref="J15:J16">
    <cfRule type="cellIs" dxfId="91" priority="44" operator="lessThan">
      <formula>0</formula>
    </cfRule>
  </conditionalFormatting>
  <conditionalFormatting sqref="H10 J10 O10">
    <cfRule type="cellIs" dxfId="90" priority="43" operator="lessThan">
      <formula>0</formula>
    </cfRule>
  </conditionalFormatting>
  <conditionalFormatting sqref="D19:O25 D10:O16">
    <cfRule type="cellIs" dxfId="89" priority="42" operator="equal">
      <formula>0</formula>
    </cfRule>
  </conditionalFormatting>
  <conditionalFormatting sqref="H17 O17">
    <cfRule type="cellIs" dxfId="88" priority="41" operator="lessThan">
      <formula>0</formula>
    </cfRule>
  </conditionalFormatting>
  <conditionalFormatting sqref="H19:H23 J19:J23 O19:O23">
    <cfRule type="cellIs" dxfId="87" priority="40" operator="lessThan">
      <formula>0</formula>
    </cfRule>
  </conditionalFormatting>
  <conditionalFormatting sqref="H18 J18 O18">
    <cfRule type="cellIs" dxfId="86" priority="39" operator="lessThan">
      <formula>0</formula>
    </cfRule>
  </conditionalFormatting>
  <conditionalFormatting sqref="H18 O18">
    <cfRule type="cellIs" dxfId="85" priority="38" operator="lessThan">
      <formula>0</formula>
    </cfRule>
  </conditionalFormatting>
  <conditionalFormatting sqref="H26 O26">
    <cfRule type="cellIs" dxfId="84" priority="37" operator="lessThan">
      <formula>0</formula>
    </cfRule>
  </conditionalFormatting>
  <conditionalFormatting sqref="H27 J27 O27">
    <cfRule type="cellIs" dxfId="83" priority="36" operator="lessThan">
      <formula>0</formula>
    </cfRule>
  </conditionalFormatting>
  <conditionalFormatting sqref="H27 O27">
    <cfRule type="cellIs" dxfId="82" priority="35" operator="lessThan">
      <formula>0</formula>
    </cfRule>
  </conditionalFormatting>
  <conditionalFormatting sqref="H28 O28">
    <cfRule type="cellIs" dxfId="81" priority="34" operator="lessThan">
      <formula>0</formula>
    </cfRule>
  </conditionalFormatting>
  <conditionalFormatting sqref="H28 O28 J28">
    <cfRule type="cellIs" dxfId="80" priority="33" operator="lessThan">
      <formula>0</formula>
    </cfRule>
  </conditionalFormatting>
  <conditionalFormatting sqref="H29 O29">
    <cfRule type="cellIs" dxfId="79" priority="32" operator="lessThan">
      <formula>0</formula>
    </cfRule>
  </conditionalFormatting>
  <conditionalFormatting sqref="H29 O29 J29">
    <cfRule type="cellIs" dxfId="78" priority="31" operator="lessThan">
      <formula>0</formula>
    </cfRule>
  </conditionalFormatting>
  <conditionalFormatting sqref="H43 O43 J43">
    <cfRule type="cellIs" dxfId="77" priority="30" operator="lessThan">
      <formula>0</formula>
    </cfRule>
  </conditionalFormatting>
  <conditionalFormatting sqref="H49:H50 J49:J50 O49:O50">
    <cfRule type="cellIs" dxfId="76" priority="28" operator="lessThan">
      <formula>0</formula>
    </cfRule>
  </conditionalFormatting>
  <conditionalFormatting sqref="H44:H48 J44:J48 O44:O48">
    <cfRule type="cellIs" dxfId="75" priority="29" operator="lessThan">
      <formula>0</formula>
    </cfRule>
  </conditionalFormatting>
  <conditionalFormatting sqref="H42 J42 O42">
    <cfRule type="cellIs" dxfId="74" priority="27" operator="lessThan">
      <formula>0</formula>
    </cfRule>
  </conditionalFormatting>
  <conditionalFormatting sqref="H51 J51 O51">
    <cfRule type="cellIs" dxfId="73" priority="25" operator="lessThan">
      <formula>0</formula>
    </cfRule>
  </conditionalFormatting>
  <conditionalFormatting sqref="H51 O51">
    <cfRule type="cellIs" dxfId="72" priority="26" operator="lessThan">
      <formula>0</formula>
    </cfRule>
  </conditionalFormatting>
  <conditionalFormatting sqref="H54 O54">
    <cfRule type="cellIs" dxfId="71" priority="24" operator="lessThan">
      <formula>0</formula>
    </cfRule>
  </conditionalFormatting>
  <conditionalFormatting sqref="H54 O54 J54">
    <cfRule type="cellIs" dxfId="70" priority="23" operator="lessThan">
      <formula>0</formula>
    </cfRule>
  </conditionalFormatting>
  <conditionalFormatting sqref="H52 J52 O52">
    <cfRule type="cellIs" dxfId="69" priority="22" operator="lessThan">
      <formula>0</formula>
    </cfRule>
  </conditionalFormatting>
  <conditionalFormatting sqref="H52 O52">
    <cfRule type="cellIs" dxfId="68" priority="21" operator="lessThan">
      <formula>0</formula>
    </cfRule>
  </conditionalFormatting>
  <conditionalFormatting sqref="H53 O53">
    <cfRule type="cellIs" dxfId="67" priority="20" operator="lessThan">
      <formula>0</formula>
    </cfRule>
  </conditionalFormatting>
  <conditionalFormatting sqref="H53 O53 J53">
    <cfRule type="cellIs" dxfId="66" priority="19" operator="lessThan">
      <formula>0</formula>
    </cfRule>
  </conditionalFormatting>
  <conditionalFormatting sqref="H84:H91 J84:J91 O84:O91 H80:H82 J80:J82 O80:O82 H71:H73 O71:O73">
    <cfRule type="cellIs" dxfId="65" priority="18" operator="lessThan">
      <formula>0</formula>
    </cfRule>
  </conditionalFormatting>
  <conditionalFormatting sqref="H67:H70 J67:J70 O67:O70">
    <cfRule type="cellIs" dxfId="64" priority="17" operator="lessThan">
      <formula>0</formula>
    </cfRule>
  </conditionalFormatting>
  <conditionalFormatting sqref="J71:J72">
    <cfRule type="cellIs" dxfId="63" priority="16" operator="lessThan">
      <formula>0</formula>
    </cfRule>
  </conditionalFormatting>
  <conditionalFormatting sqref="H66 J66 O66">
    <cfRule type="cellIs" dxfId="62" priority="15" operator="lessThan">
      <formula>0</formula>
    </cfRule>
  </conditionalFormatting>
  <conditionalFormatting sqref="D84:O90 D75:O81 D66:O72">
    <cfRule type="cellIs" dxfId="61" priority="14" operator="equal">
      <formula>0</formula>
    </cfRule>
  </conditionalFormatting>
  <conditionalFormatting sqref="H75:H79 J75:J79 O75:O79">
    <cfRule type="cellIs" dxfId="60" priority="13" operator="lessThan">
      <formula>0</formula>
    </cfRule>
  </conditionalFormatting>
  <conditionalFormatting sqref="H74 J74 O74">
    <cfRule type="cellIs" dxfId="59" priority="12" operator="lessThan">
      <formula>0</formula>
    </cfRule>
  </conditionalFormatting>
  <conditionalFormatting sqref="H74 O74">
    <cfRule type="cellIs" dxfId="58" priority="11" operator="lessThan">
      <formula>0</formula>
    </cfRule>
  </conditionalFormatting>
  <conditionalFormatting sqref="H91 O91 H82 O82">
    <cfRule type="cellIs" dxfId="57" priority="10" operator="lessThan">
      <formula>0</formula>
    </cfRule>
  </conditionalFormatting>
  <conditionalFormatting sqref="H89:H90 J89:J90 O89:O90">
    <cfRule type="cellIs" dxfId="56" priority="9" operator="lessThan">
      <formula>0</formula>
    </cfRule>
  </conditionalFormatting>
  <conditionalFormatting sqref="H83 J83 O83">
    <cfRule type="cellIs" dxfId="55" priority="8" operator="lessThan">
      <formula>0</formula>
    </cfRule>
  </conditionalFormatting>
  <conditionalFormatting sqref="H83 O83">
    <cfRule type="cellIs" dxfId="54" priority="7" operator="lessThan">
      <formula>0</formula>
    </cfRule>
  </conditionalFormatting>
  <conditionalFormatting sqref="H92 J92 O92">
    <cfRule type="cellIs" dxfId="53" priority="6" operator="lessThan">
      <formula>0</formula>
    </cfRule>
  </conditionalFormatting>
  <conditionalFormatting sqref="H92 O92">
    <cfRule type="cellIs" dxfId="52" priority="5" operator="lessThan">
      <formula>0</formula>
    </cfRule>
  </conditionalFormatting>
  <conditionalFormatting sqref="H93 O93">
    <cfRule type="cellIs" dxfId="51" priority="4" operator="lessThan">
      <formula>0</formula>
    </cfRule>
  </conditionalFormatting>
  <conditionalFormatting sqref="H93 O93 J93">
    <cfRule type="cellIs" dxfId="50" priority="3" operator="lessThan">
      <formula>0</formula>
    </cfRule>
  </conditionalFormatting>
  <conditionalFormatting sqref="H94 O94">
    <cfRule type="cellIs" dxfId="49" priority="2" operator="lessThan">
      <formula>0</formula>
    </cfRule>
  </conditionalFormatting>
  <conditionalFormatting sqref="H94 O94 J94">
    <cfRule type="cellIs" dxfId="4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>
      <selection activeCell="S58" sqref="S58"/>
    </sheetView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60"/>
      <c r="O1" s="145">
        <v>43377</v>
      </c>
    </row>
    <row r="2" spans="2:15" ht="14.45" customHeight="1">
      <c r="B2" s="183" t="s">
        <v>43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23"/>
    </row>
    <row r="3" spans="2:15" ht="14.45" customHeight="1">
      <c r="B3" s="190" t="s">
        <v>44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54" t="s">
        <v>42</v>
      </c>
    </row>
    <row r="4" spans="2:15" ht="14.45" customHeight="1">
      <c r="B4" s="169" t="s">
        <v>0</v>
      </c>
      <c r="C4" s="171" t="s">
        <v>1</v>
      </c>
      <c r="D4" s="173" t="s">
        <v>100</v>
      </c>
      <c r="E4" s="174"/>
      <c r="F4" s="174"/>
      <c r="G4" s="174"/>
      <c r="H4" s="175"/>
      <c r="I4" s="174" t="s">
        <v>91</v>
      </c>
      <c r="J4" s="174"/>
      <c r="K4" s="173" t="s">
        <v>102</v>
      </c>
      <c r="L4" s="174"/>
      <c r="M4" s="174"/>
      <c r="N4" s="174"/>
      <c r="O4" s="175"/>
    </row>
    <row r="5" spans="2:15" ht="14.45" customHeight="1">
      <c r="B5" s="170"/>
      <c r="C5" s="172"/>
      <c r="D5" s="185" t="s">
        <v>101</v>
      </c>
      <c r="E5" s="186"/>
      <c r="F5" s="186"/>
      <c r="G5" s="186"/>
      <c r="H5" s="187"/>
      <c r="I5" s="186" t="s">
        <v>92</v>
      </c>
      <c r="J5" s="186"/>
      <c r="K5" s="185" t="s">
        <v>103</v>
      </c>
      <c r="L5" s="186"/>
      <c r="M5" s="186"/>
      <c r="N5" s="186"/>
      <c r="O5" s="187"/>
    </row>
    <row r="6" spans="2:15" ht="14.45" customHeight="1">
      <c r="B6" s="170"/>
      <c r="C6" s="170"/>
      <c r="D6" s="165">
        <v>2018</v>
      </c>
      <c r="E6" s="166"/>
      <c r="F6" s="176">
        <v>2017</v>
      </c>
      <c r="G6" s="176"/>
      <c r="H6" s="178" t="s">
        <v>33</v>
      </c>
      <c r="I6" s="180">
        <v>2018</v>
      </c>
      <c r="J6" s="165" t="s">
        <v>104</v>
      </c>
      <c r="K6" s="165">
        <v>2018</v>
      </c>
      <c r="L6" s="166"/>
      <c r="M6" s="176">
        <v>2017</v>
      </c>
      <c r="N6" s="166"/>
      <c r="O6" s="156" t="s">
        <v>33</v>
      </c>
    </row>
    <row r="7" spans="2:15" ht="14.45" customHeight="1">
      <c r="B7" s="157" t="s">
        <v>34</v>
      </c>
      <c r="C7" s="157" t="s">
        <v>35</v>
      </c>
      <c r="D7" s="167"/>
      <c r="E7" s="168"/>
      <c r="F7" s="177"/>
      <c r="G7" s="177"/>
      <c r="H7" s="179"/>
      <c r="I7" s="181"/>
      <c r="J7" s="182"/>
      <c r="K7" s="167"/>
      <c r="L7" s="168"/>
      <c r="M7" s="177"/>
      <c r="N7" s="168"/>
      <c r="O7" s="156"/>
    </row>
    <row r="8" spans="2:15" ht="14.45" customHeight="1">
      <c r="B8" s="157"/>
      <c r="C8" s="157"/>
      <c r="D8" s="136" t="s">
        <v>36</v>
      </c>
      <c r="E8" s="133" t="s">
        <v>2</v>
      </c>
      <c r="F8" s="132" t="s">
        <v>36</v>
      </c>
      <c r="G8" s="118" t="s">
        <v>2</v>
      </c>
      <c r="H8" s="159" t="s">
        <v>37</v>
      </c>
      <c r="I8" s="119" t="s">
        <v>36</v>
      </c>
      <c r="J8" s="161" t="s">
        <v>107</v>
      </c>
      <c r="K8" s="136" t="s">
        <v>36</v>
      </c>
      <c r="L8" s="114" t="s">
        <v>2</v>
      </c>
      <c r="M8" s="132" t="s">
        <v>36</v>
      </c>
      <c r="N8" s="114" t="s">
        <v>2</v>
      </c>
      <c r="O8" s="163" t="s">
        <v>37</v>
      </c>
    </row>
    <row r="9" spans="2:15" ht="14.45" customHeight="1">
      <c r="B9" s="158"/>
      <c r="C9" s="158"/>
      <c r="D9" s="134" t="s">
        <v>38</v>
      </c>
      <c r="E9" s="135" t="s">
        <v>39</v>
      </c>
      <c r="F9" s="112" t="s">
        <v>38</v>
      </c>
      <c r="G9" s="113" t="s">
        <v>39</v>
      </c>
      <c r="H9" s="160"/>
      <c r="I9" s="120" t="s">
        <v>38</v>
      </c>
      <c r="J9" s="162"/>
      <c r="K9" s="134" t="s">
        <v>38</v>
      </c>
      <c r="L9" s="135" t="s">
        <v>39</v>
      </c>
      <c r="M9" s="112" t="s">
        <v>38</v>
      </c>
      <c r="N9" s="135" t="s">
        <v>39</v>
      </c>
      <c r="O9" s="164"/>
    </row>
    <row r="10" spans="2:15" ht="14.45" customHeight="1">
      <c r="B10" s="90">
        <v>1</v>
      </c>
      <c r="C10" s="121" t="s">
        <v>15</v>
      </c>
      <c r="D10" s="102">
        <v>900</v>
      </c>
      <c r="E10" s="124">
        <v>0.16945961212577668</v>
      </c>
      <c r="F10" s="102">
        <v>780</v>
      </c>
      <c r="G10" s="126">
        <v>0.15879478827361562</v>
      </c>
      <c r="H10" s="116">
        <v>0.15384615384615374</v>
      </c>
      <c r="I10" s="106">
        <v>949</v>
      </c>
      <c r="J10" s="115">
        <v>-5.163329820864071E-2</v>
      </c>
      <c r="K10" s="102">
        <v>7900</v>
      </c>
      <c r="L10" s="124">
        <v>0.1624745490817103</v>
      </c>
      <c r="M10" s="102">
        <v>6105</v>
      </c>
      <c r="N10" s="126">
        <v>0.13865231314301288</v>
      </c>
      <c r="O10" s="116">
        <v>0.29402129402129407</v>
      </c>
    </row>
    <row r="11" spans="2:15" ht="14.45" customHeight="1">
      <c r="B11" s="111">
        <v>2</v>
      </c>
      <c r="C11" s="122" t="s">
        <v>17</v>
      </c>
      <c r="D11" s="128">
        <v>809</v>
      </c>
      <c r="E11" s="125">
        <v>0.1523253624552815</v>
      </c>
      <c r="F11" s="128">
        <v>858</v>
      </c>
      <c r="G11" s="127">
        <v>0.17467426710097719</v>
      </c>
      <c r="H11" s="117">
        <v>-5.7109557109557119E-2</v>
      </c>
      <c r="I11" s="129">
        <v>711</v>
      </c>
      <c r="J11" s="110">
        <v>0.1378340365682138</v>
      </c>
      <c r="K11" s="128">
        <v>7781</v>
      </c>
      <c r="L11" s="125">
        <v>0.16002714764617568</v>
      </c>
      <c r="M11" s="128">
        <v>8515</v>
      </c>
      <c r="N11" s="127">
        <v>0.19338647770888692</v>
      </c>
      <c r="O11" s="117">
        <v>-8.6200822078684625E-2</v>
      </c>
    </row>
    <row r="12" spans="2:15" ht="14.45" customHeight="1">
      <c r="B12" s="111">
        <v>3</v>
      </c>
      <c r="C12" s="122" t="s">
        <v>20</v>
      </c>
      <c r="D12" s="128">
        <v>690</v>
      </c>
      <c r="E12" s="125">
        <v>0.12991903596309545</v>
      </c>
      <c r="F12" s="128">
        <v>555</v>
      </c>
      <c r="G12" s="127">
        <v>0.1129885993485342</v>
      </c>
      <c r="H12" s="117">
        <v>0.2432432432432432</v>
      </c>
      <c r="I12" s="129">
        <v>456</v>
      </c>
      <c r="J12" s="110">
        <v>0.51315789473684204</v>
      </c>
      <c r="K12" s="128">
        <v>5400</v>
      </c>
      <c r="L12" s="125">
        <v>0.11105855253686527</v>
      </c>
      <c r="M12" s="128">
        <v>4415</v>
      </c>
      <c r="N12" s="127">
        <v>0.10027026413208875</v>
      </c>
      <c r="O12" s="117">
        <v>0.2231030577576445</v>
      </c>
    </row>
    <row r="13" spans="2:15" ht="14.45" customHeight="1">
      <c r="B13" s="111">
        <v>4</v>
      </c>
      <c r="C13" s="122" t="s">
        <v>21</v>
      </c>
      <c r="D13" s="128">
        <v>678</v>
      </c>
      <c r="E13" s="125">
        <v>0.1276595744680851</v>
      </c>
      <c r="F13" s="128">
        <v>436</v>
      </c>
      <c r="G13" s="127">
        <v>8.8762214983713353E-2</v>
      </c>
      <c r="H13" s="117">
        <v>0.55504587155963292</v>
      </c>
      <c r="I13" s="129">
        <v>699</v>
      </c>
      <c r="J13" s="110">
        <v>-3.0042918454935674E-2</v>
      </c>
      <c r="K13" s="128">
        <v>4526</v>
      </c>
      <c r="L13" s="125">
        <v>9.3083520144787449E-2</v>
      </c>
      <c r="M13" s="128">
        <v>3499</v>
      </c>
      <c r="N13" s="127">
        <v>7.9466739342735807E-2</v>
      </c>
      <c r="O13" s="117">
        <v>0.2935124321234639</v>
      </c>
    </row>
    <row r="14" spans="2:15" ht="14.45" customHeight="1">
      <c r="B14" s="43">
        <v>5</v>
      </c>
      <c r="C14" s="123" t="s">
        <v>19</v>
      </c>
      <c r="D14" s="103">
        <v>415</v>
      </c>
      <c r="E14" s="100">
        <v>7.8139710035774801E-2</v>
      </c>
      <c r="F14" s="103">
        <v>466</v>
      </c>
      <c r="G14" s="16">
        <v>9.486970684039088E-2</v>
      </c>
      <c r="H14" s="92">
        <v>-0.1094420600858369</v>
      </c>
      <c r="I14" s="57">
        <v>491</v>
      </c>
      <c r="J14" s="91">
        <v>-0.15478615071283097</v>
      </c>
      <c r="K14" s="103">
        <v>4470</v>
      </c>
      <c r="L14" s="100">
        <v>9.1931801822182913E-2</v>
      </c>
      <c r="M14" s="103">
        <v>4427</v>
      </c>
      <c r="N14" s="16">
        <v>0.10054279939133792</v>
      </c>
      <c r="O14" s="92">
        <v>9.713124011746066E-3</v>
      </c>
    </row>
    <row r="15" spans="2:15" ht="14.45" customHeight="1">
      <c r="B15" s="90">
        <v>6</v>
      </c>
      <c r="C15" s="121" t="s">
        <v>16</v>
      </c>
      <c r="D15" s="102">
        <v>432</v>
      </c>
      <c r="E15" s="124">
        <v>8.1340613820372817E-2</v>
      </c>
      <c r="F15" s="102">
        <v>403</v>
      </c>
      <c r="G15" s="126">
        <v>8.2043973941368073E-2</v>
      </c>
      <c r="H15" s="116">
        <v>7.1960297766749282E-2</v>
      </c>
      <c r="I15" s="106">
        <v>443</v>
      </c>
      <c r="J15" s="115">
        <v>-2.4830699774266329E-2</v>
      </c>
      <c r="K15" s="102">
        <v>4118</v>
      </c>
      <c r="L15" s="124">
        <v>8.4692429508668732E-2</v>
      </c>
      <c r="M15" s="102">
        <v>3930</v>
      </c>
      <c r="N15" s="126">
        <v>8.9255297404101652E-2</v>
      </c>
      <c r="O15" s="116">
        <v>4.7837150127226558E-2</v>
      </c>
    </row>
    <row r="16" spans="2:15" ht="14.45" customHeight="1">
      <c r="B16" s="111">
        <v>7</v>
      </c>
      <c r="C16" s="122" t="s">
        <v>13</v>
      </c>
      <c r="D16" s="128">
        <v>341</v>
      </c>
      <c r="E16" s="125">
        <v>6.4206364149877612E-2</v>
      </c>
      <c r="F16" s="128">
        <v>313</v>
      </c>
      <c r="G16" s="127">
        <v>6.3721498371335505E-2</v>
      </c>
      <c r="H16" s="117">
        <v>8.9456869009584716E-2</v>
      </c>
      <c r="I16" s="129">
        <v>319</v>
      </c>
      <c r="J16" s="110">
        <v>6.8965517241379226E-2</v>
      </c>
      <c r="K16" s="128">
        <v>3520</v>
      </c>
      <c r="L16" s="125">
        <v>7.2393723135141808E-2</v>
      </c>
      <c r="M16" s="128">
        <v>3219</v>
      </c>
      <c r="N16" s="127">
        <v>7.3107583293588602E-2</v>
      </c>
      <c r="O16" s="117">
        <v>9.3507300403852023E-2</v>
      </c>
    </row>
    <row r="17" spans="2:22" ht="14.45" customHeight="1">
      <c r="B17" s="111">
        <v>8</v>
      </c>
      <c r="C17" s="122" t="s">
        <v>18</v>
      </c>
      <c r="D17" s="128">
        <v>355</v>
      </c>
      <c r="E17" s="125">
        <v>6.6842402560723033E-2</v>
      </c>
      <c r="F17" s="128">
        <v>336</v>
      </c>
      <c r="G17" s="127">
        <v>6.8403908794788276E-2</v>
      </c>
      <c r="H17" s="117">
        <v>5.6547619047619069E-2</v>
      </c>
      <c r="I17" s="129">
        <v>252</v>
      </c>
      <c r="J17" s="110">
        <v>0.40873015873015883</v>
      </c>
      <c r="K17" s="128">
        <v>2896</v>
      </c>
      <c r="L17" s="125">
        <v>5.9560290397548482E-2</v>
      </c>
      <c r="M17" s="128">
        <v>2687</v>
      </c>
      <c r="N17" s="127">
        <v>6.1025186800208943E-2</v>
      </c>
      <c r="O17" s="117">
        <v>7.7781912914030471E-2</v>
      </c>
    </row>
    <row r="18" spans="2:22" ht="14.45" customHeight="1">
      <c r="B18" s="111">
        <v>9</v>
      </c>
      <c r="C18" s="122" t="s">
        <v>22</v>
      </c>
      <c r="D18" s="128">
        <v>312</v>
      </c>
      <c r="E18" s="125">
        <v>5.8745998870269253E-2</v>
      </c>
      <c r="F18" s="128">
        <v>240</v>
      </c>
      <c r="G18" s="127">
        <v>4.8859934853420196E-2</v>
      </c>
      <c r="H18" s="117">
        <v>0.30000000000000004</v>
      </c>
      <c r="I18" s="129">
        <v>311</v>
      </c>
      <c r="J18" s="110">
        <v>3.215434083601254E-3</v>
      </c>
      <c r="K18" s="128">
        <v>2628</v>
      </c>
      <c r="L18" s="125">
        <v>5.4048495567941099E-2</v>
      </c>
      <c r="M18" s="128">
        <v>2184</v>
      </c>
      <c r="N18" s="127">
        <v>4.9601417183348095E-2</v>
      </c>
      <c r="O18" s="117">
        <v>0.20329670329670324</v>
      </c>
    </row>
    <row r="19" spans="2:22" ht="14.45" customHeight="1">
      <c r="B19" s="43">
        <v>10</v>
      </c>
      <c r="C19" s="123" t="s">
        <v>47</v>
      </c>
      <c r="D19" s="103">
        <v>98</v>
      </c>
      <c r="E19" s="100">
        <v>1.8452268875917905E-2</v>
      </c>
      <c r="F19" s="103">
        <v>177</v>
      </c>
      <c r="G19" s="16">
        <v>3.6034201954397396E-2</v>
      </c>
      <c r="H19" s="92">
        <v>-0.4463276836158192</v>
      </c>
      <c r="I19" s="57">
        <v>167</v>
      </c>
      <c r="J19" s="91">
        <v>-0.41317365269461082</v>
      </c>
      <c r="K19" s="103">
        <v>1664</v>
      </c>
      <c r="L19" s="100">
        <v>3.4222487300248856E-2</v>
      </c>
      <c r="M19" s="103">
        <v>1809</v>
      </c>
      <c r="N19" s="16">
        <v>4.1084690331811675E-2</v>
      </c>
      <c r="O19" s="92">
        <v>-8.0154781647318929E-2</v>
      </c>
    </row>
    <row r="20" spans="2:22" ht="14.45" customHeight="1">
      <c r="B20" s="90">
        <v>11</v>
      </c>
      <c r="C20" s="121" t="s">
        <v>54</v>
      </c>
      <c r="D20" s="102">
        <v>124</v>
      </c>
      <c r="E20" s="124">
        <v>2.3347768781773678E-2</v>
      </c>
      <c r="F20" s="102">
        <v>88</v>
      </c>
      <c r="G20" s="126">
        <v>1.7915309446254073E-2</v>
      </c>
      <c r="H20" s="116">
        <v>0.40909090909090917</v>
      </c>
      <c r="I20" s="106">
        <v>122</v>
      </c>
      <c r="J20" s="115">
        <v>1.6393442622950838E-2</v>
      </c>
      <c r="K20" s="102">
        <v>1295</v>
      </c>
      <c r="L20" s="124">
        <v>2.6633486210229727E-2</v>
      </c>
      <c r="M20" s="102">
        <v>1002</v>
      </c>
      <c r="N20" s="126">
        <v>2.2756694147305308E-2</v>
      </c>
      <c r="O20" s="116">
        <v>0.29241516966067871</v>
      </c>
    </row>
    <row r="21" spans="2:22" ht="14.45" customHeight="1">
      <c r="B21" s="111">
        <v>12</v>
      </c>
      <c r="C21" s="122" t="s">
        <v>23</v>
      </c>
      <c r="D21" s="128">
        <v>17</v>
      </c>
      <c r="E21" s="125">
        <v>3.2009037845980044E-3</v>
      </c>
      <c r="F21" s="128">
        <v>65</v>
      </c>
      <c r="G21" s="127">
        <v>1.3232899022801304E-2</v>
      </c>
      <c r="H21" s="117">
        <v>-0.7384615384615385</v>
      </c>
      <c r="I21" s="129">
        <v>103</v>
      </c>
      <c r="J21" s="110">
        <v>-0.83495145631067957</v>
      </c>
      <c r="K21" s="128">
        <v>729</v>
      </c>
      <c r="L21" s="125">
        <v>1.4992904592476812E-2</v>
      </c>
      <c r="M21" s="128">
        <v>758</v>
      </c>
      <c r="N21" s="127">
        <v>1.7215143875905611E-2</v>
      </c>
      <c r="O21" s="117">
        <v>-3.8258575197889222E-2</v>
      </c>
    </row>
    <row r="22" spans="2:22" ht="14.45" customHeight="1">
      <c r="B22" s="111">
        <v>13</v>
      </c>
      <c r="C22" s="122" t="s">
        <v>61</v>
      </c>
      <c r="D22" s="128">
        <v>25</v>
      </c>
      <c r="E22" s="125">
        <v>4.7072114479382414E-3</v>
      </c>
      <c r="F22" s="128">
        <v>53</v>
      </c>
      <c r="G22" s="127">
        <v>1.0789902280130293E-2</v>
      </c>
      <c r="H22" s="117">
        <v>-0.52830188679245282</v>
      </c>
      <c r="I22" s="129">
        <v>33</v>
      </c>
      <c r="J22" s="110">
        <v>-0.24242424242424243</v>
      </c>
      <c r="K22" s="128">
        <v>384</v>
      </c>
      <c r="L22" s="125">
        <v>7.8974970692881966E-3</v>
      </c>
      <c r="M22" s="128">
        <v>422</v>
      </c>
      <c r="N22" s="127">
        <v>9.5841566169289818E-3</v>
      </c>
      <c r="O22" s="117">
        <v>-9.0047393364928952E-2</v>
      </c>
    </row>
    <row r="23" spans="2:22" ht="14.45" customHeight="1">
      <c r="B23" s="111">
        <v>14</v>
      </c>
      <c r="C23" s="122" t="s">
        <v>68</v>
      </c>
      <c r="D23" s="128">
        <v>48</v>
      </c>
      <c r="E23" s="125">
        <v>9.037845980041424E-3</v>
      </c>
      <c r="F23" s="128">
        <v>22</v>
      </c>
      <c r="G23" s="127">
        <v>4.4788273615635182E-3</v>
      </c>
      <c r="H23" s="117">
        <v>1.1818181818181817</v>
      </c>
      <c r="I23" s="129">
        <v>63</v>
      </c>
      <c r="J23" s="110">
        <v>-0.23809523809523814</v>
      </c>
      <c r="K23" s="128">
        <v>348</v>
      </c>
      <c r="L23" s="125">
        <v>7.1571067190424288E-3</v>
      </c>
      <c r="M23" s="128">
        <v>157</v>
      </c>
      <c r="N23" s="127">
        <v>3.565669641843247E-3</v>
      </c>
      <c r="O23" s="117">
        <v>1.2165605095541401</v>
      </c>
      <c r="P23" s="42"/>
    </row>
    <row r="24" spans="2:22" ht="14.45" customHeight="1">
      <c r="B24" s="43">
        <v>15</v>
      </c>
      <c r="C24" s="123" t="s">
        <v>4</v>
      </c>
      <c r="D24" s="103">
        <v>33</v>
      </c>
      <c r="E24" s="100">
        <v>6.2135191112784784E-3</v>
      </c>
      <c r="F24" s="103">
        <v>29</v>
      </c>
      <c r="G24" s="16">
        <v>5.9039087947882736E-3</v>
      </c>
      <c r="H24" s="92">
        <v>0.13793103448275867</v>
      </c>
      <c r="I24" s="57">
        <v>15</v>
      </c>
      <c r="J24" s="91">
        <v>1.2000000000000002</v>
      </c>
      <c r="K24" s="103">
        <v>248</v>
      </c>
      <c r="L24" s="100">
        <v>5.1004668572486268E-3</v>
      </c>
      <c r="M24" s="103">
        <v>70</v>
      </c>
      <c r="N24" s="16">
        <v>1.589789012286798E-3</v>
      </c>
      <c r="O24" s="92">
        <v>2.5428571428571427</v>
      </c>
    </row>
    <row r="25" spans="2:22" ht="14.45" customHeight="1">
      <c r="B25" s="154" t="s">
        <v>60</v>
      </c>
      <c r="C25" s="155"/>
      <c r="D25" s="45">
        <f>SUM(D10:D24)</f>
        <v>5277</v>
      </c>
      <c r="E25" s="46">
        <f>D25/D27</f>
        <v>0.99359819243080394</v>
      </c>
      <c r="F25" s="45">
        <f>SUM(F10:F24)</f>
        <v>4821</v>
      </c>
      <c r="G25" s="46">
        <f>F25/F27</f>
        <v>0.9814739413680782</v>
      </c>
      <c r="H25" s="50">
        <f>D25/F25-1</f>
        <v>9.4586185438705561E-2</v>
      </c>
      <c r="I25" s="45">
        <f>SUM(I10:I24)</f>
        <v>5134</v>
      </c>
      <c r="J25" s="46">
        <f>D25/I25-1</f>
        <v>2.7853525516166711E-2</v>
      </c>
      <c r="K25" s="45">
        <f>SUM(K10:K24)</f>
        <v>47907</v>
      </c>
      <c r="L25" s="46">
        <f>K25/K27</f>
        <v>0.98527445858955642</v>
      </c>
      <c r="M25" s="45">
        <f>SUM(M10:M24)</f>
        <v>43199</v>
      </c>
      <c r="N25" s="46">
        <f>M25/M27</f>
        <v>0.98110422202539116</v>
      </c>
      <c r="O25" s="50">
        <f>K25/M25-1</f>
        <v>0.10898400425935795</v>
      </c>
    </row>
    <row r="26" spans="2:22">
      <c r="B26" s="154" t="s">
        <v>40</v>
      </c>
      <c r="C26" s="155"/>
      <c r="D26" s="45">
        <f>D27-SUM(D10:D24)</f>
        <v>34</v>
      </c>
      <c r="E26" s="46">
        <f>D26/D27</f>
        <v>6.4018075691960087E-3</v>
      </c>
      <c r="F26" s="45">
        <f>F27-SUM(F10:F24)</f>
        <v>91</v>
      </c>
      <c r="G26" s="47">
        <f>F26/F27</f>
        <v>1.8526058631921825E-2</v>
      </c>
      <c r="H26" s="50">
        <f>D26/F26-1</f>
        <v>-0.62637362637362637</v>
      </c>
      <c r="I26" s="45">
        <f>I27-SUM(I10:I24)</f>
        <v>76</v>
      </c>
      <c r="J26" s="48">
        <f>D26/I26-1</f>
        <v>-0.55263157894736836</v>
      </c>
      <c r="K26" s="45">
        <f>K27-SUM(K10:K24)</f>
        <v>716</v>
      </c>
      <c r="L26" s="46">
        <f>K26/K27</f>
        <v>1.4725541410443617E-2</v>
      </c>
      <c r="M26" s="45">
        <f>M27-SUM(M10:M24)</f>
        <v>832</v>
      </c>
      <c r="N26" s="46">
        <f>M26/M27</f>
        <v>1.8895777974608799E-2</v>
      </c>
      <c r="O26" s="50">
        <f>K26/M26-1</f>
        <v>-0.13942307692307687</v>
      </c>
    </row>
    <row r="27" spans="2:22">
      <c r="B27" s="93"/>
      <c r="C27" s="94" t="s">
        <v>41</v>
      </c>
      <c r="D27" s="105">
        <v>5311</v>
      </c>
      <c r="E27" s="95">
        <v>1</v>
      </c>
      <c r="F27" s="105">
        <v>4912</v>
      </c>
      <c r="G27" s="96">
        <v>1.0000000000000002</v>
      </c>
      <c r="H27" s="97">
        <v>8.1229641693810972E-2</v>
      </c>
      <c r="I27" s="107">
        <v>5210</v>
      </c>
      <c r="J27" s="98">
        <v>1.9385796545105638E-2</v>
      </c>
      <c r="K27" s="105">
        <v>48623</v>
      </c>
      <c r="L27" s="95">
        <v>1</v>
      </c>
      <c r="M27" s="105">
        <v>44031</v>
      </c>
      <c r="N27" s="96">
        <v>1.0000000000000002</v>
      </c>
      <c r="O27" s="97">
        <v>0.10429015920601392</v>
      </c>
      <c r="P27" s="42"/>
    </row>
    <row r="28" spans="2:22">
      <c r="B28" t="s">
        <v>65</v>
      </c>
    </row>
    <row r="29" spans="2:22">
      <c r="B29" s="22" t="s">
        <v>66</v>
      </c>
      <c r="C29" s="56"/>
      <c r="D29" s="56"/>
      <c r="E29" s="56"/>
      <c r="F29" s="56"/>
      <c r="G29" s="56"/>
      <c r="H29" s="56"/>
      <c r="I29" s="56"/>
      <c r="J29" s="56"/>
    </row>
    <row r="30" spans="2:22">
      <c r="B30" s="56"/>
      <c r="C30" s="56"/>
      <c r="D30" s="56"/>
      <c r="E30" s="56"/>
      <c r="F30" s="56"/>
      <c r="G30" s="56"/>
      <c r="H30" s="56"/>
      <c r="I30" s="56"/>
      <c r="J30" s="56"/>
    </row>
    <row r="32" spans="2:22">
      <c r="B32" s="205" t="s">
        <v>110</v>
      </c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O32" s="205" t="s">
        <v>71</v>
      </c>
      <c r="P32" s="205"/>
      <c r="Q32" s="205"/>
      <c r="R32" s="205"/>
      <c r="S32" s="205"/>
      <c r="T32" s="205"/>
      <c r="U32" s="205"/>
      <c r="V32" s="205"/>
    </row>
    <row r="33" spans="2:22">
      <c r="B33" s="206" t="s">
        <v>94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O33" s="206" t="s">
        <v>72</v>
      </c>
      <c r="P33" s="206"/>
      <c r="Q33" s="206"/>
      <c r="R33" s="206"/>
      <c r="S33" s="206"/>
      <c r="T33" s="206"/>
      <c r="U33" s="206"/>
      <c r="V33" s="206"/>
    </row>
    <row r="34" spans="2:22" ht="25.5">
      <c r="B34" s="62"/>
      <c r="C34" s="62"/>
      <c r="D34" s="62"/>
      <c r="E34" s="62"/>
      <c r="F34" s="62"/>
      <c r="G34" s="62"/>
      <c r="H34" s="62"/>
      <c r="I34" s="62"/>
      <c r="J34" s="62"/>
      <c r="K34" s="41"/>
      <c r="L34" s="89" t="s">
        <v>48</v>
      </c>
      <c r="O34" s="62"/>
      <c r="P34" s="62"/>
      <c r="Q34" s="62"/>
      <c r="R34" s="62"/>
      <c r="S34" s="62"/>
      <c r="T34" s="62"/>
      <c r="U34" s="41"/>
      <c r="V34" s="63" t="s">
        <v>48</v>
      </c>
    </row>
    <row r="35" spans="2:22">
      <c r="B35" s="169" t="s">
        <v>0</v>
      </c>
      <c r="C35" s="169" t="s">
        <v>73</v>
      </c>
      <c r="D35" s="173" t="s">
        <v>100</v>
      </c>
      <c r="E35" s="174"/>
      <c r="F35" s="174"/>
      <c r="G35" s="174"/>
      <c r="H35" s="174"/>
      <c r="I35" s="175"/>
      <c r="J35" s="173" t="s">
        <v>91</v>
      </c>
      <c r="K35" s="174"/>
      <c r="L35" s="175"/>
      <c r="O35" s="169" t="s">
        <v>0</v>
      </c>
      <c r="P35" s="169" t="s">
        <v>73</v>
      </c>
      <c r="Q35" s="173" t="s">
        <v>102</v>
      </c>
      <c r="R35" s="174"/>
      <c r="S35" s="174"/>
      <c r="T35" s="174"/>
      <c r="U35" s="174"/>
      <c r="V35" s="175"/>
    </row>
    <row r="36" spans="2:22">
      <c r="B36" s="170"/>
      <c r="C36" s="170"/>
      <c r="D36" s="185" t="s">
        <v>101</v>
      </c>
      <c r="E36" s="186"/>
      <c r="F36" s="186"/>
      <c r="G36" s="186"/>
      <c r="H36" s="186"/>
      <c r="I36" s="187"/>
      <c r="J36" s="185" t="s">
        <v>92</v>
      </c>
      <c r="K36" s="186"/>
      <c r="L36" s="187"/>
      <c r="O36" s="170"/>
      <c r="P36" s="170"/>
      <c r="Q36" s="185" t="s">
        <v>103</v>
      </c>
      <c r="R36" s="186"/>
      <c r="S36" s="186"/>
      <c r="T36" s="186"/>
      <c r="U36" s="186"/>
      <c r="V36" s="187"/>
    </row>
    <row r="37" spans="2:22" ht="14.45" customHeight="1">
      <c r="B37" s="170"/>
      <c r="C37" s="170"/>
      <c r="D37" s="165">
        <v>2018</v>
      </c>
      <c r="E37" s="166"/>
      <c r="F37" s="176">
        <v>2017</v>
      </c>
      <c r="G37" s="166"/>
      <c r="H37" s="178" t="s">
        <v>33</v>
      </c>
      <c r="I37" s="191" t="s">
        <v>74</v>
      </c>
      <c r="J37" s="202">
        <v>2018</v>
      </c>
      <c r="K37" s="192" t="s">
        <v>104</v>
      </c>
      <c r="L37" s="191" t="s">
        <v>108</v>
      </c>
      <c r="O37" s="170"/>
      <c r="P37" s="170"/>
      <c r="Q37" s="182">
        <v>2018</v>
      </c>
      <c r="R37" s="193"/>
      <c r="S37" s="196">
        <v>2017</v>
      </c>
      <c r="T37" s="193"/>
      <c r="U37" s="179" t="s">
        <v>33</v>
      </c>
      <c r="V37" s="194" t="s">
        <v>75</v>
      </c>
    </row>
    <row r="38" spans="2:22">
      <c r="B38" s="157" t="s">
        <v>34</v>
      </c>
      <c r="C38" s="157" t="s">
        <v>73</v>
      </c>
      <c r="D38" s="167"/>
      <c r="E38" s="168"/>
      <c r="F38" s="177"/>
      <c r="G38" s="168"/>
      <c r="H38" s="179"/>
      <c r="I38" s="192"/>
      <c r="J38" s="202"/>
      <c r="K38" s="192"/>
      <c r="L38" s="192"/>
      <c r="O38" s="157" t="s">
        <v>34</v>
      </c>
      <c r="P38" s="157" t="s">
        <v>73</v>
      </c>
      <c r="Q38" s="167"/>
      <c r="R38" s="168"/>
      <c r="S38" s="177"/>
      <c r="T38" s="168"/>
      <c r="U38" s="179"/>
      <c r="V38" s="195"/>
    </row>
    <row r="39" spans="2:22" ht="14.45" customHeight="1">
      <c r="B39" s="157"/>
      <c r="C39" s="157"/>
      <c r="D39" s="150" t="s">
        <v>36</v>
      </c>
      <c r="E39" s="64" t="s">
        <v>2</v>
      </c>
      <c r="F39" s="150" t="s">
        <v>36</v>
      </c>
      <c r="G39" s="64" t="s">
        <v>2</v>
      </c>
      <c r="H39" s="159" t="s">
        <v>37</v>
      </c>
      <c r="I39" s="159" t="s">
        <v>76</v>
      </c>
      <c r="J39" s="65" t="s">
        <v>36</v>
      </c>
      <c r="K39" s="198" t="s">
        <v>105</v>
      </c>
      <c r="L39" s="198" t="s">
        <v>109</v>
      </c>
      <c r="O39" s="157"/>
      <c r="P39" s="157"/>
      <c r="Q39" s="150" t="s">
        <v>36</v>
      </c>
      <c r="R39" s="64" t="s">
        <v>2</v>
      </c>
      <c r="S39" s="150" t="s">
        <v>36</v>
      </c>
      <c r="T39" s="64" t="s">
        <v>2</v>
      </c>
      <c r="U39" s="159" t="s">
        <v>37</v>
      </c>
      <c r="V39" s="200" t="s">
        <v>77</v>
      </c>
    </row>
    <row r="40" spans="2:22" ht="15" customHeight="1">
      <c r="B40" s="158"/>
      <c r="C40" s="158"/>
      <c r="D40" s="147" t="s">
        <v>38</v>
      </c>
      <c r="E40" s="113" t="s">
        <v>39</v>
      </c>
      <c r="F40" s="147" t="s">
        <v>38</v>
      </c>
      <c r="G40" s="113" t="s">
        <v>39</v>
      </c>
      <c r="H40" s="197"/>
      <c r="I40" s="197"/>
      <c r="J40" s="147" t="s">
        <v>38</v>
      </c>
      <c r="K40" s="199"/>
      <c r="L40" s="199"/>
      <c r="O40" s="158"/>
      <c r="P40" s="158"/>
      <c r="Q40" s="147" t="s">
        <v>38</v>
      </c>
      <c r="R40" s="113" t="s">
        <v>39</v>
      </c>
      <c r="S40" s="147" t="s">
        <v>38</v>
      </c>
      <c r="T40" s="113" t="s">
        <v>39</v>
      </c>
      <c r="U40" s="160"/>
      <c r="V40" s="201"/>
    </row>
    <row r="41" spans="2:22">
      <c r="B41" s="90">
        <v>1</v>
      </c>
      <c r="C41" s="10" t="s">
        <v>78</v>
      </c>
      <c r="D41" s="102">
        <v>806</v>
      </c>
      <c r="E41" s="115">
        <v>0.15176049708152889</v>
      </c>
      <c r="F41" s="102">
        <v>647</v>
      </c>
      <c r="G41" s="115">
        <v>0.13171824104234528</v>
      </c>
      <c r="H41" s="66">
        <v>0.24574961360123648</v>
      </c>
      <c r="I41" s="67">
        <v>0</v>
      </c>
      <c r="J41" s="102">
        <v>785</v>
      </c>
      <c r="K41" s="68">
        <v>2.6751592356687892E-2</v>
      </c>
      <c r="L41" s="69">
        <v>0</v>
      </c>
      <c r="O41" s="90">
        <v>1</v>
      </c>
      <c r="P41" s="10" t="s">
        <v>78</v>
      </c>
      <c r="Q41" s="102">
        <v>6505</v>
      </c>
      <c r="R41" s="115">
        <v>0.13378442300968676</v>
      </c>
      <c r="S41" s="102">
        <v>4984</v>
      </c>
      <c r="T41" s="115">
        <v>0.11319297767482002</v>
      </c>
      <c r="U41" s="116">
        <v>0.30517656500802559</v>
      </c>
      <c r="V41" s="69">
        <v>1</v>
      </c>
    </row>
    <row r="42" spans="2:22">
      <c r="B42" s="13">
        <v>2</v>
      </c>
      <c r="C42" s="11" t="s">
        <v>79</v>
      </c>
      <c r="D42" s="128">
        <v>479</v>
      </c>
      <c r="E42" s="110">
        <v>9.0190171342496711E-2</v>
      </c>
      <c r="F42" s="128">
        <v>625</v>
      </c>
      <c r="G42" s="110">
        <v>0.12723941368078176</v>
      </c>
      <c r="H42" s="70">
        <v>-0.23360000000000003</v>
      </c>
      <c r="I42" s="71">
        <v>0</v>
      </c>
      <c r="J42" s="128">
        <v>393</v>
      </c>
      <c r="K42" s="72">
        <v>0.21882951653944027</v>
      </c>
      <c r="L42" s="73">
        <v>1</v>
      </c>
      <c r="O42" s="13">
        <v>2</v>
      </c>
      <c r="P42" s="11" t="s">
        <v>79</v>
      </c>
      <c r="Q42" s="128">
        <v>4532</v>
      </c>
      <c r="R42" s="110">
        <v>9.320691853649507E-2</v>
      </c>
      <c r="S42" s="128">
        <v>5446</v>
      </c>
      <c r="T42" s="110">
        <v>0.12368558515591288</v>
      </c>
      <c r="U42" s="117">
        <v>-0.16782959970620637</v>
      </c>
      <c r="V42" s="73">
        <v>-1</v>
      </c>
    </row>
    <row r="43" spans="2:22">
      <c r="B43" s="13">
        <v>3</v>
      </c>
      <c r="C43" s="11" t="s">
        <v>80</v>
      </c>
      <c r="D43" s="128">
        <v>432</v>
      </c>
      <c r="E43" s="110">
        <v>8.1340613820372817E-2</v>
      </c>
      <c r="F43" s="128">
        <v>403</v>
      </c>
      <c r="G43" s="110">
        <v>8.2043973941368073E-2</v>
      </c>
      <c r="H43" s="70">
        <v>7.1960297766749282E-2</v>
      </c>
      <c r="I43" s="71">
        <v>0</v>
      </c>
      <c r="J43" s="128">
        <v>443</v>
      </c>
      <c r="K43" s="72">
        <v>-2.4830699774266329E-2</v>
      </c>
      <c r="L43" s="73">
        <v>-1</v>
      </c>
      <c r="O43" s="13">
        <v>3</v>
      </c>
      <c r="P43" s="11" t="s">
        <v>80</v>
      </c>
      <c r="Q43" s="128">
        <v>4114</v>
      </c>
      <c r="R43" s="110">
        <v>8.4610163914196984E-2</v>
      </c>
      <c r="S43" s="128">
        <v>3930</v>
      </c>
      <c r="T43" s="110">
        <v>8.9255297404101652E-2</v>
      </c>
      <c r="U43" s="117">
        <v>4.6819338422391832E-2</v>
      </c>
      <c r="V43" s="73">
        <v>0</v>
      </c>
    </row>
    <row r="44" spans="2:22">
      <c r="B44" s="13">
        <v>4</v>
      </c>
      <c r="C44" s="11" t="s">
        <v>86</v>
      </c>
      <c r="D44" s="128">
        <v>326</v>
      </c>
      <c r="E44" s="110">
        <v>6.1382037281114667E-2</v>
      </c>
      <c r="F44" s="128">
        <v>166</v>
      </c>
      <c r="G44" s="110">
        <v>3.3794788273615636E-2</v>
      </c>
      <c r="H44" s="70">
        <v>0.96385542168674698</v>
      </c>
      <c r="I44" s="71">
        <v>5</v>
      </c>
      <c r="J44" s="128">
        <v>321</v>
      </c>
      <c r="K44" s="72">
        <v>1.5576323987538832E-2</v>
      </c>
      <c r="L44" s="73">
        <v>0</v>
      </c>
      <c r="O44" s="13">
        <v>4</v>
      </c>
      <c r="P44" s="11" t="s">
        <v>81</v>
      </c>
      <c r="Q44" s="128">
        <v>2607</v>
      </c>
      <c r="R44" s="110">
        <v>5.3616601196964403E-2</v>
      </c>
      <c r="S44" s="128">
        <v>2347</v>
      </c>
      <c r="T44" s="110">
        <v>5.3303354454815925E-2</v>
      </c>
      <c r="U44" s="117">
        <v>0.11077971878994464</v>
      </c>
      <c r="V44" s="73">
        <v>1</v>
      </c>
    </row>
    <row r="45" spans="2:22">
      <c r="B45" s="13"/>
      <c r="C45" s="14" t="s">
        <v>83</v>
      </c>
      <c r="D45" s="103">
        <v>326</v>
      </c>
      <c r="E45" s="91">
        <v>6.1382037281114667E-2</v>
      </c>
      <c r="F45" s="103">
        <v>256</v>
      </c>
      <c r="G45" s="91">
        <v>5.2117263843648211E-2</v>
      </c>
      <c r="H45" s="74">
        <v>0.2734375</v>
      </c>
      <c r="I45" s="75">
        <v>1</v>
      </c>
      <c r="J45" s="103">
        <v>187</v>
      </c>
      <c r="K45" s="51">
        <v>0.74331550802139046</v>
      </c>
      <c r="L45" s="76">
        <v>3</v>
      </c>
      <c r="O45" s="13">
        <v>5</v>
      </c>
      <c r="P45" s="14" t="s">
        <v>82</v>
      </c>
      <c r="Q45" s="103">
        <v>2577</v>
      </c>
      <c r="R45" s="91">
        <v>5.2999609238426261E-2</v>
      </c>
      <c r="S45" s="103">
        <v>2569</v>
      </c>
      <c r="T45" s="91">
        <v>5.8345256750925487E-2</v>
      </c>
      <c r="U45" s="92">
        <v>3.1140521603736371E-3</v>
      </c>
      <c r="V45" s="76">
        <v>-1</v>
      </c>
    </row>
    <row r="46" spans="2:22">
      <c r="B46" s="77">
        <v>6</v>
      </c>
      <c r="C46" s="10" t="s">
        <v>87</v>
      </c>
      <c r="D46" s="102">
        <v>257</v>
      </c>
      <c r="E46" s="115">
        <v>4.8390133684805124E-2</v>
      </c>
      <c r="F46" s="102">
        <v>234</v>
      </c>
      <c r="G46" s="115">
        <v>4.7638436482084691E-2</v>
      </c>
      <c r="H46" s="66">
        <v>9.8290598290598385E-2</v>
      </c>
      <c r="I46" s="67">
        <v>1</v>
      </c>
      <c r="J46" s="102">
        <v>143</v>
      </c>
      <c r="K46" s="68">
        <v>0.7972027972027973</v>
      </c>
      <c r="L46" s="69">
        <v>9</v>
      </c>
      <c r="O46" s="77">
        <v>6</v>
      </c>
      <c r="P46" s="10" t="s">
        <v>83</v>
      </c>
      <c r="Q46" s="102">
        <v>2060</v>
      </c>
      <c r="R46" s="115">
        <v>4.236678115295231E-2</v>
      </c>
      <c r="S46" s="102">
        <v>1618</v>
      </c>
      <c r="T46" s="115">
        <v>3.6746837455429129E-2</v>
      </c>
      <c r="U46" s="116">
        <v>0.27317676143386893</v>
      </c>
      <c r="V46" s="69">
        <v>1</v>
      </c>
    </row>
    <row r="47" spans="2:22">
      <c r="B47" s="13">
        <v>7</v>
      </c>
      <c r="C47" s="11" t="s">
        <v>81</v>
      </c>
      <c r="D47" s="128">
        <v>252</v>
      </c>
      <c r="E47" s="110">
        <v>4.7448691395217471E-2</v>
      </c>
      <c r="F47" s="128">
        <v>236</v>
      </c>
      <c r="G47" s="110">
        <v>4.8045602605863193E-2</v>
      </c>
      <c r="H47" s="70">
        <v>6.7796610169491567E-2</v>
      </c>
      <c r="I47" s="71">
        <v>-1</v>
      </c>
      <c r="J47" s="128">
        <v>235</v>
      </c>
      <c r="K47" s="72">
        <v>7.2340425531914887E-2</v>
      </c>
      <c r="L47" s="73">
        <v>-1</v>
      </c>
      <c r="O47" s="13">
        <v>7</v>
      </c>
      <c r="P47" s="11" t="s">
        <v>86</v>
      </c>
      <c r="Q47" s="128">
        <v>1985</v>
      </c>
      <c r="R47" s="110">
        <v>4.0824301256606958E-2</v>
      </c>
      <c r="S47" s="128">
        <v>1148</v>
      </c>
      <c r="T47" s="110">
        <v>2.6072539801503487E-2</v>
      </c>
      <c r="U47" s="117">
        <v>0.72909407665505221</v>
      </c>
      <c r="V47" s="73">
        <v>5</v>
      </c>
    </row>
    <row r="48" spans="2:22">
      <c r="B48" s="13">
        <v>8</v>
      </c>
      <c r="C48" s="11" t="s">
        <v>82</v>
      </c>
      <c r="D48" s="128">
        <v>242</v>
      </c>
      <c r="E48" s="110">
        <v>4.5565806816042179E-2</v>
      </c>
      <c r="F48" s="128">
        <v>320</v>
      </c>
      <c r="G48" s="110">
        <v>6.5146579804560262E-2</v>
      </c>
      <c r="H48" s="70">
        <v>-0.24375000000000002</v>
      </c>
      <c r="I48" s="71">
        <v>-4</v>
      </c>
      <c r="J48" s="128">
        <v>304</v>
      </c>
      <c r="K48" s="72">
        <v>-0.20394736842105265</v>
      </c>
      <c r="L48" s="73">
        <v>-3</v>
      </c>
      <c r="O48" s="13">
        <v>8</v>
      </c>
      <c r="P48" s="11" t="s">
        <v>87</v>
      </c>
      <c r="Q48" s="128">
        <v>1683</v>
      </c>
      <c r="R48" s="110">
        <v>3.4613248873989678E-2</v>
      </c>
      <c r="S48" s="128">
        <v>1362</v>
      </c>
      <c r="T48" s="110">
        <v>3.0932751924780268E-2</v>
      </c>
      <c r="U48" s="117">
        <v>0.23568281938325986</v>
      </c>
      <c r="V48" s="73">
        <v>2</v>
      </c>
    </row>
    <row r="49" spans="2:22">
      <c r="B49" s="13">
        <v>9</v>
      </c>
      <c r="C49" s="11" t="s">
        <v>111</v>
      </c>
      <c r="D49" s="128">
        <v>193</v>
      </c>
      <c r="E49" s="110">
        <v>3.6339672378083221E-2</v>
      </c>
      <c r="F49" s="128">
        <v>92</v>
      </c>
      <c r="G49" s="110">
        <v>1.8729641693811076E-2</v>
      </c>
      <c r="H49" s="70">
        <v>1.097826086956522</v>
      </c>
      <c r="I49" s="71">
        <v>5</v>
      </c>
      <c r="J49" s="128">
        <v>154</v>
      </c>
      <c r="K49" s="72">
        <v>0.25324675324675328</v>
      </c>
      <c r="L49" s="73">
        <v>3</v>
      </c>
      <c r="O49" s="13">
        <v>9</v>
      </c>
      <c r="P49" s="11" t="s">
        <v>85</v>
      </c>
      <c r="Q49" s="128">
        <v>1661</v>
      </c>
      <c r="R49" s="110">
        <v>3.4160788104395039E-2</v>
      </c>
      <c r="S49" s="128">
        <v>1790</v>
      </c>
      <c r="T49" s="110">
        <v>4.0653176171333835E-2</v>
      </c>
      <c r="U49" s="117">
        <v>-7.2067039106145203E-2</v>
      </c>
      <c r="V49" s="73">
        <v>-3</v>
      </c>
    </row>
    <row r="50" spans="2:22">
      <c r="B50" s="37">
        <v>10</v>
      </c>
      <c r="C50" s="14" t="s">
        <v>95</v>
      </c>
      <c r="D50" s="103">
        <v>187</v>
      </c>
      <c r="E50" s="91">
        <v>3.5209941630578043E-2</v>
      </c>
      <c r="F50" s="103">
        <v>119</v>
      </c>
      <c r="G50" s="91">
        <v>2.4226384364820847E-2</v>
      </c>
      <c r="H50" s="74">
        <v>0.5714285714285714</v>
      </c>
      <c r="I50" s="75">
        <v>2</v>
      </c>
      <c r="J50" s="103">
        <v>180</v>
      </c>
      <c r="K50" s="51">
        <v>3.8888888888888973E-2</v>
      </c>
      <c r="L50" s="76">
        <v>-2</v>
      </c>
      <c r="O50" s="37">
        <v>10</v>
      </c>
      <c r="P50" s="14" t="s">
        <v>84</v>
      </c>
      <c r="Q50" s="103">
        <v>1651</v>
      </c>
      <c r="R50" s="91">
        <v>3.3955124118215663E-2</v>
      </c>
      <c r="S50" s="103">
        <v>1468</v>
      </c>
      <c r="T50" s="91">
        <v>3.3340146714814563E-2</v>
      </c>
      <c r="U50" s="92">
        <v>0.12465940054495905</v>
      </c>
      <c r="V50" s="76">
        <v>-2</v>
      </c>
    </row>
    <row r="51" spans="2:22">
      <c r="B51" s="154" t="s">
        <v>88</v>
      </c>
      <c r="C51" s="155"/>
      <c r="D51" s="104">
        <f>SUM(D41:D50)</f>
        <v>3500</v>
      </c>
      <c r="E51" s="47">
        <f>D51/D53</f>
        <v>0.65900960271135378</v>
      </c>
      <c r="F51" s="104">
        <f>SUM(F41:F50)</f>
        <v>3098</v>
      </c>
      <c r="G51" s="47">
        <f>F51/F53</f>
        <v>0.63070032573289903</v>
      </c>
      <c r="H51" s="78">
        <f>D51/F51-1</f>
        <v>0.12976113621691421</v>
      </c>
      <c r="I51" s="79"/>
      <c r="J51" s="104">
        <f>SUM(J41:J50)</f>
        <v>3145</v>
      </c>
      <c r="K51" s="49">
        <f>E51/J51-1</f>
        <v>-0.99979045799595823</v>
      </c>
      <c r="L51" s="80"/>
      <c r="O51" s="154" t="s">
        <v>88</v>
      </c>
      <c r="P51" s="155"/>
      <c r="Q51" s="104">
        <f>SUM(Q41:Q50)</f>
        <v>29375</v>
      </c>
      <c r="R51" s="47">
        <f>Q51/Q53</f>
        <v>0.60413795940192916</v>
      </c>
      <c r="S51" s="104">
        <f>SUM(S41:S50)</f>
        <v>26662</v>
      </c>
      <c r="T51" s="47">
        <f>S51/S53</f>
        <v>0.6055279235084372</v>
      </c>
      <c r="U51" s="78">
        <f>Q51/S51-1</f>
        <v>0.10175530717875625</v>
      </c>
      <c r="V51" s="81"/>
    </row>
    <row r="52" spans="2:22">
      <c r="B52" s="154" t="s">
        <v>40</v>
      </c>
      <c r="C52" s="155"/>
      <c r="D52" s="104">
        <f>D53-D51</f>
        <v>1811</v>
      </c>
      <c r="E52" s="47">
        <f>D52/D53</f>
        <v>0.34099039728864622</v>
      </c>
      <c r="F52" s="104">
        <f>F53-F51</f>
        <v>1814</v>
      </c>
      <c r="G52" s="47">
        <f>F52/F53</f>
        <v>0.36929967426710097</v>
      </c>
      <c r="H52" s="78">
        <f>D52/F52-1</f>
        <v>-1.6538037486217849E-3</v>
      </c>
      <c r="I52" s="45"/>
      <c r="J52" s="104">
        <f>J53-SUM(J41:J50)</f>
        <v>2065</v>
      </c>
      <c r="K52" s="49">
        <f>E52/J52-1</f>
        <v>-0.99983487147831063</v>
      </c>
      <c r="L52" s="80"/>
      <c r="O52" s="154" t="s">
        <v>40</v>
      </c>
      <c r="P52" s="155"/>
      <c r="Q52" s="104">
        <f>Q53-Q51</f>
        <v>19248</v>
      </c>
      <c r="R52" s="47">
        <f>Q52/Q53</f>
        <v>0.3958620405980709</v>
      </c>
      <c r="S52" s="104">
        <f>S53-S51</f>
        <v>17369</v>
      </c>
      <c r="T52" s="47">
        <f>S52/S53</f>
        <v>0.39447207649156274</v>
      </c>
      <c r="U52" s="78">
        <f>Q52/S52-1</f>
        <v>0.10818124244343363</v>
      </c>
      <c r="V52" s="82"/>
    </row>
    <row r="53" spans="2:22">
      <c r="B53" s="203" t="s">
        <v>89</v>
      </c>
      <c r="C53" s="204"/>
      <c r="D53" s="59">
        <v>5311</v>
      </c>
      <c r="E53" s="83">
        <v>1</v>
      </c>
      <c r="F53" s="59">
        <v>4912</v>
      </c>
      <c r="G53" s="83">
        <v>1</v>
      </c>
      <c r="H53" s="84">
        <v>8.1229641693810972E-2</v>
      </c>
      <c r="I53" s="84"/>
      <c r="J53" s="59">
        <v>5210</v>
      </c>
      <c r="K53" s="21">
        <v>1.9385796545105638E-2</v>
      </c>
      <c r="L53" s="85"/>
      <c r="O53" s="203" t="s">
        <v>89</v>
      </c>
      <c r="P53" s="204"/>
      <c r="Q53" s="59">
        <v>48623</v>
      </c>
      <c r="R53" s="83">
        <v>1</v>
      </c>
      <c r="S53" s="59">
        <v>44031</v>
      </c>
      <c r="T53" s="83">
        <v>1</v>
      </c>
      <c r="U53" s="86">
        <v>0.10429015920601392</v>
      </c>
      <c r="V53" s="85"/>
    </row>
  </sheetData>
  <mergeCells count="6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  <mergeCell ref="D5:H5"/>
    <mergeCell ref="I5:J5"/>
    <mergeCell ref="K5:O5"/>
    <mergeCell ref="B53:C53"/>
    <mergeCell ref="O53:P53"/>
    <mergeCell ref="B32:L32"/>
    <mergeCell ref="O32:V32"/>
    <mergeCell ref="O8:O9"/>
    <mergeCell ref="D6:E7"/>
    <mergeCell ref="H8:H9"/>
    <mergeCell ref="B25:C25"/>
    <mergeCell ref="B26:C26"/>
    <mergeCell ref="F6:G7"/>
    <mergeCell ref="C7:C9"/>
    <mergeCell ref="J8:J9"/>
    <mergeCell ref="B33:L33"/>
    <mergeCell ref="O33:V33"/>
    <mergeCell ref="C35:C37"/>
    <mergeCell ref="D35:I35"/>
    <mergeCell ref="I37:I38"/>
    <mergeCell ref="J37:J38"/>
    <mergeCell ref="B35:B37"/>
    <mergeCell ref="K37:K38"/>
    <mergeCell ref="F37:G38"/>
    <mergeCell ref="H39:H40"/>
    <mergeCell ref="K39:K40"/>
    <mergeCell ref="U39:U40"/>
    <mergeCell ref="D36:I36"/>
    <mergeCell ref="J36:L36"/>
    <mergeCell ref="Q36:V36"/>
    <mergeCell ref="D37:E38"/>
    <mergeCell ref="O35:O37"/>
    <mergeCell ref="J35:L35"/>
    <mergeCell ref="P35:P37"/>
    <mergeCell ref="Q35:V35"/>
    <mergeCell ref="V39:V40"/>
    <mergeCell ref="L37:L38"/>
    <mergeCell ref="Q37:R38"/>
    <mergeCell ref="V37:V38"/>
    <mergeCell ref="B52:C52"/>
    <mergeCell ref="O52:P52"/>
    <mergeCell ref="S37:T38"/>
    <mergeCell ref="B51:C51"/>
    <mergeCell ref="O51:P51"/>
    <mergeCell ref="C38:C40"/>
    <mergeCell ref="P38:P40"/>
    <mergeCell ref="I39:I40"/>
    <mergeCell ref="L39:L40"/>
    <mergeCell ref="U37:U38"/>
    <mergeCell ref="B38:B40"/>
    <mergeCell ref="O38:O40"/>
    <mergeCell ref="H37:H38"/>
  </mergeCells>
  <phoneticPr fontId="7" type="noConversion"/>
  <conditionalFormatting sqref="H25 O25">
    <cfRule type="cellIs" dxfId="47" priority="333" operator="lessThan">
      <formula>0</formula>
    </cfRule>
  </conditionalFormatting>
  <conditionalFormatting sqref="H26 J26 O26">
    <cfRule type="cellIs" dxfId="46" priority="334" operator="lessThan">
      <formula>0</formula>
    </cfRule>
  </conditionalFormatting>
  <conditionalFormatting sqref="H10:H14 J10:J14 O10:O14">
    <cfRule type="cellIs" dxfId="45" priority="36" operator="lessThan">
      <formula>0</formula>
    </cfRule>
  </conditionalFormatting>
  <conditionalFormatting sqref="H15:H24 J15:J24 O15:O24">
    <cfRule type="cellIs" dxfId="44" priority="35" operator="lessThan">
      <formula>0</formula>
    </cfRule>
  </conditionalFormatting>
  <conditionalFormatting sqref="D10:E24 G10:J24 L10:L24 N10:O24">
    <cfRule type="cellIs" dxfId="43" priority="34" operator="equal">
      <formula>0</formula>
    </cfRule>
  </conditionalFormatting>
  <conditionalFormatting sqref="F10:F24">
    <cfRule type="cellIs" dxfId="42" priority="33" operator="equal">
      <formula>0</formula>
    </cfRule>
  </conditionalFormatting>
  <conditionalFormatting sqref="K10:K24">
    <cfRule type="cellIs" dxfId="41" priority="32" operator="equal">
      <formula>0</formula>
    </cfRule>
  </conditionalFormatting>
  <conditionalFormatting sqref="M10:M24">
    <cfRule type="cellIs" dxfId="40" priority="31" operator="equal">
      <formula>0</formula>
    </cfRule>
  </conditionalFormatting>
  <conditionalFormatting sqref="O27 J27 H27">
    <cfRule type="cellIs" dxfId="39" priority="30" operator="lessThan">
      <formula>0</formula>
    </cfRule>
  </conditionalFormatting>
  <conditionalFormatting sqref="K52">
    <cfRule type="cellIs" dxfId="38" priority="28" operator="lessThan">
      <formula>0</formula>
    </cfRule>
  </conditionalFormatting>
  <conditionalFormatting sqref="H52 J52">
    <cfRule type="cellIs" dxfId="37" priority="29" operator="lessThan">
      <formula>0</formula>
    </cfRule>
  </conditionalFormatting>
  <conditionalFormatting sqref="K51">
    <cfRule type="cellIs" dxfId="36" priority="26" operator="lessThan">
      <formula>0</formula>
    </cfRule>
  </conditionalFormatting>
  <conditionalFormatting sqref="H51">
    <cfRule type="cellIs" dxfId="35" priority="27" operator="lessThan">
      <formula>0</formula>
    </cfRule>
  </conditionalFormatting>
  <conditionalFormatting sqref="L52">
    <cfRule type="cellIs" dxfId="34" priority="24" operator="lessThan">
      <formula>0</formula>
    </cfRule>
  </conditionalFormatting>
  <conditionalFormatting sqref="K52">
    <cfRule type="cellIs" dxfId="33" priority="25" operator="lessThan">
      <formula>0</formula>
    </cfRule>
  </conditionalFormatting>
  <conditionalFormatting sqref="L51">
    <cfRule type="cellIs" dxfId="32" priority="22" operator="lessThan">
      <formula>0</formula>
    </cfRule>
  </conditionalFormatting>
  <conditionalFormatting sqref="K51">
    <cfRule type="cellIs" dxfId="31" priority="23" operator="lessThan">
      <formula>0</formula>
    </cfRule>
  </conditionalFormatting>
  <conditionalFormatting sqref="L53">
    <cfRule type="cellIs" dxfId="30" priority="21" operator="lessThan">
      <formula>0</formula>
    </cfRule>
  </conditionalFormatting>
  <conditionalFormatting sqref="K41:K50 H41:H50">
    <cfRule type="cellIs" dxfId="29" priority="20" operator="lessThan">
      <formula>0</formula>
    </cfRule>
  </conditionalFormatting>
  <conditionalFormatting sqref="L41:L50">
    <cfRule type="cellIs" dxfId="28" priority="17" operator="lessThan">
      <formula>0</formula>
    </cfRule>
    <cfRule type="cellIs" dxfId="27" priority="18" operator="equal">
      <formula>0</formula>
    </cfRule>
    <cfRule type="cellIs" dxfId="26" priority="19" operator="greaterThan">
      <formula>0</formula>
    </cfRule>
  </conditionalFormatting>
  <conditionalFormatting sqref="I41:I50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H53:I53 K53">
    <cfRule type="cellIs" dxfId="22" priority="13" operator="lessThan">
      <formula>0</formula>
    </cfRule>
  </conditionalFormatting>
  <conditionalFormatting sqref="U51">
    <cfRule type="cellIs" dxfId="21" priority="7" operator="lessThan">
      <formula>0</formula>
    </cfRule>
  </conditionalFormatting>
  <conditionalFormatting sqref="V51">
    <cfRule type="cellIs" dxfId="20" priority="10" operator="lessThan">
      <formula>0</formula>
    </cfRule>
    <cfRule type="cellIs" dxfId="19" priority="11" operator="equal">
      <formula>0</formula>
    </cfRule>
    <cfRule type="cellIs" dxfId="18" priority="12" operator="greaterThan">
      <formula>0</formula>
    </cfRule>
  </conditionalFormatting>
  <conditionalFormatting sqref="V52">
    <cfRule type="cellIs" dxfId="17" priority="9" operator="lessThan">
      <formula>0</formula>
    </cfRule>
  </conditionalFormatting>
  <conditionalFormatting sqref="U52">
    <cfRule type="cellIs" dxfId="16" priority="8" operator="lessThan">
      <formula>0</formula>
    </cfRule>
  </conditionalFormatting>
  <conditionalFormatting sqref="V53">
    <cfRule type="cellIs" dxfId="15" priority="6" operator="lessThan">
      <formula>0</formula>
    </cfRule>
  </conditionalFormatting>
  <conditionalFormatting sqref="U41:U50">
    <cfRule type="cellIs" dxfId="14" priority="5" operator="lessThan">
      <formula>0</formula>
    </cfRule>
  </conditionalFormatting>
  <conditionalFormatting sqref="V41:V50">
    <cfRule type="cellIs" dxfId="13" priority="2" operator="lessThan">
      <formula>0</formula>
    </cfRule>
    <cfRule type="cellIs" dxfId="12" priority="3" operator="equal">
      <formula>0</formula>
    </cfRule>
    <cfRule type="cellIs" dxfId="11" priority="4" operator="greaterThan">
      <formula>0</formula>
    </cfRule>
  </conditionalFormatting>
  <conditionalFormatting sqref="U53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>
      <selection activeCell="J33" sqref="J33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60"/>
      <c r="O1" s="145">
        <v>43377</v>
      </c>
    </row>
    <row r="2" spans="2:15">
      <c r="B2" s="205" t="s">
        <v>46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3"/>
    </row>
    <row r="3" spans="2:15">
      <c r="B3" s="207" t="s">
        <v>45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54" t="s">
        <v>42</v>
      </c>
    </row>
    <row r="4" spans="2:15" ht="15" customHeight="1">
      <c r="B4" s="169" t="s">
        <v>0</v>
      </c>
      <c r="C4" s="171" t="s">
        <v>1</v>
      </c>
      <c r="D4" s="173" t="s">
        <v>100</v>
      </c>
      <c r="E4" s="174"/>
      <c r="F4" s="174"/>
      <c r="G4" s="174"/>
      <c r="H4" s="175"/>
      <c r="I4" s="174" t="s">
        <v>91</v>
      </c>
      <c r="J4" s="174"/>
      <c r="K4" s="173" t="s">
        <v>102</v>
      </c>
      <c r="L4" s="174"/>
      <c r="M4" s="174"/>
      <c r="N4" s="174"/>
      <c r="O4" s="175"/>
    </row>
    <row r="5" spans="2:15">
      <c r="B5" s="170"/>
      <c r="C5" s="172"/>
      <c r="D5" s="185" t="s">
        <v>101</v>
      </c>
      <c r="E5" s="186"/>
      <c r="F5" s="186"/>
      <c r="G5" s="186"/>
      <c r="H5" s="187"/>
      <c r="I5" s="186" t="s">
        <v>92</v>
      </c>
      <c r="J5" s="186"/>
      <c r="K5" s="185" t="s">
        <v>103</v>
      </c>
      <c r="L5" s="186"/>
      <c r="M5" s="186"/>
      <c r="N5" s="186"/>
      <c r="O5" s="187"/>
    </row>
    <row r="6" spans="2:15" ht="19.5" customHeight="1">
      <c r="B6" s="170"/>
      <c r="C6" s="170"/>
      <c r="D6" s="165">
        <v>2018</v>
      </c>
      <c r="E6" s="166"/>
      <c r="F6" s="176">
        <v>2017</v>
      </c>
      <c r="G6" s="176"/>
      <c r="H6" s="178" t="s">
        <v>33</v>
      </c>
      <c r="I6" s="180">
        <v>2018</v>
      </c>
      <c r="J6" s="165" t="s">
        <v>104</v>
      </c>
      <c r="K6" s="165">
        <v>2018</v>
      </c>
      <c r="L6" s="166"/>
      <c r="M6" s="176">
        <v>2017</v>
      </c>
      <c r="N6" s="166"/>
      <c r="O6" s="156" t="s">
        <v>33</v>
      </c>
    </row>
    <row r="7" spans="2:15" ht="19.5" customHeight="1">
      <c r="B7" s="157" t="s">
        <v>34</v>
      </c>
      <c r="C7" s="157" t="s">
        <v>35</v>
      </c>
      <c r="D7" s="167"/>
      <c r="E7" s="168"/>
      <c r="F7" s="177"/>
      <c r="G7" s="177"/>
      <c r="H7" s="179"/>
      <c r="I7" s="181"/>
      <c r="J7" s="182"/>
      <c r="K7" s="167"/>
      <c r="L7" s="168"/>
      <c r="M7" s="177"/>
      <c r="N7" s="168"/>
      <c r="O7" s="156"/>
    </row>
    <row r="8" spans="2:15" ht="15" customHeight="1">
      <c r="B8" s="157"/>
      <c r="C8" s="157"/>
      <c r="D8" s="150" t="s">
        <v>36</v>
      </c>
      <c r="E8" s="146" t="s">
        <v>2</v>
      </c>
      <c r="F8" s="149" t="s">
        <v>36</v>
      </c>
      <c r="G8" s="118" t="s">
        <v>2</v>
      </c>
      <c r="H8" s="159" t="s">
        <v>37</v>
      </c>
      <c r="I8" s="119" t="s">
        <v>36</v>
      </c>
      <c r="J8" s="161" t="s">
        <v>105</v>
      </c>
      <c r="K8" s="150" t="s">
        <v>36</v>
      </c>
      <c r="L8" s="114" t="s">
        <v>2</v>
      </c>
      <c r="M8" s="149" t="s">
        <v>36</v>
      </c>
      <c r="N8" s="114" t="s">
        <v>2</v>
      </c>
      <c r="O8" s="163" t="s">
        <v>37</v>
      </c>
    </row>
    <row r="9" spans="2:15" ht="15" customHeight="1">
      <c r="B9" s="158"/>
      <c r="C9" s="158"/>
      <c r="D9" s="147" t="s">
        <v>38</v>
      </c>
      <c r="E9" s="148" t="s">
        <v>39</v>
      </c>
      <c r="F9" s="112" t="s">
        <v>38</v>
      </c>
      <c r="G9" s="113" t="s">
        <v>39</v>
      </c>
      <c r="H9" s="160"/>
      <c r="I9" s="120" t="s">
        <v>38</v>
      </c>
      <c r="J9" s="162"/>
      <c r="K9" s="147" t="s">
        <v>38</v>
      </c>
      <c r="L9" s="148" t="s">
        <v>39</v>
      </c>
      <c r="M9" s="112" t="s">
        <v>38</v>
      </c>
      <c r="N9" s="148" t="s">
        <v>39</v>
      </c>
      <c r="O9" s="164"/>
    </row>
    <row r="10" spans="2:15">
      <c r="B10" s="90">
        <v>1</v>
      </c>
      <c r="C10" s="121" t="s">
        <v>13</v>
      </c>
      <c r="D10" s="102">
        <v>138</v>
      </c>
      <c r="E10" s="124">
        <v>0.5390625</v>
      </c>
      <c r="F10" s="102">
        <v>59</v>
      </c>
      <c r="G10" s="126">
        <v>0.46456692913385828</v>
      </c>
      <c r="H10" s="116">
        <v>1.3389830508474576</v>
      </c>
      <c r="I10" s="106">
        <v>78</v>
      </c>
      <c r="J10" s="115">
        <v>0.76923076923076916</v>
      </c>
      <c r="K10" s="102">
        <v>881</v>
      </c>
      <c r="L10" s="124">
        <v>0.4260154738878143</v>
      </c>
      <c r="M10" s="102">
        <v>780</v>
      </c>
      <c r="N10" s="126">
        <v>0.46318289786223277</v>
      </c>
      <c r="O10" s="116">
        <v>0.12948717948717947</v>
      </c>
    </row>
    <row r="11" spans="2:15">
      <c r="B11" s="111">
        <v>2</v>
      </c>
      <c r="C11" s="122" t="s">
        <v>58</v>
      </c>
      <c r="D11" s="128">
        <v>37</v>
      </c>
      <c r="E11" s="125">
        <v>0.14453125</v>
      </c>
      <c r="F11" s="128">
        <v>32</v>
      </c>
      <c r="G11" s="127">
        <v>0.25196850393700787</v>
      </c>
      <c r="H11" s="117">
        <v>0.15625</v>
      </c>
      <c r="I11" s="129">
        <v>39</v>
      </c>
      <c r="J11" s="110">
        <v>-5.1282051282051322E-2</v>
      </c>
      <c r="K11" s="128">
        <v>347</v>
      </c>
      <c r="L11" s="125">
        <v>0.16779497098646035</v>
      </c>
      <c r="M11" s="128">
        <v>347</v>
      </c>
      <c r="N11" s="127">
        <v>0.20605700712589073</v>
      </c>
      <c r="O11" s="117">
        <v>0</v>
      </c>
    </row>
    <row r="12" spans="2:15">
      <c r="B12" s="111">
        <v>3</v>
      </c>
      <c r="C12" s="122" t="s">
        <v>4</v>
      </c>
      <c r="D12" s="128">
        <v>17</v>
      </c>
      <c r="E12" s="125">
        <v>6.640625E-2</v>
      </c>
      <c r="F12" s="128">
        <v>2</v>
      </c>
      <c r="G12" s="127">
        <v>1.5748031496062992E-2</v>
      </c>
      <c r="H12" s="117">
        <v>7.5</v>
      </c>
      <c r="I12" s="129">
        <v>28</v>
      </c>
      <c r="J12" s="110">
        <v>-0.3928571428571429</v>
      </c>
      <c r="K12" s="128">
        <v>219</v>
      </c>
      <c r="L12" s="125">
        <v>0.10589941972920697</v>
      </c>
      <c r="M12" s="128">
        <v>69</v>
      </c>
      <c r="N12" s="127">
        <v>4.0973871733966744E-2</v>
      </c>
      <c r="O12" s="117">
        <v>2.1739130434782608</v>
      </c>
    </row>
    <row r="13" spans="2:15">
      <c r="B13" s="111">
        <v>4</v>
      </c>
      <c r="C13" s="122" t="s">
        <v>20</v>
      </c>
      <c r="D13" s="128">
        <v>29</v>
      </c>
      <c r="E13" s="125">
        <v>0.11328125</v>
      </c>
      <c r="F13" s="128">
        <v>17</v>
      </c>
      <c r="G13" s="127">
        <v>0.13385826771653545</v>
      </c>
      <c r="H13" s="117">
        <v>0.70588235294117641</v>
      </c>
      <c r="I13" s="129">
        <v>21</v>
      </c>
      <c r="J13" s="110">
        <v>0.38095238095238093</v>
      </c>
      <c r="K13" s="128">
        <v>156</v>
      </c>
      <c r="L13" s="125">
        <v>7.5435203094777567E-2</v>
      </c>
      <c r="M13" s="128">
        <v>147</v>
      </c>
      <c r="N13" s="127">
        <v>8.7292161520190023E-2</v>
      </c>
      <c r="O13" s="117">
        <v>6.1224489795918435E-2</v>
      </c>
    </row>
    <row r="14" spans="2:15">
      <c r="B14" s="43">
        <v>5</v>
      </c>
      <c r="C14" s="123" t="s">
        <v>93</v>
      </c>
      <c r="D14" s="103">
        <v>16</v>
      </c>
      <c r="E14" s="100">
        <v>6.25E-2</v>
      </c>
      <c r="F14" s="103">
        <v>2</v>
      </c>
      <c r="G14" s="16">
        <v>1.5748031496062992E-2</v>
      </c>
      <c r="H14" s="92">
        <v>7</v>
      </c>
      <c r="I14" s="57">
        <v>9</v>
      </c>
      <c r="J14" s="91">
        <v>0.77777777777777768</v>
      </c>
      <c r="K14" s="103">
        <v>94</v>
      </c>
      <c r="L14" s="100">
        <v>4.5454545454545456E-2</v>
      </c>
      <c r="M14" s="103">
        <v>34</v>
      </c>
      <c r="N14" s="16">
        <v>2.0190023752969122E-2</v>
      </c>
      <c r="O14" s="92">
        <v>1.7647058823529411</v>
      </c>
    </row>
    <row r="15" spans="2:15">
      <c r="B15" s="154" t="s">
        <v>62</v>
      </c>
      <c r="C15" s="155"/>
      <c r="D15" s="45">
        <f>SUM(D10:D14)</f>
        <v>237</v>
      </c>
      <c r="E15" s="46">
        <f>D15/D17</f>
        <v>0.92578125</v>
      </c>
      <c r="F15" s="45">
        <f>SUM(F10:F14)</f>
        <v>112</v>
      </c>
      <c r="G15" s="46">
        <f>F15/F17</f>
        <v>0.88188976377952755</v>
      </c>
      <c r="H15" s="50">
        <f>D15/F15-1</f>
        <v>1.1160714285714284</v>
      </c>
      <c r="I15" s="45">
        <f>SUM(I10:I14)</f>
        <v>175</v>
      </c>
      <c r="J15" s="46">
        <f>I15/I17</f>
        <v>0.78125</v>
      </c>
      <c r="K15" s="45">
        <f>SUM(K10:K14)</f>
        <v>1697</v>
      </c>
      <c r="L15" s="46">
        <f>K15/K17</f>
        <v>0.82059961315280461</v>
      </c>
      <c r="M15" s="45">
        <f>SUM(M10:M14)</f>
        <v>1377</v>
      </c>
      <c r="N15" s="46">
        <f>M15/M17</f>
        <v>0.81769596199524941</v>
      </c>
      <c r="O15" s="50">
        <f>K15/M15-1</f>
        <v>0.23238925199709515</v>
      </c>
    </row>
    <row r="16" spans="2:15" s="44" customFormat="1">
      <c r="B16" s="154" t="s">
        <v>40</v>
      </c>
      <c r="C16" s="155"/>
      <c r="D16" s="14">
        <f>D17-SUM(D10:D14)</f>
        <v>19</v>
      </c>
      <c r="E16" s="15">
        <f>D16/D17</f>
        <v>7.421875E-2</v>
      </c>
      <c r="F16" s="14">
        <f>F17-SUM(F10:F14)</f>
        <v>15</v>
      </c>
      <c r="G16" s="15">
        <f>F16/F17</f>
        <v>0.11811023622047244</v>
      </c>
      <c r="H16" s="17">
        <f>D16/F16-1</f>
        <v>0.26666666666666661</v>
      </c>
      <c r="I16" s="14">
        <f>I17-SUM(I10:I14)</f>
        <v>49</v>
      </c>
      <c r="J16" s="51">
        <f>D16/I16-1</f>
        <v>-0.61224489795918369</v>
      </c>
      <c r="K16" s="14">
        <f>K17-SUM(K10:K14)</f>
        <v>371</v>
      </c>
      <c r="L16" s="15">
        <f>K16/K17</f>
        <v>0.17940038684719536</v>
      </c>
      <c r="M16" s="14">
        <f>M17-SUM(M10:M14)</f>
        <v>307</v>
      </c>
      <c r="N16" s="15">
        <f>M16/M17</f>
        <v>0.18230403800475059</v>
      </c>
      <c r="O16" s="17">
        <f>K16/M16-1</f>
        <v>0.20846905537459293</v>
      </c>
    </row>
    <row r="17" spans="2:15">
      <c r="B17" s="93"/>
      <c r="C17" s="94" t="s">
        <v>41</v>
      </c>
      <c r="D17" s="105">
        <v>256</v>
      </c>
      <c r="E17" s="95">
        <v>1</v>
      </c>
      <c r="F17" s="105">
        <v>127</v>
      </c>
      <c r="G17" s="96">
        <v>1</v>
      </c>
      <c r="H17" s="97">
        <v>1.015748031496063</v>
      </c>
      <c r="I17" s="107">
        <v>224</v>
      </c>
      <c r="J17" s="98">
        <v>0.14285714285714279</v>
      </c>
      <c r="K17" s="105">
        <v>2068</v>
      </c>
      <c r="L17" s="95">
        <v>1</v>
      </c>
      <c r="M17" s="105">
        <v>1684</v>
      </c>
      <c r="N17" s="96">
        <v>0.99999999999999978</v>
      </c>
      <c r="O17" s="97">
        <v>0.22802850356294546</v>
      </c>
    </row>
    <row r="18" spans="2:15">
      <c r="B18" t="s">
        <v>65</v>
      </c>
    </row>
    <row r="19" spans="2:15">
      <c r="B19" s="52" t="s">
        <v>57</v>
      </c>
    </row>
    <row r="20" spans="2:15">
      <c r="B20" s="53" t="s">
        <v>59</v>
      </c>
    </row>
    <row r="21" spans="2:15">
      <c r="B21" s="22" t="s">
        <v>66</v>
      </c>
    </row>
    <row r="22" spans="2:15">
      <c r="B22" s="22" t="s">
        <v>56</v>
      </c>
    </row>
    <row r="23" spans="2:15">
      <c r="B23" s="22"/>
    </row>
  </sheetData>
  <mergeCells count="25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B15:C15"/>
    <mergeCell ref="B16:C16"/>
    <mergeCell ref="D4:H4"/>
    <mergeCell ref="I4:J4"/>
    <mergeCell ref="K4:O4"/>
    <mergeCell ref="F6:G7"/>
    <mergeCell ref="D5:H5"/>
    <mergeCell ref="I5:J5"/>
    <mergeCell ref="K5:O5"/>
  </mergeCells>
  <phoneticPr fontId="7" type="noConversion"/>
  <conditionalFormatting sqref="H16">
    <cfRule type="cellIs" dxfId="9" priority="243" operator="lessThan">
      <formula>0</formula>
    </cfRule>
  </conditionalFormatting>
  <conditionalFormatting sqref="O16">
    <cfRule type="cellIs" dxfId="8" priority="242" operator="lessThan">
      <formula>0</formula>
    </cfRule>
  </conditionalFormatting>
  <conditionalFormatting sqref="J16">
    <cfRule type="cellIs" dxfId="7" priority="241" operator="lessThan">
      <formula>0</formula>
    </cfRule>
  </conditionalFormatting>
  <conditionalFormatting sqref="H15 O15">
    <cfRule type="cellIs" dxfId="6" priority="228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AnnaB</cp:lastModifiedBy>
  <cp:lastPrinted>2012-07-06T16:37:03Z</cp:lastPrinted>
  <dcterms:created xsi:type="dcterms:W3CDTF">2011-02-21T10:08:17Z</dcterms:created>
  <dcterms:modified xsi:type="dcterms:W3CDTF">2018-10-04T14:25:44Z</dcterms:modified>
</cp:coreProperties>
</file>