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4385" yWindow="-15" windowWidth="14430" windowHeight="11025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</workbook>
</file>

<file path=xl/calcChain.xml><?xml version="1.0" encoding="utf-8"?>
<calcChain xmlns="http://schemas.openxmlformats.org/spreadsheetml/2006/main">
  <c r="S51" i="4" l="1"/>
  <c r="S52" i="4" s="1"/>
  <c r="T52" i="4" s="1"/>
  <c r="Q51" i="4"/>
  <c r="Q52" i="4" s="1"/>
  <c r="J52" i="4"/>
  <c r="D52" i="4"/>
  <c r="E52" i="4" s="1"/>
  <c r="K52" i="4" s="1"/>
  <c r="J51" i="4"/>
  <c r="G51" i="4"/>
  <c r="F51" i="4"/>
  <c r="F52" i="4" s="1"/>
  <c r="G52" i="4" s="1"/>
  <c r="D51" i="4"/>
  <c r="E51" i="4" s="1"/>
  <c r="K51" i="4" s="1"/>
  <c r="U52" i="4" l="1"/>
  <c r="R52" i="4"/>
  <c r="T51" i="4"/>
  <c r="U51" i="4"/>
  <c r="R51" i="4"/>
  <c r="H51" i="4"/>
  <c r="H52" i="4"/>
  <c r="D18" i="1"/>
  <c r="D19" i="1" s="1"/>
  <c r="M18" i="1"/>
  <c r="N18" i="1" s="1"/>
  <c r="K18" i="1"/>
  <c r="L18" i="1" s="1"/>
  <c r="I18" i="1"/>
  <c r="F18" i="1"/>
  <c r="H18" i="1" s="1"/>
  <c r="E18" i="1"/>
  <c r="J18" i="1" l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K15" i="5"/>
  <c r="I15" i="5"/>
  <c r="J15" i="5" s="1"/>
  <c r="F15" i="5"/>
  <c r="G15" i="5" s="1"/>
  <c r="D15" i="5"/>
  <c r="M26" i="4"/>
  <c r="N26" i="4" s="1"/>
  <c r="K26" i="4"/>
  <c r="L26" i="4" s="1"/>
  <c r="I26" i="4"/>
  <c r="F26" i="4"/>
  <c r="G26" i="4"/>
  <c r="D26" i="4"/>
  <c r="E26" i="4" s="1"/>
  <c r="M25" i="4"/>
  <c r="N25" i="4" s="1"/>
  <c r="K25" i="4"/>
  <c r="L25" i="4" s="1"/>
  <c r="I25" i="4"/>
  <c r="J25" i="4" s="1"/>
  <c r="F25" i="4"/>
  <c r="G25" i="4" s="1"/>
  <c r="D25" i="4"/>
  <c r="E25" i="4" s="1"/>
  <c r="E15" i="5"/>
  <c r="N15" i="5"/>
  <c r="O16" i="5" l="1"/>
  <c r="O15" i="5"/>
  <c r="H26" i="4"/>
  <c r="H19" i="1"/>
  <c r="L19" i="1"/>
  <c r="O19" i="1"/>
  <c r="H15" i="5"/>
  <c r="N16" i="5"/>
  <c r="J16" i="5"/>
  <c r="H16" i="5"/>
  <c r="L15" i="5"/>
  <c r="H25" i="4"/>
  <c r="O26" i="4"/>
  <c r="O25" i="4"/>
  <c r="J26" i="4"/>
</calcChain>
</file>

<file path=xl/sharedStrings.xml><?xml version="1.0" encoding="utf-8"?>
<sst xmlns="http://schemas.openxmlformats.org/spreadsheetml/2006/main" count="626" uniqueCount="109">
  <si>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</si>
  <si>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</si>
  <si>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</si>
  <si>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</si>
  <si>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</si>
  <si>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</si>
  <si>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</si>
  <si>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</si>
  <si>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</si>
  <si>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</si>
  <si>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</si>
  <si>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</si>
  <si>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</si>
  <si>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</si>
  <si>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</si>
  <si>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</si>
  <si>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</si>
  <si>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</si>
  <si>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</si>
  <si>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</si>
  <si>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</si>
  <si>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</si>
  <si>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</si>
  <si>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</si>
  <si>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</si>
  <si>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</si>
  <si>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</si>
  <si>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</si>
  <si>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</si>
  <si>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</si>
  <si>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</si>
  <si>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</si>
  <si>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</si>
  <si>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</si>
  <si>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</si>
  <si>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</si>
  <si>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</si>
  <si>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</si>
  <si>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</si>
  <si>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</si>
  <si>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</si>
  <si>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</si>
  <si>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</si>
  <si>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</si>
  <si>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</si>
  <si>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</si>
  <si>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</si>
  <si>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</si>
  <si>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</si>
  <si>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</si>
  <si>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</si>
  <si>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</si>
  <si>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</si>
  <si>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</si>
  <si>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</si>
  <si>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</si>
  <si>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</si>
  <si>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</si>
  <si>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</si>
  <si>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</si>
  <si>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</si>
  <si>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</si>
  <si>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</si>
  <si>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</si>
  <si>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</si>
  <si>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</si>
  <si>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</si>
  <si>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</si>
  <si>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</si>
  <si>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</si>
  <si>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</si>
  <si>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Rejestracje nowych samochodów dostawczych do 3,5T, ranking modeli - 2018 narastająco</t>
  </si>
  <si>
    <t>Registrations of new LCV up to 3.5T, Top Models - 2018 YTD</t>
  </si>
  <si>
    <t>Model</t>
  </si>
  <si>
    <t>Zmiana poz r/r</t>
  </si>
  <si>
    <t>Zmiana poz
r/r</t>
  </si>
  <si>
    <t>Ch position y/y</t>
  </si>
  <si>
    <t>Ch. Position
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</si>
  <si>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</si>
  <si>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</si>
  <si>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</si>
  <si>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</si>
  <si>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</si>
  <si>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</si>
  <si>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</si>
  <si>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Dacia Dokker</t>
  </si>
  <si>
    <t>Volkswagen Crafter</t>
  </si>
  <si>
    <t>Citroen Jumper</t>
  </si>
  <si>
    <t>RAZEM 1-10</t>
  </si>
  <si>
    <t>RAZEM / TOTAL</t>
  </si>
  <si>
    <t>06/07/2018</t>
  </si>
  <si>
    <t>Czerwiec</t>
  </si>
  <si>
    <t>June</t>
  </si>
  <si>
    <t>RAZEM / Sub Total 1-7</t>
  </si>
  <si>
    <t>2018
Lip</t>
  </si>
  <si>
    <t>2017
Lip</t>
  </si>
  <si>
    <t>2018
Sty - Lip</t>
  </si>
  <si>
    <t>2017
Sty - Lip</t>
  </si>
  <si>
    <t>Lipiec</t>
  </si>
  <si>
    <t>Rok narastająco Styczeń - Lipiec</t>
  </si>
  <si>
    <t>July</t>
  </si>
  <si>
    <t>YTD January - July</t>
  </si>
  <si>
    <t>Lip/Cze
Zmiana %</t>
  </si>
  <si>
    <t>Jul/Jun Ch %</t>
  </si>
  <si>
    <t>Rejestracje nowych samochodów dostawczych do 3,5T, ranking modeli - Lipiec 2018</t>
  </si>
  <si>
    <t>Registrations of new LCV up to 3.5T, Top Models - July 2018</t>
  </si>
  <si>
    <t>Lip/Cze
Zmiana poz</t>
  </si>
  <si>
    <t>Jul/Jun Ch position</t>
  </si>
  <si>
    <t>06/08/2018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</si>
</sst>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11" xfId="4" applyNumberFormat="1" applyFont="1" applyFill="1" applyBorder="1" applyAlignment="1">
      <alignment vertical="center"/>
    </xf>
    <xf numFmtId="0" fontId="3" fillId="0" borderId="3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164" fontId="3" fillId="0" borderId="18" xfId="7" applyNumberFormat="1" applyFont="1" applyFill="1" applyBorder="1" applyAlignment="1">
      <alignment vertical="center"/>
    </xf>
    <xf numFmtId="164" fontId="3" fillId="0" borderId="19" xfId="7" applyNumberFormat="1" applyFont="1" applyFill="1" applyBorder="1" applyAlignment="1">
      <alignment vertical="center"/>
    </xf>
    <xf numFmtId="0" fontId="3" fillId="2" borderId="1" xfId="4" applyNumberFormat="1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0" fontId="3" fillId="0" borderId="10" xfId="4" applyNumberFormat="1" applyFont="1" applyFill="1" applyBorder="1" applyAlignment="1">
      <alignment vertical="center"/>
    </xf>
    <xf numFmtId="164" fontId="3" fillId="0" borderId="10" xfId="4" applyNumberFormat="1" applyFont="1" applyFill="1" applyBorder="1" applyAlignment="1">
      <alignment vertical="center"/>
    </xf>
    <xf numFmtId="0" fontId="3" fillId="2" borderId="2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3" fillId="0" borderId="5" xfId="4" applyFont="1" applyFill="1" applyBorder="1" applyAlignment="1">
      <alignment horizontal="center" vertical="center"/>
    </xf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3" fillId="0" borderId="15" xfId="4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 shrinkToFit="1"/>
    </xf>
    <xf numFmtId="3" fontId="3" fillId="0" borderId="9" xfId="4" applyNumberFormat="1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0" fontId="14" fillId="0" borderId="0" xfId="4" applyFont="1" applyFill="1" applyBorder="1" applyAlignment="1">
      <alignment horizontal="right" vertical="center"/>
    </xf>
    <xf numFmtId="0" fontId="3" fillId="2" borderId="0" xfId="4" applyFont="1" applyFill="1" applyBorder="1" applyAlignment="1">
      <alignment horizontal="center" wrapText="1"/>
    </xf>
    <xf numFmtId="0" fontId="13" fillId="2" borderId="0" xfId="4" applyFont="1" applyFill="1" applyBorder="1" applyAlignment="1">
      <alignment horizontal="center" vertical="center" wrapText="1"/>
    </xf>
    <xf numFmtId="164" fontId="3" fillId="0" borderId="11" xfId="7" applyNumberFormat="1" applyFont="1" applyFill="1" applyBorder="1" applyAlignment="1">
      <alignment vertical="center"/>
    </xf>
    <xf numFmtId="1" fontId="3" fillId="0" borderId="12" xfId="7" applyNumberFormat="1" applyFont="1" applyFill="1" applyBorder="1" applyAlignment="1">
      <alignment horizontal="center"/>
    </xf>
    <xf numFmtId="164" fontId="3" fillId="0" borderId="8" xfId="7" applyNumberFormat="1" applyFont="1" applyFill="1" applyBorder="1" applyAlignment="1">
      <alignment vertical="center"/>
    </xf>
    <xf numFmtId="1" fontId="3" fillId="0" borderId="8" xfId="7" applyNumberFormat="1" applyFont="1" applyFill="1" applyBorder="1" applyAlignment="1">
      <alignment horizontal="center"/>
    </xf>
    <xf numFmtId="164" fontId="3" fillId="0" borderId="3" xfId="7" applyNumberFormat="1" applyFont="1" applyFill="1" applyBorder="1" applyAlignment="1">
      <alignment vertical="center"/>
    </xf>
    <xf numFmtId="1" fontId="3" fillId="0" borderId="4" xfId="7" applyNumberFormat="1" applyFont="1" applyFill="1" applyBorder="1" applyAlignment="1">
      <alignment horizontal="center"/>
    </xf>
    <xf numFmtId="164" fontId="3" fillId="0" borderId="7" xfId="7" applyNumberFormat="1" applyFont="1" applyFill="1" applyBorder="1" applyAlignment="1">
      <alignment vertical="center"/>
    </xf>
    <xf numFmtId="1" fontId="3" fillId="0" borderId="7" xfId="7" applyNumberFormat="1" applyFont="1" applyFill="1" applyBorder="1" applyAlignment="1">
      <alignment horizontal="center"/>
    </xf>
    <xf numFmtId="164" fontId="3" fillId="0" borderId="5" xfId="7" applyNumberFormat="1" applyFont="1" applyFill="1" applyBorder="1" applyAlignment="1">
      <alignment vertical="center"/>
    </xf>
    <xf numFmtId="1" fontId="3" fillId="0" borderId="6" xfId="7" applyNumberFormat="1" applyFont="1" applyFill="1" applyBorder="1" applyAlignment="1">
      <alignment horizontal="center"/>
    </xf>
    <xf numFmtId="1" fontId="3" fillId="0" borderId="10" xfId="7" applyNumberFormat="1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 vertical="center"/>
    </xf>
    <xf numFmtId="164" fontId="3" fillId="0" borderId="1" xfId="7" applyNumberFormat="1" applyFont="1" applyFill="1" applyBorder="1" applyAlignment="1">
      <alignment vertical="center"/>
    </xf>
    <xf numFmtId="1" fontId="3" fillId="0" borderId="1" xfId="4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9" fontId="4" fillId="2" borderId="14" xfId="7" applyNumberFormat="1" applyFont="1" applyFill="1" applyBorder="1" applyAlignment="1">
      <alignment vertical="center"/>
    </xf>
    <xf numFmtId="164" fontId="4" fillId="2" borderId="1" xfId="4" applyNumberFormat="1" applyFont="1" applyFill="1" applyBorder="1" applyAlignment="1">
      <alignment vertical="center"/>
    </xf>
    <xf numFmtId="0" fontId="4" fillId="2" borderId="13" xfId="4" applyNumberFormat="1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  <xf numFmtId="0" fontId="24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0" borderId="11" xfId="4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9" fontId="4" fillId="2" borderId="10" xfId="7" applyNumberFormat="1" applyFont="1" applyFill="1" applyBorder="1" applyAlignment="1">
      <alignment vertical="center"/>
    </xf>
    <xf numFmtId="9" fontId="4" fillId="2" borderId="9" xfId="7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1" xfId="4" applyNumberFormat="1" applyFont="1" applyFill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3" fillId="0" borderId="1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10" fontId="3" fillId="0" borderId="10" xfId="2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164" fontId="3" fillId="0" borderId="0" xfId="7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164" fontId="3" fillId="0" borderId="15" xfId="7" applyNumberFormat="1" applyFont="1" applyFill="1" applyBorder="1" applyAlignment="1">
      <alignment vertical="center"/>
    </xf>
    <xf numFmtId="164" fontId="3" fillId="0" borderId="12" xfId="7" applyNumberFormat="1" applyFont="1" applyFill="1" applyBorder="1" applyAlignment="1">
      <alignment vertical="center"/>
    </xf>
    <xf numFmtId="164" fontId="3" fillId="0" borderId="4" xfId="7" applyNumberFormat="1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3" fillId="0" borderId="12" xfId="4" applyNumberFormat="1" applyFont="1" applyFill="1" applyBorder="1" applyAlignment="1">
      <alignment vertical="center"/>
    </xf>
    <xf numFmtId="0" fontId="3" fillId="0" borderId="4" xfId="4" applyNumberFormat="1" applyFont="1" applyFill="1" applyBorder="1" applyAlignment="1">
      <alignment vertical="center"/>
    </xf>
    <xf numFmtId="0" fontId="3" fillId="0" borderId="6" xfId="4" applyNumberFormat="1" applyFont="1" applyFill="1" applyBorder="1" applyAlignment="1">
      <alignment vertical="center"/>
    </xf>
    <xf numFmtId="10" fontId="3" fillId="0" borderId="8" xfId="7" applyNumberFormat="1" applyFont="1" applyFill="1" applyBorder="1" applyAlignment="1">
      <alignment vertical="center"/>
    </xf>
    <xf numFmtId="10" fontId="3" fillId="0" borderId="7" xfId="7" applyNumberFormat="1" applyFont="1" applyFill="1" applyBorder="1" applyAlignment="1">
      <alignment vertical="center"/>
    </xf>
    <xf numFmtId="10" fontId="3" fillId="0" borderId="15" xfId="7" applyNumberFormat="1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NumberFormat="1" applyFill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3" fillId="2" borderId="4" xfId="4" applyFont="1" applyFill="1" applyBorder="1" applyAlignment="1">
      <alignment horizontal="center" wrapText="1"/>
    </xf>
    <xf numFmtId="0" fontId="23" fillId="2" borderId="6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12" xfId="4" applyFont="1" applyFill="1" applyBorder="1" applyAlignment="1">
      <alignment horizontal="center" wrapText="1"/>
    </xf>
    <xf numFmtId="0" fontId="2" fillId="2" borderId="4" xfId="4" applyFont="1" applyFill="1" applyBorder="1" applyAlignment="1">
      <alignment horizontal="center" wrapText="1"/>
    </xf>
    <xf numFmtId="0" fontId="20" fillId="0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165" fontId="5" fillId="2" borderId="2" xfId="12" applyNumberFormat="1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</cellXfs>
  <cellStyles count="32"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401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6</xdr:col>
      <xdr:colOff>545487</xdr:colOff>
      <xdr:row>31</xdr:row>
      <xdr:rowOff>137469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5614903" cy="35664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6</xdr:col>
      <xdr:colOff>356494</xdr:colOff>
      <xdr:row>74</xdr:row>
      <xdr:rowOff>167952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12001500"/>
          <a:ext cx="5425910" cy="359695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6</xdr:col>
      <xdr:colOff>612548</xdr:colOff>
      <xdr:row>52</xdr:row>
      <xdr:rowOff>164937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7429500"/>
          <a:ext cx="5681964" cy="3974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>
      <selection activeCell="B1" sqref="B1"/>
    </sheetView>
  </sheetViews>
  <sheetFormatPr defaultRowHeight="15"/>
  <cols>
    <col min="1" max="1" width="1.7109375" customWidth="1"/>
    <col min="2" max="2" width="32.28515625" customWidth="1"/>
    <col min="3" max="8" width="11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60"/>
      <c r="E1" s="60"/>
      <c r="F1" s="60"/>
      <c r="G1" s="60"/>
      <c r="H1" t="s">
        <v>90</v>
      </c>
    </row>
    <row r="2" spans="2:8">
      <c r="H2" s="2" t="s">
        <v>29</v>
      </c>
    </row>
    <row r="3" spans="2:8" ht="26.25" customHeight="1">
      <c r="B3" s="137" t="s">
        <v>27</v>
      </c>
      <c r="C3" s="138"/>
      <c r="D3" s="138"/>
      <c r="E3" s="138"/>
      <c r="F3" s="138"/>
      <c r="G3" s="138"/>
      <c r="H3" s="139"/>
    </row>
    <row r="4" spans="2:8" ht="26.25" customHeight="1">
      <c r="B4" s="6"/>
      <c r="C4" s="190" t="s">
        <v>94</v>
      </c>
      <c r="D4" s="190" t="s">
        <v>95</v>
      </c>
      <c r="E4" s="7" t="s">
        <v>8</v>
      </c>
      <c r="F4" s="190" t="s">
        <v>96</v>
      </c>
      <c r="G4" s="190" t="s">
        <v>97</v>
      </c>
      <c r="H4" s="7" t="s">
        <v>8</v>
      </c>
    </row>
    <row r="5" spans="2:8" ht="26.25" customHeight="1">
      <c r="B5" s="3" t="s">
        <v>9</v>
      </c>
      <c r="C5" s="191">
        <v>2037</v>
      </c>
      <c r="D5" s="191">
        <v>1905</v>
      </c>
      <c r="E5" s="192">
        <v>6.929133858267722E-2</v>
      </c>
      <c r="F5" s="191">
        <v>17116</v>
      </c>
      <c r="G5" s="191">
        <v>15162</v>
      </c>
      <c r="H5" s="192">
        <v>0.12887481862551109</v>
      </c>
    </row>
    <row r="6" spans="2:8" ht="26.25" customHeight="1">
      <c r="B6" s="4" t="s">
        <v>24</v>
      </c>
      <c r="C6" s="193">
        <v>553</v>
      </c>
      <c r="D6" s="193">
        <v>488</v>
      </c>
      <c r="E6" s="194">
        <v>0.13319672131147531</v>
      </c>
      <c r="F6" s="193">
        <v>3918</v>
      </c>
      <c r="G6" s="193">
        <v>3175</v>
      </c>
      <c r="H6" s="194">
        <v>0.23401574803149616</v>
      </c>
    </row>
    <row r="7" spans="2:8" ht="26.25" customHeight="1">
      <c r="B7" s="4" t="s">
        <v>25</v>
      </c>
      <c r="C7" s="193">
        <v>53</v>
      </c>
      <c r="D7" s="193">
        <v>50</v>
      </c>
      <c r="E7" s="194">
        <v>6.0000000000000053E-2</v>
      </c>
      <c r="F7" s="193">
        <v>362</v>
      </c>
      <c r="G7" s="193">
        <v>250</v>
      </c>
      <c r="H7" s="194">
        <v>0.44799999999999995</v>
      </c>
    </row>
    <row r="8" spans="2:8" ht="26.25" customHeight="1">
      <c r="B8" s="5" t="s">
        <v>26</v>
      </c>
      <c r="C8" s="193">
        <v>1431</v>
      </c>
      <c r="D8" s="193">
        <v>1367</v>
      </c>
      <c r="E8" s="195">
        <v>4.681784930504751E-2</v>
      </c>
      <c r="F8" s="193">
        <v>12836</v>
      </c>
      <c r="G8" s="193">
        <v>11737</v>
      </c>
      <c r="H8" s="195">
        <v>9.3635511629888368E-2</v>
      </c>
    </row>
    <row r="9" spans="2:8" ht="26.25" customHeight="1">
      <c r="B9" s="3" t="s">
        <v>10</v>
      </c>
      <c r="C9" s="191">
        <v>165</v>
      </c>
      <c r="D9" s="191">
        <v>216</v>
      </c>
      <c r="E9" s="192">
        <v>-0.23611111111111116</v>
      </c>
      <c r="F9" s="191">
        <v>1588</v>
      </c>
      <c r="G9" s="191">
        <v>1369</v>
      </c>
      <c r="H9" s="192">
        <v>0.15997078159240319</v>
      </c>
    </row>
    <row r="10" spans="2:8" ht="26.25" customHeight="1">
      <c r="B10" s="5" t="s">
        <v>11</v>
      </c>
      <c r="C10" s="193">
        <v>165</v>
      </c>
      <c r="D10" s="193">
        <v>216</v>
      </c>
      <c r="E10" s="195">
        <v>-0.23611111111111116</v>
      </c>
      <c r="F10" s="193">
        <v>1588</v>
      </c>
      <c r="G10" s="193">
        <v>1369</v>
      </c>
      <c r="H10" s="195">
        <v>0.15997078159240319</v>
      </c>
    </row>
    <row r="11" spans="2:8" ht="26.25" customHeight="1">
      <c r="B11" s="8" t="s">
        <v>28</v>
      </c>
      <c r="C11" s="196">
        <v>2202</v>
      </c>
      <c r="D11" s="196">
        <v>2121</v>
      </c>
      <c r="E11" s="197">
        <v>3.8189533239038287E-2</v>
      </c>
      <c r="F11" s="196">
        <v>18704</v>
      </c>
      <c r="G11" s="196">
        <v>16531</v>
      </c>
      <c r="H11" s="197">
        <v>0.1314500030246204</v>
      </c>
    </row>
    <row r="12" spans="2:8" ht="15" customHeight="1">
      <c r="B12" s="61" t="s">
        <v>55</v>
      </c>
    </row>
    <row r="18" spans="16:16">
      <c r="P18" s="87"/>
    </row>
  </sheetData>
  <mergeCells count="1">
    <mergeCell ref="B3:H3"/>
  </mergeCells>
  <phoneticPr fontId="7" type="noConversion"/>
  <conditionalFormatting sqref="E9:E10 H9:H10">
    <cfRule type="cellIs" dxfId="225" priority="2" operator="lessThan">
      <formula>0</formula>
    </cfRule>
  </conditionalFormatting>
  <conditionalFormatting sqref="E5:E7 H5:H7 H11 E11">
    <cfRule type="cellIs" dxfId="223" priority="3" operator="lessThan">
      <formula>0</formula>
    </cfRule>
  </conditionalFormatting>
  <conditionalFormatting sqref="E8 H8">
    <cfRule type="cellIs" dxfId="22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0.28515625" customWidth="1"/>
  </cols>
  <sheetData>
    <row r="1" spans="2:15">
      <c r="B1" t="s">
        <v>7</v>
      </c>
      <c r="E1" s="60"/>
      <c r="O1" t="s">
        <v>108</v>
      </c>
    </row>
    <row r="2" spans="2:15" ht="14.45" customHeight="1">
      <c r="B2" s="169" t="s">
        <v>30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2:15" ht="14.45" customHeight="1">
      <c r="B3" s="170" t="s">
        <v>31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spans="2:15" ht="14.45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 t="s">
        <v>48</v>
      </c>
    </row>
    <row r="5" spans="2:15" ht="14.25" customHeight="1">
      <c r="B5" s="157" t="s">
        <v>0</v>
      </c>
      <c r="C5" s="159" t="s">
        <v>1</v>
      </c>
      <c r="D5" s="161" t="s">
        <v>98</v>
      </c>
      <c r="E5" s="162"/>
      <c r="F5" s="162"/>
      <c r="G5" s="162"/>
      <c r="H5" s="163"/>
      <c r="I5" s="162" t="s">
        <v>91</v>
      </c>
      <c r="J5" s="162"/>
      <c r="K5" s="161" t="s">
        <v>99</v>
      </c>
      <c r="L5" s="162"/>
      <c r="M5" s="162"/>
      <c r="N5" s="162"/>
      <c r="O5" s="163"/>
    </row>
    <row r="6" spans="2:15" ht="14.45" customHeight="1">
      <c r="B6" s="158"/>
      <c r="C6" s="160"/>
      <c r="D6" s="171" t="s">
        <v>100</v>
      </c>
      <c r="E6" s="172"/>
      <c r="F6" s="172"/>
      <c r="G6" s="172"/>
      <c r="H6" s="173"/>
      <c r="I6" s="172" t="s">
        <v>92</v>
      </c>
      <c r="J6" s="172"/>
      <c r="K6" s="171" t="s">
        <v>101</v>
      </c>
      <c r="L6" s="172"/>
      <c r="M6" s="172"/>
      <c r="N6" s="172"/>
      <c r="O6" s="173"/>
    </row>
    <row r="7" spans="2:15" ht="14.45" customHeight="1">
      <c r="B7" s="158"/>
      <c r="C7" s="158"/>
      <c r="D7" s="155">
        <v>2018</v>
      </c>
      <c r="E7" s="141"/>
      <c r="F7" s="140">
        <v>2017</v>
      </c>
      <c r="G7" s="140"/>
      <c r="H7" s="164" t="s">
        <v>33</v>
      </c>
      <c r="I7" s="166">
        <v>2018</v>
      </c>
      <c r="J7" s="155" t="s">
        <v>102</v>
      </c>
      <c r="K7" s="155">
        <v>2018</v>
      </c>
      <c r="L7" s="141"/>
      <c r="M7" s="140">
        <v>2017</v>
      </c>
      <c r="N7" s="141"/>
      <c r="O7" s="146" t="s">
        <v>33</v>
      </c>
    </row>
    <row r="8" spans="2:15" ht="14.45" customHeight="1">
      <c r="B8" s="147" t="s">
        <v>34</v>
      </c>
      <c r="C8" s="147" t="s">
        <v>35</v>
      </c>
      <c r="D8" s="156"/>
      <c r="E8" s="143"/>
      <c r="F8" s="142"/>
      <c r="G8" s="142"/>
      <c r="H8" s="165"/>
      <c r="I8" s="167"/>
      <c r="J8" s="168"/>
      <c r="K8" s="156"/>
      <c r="L8" s="143"/>
      <c r="M8" s="142"/>
      <c r="N8" s="143"/>
      <c r="O8" s="146"/>
    </row>
    <row r="9" spans="2:15" ht="14.25" customHeight="1">
      <c r="B9" s="147"/>
      <c r="C9" s="147"/>
      <c r="D9" s="136" t="s">
        <v>36</v>
      </c>
      <c r="E9" s="132" t="s">
        <v>2</v>
      </c>
      <c r="F9" s="135" t="s">
        <v>36</v>
      </c>
      <c r="G9" s="118" t="s">
        <v>2</v>
      </c>
      <c r="H9" s="149" t="s">
        <v>37</v>
      </c>
      <c r="I9" s="119" t="s">
        <v>36</v>
      </c>
      <c r="J9" s="151" t="s">
        <v>103</v>
      </c>
      <c r="K9" s="136" t="s">
        <v>36</v>
      </c>
      <c r="L9" s="114" t="s">
        <v>2</v>
      </c>
      <c r="M9" s="135" t="s">
        <v>36</v>
      </c>
      <c r="N9" s="114" t="s">
        <v>2</v>
      </c>
      <c r="O9" s="153" t="s">
        <v>37</v>
      </c>
    </row>
    <row r="10" spans="2:15" ht="14.45" customHeight="1">
      <c r="B10" s="148"/>
      <c r="C10" s="148"/>
      <c r="D10" s="133" t="s">
        <v>38</v>
      </c>
      <c r="E10" s="134" t="s">
        <v>39</v>
      </c>
      <c r="F10" s="112" t="s">
        <v>38</v>
      </c>
      <c r="G10" s="113" t="s">
        <v>39</v>
      </c>
      <c r="H10" s="150"/>
      <c r="I10" s="120" t="s">
        <v>38</v>
      </c>
      <c r="J10" s="152"/>
      <c r="K10" s="133" t="s">
        <v>38</v>
      </c>
      <c r="L10" s="134" t="s">
        <v>39</v>
      </c>
      <c r="M10" s="112" t="s">
        <v>38</v>
      </c>
      <c r="N10" s="134" t="s">
        <v>39</v>
      </c>
      <c r="O10" s="154"/>
    </row>
    <row r="11" spans="2:15" ht="14.45" customHeight="1">
      <c r="B11" s="90">
        <v>1</v>
      </c>
      <c r="C11" s="121" t="s">
        <v>3</v>
      </c>
      <c r="D11" s="102">
        <v>460</v>
      </c>
      <c r="E11" s="124">
        <v>0.22582228767795778</v>
      </c>
      <c r="F11" s="102">
        <v>359</v>
      </c>
      <c r="G11" s="126">
        <v>0.18845144356955382</v>
      </c>
      <c r="H11" s="116">
        <v>0.28133704735376042</v>
      </c>
      <c r="I11" s="106">
        <v>650</v>
      </c>
      <c r="J11" s="115">
        <v>-0.29230769230769227</v>
      </c>
      <c r="K11" s="102">
        <v>4000</v>
      </c>
      <c r="L11" s="124">
        <v>0.23369946249123627</v>
      </c>
      <c r="M11" s="102">
        <v>3066</v>
      </c>
      <c r="N11" s="126">
        <v>0.20221606648199447</v>
      </c>
      <c r="O11" s="116">
        <v>0.30463144161774292</v>
      </c>
    </row>
    <row r="12" spans="2:15" ht="14.45" customHeight="1">
      <c r="B12" s="111">
        <v>2</v>
      </c>
      <c r="C12" s="122" t="s">
        <v>4</v>
      </c>
      <c r="D12" s="128">
        <v>457</v>
      </c>
      <c r="E12" s="125">
        <v>0.22434953362788415</v>
      </c>
      <c r="F12" s="128">
        <v>291</v>
      </c>
      <c r="G12" s="127">
        <v>0.15275590551181104</v>
      </c>
      <c r="H12" s="117">
        <v>0.57044673539518898</v>
      </c>
      <c r="I12" s="129">
        <v>480</v>
      </c>
      <c r="J12" s="110">
        <v>-4.7916666666666718E-2</v>
      </c>
      <c r="K12" s="128">
        <v>3510</v>
      </c>
      <c r="L12" s="125">
        <v>0.20507127833605981</v>
      </c>
      <c r="M12" s="128">
        <v>2371</v>
      </c>
      <c r="N12" s="127">
        <v>0.15637778657169238</v>
      </c>
      <c r="O12" s="117">
        <v>0.48038802193167429</v>
      </c>
    </row>
    <row r="13" spans="2:15" ht="14.45" customHeight="1">
      <c r="B13" s="111">
        <v>3</v>
      </c>
      <c r="C13" s="122" t="s">
        <v>14</v>
      </c>
      <c r="D13" s="128">
        <v>324</v>
      </c>
      <c r="E13" s="125">
        <v>0.15905743740795286</v>
      </c>
      <c r="F13" s="128">
        <v>357</v>
      </c>
      <c r="G13" s="127">
        <v>0.18740157480314962</v>
      </c>
      <c r="H13" s="117">
        <v>-9.2436974789915971E-2</v>
      </c>
      <c r="I13" s="129">
        <v>397</v>
      </c>
      <c r="J13" s="110">
        <v>-0.18387909319899243</v>
      </c>
      <c r="K13" s="128">
        <v>2926</v>
      </c>
      <c r="L13" s="125">
        <v>0.17095115681233933</v>
      </c>
      <c r="M13" s="128">
        <v>2887</v>
      </c>
      <c r="N13" s="127">
        <v>0.19041023611660732</v>
      </c>
      <c r="O13" s="117">
        <v>1.3508832698302831E-2</v>
      </c>
    </row>
    <row r="14" spans="2:15" ht="14.45" customHeight="1">
      <c r="B14" s="111">
        <v>4</v>
      </c>
      <c r="C14" s="122" t="s">
        <v>12</v>
      </c>
      <c r="D14" s="128">
        <v>204</v>
      </c>
      <c r="E14" s="125">
        <v>0.10014727540500737</v>
      </c>
      <c r="F14" s="128">
        <v>243</v>
      </c>
      <c r="G14" s="127">
        <v>0.12755905511811025</v>
      </c>
      <c r="H14" s="117">
        <v>-0.16049382716049387</v>
      </c>
      <c r="I14" s="129">
        <v>399</v>
      </c>
      <c r="J14" s="110">
        <v>-0.48872180451127822</v>
      </c>
      <c r="K14" s="128">
        <v>2285</v>
      </c>
      <c r="L14" s="125">
        <v>0.13350081794811872</v>
      </c>
      <c r="M14" s="128">
        <v>2292</v>
      </c>
      <c r="N14" s="127">
        <v>0.15116739216462208</v>
      </c>
      <c r="O14" s="117">
        <v>-3.054101221640515E-3</v>
      </c>
    </row>
    <row r="15" spans="2:15" ht="14.45" customHeight="1">
      <c r="B15" s="111">
        <v>5</v>
      </c>
      <c r="C15" s="122" t="s">
        <v>13</v>
      </c>
      <c r="D15" s="128">
        <v>304</v>
      </c>
      <c r="E15" s="125">
        <v>0.14923907707412862</v>
      </c>
      <c r="F15" s="128">
        <v>290</v>
      </c>
      <c r="G15" s="127">
        <v>0.15223097112860892</v>
      </c>
      <c r="H15" s="117">
        <v>4.8275862068965614E-2</v>
      </c>
      <c r="I15" s="129">
        <v>350</v>
      </c>
      <c r="J15" s="110">
        <v>-0.13142857142857145</v>
      </c>
      <c r="K15" s="128">
        <v>2223</v>
      </c>
      <c r="L15" s="125">
        <v>0.12987847627950455</v>
      </c>
      <c r="M15" s="128">
        <v>2238</v>
      </c>
      <c r="N15" s="127">
        <v>0.14760585674713098</v>
      </c>
      <c r="O15" s="117">
        <v>-6.7024128686327122E-3</v>
      </c>
    </row>
    <row r="16" spans="2:15" ht="14.45" customHeight="1">
      <c r="B16" s="111">
        <v>6</v>
      </c>
      <c r="C16" s="122" t="s">
        <v>16</v>
      </c>
      <c r="D16" s="128">
        <v>130</v>
      </c>
      <c r="E16" s="125">
        <v>6.3819342169857629E-2</v>
      </c>
      <c r="F16" s="128">
        <v>200</v>
      </c>
      <c r="G16" s="127">
        <v>0.10498687664041995</v>
      </c>
      <c r="H16" s="117">
        <v>-0.35</v>
      </c>
      <c r="I16" s="129">
        <v>133</v>
      </c>
      <c r="J16" s="110">
        <v>-2.2556390977443663E-2</v>
      </c>
      <c r="K16" s="128">
        <v>1045</v>
      </c>
      <c r="L16" s="125">
        <v>6.1053984575835475E-2</v>
      </c>
      <c r="M16" s="128">
        <v>1393</v>
      </c>
      <c r="N16" s="127">
        <v>9.1874422899353644E-2</v>
      </c>
      <c r="O16" s="117">
        <v>-0.24982053122756642</v>
      </c>
    </row>
    <row r="17" spans="2:15" ht="14.45" customHeight="1">
      <c r="B17" s="111">
        <v>7</v>
      </c>
      <c r="C17" s="122" t="s">
        <v>15</v>
      </c>
      <c r="D17" s="128">
        <v>135</v>
      </c>
      <c r="E17" s="125">
        <v>6.6273932253313697E-2</v>
      </c>
      <c r="F17" s="128">
        <v>149</v>
      </c>
      <c r="G17" s="127">
        <v>7.821522309711286E-2</v>
      </c>
      <c r="H17" s="117">
        <v>-9.3959731543624136E-2</v>
      </c>
      <c r="I17" s="129">
        <v>180</v>
      </c>
      <c r="J17" s="110">
        <v>-0.25</v>
      </c>
      <c r="K17" s="128">
        <v>1015</v>
      </c>
      <c r="L17" s="125">
        <v>5.9301238607151203E-2</v>
      </c>
      <c r="M17" s="128">
        <v>833</v>
      </c>
      <c r="N17" s="127">
        <v>5.493998153277932E-2</v>
      </c>
      <c r="O17" s="117">
        <v>0.21848739495798308</v>
      </c>
    </row>
    <row r="18" spans="2:15">
      <c r="B18" s="144" t="s">
        <v>93</v>
      </c>
      <c r="C18" s="145"/>
      <c r="D18" s="104">
        <f>SUM(D11:D17)</f>
        <v>2014</v>
      </c>
      <c r="E18" s="101">
        <f>D18/D20</f>
        <v>0.98870888561610215</v>
      </c>
      <c r="F18" s="45">
        <f>SUM(F11:F17)</f>
        <v>1889</v>
      </c>
      <c r="G18" s="101">
        <f>F18/F20</f>
        <v>0.9916010498687664</v>
      </c>
      <c r="H18" s="99">
        <f>D18/F18-1</f>
        <v>6.6172578083642186E-2</v>
      </c>
      <c r="I18" s="45">
        <f>SUM(I11:I17)</f>
        <v>2589</v>
      </c>
      <c r="J18" s="49">
        <f>D18/I18-1</f>
        <v>-0.22209347238315957</v>
      </c>
      <c r="K18" s="45">
        <f>SUM(K11:K17)</f>
        <v>17004</v>
      </c>
      <c r="L18" s="101">
        <f>K18/K20</f>
        <v>0.9934564150502454</v>
      </c>
      <c r="M18" s="45">
        <f>SUM(M11:M17)</f>
        <v>15080</v>
      </c>
      <c r="N18" s="101">
        <f>M18/M20</f>
        <v>0.99459174251418014</v>
      </c>
      <c r="O18" s="99">
        <f>K18/M18-1</f>
        <v>0.12758620689655165</v>
      </c>
    </row>
    <row r="19" spans="2:15">
      <c r="B19" s="144" t="s">
        <v>40</v>
      </c>
      <c r="C19" s="145"/>
      <c r="D19" s="45">
        <f>D20-D18</f>
        <v>23</v>
      </c>
      <c r="E19" s="101">
        <f>D19/D20</f>
        <v>1.1291114383897889E-2</v>
      </c>
      <c r="F19" s="45">
        <f>F20-F18</f>
        <v>16</v>
      </c>
      <c r="G19" s="101">
        <f>F19/F20</f>
        <v>8.3989501312335957E-3</v>
      </c>
      <c r="H19" s="99">
        <f>D19/F19-1</f>
        <v>0.4375</v>
      </c>
      <c r="I19" s="45">
        <f>I20-I18</f>
        <v>24</v>
      </c>
      <c r="J19" s="49">
        <f>D19/I19-1</f>
        <v>-4.166666666666663E-2</v>
      </c>
      <c r="K19" s="45">
        <f>K20-K18</f>
        <v>112</v>
      </c>
      <c r="L19" s="101">
        <f>K19/K20</f>
        <v>6.543584949754616E-3</v>
      </c>
      <c r="M19" s="45">
        <f>M20-M18</f>
        <v>82</v>
      </c>
      <c r="N19" s="101">
        <f>M19/M20</f>
        <v>5.4082574858198128E-3</v>
      </c>
      <c r="O19" s="99">
        <f>K19/M19-1</f>
        <v>0.36585365853658547</v>
      </c>
    </row>
    <row r="20" spans="2:15">
      <c r="B20" s="93"/>
      <c r="C20" s="94" t="s">
        <v>41</v>
      </c>
      <c r="D20" s="105">
        <v>2037</v>
      </c>
      <c r="E20" s="95">
        <v>1</v>
      </c>
      <c r="F20" s="105">
        <v>1905</v>
      </c>
      <c r="G20" s="96">
        <v>1</v>
      </c>
      <c r="H20" s="97">
        <v>6.929133858267722E-2</v>
      </c>
      <c r="I20" s="107">
        <v>2613</v>
      </c>
      <c r="J20" s="98">
        <v>-0.22043628013777272</v>
      </c>
      <c r="K20" s="105">
        <v>17116</v>
      </c>
      <c r="L20" s="95">
        <v>1</v>
      </c>
      <c r="M20" s="105">
        <v>15162</v>
      </c>
      <c r="N20" s="96">
        <v>1</v>
      </c>
      <c r="O20" s="97">
        <v>0.12887481862551109</v>
      </c>
    </row>
    <row r="21" spans="2:15">
      <c r="B21" s="109" t="s">
        <v>55</v>
      </c>
    </row>
  </sheetData>
  <mergeCells count="25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399" priority="11" operator="lessThan">
      <formula>0</formula>
    </cfRule>
  </conditionalFormatting>
  <conditionalFormatting sqref="H19">
    <cfRule type="cellIs" dxfId="398" priority="12" operator="lessThan">
      <formula>0</formula>
    </cfRule>
  </conditionalFormatting>
  <conditionalFormatting sqref="J18:J19">
    <cfRule type="cellIs" dxfId="397" priority="10" operator="lessThan">
      <formula>0</formula>
    </cfRule>
  </conditionalFormatting>
  <conditionalFormatting sqref="O19">
    <cfRule type="cellIs" dxfId="396" priority="9" operator="lessThan">
      <formula>0</formula>
    </cfRule>
  </conditionalFormatting>
  <conditionalFormatting sqref="O18">
    <cfRule type="cellIs" dxfId="395" priority="8" operator="lessThan">
      <formula>0</formula>
    </cfRule>
  </conditionalFormatting>
  <conditionalFormatting sqref="H11:H15 J11:J15 O11:O15">
    <cfRule type="cellIs" dxfId="219" priority="7" operator="lessThan">
      <formula>0</formula>
    </cfRule>
  </conditionalFormatting>
  <conditionalFormatting sqref="H16:H17 J16:J17 O16:O17">
    <cfRule type="cellIs" dxfId="217" priority="6" operator="lessThan">
      <formula>0</formula>
    </cfRule>
  </conditionalFormatting>
  <conditionalFormatting sqref="D11:E17 G11:J17 L11:L17 N11:O17">
    <cfRule type="cellIs" dxfId="215" priority="5" operator="equal">
      <formula>0</formula>
    </cfRule>
  </conditionalFormatting>
  <conditionalFormatting sqref="F11:F17">
    <cfRule type="cellIs" dxfId="213" priority="4" operator="equal">
      <formula>0</formula>
    </cfRule>
  </conditionalFormatting>
  <conditionalFormatting sqref="K11:K17">
    <cfRule type="cellIs" dxfId="211" priority="3" operator="equal">
      <formula>0</formula>
    </cfRule>
  </conditionalFormatting>
  <conditionalFormatting sqref="M11:M17">
    <cfRule type="cellIs" dxfId="209" priority="2" operator="equal">
      <formula>0</formula>
    </cfRule>
  </conditionalFormatting>
  <conditionalFormatting sqref="O20 J20 H20">
    <cfRule type="cellIs" dxfId="20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6"/>
  <sheetViews>
    <sheetView showGridLines="0" zoomScale="90" zoomScaleNormal="90" workbookViewId="0">
      <selection activeCell="O1" sqref="O1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140625" customWidth="1"/>
  </cols>
  <sheetData>
    <row r="1" spans="2:15">
      <c r="B1" t="s">
        <v>7</v>
      </c>
      <c r="E1" s="60"/>
      <c r="I1"/>
      <c r="O1" t="s">
        <v>108</v>
      </c>
    </row>
    <row r="2" spans="2:15" ht="14.45" customHeight="1">
      <c r="B2" s="169" t="s">
        <v>30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36"/>
    </row>
    <row r="3" spans="2:15" ht="14.45" customHeight="1">
      <c r="B3" s="170" t="s">
        <v>31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9" t="s">
        <v>48</v>
      </c>
    </row>
    <row r="4" spans="2:15" ht="14.45" customHeight="1">
      <c r="B4" s="159" t="s">
        <v>32</v>
      </c>
      <c r="C4" s="159" t="s">
        <v>1</v>
      </c>
      <c r="D4" s="161" t="s">
        <v>98</v>
      </c>
      <c r="E4" s="162"/>
      <c r="F4" s="162"/>
      <c r="G4" s="162"/>
      <c r="H4" s="163"/>
      <c r="I4" s="162" t="s">
        <v>91</v>
      </c>
      <c r="J4" s="162"/>
      <c r="K4" s="161" t="s">
        <v>99</v>
      </c>
      <c r="L4" s="162"/>
      <c r="M4" s="162"/>
      <c r="N4" s="162"/>
      <c r="O4" s="163"/>
    </row>
    <row r="5" spans="2:15" ht="14.45" customHeight="1">
      <c r="B5" s="160"/>
      <c r="C5" s="160"/>
      <c r="D5" s="171" t="s">
        <v>100</v>
      </c>
      <c r="E5" s="172"/>
      <c r="F5" s="172"/>
      <c r="G5" s="172"/>
      <c r="H5" s="173"/>
      <c r="I5" s="172" t="s">
        <v>92</v>
      </c>
      <c r="J5" s="172"/>
      <c r="K5" s="171" t="s">
        <v>101</v>
      </c>
      <c r="L5" s="172"/>
      <c r="M5" s="172"/>
      <c r="N5" s="172"/>
      <c r="O5" s="173"/>
    </row>
    <row r="6" spans="2:15" ht="14.45" customHeight="1">
      <c r="B6" s="160"/>
      <c r="C6" s="158"/>
      <c r="D6" s="155">
        <v>2018</v>
      </c>
      <c r="E6" s="141"/>
      <c r="F6" s="140">
        <v>2017</v>
      </c>
      <c r="G6" s="140"/>
      <c r="H6" s="164" t="s">
        <v>33</v>
      </c>
      <c r="I6" s="166">
        <v>2018</v>
      </c>
      <c r="J6" s="155" t="s">
        <v>102</v>
      </c>
      <c r="K6" s="155">
        <v>2018</v>
      </c>
      <c r="L6" s="141"/>
      <c r="M6" s="140">
        <v>2017</v>
      </c>
      <c r="N6" s="141"/>
      <c r="O6" s="146" t="s">
        <v>33</v>
      </c>
    </row>
    <row r="7" spans="2:15" ht="14.45" customHeight="1">
      <c r="B7" s="174" t="s">
        <v>32</v>
      </c>
      <c r="C7" s="147" t="s">
        <v>35</v>
      </c>
      <c r="D7" s="156"/>
      <c r="E7" s="143"/>
      <c r="F7" s="142"/>
      <c r="G7" s="142"/>
      <c r="H7" s="165"/>
      <c r="I7" s="167"/>
      <c r="J7" s="168"/>
      <c r="K7" s="156"/>
      <c r="L7" s="143"/>
      <c r="M7" s="142"/>
      <c r="N7" s="143"/>
      <c r="O7" s="146"/>
    </row>
    <row r="8" spans="2:15" ht="14.45" customHeight="1">
      <c r="B8" s="174"/>
      <c r="C8" s="147"/>
      <c r="D8" s="136" t="s">
        <v>36</v>
      </c>
      <c r="E8" s="132" t="s">
        <v>2</v>
      </c>
      <c r="F8" s="135" t="s">
        <v>36</v>
      </c>
      <c r="G8" s="118" t="s">
        <v>2</v>
      </c>
      <c r="H8" s="149" t="s">
        <v>37</v>
      </c>
      <c r="I8" s="119" t="s">
        <v>36</v>
      </c>
      <c r="J8" s="151" t="s">
        <v>103</v>
      </c>
      <c r="K8" s="136" t="s">
        <v>36</v>
      </c>
      <c r="L8" s="114" t="s">
        <v>2</v>
      </c>
      <c r="M8" s="135" t="s">
        <v>36</v>
      </c>
      <c r="N8" s="114" t="s">
        <v>2</v>
      </c>
      <c r="O8" s="153" t="s">
        <v>37</v>
      </c>
    </row>
    <row r="9" spans="2:15" ht="14.45" customHeight="1">
      <c r="B9" s="175"/>
      <c r="C9" s="148"/>
      <c r="D9" s="133" t="s">
        <v>38</v>
      </c>
      <c r="E9" s="134" t="s">
        <v>39</v>
      </c>
      <c r="F9" s="112" t="s">
        <v>38</v>
      </c>
      <c r="G9" s="113" t="s">
        <v>39</v>
      </c>
      <c r="H9" s="150"/>
      <c r="I9" s="120" t="s">
        <v>38</v>
      </c>
      <c r="J9" s="152"/>
      <c r="K9" s="133" t="s">
        <v>38</v>
      </c>
      <c r="L9" s="134" t="s">
        <v>39</v>
      </c>
      <c r="M9" s="112" t="s">
        <v>38</v>
      </c>
      <c r="N9" s="134" t="s">
        <v>39</v>
      </c>
      <c r="O9" s="154"/>
    </row>
    <row r="10" spans="2:15" ht="14.45" customHeight="1">
      <c r="B10" s="111"/>
      <c r="C10" s="121" t="s">
        <v>16</v>
      </c>
      <c r="D10" s="10">
        <v>77</v>
      </c>
      <c r="E10" s="124">
        <v>0.37378640776699029</v>
      </c>
      <c r="F10" s="55">
        <v>78</v>
      </c>
      <c r="G10" s="126">
        <v>0.4785276073619632</v>
      </c>
      <c r="H10" s="116">
        <v>-1.2820512820512775E-2</v>
      </c>
      <c r="I10" s="55">
        <v>97</v>
      </c>
      <c r="J10" s="115">
        <v>-0.20618556701030932</v>
      </c>
      <c r="K10" s="10">
        <v>546</v>
      </c>
      <c r="L10" s="124">
        <v>0.41114457831325302</v>
      </c>
      <c r="M10" s="55">
        <v>529</v>
      </c>
      <c r="N10" s="126">
        <v>0.45485812553740329</v>
      </c>
      <c r="O10" s="116">
        <v>3.2136105860113506E-2</v>
      </c>
    </row>
    <row r="11" spans="2:15" ht="14.45" customHeight="1">
      <c r="B11" s="111"/>
      <c r="C11" s="122" t="s">
        <v>4</v>
      </c>
      <c r="D11" s="11">
        <v>60</v>
      </c>
      <c r="E11" s="125">
        <v>0.29126213592233008</v>
      </c>
      <c r="F11" s="12">
        <v>24</v>
      </c>
      <c r="G11" s="127">
        <v>0.14723926380368099</v>
      </c>
      <c r="H11" s="117">
        <v>1.5</v>
      </c>
      <c r="I11" s="12">
        <v>78</v>
      </c>
      <c r="J11" s="110">
        <v>-0.23076923076923073</v>
      </c>
      <c r="K11" s="11">
        <v>344</v>
      </c>
      <c r="L11" s="125">
        <v>0.25903614457831325</v>
      </c>
      <c r="M11" s="12">
        <v>285</v>
      </c>
      <c r="N11" s="127">
        <v>0.24505588993981084</v>
      </c>
      <c r="O11" s="117">
        <v>0.2070175438596491</v>
      </c>
    </row>
    <row r="12" spans="2:15" ht="14.45" customHeight="1">
      <c r="B12" s="111"/>
      <c r="C12" s="122" t="s">
        <v>13</v>
      </c>
      <c r="D12" s="11">
        <v>37</v>
      </c>
      <c r="E12" s="125">
        <v>0.1796116504854369</v>
      </c>
      <c r="F12" s="12">
        <v>40</v>
      </c>
      <c r="G12" s="127">
        <v>0.24539877300613497</v>
      </c>
      <c r="H12" s="117">
        <v>-7.4999999999999956E-2</v>
      </c>
      <c r="I12" s="12">
        <v>45</v>
      </c>
      <c r="J12" s="110">
        <v>-0.17777777777777781</v>
      </c>
      <c r="K12" s="11">
        <v>228</v>
      </c>
      <c r="L12" s="125">
        <v>0.1716867469879518</v>
      </c>
      <c r="M12" s="12">
        <v>222</v>
      </c>
      <c r="N12" s="127">
        <v>0.19088564058469476</v>
      </c>
      <c r="O12" s="117">
        <v>2.7027027027026973E-2</v>
      </c>
    </row>
    <row r="13" spans="2:15" ht="14.45" customHeight="1">
      <c r="B13" s="111"/>
      <c r="C13" s="122" t="s">
        <v>3</v>
      </c>
      <c r="D13" s="11">
        <v>11</v>
      </c>
      <c r="E13" s="125">
        <v>5.3398058252427182E-2</v>
      </c>
      <c r="F13" s="12">
        <v>4</v>
      </c>
      <c r="G13" s="127">
        <v>2.4539877300613498E-2</v>
      </c>
      <c r="H13" s="117">
        <v>1.75</v>
      </c>
      <c r="I13" s="12">
        <v>10</v>
      </c>
      <c r="J13" s="110">
        <v>0.10000000000000009</v>
      </c>
      <c r="K13" s="11">
        <v>84</v>
      </c>
      <c r="L13" s="125">
        <v>6.3253012048192767E-2</v>
      </c>
      <c r="M13" s="12">
        <v>39</v>
      </c>
      <c r="N13" s="127">
        <v>3.3533963886500429E-2</v>
      </c>
      <c r="O13" s="117">
        <v>1.1538461538461537</v>
      </c>
    </row>
    <row r="14" spans="2:15" ht="14.45" customHeight="1">
      <c r="B14" s="13"/>
      <c r="C14" s="122" t="s">
        <v>53</v>
      </c>
      <c r="D14" s="11">
        <v>10</v>
      </c>
      <c r="E14" s="125">
        <v>4.8543689320388349E-2</v>
      </c>
      <c r="F14" s="12">
        <v>9</v>
      </c>
      <c r="G14" s="127">
        <v>5.5214723926380369E-2</v>
      </c>
      <c r="H14" s="117">
        <v>0.11111111111111116</v>
      </c>
      <c r="I14" s="12">
        <v>10</v>
      </c>
      <c r="J14" s="110">
        <v>0</v>
      </c>
      <c r="K14" s="11">
        <v>55</v>
      </c>
      <c r="L14" s="125">
        <v>4.1415662650602411E-2</v>
      </c>
      <c r="M14" s="12">
        <v>43</v>
      </c>
      <c r="N14" s="127">
        <v>3.6973344797936368E-2</v>
      </c>
      <c r="O14" s="117">
        <v>0.27906976744186052</v>
      </c>
    </row>
    <row r="15" spans="2:15" ht="14.45" customHeight="1">
      <c r="B15" s="111"/>
      <c r="C15" s="122" t="s">
        <v>15</v>
      </c>
      <c r="D15" s="11">
        <v>2</v>
      </c>
      <c r="E15" s="125">
        <v>9.7087378640776691E-3</v>
      </c>
      <c r="F15" s="12">
        <v>4</v>
      </c>
      <c r="G15" s="127">
        <v>2.4539877300613498E-2</v>
      </c>
      <c r="H15" s="117">
        <v>-0.5</v>
      </c>
      <c r="I15" s="12">
        <v>7</v>
      </c>
      <c r="J15" s="110">
        <v>-0.7142857142857143</v>
      </c>
      <c r="K15" s="11">
        <v>25</v>
      </c>
      <c r="L15" s="125">
        <v>1.8825301204819279E-2</v>
      </c>
      <c r="M15" s="12">
        <v>10</v>
      </c>
      <c r="N15" s="127">
        <v>8.5984522785898538E-3</v>
      </c>
      <c r="O15" s="117">
        <v>1.5</v>
      </c>
    </row>
    <row r="16" spans="2:15" ht="14.45" customHeight="1">
      <c r="B16" s="111"/>
      <c r="C16" s="122" t="s">
        <v>68</v>
      </c>
      <c r="D16" s="11">
        <v>2</v>
      </c>
      <c r="E16" s="125">
        <v>9.7087378640776691E-3</v>
      </c>
      <c r="F16" s="12">
        <v>0</v>
      </c>
      <c r="G16" s="127">
        <v>0</v>
      </c>
      <c r="H16" s="117"/>
      <c r="I16" s="12">
        <v>5</v>
      </c>
      <c r="J16" s="110">
        <v>-0.6</v>
      </c>
      <c r="K16" s="11">
        <v>12</v>
      </c>
      <c r="L16" s="125">
        <v>9.0361445783132526E-3</v>
      </c>
      <c r="M16" s="12">
        <v>6</v>
      </c>
      <c r="N16" s="127">
        <v>5.1590713671539126E-3</v>
      </c>
      <c r="O16" s="117">
        <v>1</v>
      </c>
    </row>
    <row r="17" spans="2:15" ht="14.45" customHeight="1">
      <c r="B17" s="39"/>
      <c r="C17" s="123" t="s">
        <v>40</v>
      </c>
      <c r="D17" s="14">
        <v>7</v>
      </c>
      <c r="E17" s="108">
        <v>3.3980582524271843E-2</v>
      </c>
      <c r="F17" s="14">
        <v>4</v>
      </c>
      <c r="G17" s="108">
        <v>2.4539877300613498E-2</v>
      </c>
      <c r="H17" s="24">
        <v>0.75</v>
      </c>
      <c r="I17" s="14">
        <v>12</v>
      </c>
      <c r="J17" s="108">
        <v>4.633204633204633E-2</v>
      </c>
      <c r="K17" s="14">
        <v>34</v>
      </c>
      <c r="L17" s="108">
        <v>2.5602409638554216E-2</v>
      </c>
      <c r="M17" s="14">
        <v>29</v>
      </c>
      <c r="N17" s="108">
        <v>2.4935511607910577E-2</v>
      </c>
      <c r="O17" s="25">
        <v>0.17241379310344818</v>
      </c>
    </row>
    <row r="18" spans="2:15" ht="14.45" customHeight="1">
      <c r="B18" s="40" t="s">
        <v>5</v>
      </c>
      <c r="C18" s="33" t="s">
        <v>41</v>
      </c>
      <c r="D18" s="26">
        <v>206</v>
      </c>
      <c r="E18" s="27">
        <v>0.99999999999999989</v>
      </c>
      <c r="F18" s="26">
        <v>163</v>
      </c>
      <c r="G18" s="27">
        <v>1</v>
      </c>
      <c r="H18" s="28">
        <v>0.26380368098159512</v>
      </c>
      <c r="I18" s="26">
        <v>259</v>
      </c>
      <c r="J18" s="29">
        <v>-0.20463320463320467</v>
      </c>
      <c r="K18" s="26">
        <v>1328</v>
      </c>
      <c r="L18" s="27">
        <v>1.0000000000000002</v>
      </c>
      <c r="M18" s="26">
        <v>1163</v>
      </c>
      <c r="N18" s="29">
        <v>1</v>
      </c>
      <c r="O18" s="34">
        <v>0.14187446259673253</v>
      </c>
    </row>
    <row r="19" spans="2:15" ht="14.45" customHeight="1">
      <c r="B19" s="111"/>
      <c r="C19" s="121" t="s">
        <v>3</v>
      </c>
      <c r="D19" s="10">
        <v>449</v>
      </c>
      <c r="E19" s="124">
        <v>0.2452211906062261</v>
      </c>
      <c r="F19" s="55">
        <v>355</v>
      </c>
      <c r="G19" s="126">
        <v>0.20425776754890679</v>
      </c>
      <c r="H19" s="116">
        <v>0.26478873239436629</v>
      </c>
      <c r="I19" s="55">
        <v>640</v>
      </c>
      <c r="J19" s="115">
        <v>-0.29843750000000002</v>
      </c>
      <c r="K19" s="10">
        <v>3916</v>
      </c>
      <c r="L19" s="124">
        <v>0.24817795804550352</v>
      </c>
      <c r="M19" s="55">
        <v>3025</v>
      </c>
      <c r="N19" s="126">
        <v>0.21641150379167262</v>
      </c>
      <c r="O19" s="116">
        <v>0.29454545454545444</v>
      </c>
    </row>
    <row r="20" spans="2:15" ht="14.45" customHeight="1">
      <c r="B20" s="111"/>
      <c r="C20" s="122" t="s">
        <v>4</v>
      </c>
      <c r="D20" s="11">
        <v>397</v>
      </c>
      <c r="E20" s="125">
        <v>0.2168214090660841</v>
      </c>
      <c r="F20" s="12">
        <v>266</v>
      </c>
      <c r="G20" s="127">
        <v>0.15304948216340622</v>
      </c>
      <c r="H20" s="117">
        <v>0.49248120300751874</v>
      </c>
      <c r="I20" s="12">
        <v>402</v>
      </c>
      <c r="J20" s="110">
        <v>-1.2437810945273631E-2</v>
      </c>
      <c r="K20" s="11">
        <v>3166</v>
      </c>
      <c r="L20" s="125">
        <v>0.2006464287977692</v>
      </c>
      <c r="M20" s="12">
        <v>2083</v>
      </c>
      <c r="N20" s="127">
        <v>0.14901988839605093</v>
      </c>
      <c r="O20" s="117">
        <v>0.51992318771003365</v>
      </c>
    </row>
    <row r="21" spans="2:15" ht="14.45" customHeight="1">
      <c r="B21" s="111"/>
      <c r="C21" s="122" t="s">
        <v>14</v>
      </c>
      <c r="D21" s="11">
        <v>324</v>
      </c>
      <c r="E21" s="125">
        <v>0.17695248498088476</v>
      </c>
      <c r="F21" s="12">
        <v>357</v>
      </c>
      <c r="G21" s="127">
        <v>0.20540851553509781</v>
      </c>
      <c r="H21" s="117">
        <v>-9.2436974789915971E-2</v>
      </c>
      <c r="I21" s="12">
        <v>397</v>
      </c>
      <c r="J21" s="110">
        <v>-0.18387909319899243</v>
      </c>
      <c r="K21" s="11">
        <v>2926</v>
      </c>
      <c r="L21" s="125">
        <v>0.18543633943849419</v>
      </c>
      <c r="M21" s="12">
        <v>2887</v>
      </c>
      <c r="N21" s="127">
        <v>0.20653884675919301</v>
      </c>
      <c r="O21" s="117">
        <v>1.3508832698302831E-2</v>
      </c>
    </row>
    <row r="22" spans="2:15" ht="14.45" customHeight="1">
      <c r="B22" s="111"/>
      <c r="C22" s="122" t="s">
        <v>12</v>
      </c>
      <c r="D22" s="11">
        <v>204</v>
      </c>
      <c r="E22" s="125">
        <v>0.11141452758055707</v>
      </c>
      <c r="F22" s="12">
        <v>243</v>
      </c>
      <c r="G22" s="127">
        <v>0.13981588032220943</v>
      </c>
      <c r="H22" s="117">
        <v>-0.16049382716049387</v>
      </c>
      <c r="I22" s="12">
        <v>399</v>
      </c>
      <c r="J22" s="110">
        <v>-0.48872180451127822</v>
      </c>
      <c r="K22" s="11">
        <v>2281</v>
      </c>
      <c r="L22" s="125">
        <v>0.14455922428544268</v>
      </c>
      <c r="M22" s="12">
        <v>2288</v>
      </c>
      <c r="N22" s="127">
        <v>0.16368579195879238</v>
      </c>
      <c r="O22" s="117">
        <v>-3.0594405594405183E-3</v>
      </c>
    </row>
    <row r="23" spans="2:15" ht="14.45" customHeight="1">
      <c r="B23" s="13"/>
      <c r="C23" s="122" t="s">
        <v>13</v>
      </c>
      <c r="D23" s="11">
        <v>267</v>
      </c>
      <c r="E23" s="125">
        <v>0.1458219552157291</v>
      </c>
      <c r="F23" s="12">
        <v>250</v>
      </c>
      <c r="G23" s="127">
        <v>0.14384349827387802</v>
      </c>
      <c r="H23" s="117">
        <v>6.800000000000006E-2</v>
      </c>
      <c r="I23" s="12">
        <v>305</v>
      </c>
      <c r="J23" s="110">
        <v>-0.12459016393442623</v>
      </c>
      <c r="K23" s="11">
        <v>1991</v>
      </c>
      <c r="L23" s="125">
        <v>0.12618036630965207</v>
      </c>
      <c r="M23" s="12">
        <v>2011</v>
      </c>
      <c r="N23" s="127">
        <v>0.14386893690084418</v>
      </c>
      <c r="O23" s="117">
        <v>-9.9453008453506131E-3</v>
      </c>
    </row>
    <row r="24" spans="2:15" ht="14.45" customHeight="1">
      <c r="B24" s="111"/>
      <c r="C24" s="122" t="s">
        <v>15</v>
      </c>
      <c r="D24" s="11">
        <v>133</v>
      </c>
      <c r="E24" s="125">
        <v>7.2637902785363195E-2</v>
      </c>
      <c r="F24" s="12">
        <v>145</v>
      </c>
      <c r="G24" s="127">
        <v>8.3429228998849247E-2</v>
      </c>
      <c r="H24" s="117">
        <v>-8.2758620689655227E-2</v>
      </c>
      <c r="I24" s="12">
        <v>172</v>
      </c>
      <c r="J24" s="110">
        <v>-0.22674418604651159</v>
      </c>
      <c r="K24" s="11">
        <v>989</v>
      </c>
      <c r="L24" s="125">
        <v>6.2678243234679007E-2</v>
      </c>
      <c r="M24" s="12">
        <v>823</v>
      </c>
      <c r="N24" s="127">
        <v>5.8878237229932753E-2</v>
      </c>
      <c r="O24" s="117">
        <v>0.20170109356014576</v>
      </c>
    </row>
    <row r="25" spans="2:15" ht="14.45" customHeight="1">
      <c r="B25" s="111"/>
      <c r="C25" s="122" t="s">
        <v>16</v>
      </c>
      <c r="D25" s="11">
        <v>53</v>
      </c>
      <c r="E25" s="125">
        <v>2.8945931185144731E-2</v>
      </c>
      <c r="F25" s="12">
        <v>120</v>
      </c>
      <c r="G25" s="127">
        <v>6.9044879171461446E-2</v>
      </c>
      <c r="H25" s="117">
        <v>-0.55833333333333335</v>
      </c>
      <c r="I25" s="12">
        <v>35</v>
      </c>
      <c r="J25" s="110">
        <v>0.51428571428571423</v>
      </c>
      <c r="K25" s="11">
        <v>496</v>
      </c>
      <c r="L25" s="125">
        <v>3.1434184675834968E-2</v>
      </c>
      <c r="M25" s="12">
        <v>854</v>
      </c>
      <c r="N25" s="127">
        <v>6.1096008012591213E-2</v>
      </c>
      <c r="O25" s="117">
        <v>-0.41920374707259955</v>
      </c>
    </row>
    <row r="26" spans="2:15" ht="14.45" customHeight="1">
      <c r="B26" s="39"/>
      <c r="C26" s="123" t="s">
        <v>40</v>
      </c>
      <c r="D26" s="14">
        <v>4</v>
      </c>
      <c r="E26" s="108">
        <v>2.1845985800109228E-3</v>
      </c>
      <c r="F26" s="14">
        <v>2</v>
      </c>
      <c r="G26" s="31">
        <v>1.1507479861910242E-3</v>
      </c>
      <c r="H26" s="24">
        <v>1</v>
      </c>
      <c r="I26" s="14">
        <v>2</v>
      </c>
      <c r="J26" s="32">
        <v>1</v>
      </c>
      <c r="K26" s="14">
        <v>14</v>
      </c>
      <c r="L26" s="31">
        <v>8.8725521262437415E-4</v>
      </c>
      <c r="M26" s="14">
        <v>7</v>
      </c>
      <c r="N26" s="31">
        <v>5.0078695092287888E-4</v>
      </c>
      <c r="O26" s="25">
        <v>1</v>
      </c>
    </row>
    <row r="27" spans="2:15" ht="14.45" customHeight="1">
      <c r="B27" s="38" t="s">
        <v>6</v>
      </c>
      <c r="C27" s="33" t="s">
        <v>41</v>
      </c>
      <c r="D27" s="58">
        <v>1831</v>
      </c>
      <c r="E27" s="27">
        <v>1.0000000000000002</v>
      </c>
      <c r="F27" s="58">
        <v>1738</v>
      </c>
      <c r="G27" s="27">
        <v>0.99999999999999989</v>
      </c>
      <c r="H27" s="28">
        <v>5.3509781357882646E-2</v>
      </c>
      <c r="I27" s="58">
        <v>2352</v>
      </c>
      <c r="J27" s="29">
        <v>-0.22151360544217691</v>
      </c>
      <c r="K27" s="58">
        <v>15779</v>
      </c>
      <c r="L27" s="27">
        <v>1</v>
      </c>
      <c r="M27" s="58">
        <v>13978</v>
      </c>
      <c r="N27" s="29">
        <v>1</v>
      </c>
      <c r="O27" s="34">
        <v>0.12884532837315787</v>
      </c>
    </row>
    <row r="28" spans="2:15" ht="14.45" customHeight="1">
      <c r="B28" s="38" t="s">
        <v>70</v>
      </c>
      <c r="C28" s="33" t="s">
        <v>41</v>
      </c>
      <c r="D28" s="26">
        <v>0</v>
      </c>
      <c r="E28" s="27">
        <v>0</v>
      </c>
      <c r="F28" s="26">
        <v>4</v>
      </c>
      <c r="G28" s="27">
        <v>1</v>
      </c>
      <c r="H28" s="28">
        <v>-1</v>
      </c>
      <c r="I28" s="26">
        <v>2</v>
      </c>
      <c r="J28" s="29">
        <v>-1</v>
      </c>
      <c r="K28" s="26">
        <v>9</v>
      </c>
      <c r="L28" s="27">
        <v>1</v>
      </c>
      <c r="M28" s="26">
        <v>21</v>
      </c>
      <c r="N28" s="29">
        <v>0.99999999999999989</v>
      </c>
      <c r="O28" s="34">
        <v>-0.5714285714285714</v>
      </c>
    </row>
    <row r="29" spans="2:15" ht="14.45" customHeight="1">
      <c r="B29" s="40"/>
      <c r="C29" s="18" t="s">
        <v>41</v>
      </c>
      <c r="D29" s="59">
        <v>2037</v>
      </c>
      <c r="E29" s="19">
        <v>1</v>
      </c>
      <c r="F29" s="59">
        <v>1905</v>
      </c>
      <c r="G29" s="19">
        <v>1</v>
      </c>
      <c r="H29" s="20">
        <v>6.929133858267722E-2</v>
      </c>
      <c r="I29" s="59">
        <v>2613</v>
      </c>
      <c r="J29" s="21">
        <v>-0.22043628013777272</v>
      </c>
      <c r="K29" s="59">
        <v>17116</v>
      </c>
      <c r="L29" s="19">
        <v>1</v>
      </c>
      <c r="M29" s="59">
        <v>15162</v>
      </c>
      <c r="N29" s="19">
        <v>1</v>
      </c>
      <c r="O29" s="35">
        <v>0.12887481862551109</v>
      </c>
    </row>
    <row r="30" spans="2:15" ht="14.45" customHeight="1">
      <c r="B30" t="s">
        <v>65</v>
      </c>
    </row>
    <row r="31" spans="2:15">
      <c r="B31" s="22" t="s">
        <v>66</v>
      </c>
    </row>
    <row r="33" spans="2:15">
      <c r="B33" s="169" t="s">
        <v>51</v>
      </c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36"/>
    </row>
    <row r="34" spans="2:15">
      <c r="B34" s="170" t="s">
        <v>52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9" t="s">
        <v>48</v>
      </c>
    </row>
    <row r="35" spans="2:15" ht="14.45" customHeight="1">
      <c r="B35" s="159" t="s">
        <v>32</v>
      </c>
      <c r="C35" s="159" t="s">
        <v>1</v>
      </c>
      <c r="D35" s="161" t="s">
        <v>98</v>
      </c>
      <c r="E35" s="162"/>
      <c r="F35" s="162"/>
      <c r="G35" s="162"/>
      <c r="H35" s="163"/>
      <c r="I35" s="162" t="s">
        <v>91</v>
      </c>
      <c r="J35" s="162"/>
      <c r="K35" s="161" t="s">
        <v>99</v>
      </c>
      <c r="L35" s="162"/>
      <c r="M35" s="162"/>
      <c r="N35" s="162"/>
      <c r="O35" s="163"/>
    </row>
    <row r="36" spans="2:15" ht="14.45" customHeight="1">
      <c r="B36" s="160"/>
      <c r="C36" s="160"/>
      <c r="D36" s="171" t="s">
        <v>100</v>
      </c>
      <c r="E36" s="172"/>
      <c r="F36" s="172"/>
      <c r="G36" s="172"/>
      <c r="H36" s="173"/>
      <c r="I36" s="172" t="s">
        <v>92</v>
      </c>
      <c r="J36" s="172"/>
      <c r="K36" s="171" t="s">
        <v>101</v>
      </c>
      <c r="L36" s="172"/>
      <c r="M36" s="172"/>
      <c r="N36" s="172"/>
      <c r="O36" s="173"/>
    </row>
    <row r="37" spans="2:15" ht="14.45" customHeight="1">
      <c r="B37" s="160"/>
      <c r="C37" s="158"/>
      <c r="D37" s="155">
        <v>2018</v>
      </c>
      <c r="E37" s="141"/>
      <c r="F37" s="140">
        <v>2017</v>
      </c>
      <c r="G37" s="140"/>
      <c r="H37" s="164" t="s">
        <v>33</v>
      </c>
      <c r="I37" s="166">
        <v>2018</v>
      </c>
      <c r="J37" s="155" t="s">
        <v>102</v>
      </c>
      <c r="K37" s="155">
        <v>2018</v>
      </c>
      <c r="L37" s="141"/>
      <c r="M37" s="140">
        <v>2017</v>
      </c>
      <c r="N37" s="141"/>
      <c r="O37" s="146" t="s">
        <v>33</v>
      </c>
    </row>
    <row r="38" spans="2:15" ht="18.75" customHeight="1">
      <c r="B38" s="174" t="s">
        <v>32</v>
      </c>
      <c r="C38" s="147" t="s">
        <v>35</v>
      </c>
      <c r="D38" s="156"/>
      <c r="E38" s="143"/>
      <c r="F38" s="142"/>
      <c r="G38" s="142"/>
      <c r="H38" s="165"/>
      <c r="I38" s="167"/>
      <c r="J38" s="168"/>
      <c r="K38" s="156"/>
      <c r="L38" s="143"/>
      <c r="M38" s="142"/>
      <c r="N38" s="143"/>
      <c r="O38" s="146"/>
    </row>
    <row r="39" spans="2:15" ht="14.45" customHeight="1">
      <c r="B39" s="174"/>
      <c r="C39" s="147"/>
      <c r="D39" s="136" t="s">
        <v>36</v>
      </c>
      <c r="E39" s="132" t="s">
        <v>2</v>
      </c>
      <c r="F39" s="135" t="s">
        <v>36</v>
      </c>
      <c r="G39" s="118" t="s">
        <v>2</v>
      </c>
      <c r="H39" s="149" t="s">
        <v>37</v>
      </c>
      <c r="I39" s="119" t="s">
        <v>36</v>
      </c>
      <c r="J39" s="151" t="s">
        <v>103</v>
      </c>
      <c r="K39" s="136" t="s">
        <v>36</v>
      </c>
      <c r="L39" s="114" t="s">
        <v>2</v>
      </c>
      <c r="M39" s="135" t="s">
        <v>36</v>
      </c>
      <c r="N39" s="114" t="s">
        <v>2</v>
      </c>
      <c r="O39" s="153" t="s">
        <v>37</v>
      </c>
    </row>
    <row r="40" spans="2:15" ht="25.5">
      <c r="B40" s="175"/>
      <c r="C40" s="148"/>
      <c r="D40" s="133" t="s">
        <v>38</v>
      </c>
      <c r="E40" s="134" t="s">
        <v>39</v>
      </c>
      <c r="F40" s="112" t="s">
        <v>38</v>
      </c>
      <c r="G40" s="113" t="s">
        <v>39</v>
      </c>
      <c r="H40" s="150"/>
      <c r="I40" s="120" t="s">
        <v>38</v>
      </c>
      <c r="J40" s="152"/>
      <c r="K40" s="133" t="s">
        <v>38</v>
      </c>
      <c r="L40" s="134" t="s">
        <v>39</v>
      </c>
      <c r="M40" s="112" t="s">
        <v>38</v>
      </c>
      <c r="N40" s="134" t="s">
        <v>39</v>
      </c>
      <c r="O40" s="154"/>
    </row>
    <row r="41" spans="2:15">
      <c r="B41" s="111"/>
      <c r="C41" s="121" t="s">
        <v>16</v>
      </c>
      <c r="D41" s="10"/>
      <c r="E41" s="124"/>
      <c r="F41" s="55"/>
      <c r="G41" s="126"/>
      <c r="H41" s="116"/>
      <c r="I41" s="10">
        <v>2</v>
      </c>
      <c r="J41" s="115"/>
      <c r="K41" s="10">
        <v>2</v>
      </c>
      <c r="L41" s="124">
        <v>0.5</v>
      </c>
      <c r="M41" s="55">
        <v>0</v>
      </c>
      <c r="N41" s="126">
        <v>0</v>
      </c>
      <c r="O41" s="116"/>
    </row>
    <row r="42" spans="2:15">
      <c r="B42" s="111"/>
      <c r="C42" s="122" t="s">
        <v>13</v>
      </c>
      <c r="D42" s="11"/>
      <c r="E42" s="125"/>
      <c r="F42" s="12"/>
      <c r="G42" s="127"/>
      <c r="H42" s="117"/>
      <c r="I42" s="11">
        <v>0</v>
      </c>
      <c r="J42" s="110"/>
      <c r="K42" s="11">
        <v>1</v>
      </c>
      <c r="L42" s="125">
        <v>0.25</v>
      </c>
      <c r="M42" s="12">
        <v>1</v>
      </c>
      <c r="N42" s="127">
        <v>1</v>
      </c>
      <c r="O42" s="117">
        <v>0</v>
      </c>
    </row>
    <row r="43" spans="2:15">
      <c r="B43" s="111"/>
      <c r="C43" s="122" t="s">
        <v>4</v>
      </c>
      <c r="D43" s="11"/>
      <c r="E43" s="125"/>
      <c r="F43" s="12"/>
      <c r="G43" s="127"/>
      <c r="H43" s="117"/>
      <c r="I43" s="12"/>
      <c r="J43" s="110"/>
      <c r="K43" s="11">
        <v>1</v>
      </c>
      <c r="L43" s="125">
        <v>0.25</v>
      </c>
      <c r="M43" s="12">
        <v>0</v>
      </c>
      <c r="N43" s="127">
        <v>0</v>
      </c>
      <c r="O43" s="117"/>
    </row>
    <row r="44" spans="2:15">
      <c r="B44" s="40" t="s">
        <v>5</v>
      </c>
      <c r="C44" s="33" t="s">
        <v>41</v>
      </c>
      <c r="D44" s="26">
        <v>0</v>
      </c>
      <c r="E44" s="27">
        <v>0</v>
      </c>
      <c r="F44" s="26">
        <v>0</v>
      </c>
      <c r="G44" s="27">
        <v>0</v>
      </c>
      <c r="H44" s="30"/>
      <c r="I44" s="26">
        <v>2</v>
      </c>
      <c r="J44" s="27">
        <v>0</v>
      </c>
      <c r="K44" s="26">
        <v>4</v>
      </c>
      <c r="L44" s="27">
        <v>1</v>
      </c>
      <c r="M44" s="26">
        <v>1</v>
      </c>
      <c r="N44" s="27">
        <v>1</v>
      </c>
      <c r="O44" s="30">
        <v>3</v>
      </c>
    </row>
    <row r="45" spans="2:15">
      <c r="B45" s="111"/>
      <c r="C45" s="121" t="s">
        <v>3</v>
      </c>
      <c r="D45" s="10">
        <v>390</v>
      </c>
      <c r="E45" s="124">
        <v>0.27253668763102723</v>
      </c>
      <c r="F45" s="55">
        <v>312</v>
      </c>
      <c r="G45" s="126">
        <v>0.2282370153621068</v>
      </c>
      <c r="H45" s="116">
        <v>0.25</v>
      </c>
      <c r="I45" s="55">
        <v>588</v>
      </c>
      <c r="J45" s="115">
        <v>-0.33673469387755106</v>
      </c>
      <c r="K45" s="10">
        <v>3386</v>
      </c>
      <c r="L45" s="124">
        <v>0.26378934247429103</v>
      </c>
      <c r="M45" s="55">
        <v>2706</v>
      </c>
      <c r="N45" s="126">
        <v>0.23055295220243674</v>
      </c>
      <c r="O45" s="116">
        <v>0.25129342202512928</v>
      </c>
    </row>
    <row r="46" spans="2:15">
      <c r="B46" s="111"/>
      <c r="C46" s="122" t="s">
        <v>4</v>
      </c>
      <c r="D46" s="11">
        <v>299</v>
      </c>
      <c r="E46" s="125">
        <v>0.20894479385045422</v>
      </c>
      <c r="F46" s="12">
        <v>198</v>
      </c>
      <c r="G46" s="127">
        <v>0.14484272128749084</v>
      </c>
      <c r="H46" s="117">
        <v>0.51010101010101017</v>
      </c>
      <c r="I46" s="12">
        <v>322</v>
      </c>
      <c r="J46" s="110">
        <v>-7.1428571428571397E-2</v>
      </c>
      <c r="K46" s="11">
        <v>2575</v>
      </c>
      <c r="L46" s="125">
        <v>0.20060766593954504</v>
      </c>
      <c r="M46" s="12">
        <v>1757</v>
      </c>
      <c r="N46" s="127">
        <v>0.14969753770128652</v>
      </c>
      <c r="O46" s="117">
        <v>0.4655663062037565</v>
      </c>
    </row>
    <row r="47" spans="2:15">
      <c r="B47" s="111"/>
      <c r="C47" s="122" t="s">
        <v>14</v>
      </c>
      <c r="D47" s="11">
        <v>256</v>
      </c>
      <c r="E47" s="125">
        <v>0.17889587700908455</v>
      </c>
      <c r="F47" s="12">
        <v>245</v>
      </c>
      <c r="G47" s="127">
        <v>0.17922457937088515</v>
      </c>
      <c r="H47" s="117">
        <v>4.4897959183673564E-2</v>
      </c>
      <c r="I47" s="12">
        <v>299</v>
      </c>
      <c r="J47" s="110">
        <v>-0.14381270903010035</v>
      </c>
      <c r="K47" s="11">
        <v>2385</v>
      </c>
      <c r="L47" s="125">
        <v>0.18580554689934559</v>
      </c>
      <c r="M47" s="12">
        <v>2361</v>
      </c>
      <c r="N47" s="127">
        <v>0.20115872880633892</v>
      </c>
      <c r="O47" s="117">
        <v>1.0165184243964509E-2</v>
      </c>
    </row>
    <row r="48" spans="2:15">
      <c r="B48" s="111"/>
      <c r="C48" s="122" t="s">
        <v>12</v>
      </c>
      <c r="D48" s="11">
        <v>147</v>
      </c>
      <c r="E48" s="125">
        <v>0.10272536687631027</v>
      </c>
      <c r="F48" s="12">
        <v>204</v>
      </c>
      <c r="G48" s="127">
        <v>0.14923189465983908</v>
      </c>
      <c r="H48" s="117">
        <v>-0.27941176470588236</v>
      </c>
      <c r="I48" s="12">
        <v>336</v>
      </c>
      <c r="J48" s="110">
        <v>-0.5625</v>
      </c>
      <c r="K48" s="11">
        <v>1863</v>
      </c>
      <c r="L48" s="125">
        <v>0.14513867248363976</v>
      </c>
      <c r="M48" s="12">
        <v>1879</v>
      </c>
      <c r="N48" s="127">
        <v>0.16009201669932691</v>
      </c>
      <c r="O48" s="117">
        <v>-8.5151676423629308E-3</v>
      </c>
    </row>
    <row r="49" spans="2:15">
      <c r="B49" s="13"/>
      <c r="C49" s="122" t="s">
        <v>13</v>
      </c>
      <c r="D49" s="11">
        <v>186</v>
      </c>
      <c r="E49" s="125">
        <v>0.12997903563941299</v>
      </c>
      <c r="F49" s="12">
        <v>206</v>
      </c>
      <c r="G49" s="127">
        <v>0.15069495245062181</v>
      </c>
      <c r="H49" s="117">
        <v>-9.7087378640776656E-2</v>
      </c>
      <c r="I49" s="12">
        <v>218</v>
      </c>
      <c r="J49" s="110">
        <v>-0.14678899082568808</v>
      </c>
      <c r="K49" s="11">
        <v>1490</v>
      </c>
      <c r="L49" s="125">
        <v>0.1160797756310377</v>
      </c>
      <c r="M49" s="12">
        <v>1577</v>
      </c>
      <c r="N49" s="127">
        <v>0.13436142114680072</v>
      </c>
      <c r="O49" s="117">
        <v>-5.5168040583386202E-2</v>
      </c>
    </row>
    <row r="50" spans="2:15">
      <c r="B50" s="111"/>
      <c r="C50" s="122" t="s">
        <v>15</v>
      </c>
      <c r="D50" s="11">
        <v>111</v>
      </c>
      <c r="E50" s="125">
        <v>7.7568134171907763E-2</v>
      </c>
      <c r="F50" s="12">
        <v>121</v>
      </c>
      <c r="G50" s="127">
        <v>8.8514996342355518E-2</v>
      </c>
      <c r="H50" s="117">
        <v>-8.2644628099173501E-2</v>
      </c>
      <c r="I50" s="12">
        <v>143</v>
      </c>
      <c r="J50" s="110">
        <v>-0.22377622377622375</v>
      </c>
      <c r="K50" s="11">
        <v>838</v>
      </c>
      <c r="L50" s="125">
        <v>6.5285135556248056E-2</v>
      </c>
      <c r="M50" s="12">
        <v>716</v>
      </c>
      <c r="N50" s="127">
        <v>6.1003663627843568E-2</v>
      </c>
      <c r="O50" s="117">
        <v>0.17039106145251393</v>
      </c>
    </row>
    <row r="51" spans="2:15">
      <c r="B51" s="111"/>
      <c r="C51" s="122" t="s">
        <v>16</v>
      </c>
      <c r="D51" s="11">
        <v>42</v>
      </c>
      <c r="E51" s="125">
        <v>2.9350104821802937E-2</v>
      </c>
      <c r="F51" s="12">
        <v>81</v>
      </c>
      <c r="G51" s="127">
        <v>5.9253840526700803E-2</v>
      </c>
      <c r="H51" s="117">
        <v>-0.48148148148148151</v>
      </c>
      <c r="I51" s="12">
        <v>20</v>
      </c>
      <c r="J51" s="110">
        <v>1.1000000000000001</v>
      </c>
      <c r="K51" s="11">
        <v>292</v>
      </c>
      <c r="L51" s="125">
        <v>2.2748519788095979E-2</v>
      </c>
      <c r="M51" s="12">
        <v>733</v>
      </c>
      <c r="N51" s="127">
        <v>6.2452074635767234E-2</v>
      </c>
      <c r="O51" s="117">
        <v>-0.60163710777626189</v>
      </c>
    </row>
    <row r="52" spans="2:15">
      <c r="B52" s="39"/>
      <c r="C52" s="123" t="s">
        <v>40</v>
      </c>
      <c r="D52" s="14">
        <v>0</v>
      </c>
      <c r="E52" s="108">
        <v>0</v>
      </c>
      <c r="F52" s="14">
        <v>0</v>
      </c>
      <c r="G52" s="31">
        <v>0</v>
      </c>
      <c r="H52" s="24"/>
      <c r="I52" s="14">
        <v>0</v>
      </c>
      <c r="J52" s="32"/>
      <c r="K52" s="14">
        <v>0</v>
      </c>
      <c r="L52" s="31">
        <v>0</v>
      </c>
      <c r="M52" s="14">
        <v>0</v>
      </c>
      <c r="N52" s="31">
        <v>0</v>
      </c>
      <c r="O52" s="25"/>
    </row>
    <row r="53" spans="2:15">
      <c r="B53" s="38" t="s">
        <v>6</v>
      </c>
      <c r="C53" s="33" t="s">
        <v>41</v>
      </c>
      <c r="D53" s="58">
        <v>1431</v>
      </c>
      <c r="E53" s="27">
        <v>1</v>
      </c>
      <c r="F53" s="58">
        <v>1367</v>
      </c>
      <c r="G53" s="27">
        <v>1</v>
      </c>
      <c r="H53" s="28">
        <v>4.681784930504751E-2</v>
      </c>
      <c r="I53" s="58">
        <v>1926</v>
      </c>
      <c r="J53" s="29">
        <v>-0.2570093457943925</v>
      </c>
      <c r="K53" s="58">
        <v>12829</v>
      </c>
      <c r="L53" s="27">
        <v>0.99945465877220308</v>
      </c>
      <c r="M53" s="58">
        <v>11729</v>
      </c>
      <c r="N53" s="29">
        <v>0.99931839481980056</v>
      </c>
      <c r="O53" s="34">
        <v>9.3784636371387231E-2</v>
      </c>
    </row>
    <row r="54" spans="2:15">
      <c r="B54" s="38" t="s">
        <v>70</v>
      </c>
      <c r="C54" s="33" t="s">
        <v>41</v>
      </c>
      <c r="D54" s="26">
        <v>0</v>
      </c>
      <c r="E54" s="27">
        <v>1</v>
      </c>
      <c r="F54" s="26">
        <v>0</v>
      </c>
      <c r="G54" s="27">
        <v>1</v>
      </c>
      <c r="H54" s="28"/>
      <c r="I54" s="26">
        <v>2</v>
      </c>
      <c r="J54" s="29">
        <v>-1</v>
      </c>
      <c r="K54" s="26">
        <v>3</v>
      </c>
      <c r="L54" s="27">
        <v>1</v>
      </c>
      <c r="M54" s="26">
        <v>7</v>
      </c>
      <c r="N54" s="27">
        <v>1</v>
      </c>
      <c r="O54" s="34">
        <v>-0.5714285714285714</v>
      </c>
    </row>
    <row r="55" spans="2:15">
      <c r="B55" s="40"/>
      <c r="C55" s="18" t="s">
        <v>41</v>
      </c>
      <c r="D55" s="59">
        <v>1431</v>
      </c>
      <c r="E55" s="19">
        <v>1</v>
      </c>
      <c r="F55" s="59">
        <v>1367</v>
      </c>
      <c r="G55" s="19">
        <v>1</v>
      </c>
      <c r="H55" s="20">
        <v>4.681784930504751E-2</v>
      </c>
      <c r="I55" s="59">
        <v>1930</v>
      </c>
      <c r="J55" s="21">
        <v>-0.25854922279792747</v>
      </c>
      <c r="K55" s="59">
        <v>12836</v>
      </c>
      <c r="L55" s="19">
        <v>1</v>
      </c>
      <c r="M55" s="59">
        <v>11737</v>
      </c>
      <c r="N55" s="19">
        <v>1</v>
      </c>
      <c r="O55" s="35">
        <v>9.3635511629888368E-2</v>
      </c>
    </row>
    <row r="56" spans="2:15">
      <c r="B56" s="53" t="s">
        <v>55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2:1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2:15">
      <c r="B58" s="169" t="s">
        <v>63</v>
      </c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36"/>
    </row>
    <row r="59" spans="2:15">
      <c r="B59" s="170" t="s">
        <v>64</v>
      </c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9" t="s">
        <v>48</v>
      </c>
    </row>
    <row r="60" spans="2:15">
      <c r="B60" s="159" t="s">
        <v>32</v>
      </c>
      <c r="C60" s="159" t="s">
        <v>1</v>
      </c>
      <c r="D60" s="161" t="s">
        <v>98</v>
      </c>
      <c r="E60" s="162"/>
      <c r="F60" s="162"/>
      <c r="G60" s="162"/>
      <c r="H60" s="163"/>
      <c r="I60" s="162" t="s">
        <v>91</v>
      </c>
      <c r="J60" s="162"/>
      <c r="K60" s="161" t="s">
        <v>99</v>
      </c>
      <c r="L60" s="162"/>
      <c r="M60" s="162"/>
      <c r="N60" s="162"/>
      <c r="O60" s="163"/>
    </row>
    <row r="61" spans="2:15">
      <c r="B61" s="160"/>
      <c r="C61" s="160"/>
      <c r="D61" s="171" t="s">
        <v>100</v>
      </c>
      <c r="E61" s="172"/>
      <c r="F61" s="172"/>
      <c r="G61" s="172"/>
      <c r="H61" s="173"/>
      <c r="I61" s="172" t="s">
        <v>92</v>
      </c>
      <c r="J61" s="172"/>
      <c r="K61" s="171" t="s">
        <v>101</v>
      </c>
      <c r="L61" s="172"/>
      <c r="M61" s="172"/>
      <c r="N61" s="172"/>
      <c r="O61" s="173"/>
    </row>
    <row r="62" spans="2:15" ht="15" customHeight="1">
      <c r="B62" s="160"/>
      <c r="C62" s="158"/>
      <c r="D62" s="155">
        <v>2018</v>
      </c>
      <c r="E62" s="141"/>
      <c r="F62" s="140">
        <v>2017</v>
      </c>
      <c r="G62" s="140"/>
      <c r="H62" s="164" t="s">
        <v>33</v>
      </c>
      <c r="I62" s="166">
        <v>2018</v>
      </c>
      <c r="J62" s="155" t="s">
        <v>102</v>
      </c>
      <c r="K62" s="155">
        <v>2018</v>
      </c>
      <c r="L62" s="141"/>
      <c r="M62" s="140">
        <v>2017</v>
      </c>
      <c r="N62" s="141"/>
      <c r="O62" s="146" t="s">
        <v>33</v>
      </c>
    </row>
    <row r="63" spans="2:15" ht="14.45" customHeight="1">
      <c r="B63" s="174" t="s">
        <v>32</v>
      </c>
      <c r="C63" s="147" t="s">
        <v>35</v>
      </c>
      <c r="D63" s="156"/>
      <c r="E63" s="143"/>
      <c r="F63" s="142"/>
      <c r="G63" s="142"/>
      <c r="H63" s="165"/>
      <c r="I63" s="167"/>
      <c r="J63" s="168"/>
      <c r="K63" s="156"/>
      <c r="L63" s="143"/>
      <c r="M63" s="142"/>
      <c r="N63" s="143"/>
      <c r="O63" s="146"/>
    </row>
    <row r="64" spans="2:15" ht="15" customHeight="1">
      <c r="B64" s="174"/>
      <c r="C64" s="147"/>
      <c r="D64" s="136" t="s">
        <v>36</v>
      </c>
      <c r="E64" s="132" t="s">
        <v>2</v>
      </c>
      <c r="F64" s="135" t="s">
        <v>36</v>
      </c>
      <c r="G64" s="118" t="s">
        <v>2</v>
      </c>
      <c r="H64" s="149" t="s">
        <v>37</v>
      </c>
      <c r="I64" s="119" t="s">
        <v>36</v>
      </c>
      <c r="J64" s="151" t="s">
        <v>103</v>
      </c>
      <c r="K64" s="136" t="s">
        <v>36</v>
      </c>
      <c r="L64" s="114" t="s">
        <v>2</v>
      </c>
      <c r="M64" s="135" t="s">
        <v>36</v>
      </c>
      <c r="N64" s="114" t="s">
        <v>2</v>
      </c>
      <c r="O64" s="153" t="s">
        <v>37</v>
      </c>
    </row>
    <row r="65" spans="2:15" ht="14.25" customHeight="1">
      <c r="B65" s="175"/>
      <c r="C65" s="148"/>
      <c r="D65" s="133" t="s">
        <v>38</v>
      </c>
      <c r="E65" s="134" t="s">
        <v>39</v>
      </c>
      <c r="F65" s="112" t="s">
        <v>38</v>
      </c>
      <c r="G65" s="113" t="s">
        <v>39</v>
      </c>
      <c r="H65" s="150"/>
      <c r="I65" s="120" t="s">
        <v>38</v>
      </c>
      <c r="J65" s="152"/>
      <c r="K65" s="133" t="s">
        <v>38</v>
      </c>
      <c r="L65" s="134" t="s">
        <v>39</v>
      </c>
      <c r="M65" s="112" t="s">
        <v>38</v>
      </c>
      <c r="N65" s="134" t="s">
        <v>39</v>
      </c>
      <c r="O65" s="154"/>
    </row>
    <row r="66" spans="2:15">
      <c r="B66" s="111"/>
      <c r="C66" s="121" t="s">
        <v>16</v>
      </c>
      <c r="D66" s="10">
        <v>77</v>
      </c>
      <c r="E66" s="124">
        <v>0.37378640776699029</v>
      </c>
      <c r="F66" s="55">
        <v>78</v>
      </c>
      <c r="G66" s="126">
        <v>0.4785276073619632</v>
      </c>
      <c r="H66" s="116">
        <v>-1.2820512820512775E-2</v>
      </c>
      <c r="I66" s="10">
        <v>95</v>
      </c>
      <c r="J66" s="115">
        <v>-0.18947368421052635</v>
      </c>
      <c r="K66" s="10">
        <v>544</v>
      </c>
      <c r="L66" s="124">
        <v>0.41087613293051362</v>
      </c>
      <c r="M66" s="55">
        <v>529</v>
      </c>
      <c r="N66" s="126">
        <v>0.45524956970740105</v>
      </c>
      <c r="O66" s="116">
        <v>2.8355387523629538E-2</v>
      </c>
    </row>
    <row r="67" spans="2:15">
      <c r="B67" s="111"/>
      <c r="C67" s="122" t="s">
        <v>4</v>
      </c>
      <c r="D67" s="11">
        <v>60</v>
      </c>
      <c r="E67" s="125">
        <v>0.29126213592233008</v>
      </c>
      <c r="F67" s="12">
        <v>24</v>
      </c>
      <c r="G67" s="127">
        <v>0.14723926380368099</v>
      </c>
      <c r="H67" s="117">
        <v>1.5</v>
      </c>
      <c r="I67" s="11">
        <v>78</v>
      </c>
      <c r="J67" s="110">
        <v>-0.23076923076923073</v>
      </c>
      <c r="K67" s="11">
        <v>343</v>
      </c>
      <c r="L67" s="125">
        <v>0.25906344410876131</v>
      </c>
      <c r="M67" s="12">
        <v>285</v>
      </c>
      <c r="N67" s="127">
        <v>0.24526678141135971</v>
      </c>
      <c r="O67" s="117">
        <v>0.20350877192982453</v>
      </c>
    </row>
    <row r="68" spans="2:15">
      <c r="B68" s="111"/>
      <c r="C68" s="122" t="s">
        <v>13</v>
      </c>
      <c r="D68" s="11">
        <v>37</v>
      </c>
      <c r="E68" s="125">
        <v>0.1796116504854369</v>
      </c>
      <c r="F68" s="12">
        <v>40</v>
      </c>
      <c r="G68" s="127">
        <v>0.24539877300613497</v>
      </c>
      <c r="H68" s="117">
        <v>-7.4999999999999956E-2</v>
      </c>
      <c r="I68" s="12"/>
      <c r="J68" s="110"/>
      <c r="K68" s="11">
        <v>227</v>
      </c>
      <c r="L68" s="125">
        <v>0.1714501510574018</v>
      </c>
      <c r="M68" s="12">
        <v>221</v>
      </c>
      <c r="N68" s="127">
        <v>0.1901893287435456</v>
      </c>
      <c r="O68" s="117">
        <v>2.7149321266968229E-2</v>
      </c>
    </row>
    <row r="69" spans="2:15" ht="14.45" customHeight="1">
      <c r="B69" s="111"/>
      <c r="C69" s="122" t="s">
        <v>3</v>
      </c>
      <c r="D69" s="11">
        <v>11</v>
      </c>
      <c r="E69" s="125">
        <v>5.3398058252427182E-2</v>
      </c>
      <c r="F69" s="12">
        <v>4</v>
      </c>
      <c r="G69" s="127">
        <v>2.4539877300613498E-2</v>
      </c>
      <c r="H69" s="117">
        <v>1.75</v>
      </c>
      <c r="I69" s="12"/>
      <c r="J69" s="110"/>
      <c r="K69" s="11">
        <v>84</v>
      </c>
      <c r="L69" s="125">
        <v>6.3444108761329304E-2</v>
      </c>
      <c r="M69" s="12">
        <v>39</v>
      </c>
      <c r="N69" s="127">
        <v>3.3562822719449228E-2</v>
      </c>
      <c r="O69" s="117">
        <v>1.1538461538461537</v>
      </c>
    </row>
    <row r="70" spans="2:15" ht="14.45" customHeight="1">
      <c r="B70" s="13"/>
      <c r="C70" s="122" t="s">
        <v>53</v>
      </c>
      <c r="D70" s="11">
        <v>10</v>
      </c>
      <c r="E70" s="125">
        <v>4.8543689320388349E-2</v>
      </c>
      <c r="F70" s="12">
        <v>9</v>
      </c>
      <c r="G70" s="127">
        <v>5.5214723926380369E-2</v>
      </c>
      <c r="H70" s="117">
        <v>0.11111111111111116</v>
      </c>
      <c r="I70" s="12">
        <v>10</v>
      </c>
      <c r="J70" s="110">
        <v>0</v>
      </c>
      <c r="K70" s="11">
        <v>55</v>
      </c>
      <c r="L70" s="125">
        <v>4.1540785498489427E-2</v>
      </c>
      <c r="M70" s="12">
        <v>43</v>
      </c>
      <c r="N70" s="127">
        <v>3.7005163511187607E-2</v>
      </c>
      <c r="O70" s="117">
        <v>0.27906976744186052</v>
      </c>
    </row>
    <row r="71" spans="2:15" ht="14.45" customHeight="1">
      <c r="B71" s="111"/>
      <c r="C71" s="122" t="s">
        <v>15</v>
      </c>
      <c r="D71" s="11">
        <v>2</v>
      </c>
      <c r="E71" s="125">
        <v>9.7087378640776691E-3</v>
      </c>
      <c r="F71" s="12">
        <v>4</v>
      </c>
      <c r="G71" s="127">
        <v>2.4539877300613498E-2</v>
      </c>
      <c r="H71" s="117">
        <v>-0.5</v>
      </c>
      <c r="I71" s="12">
        <v>7</v>
      </c>
      <c r="J71" s="110">
        <v>-0.7142857142857143</v>
      </c>
      <c r="K71" s="11">
        <v>25</v>
      </c>
      <c r="L71" s="125">
        <v>1.8882175226586102E-2</v>
      </c>
      <c r="M71" s="12">
        <v>10</v>
      </c>
      <c r="N71" s="127">
        <v>8.6058519793459545E-3</v>
      </c>
      <c r="O71" s="117">
        <v>1.5</v>
      </c>
    </row>
    <row r="72" spans="2:15" ht="14.45" customHeight="1">
      <c r="B72" s="111"/>
      <c r="C72" s="122" t="s">
        <v>68</v>
      </c>
      <c r="D72" s="11">
        <v>2</v>
      </c>
      <c r="E72" s="125">
        <v>9.7087378640776691E-3</v>
      </c>
      <c r="F72" s="12">
        <v>0</v>
      </c>
      <c r="G72" s="127">
        <v>0</v>
      </c>
      <c r="H72" s="117"/>
      <c r="I72" s="12">
        <v>5</v>
      </c>
      <c r="J72" s="110">
        <v>-0.6</v>
      </c>
      <c r="K72" s="11">
        <v>12</v>
      </c>
      <c r="L72" s="125">
        <v>9.0634441087613302E-3</v>
      </c>
      <c r="M72" s="12">
        <v>6</v>
      </c>
      <c r="N72" s="127">
        <v>5.1635111876075735E-3</v>
      </c>
      <c r="O72" s="117">
        <v>1</v>
      </c>
    </row>
    <row r="73" spans="2:15">
      <c r="B73" s="111"/>
      <c r="C73" s="123" t="s">
        <v>40</v>
      </c>
      <c r="D73" s="14">
        <v>7</v>
      </c>
      <c r="E73" s="108">
        <v>3.3980582524271837E-2</v>
      </c>
      <c r="F73" s="14">
        <v>4</v>
      </c>
      <c r="G73" s="31">
        <v>2.4539877300613498E-2</v>
      </c>
      <c r="H73" s="24">
        <v>0.75</v>
      </c>
      <c r="I73" s="14">
        <v>7</v>
      </c>
      <c r="J73" s="32">
        <v>0</v>
      </c>
      <c r="K73" s="14">
        <v>34</v>
      </c>
      <c r="L73" s="31">
        <v>2.5679758308157101E-2</v>
      </c>
      <c r="M73" s="14">
        <v>29</v>
      </c>
      <c r="N73" s="31">
        <v>2.4956970740103276E-2</v>
      </c>
      <c r="O73" s="25">
        <v>0.17241379310344818</v>
      </c>
    </row>
    <row r="74" spans="2:15" ht="15" customHeight="1">
      <c r="B74" s="40" t="s">
        <v>5</v>
      </c>
      <c r="C74" s="33" t="s">
        <v>41</v>
      </c>
      <c r="D74" s="58">
        <v>206</v>
      </c>
      <c r="E74" s="27">
        <v>0.99999999999999989</v>
      </c>
      <c r="F74" s="58">
        <v>163</v>
      </c>
      <c r="G74" s="27">
        <v>1</v>
      </c>
      <c r="H74" s="28">
        <v>0.26380368098159512</v>
      </c>
      <c r="I74" s="58">
        <v>202</v>
      </c>
      <c r="J74" s="29">
        <v>-2.4011952959321379</v>
      </c>
      <c r="K74" s="58">
        <v>1324</v>
      </c>
      <c r="L74" s="27">
        <v>1</v>
      </c>
      <c r="M74" s="58">
        <v>1162</v>
      </c>
      <c r="N74" s="29">
        <v>1</v>
      </c>
      <c r="O74" s="34">
        <v>0.13941480206540446</v>
      </c>
    </row>
    <row r="75" spans="2:15">
      <c r="B75" s="111"/>
      <c r="C75" s="121" t="s">
        <v>4</v>
      </c>
      <c r="D75" s="10">
        <v>98</v>
      </c>
      <c r="E75" s="124">
        <v>0.245</v>
      </c>
      <c r="F75" s="55">
        <v>68</v>
      </c>
      <c r="G75" s="126">
        <v>0.18328840970350405</v>
      </c>
      <c r="H75" s="116">
        <v>0.44117647058823528</v>
      </c>
      <c r="I75" s="55">
        <v>80</v>
      </c>
      <c r="J75" s="115">
        <v>0.22500000000000009</v>
      </c>
      <c r="K75" s="10">
        <v>591</v>
      </c>
      <c r="L75" s="124">
        <v>0.20033898305084746</v>
      </c>
      <c r="M75" s="55">
        <v>326</v>
      </c>
      <c r="N75" s="126">
        <v>0.14495331258337038</v>
      </c>
      <c r="O75" s="116">
        <v>0.81288343558282206</v>
      </c>
    </row>
    <row r="76" spans="2:15" ht="15" customHeight="1">
      <c r="B76" s="111"/>
      <c r="C76" s="122" t="s">
        <v>14</v>
      </c>
      <c r="D76" s="11">
        <v>68</v>
      </c>
      <c r="E76" s="125">
        <v>0.17</v>
      </c>
      <c r="F76" s="12">
        <v>112</v>
      </c>
      <c r="G76" s="127">
        <v>0.30188679245283018</v>
      </c>
      <c r="H76" s="117">
        <v>-0.3928571428571429</v>
      </c>
      <c r="I76" s="12">
        <v>98</v>
      </c>
      <c r="J76" s="110">
        <v>-0.30612244897959184</v>
      </c>
      <c r="K76" s="11">
        <v>541</v>
      </c>
      <c r="L76" s="125">
        <v>0.18338983050847457</v>
      </c>
      <c r="M76" s="12">
        <v>526</v>
      </c>
      <c r="N76" s="127">
        <v>0.23388172521120498</v>
      </c>
      <c r="O76" s="117">
        <v>2.8517110266159662E-2</v>
      </c>
    </row>
    <row r="77" spans="2:15">
      <c r="B77" s="111"/>
      <c r="C77" s="122" t="s">
        <v>3</v>
      </c>
      <c r="D77" s="11">
        <v>59</v>
      </c>
      <c r="E77" s="125">
        <v>0.14749999999999999</v>
      </c>
      <c r="F77" s="12">
        <v>43</v>
      </c>
      <c r="G77" s="127">
        <v>0.11590296495956873</v>
      </c>
      <c r="H77" s="117">
        <v>0.37209302325581395</v>
      </c>
      <c r="I77" s="12">
        <v>52</v>
      </c>
      <c r="J77" s="110">
        <v>0.13461538461538458</v>
      </c>
      <c r="K77" s="11">
        <v>530</v>
      </c>
      <c r="L77" s="125">
        <v>0.17966101694915254</v>
      </c>
      <c r="M77" s="12">
        <v>319</v>
      </c>
      <c r="N77" s="127">
        <v>0.14184081814139618</v>
      </c>
      <c r="O77" s="117">
        <v>0.66144200626959249</v>
      </c>
    </row>
    <row r="78" spans="2:15" ht="15" customHeight="1">
      <c r="B78" s="111"/>
      <c r="C78" s="122" t="s">
        <v>13</v>
      </c>
      <c r="D78" s="11">
        <v>81</v>
      </c>
      <c r="E78" s="125">
        <v>0.20250000000000001</v>
      </c>
      <c r="F78" s="12">
        <v>44</v>
      </c>
      <c r="G78" s="127">
        <v>0.11859838274932614</v>
      </c>
      <c r="H78" s="117">
        <v>0.84090909090909083</v>
      </c>
      <c r="I78" s="12">
        <v>87</v>
      </c>
      <c r="J78" s="110">
        <v>-6.8965517241379337E-2</v>
      </c>
      <c r="K78" s="11">
        <v>501</v>
      </c>
      <c r="L78" s="125">
        <v>0.16983050847457626</v>
      </c>
      <c r="M78" s="12">
        <v>434</v>
      </c>
      <c r="N78" s="127">
        <v>0.19297465540240108</v>
      </c>
      <c r="O78" s="117">
        <v>0.15437788018433185</v>
      </c>
    </row>
    <row r="79" spans="2:15">
      <c r="B79" s="13"/>
      <c r="C79" s="122" t="s">
        <v>12</v>
      </c>
      <c r="D79" s="11">
        <v>57</v>
      </c>
      <c r="E79" s="125">
        <v>0.14249999999999999</v>
      </c>
      <c r="F79" s="12">
        <v>39</v>
      </c>
      <c r="G79" s="127">
        <v>0.10512129380053908</v>
      </c>
      <c r="H79" s="117">
        <v>0.46153846153846145</v>
      </c>
      <c r="I79" s="12">
        <v>63</v>
      </c>
      <c r="J79" s="110">
        <v>-9.5238095238095233E-2</v>
      </c>
      <c r="K79" s="11">
        <v>418</v>
      </c>
      <c r="L79" s="125">
        <v>0.14169491525423727</v>
      </c>
      <c r="M79" s="12">
        <v>409</v>
      </c>
      <c r="N79" s="127">
        <v>0.18185860382392174</v>
      </c>
      <c r="O79" s="117">
        <v>2.2004889975550057E-2</v>
      </c>
    </row>
    <row r="80" spans="2:15" ht="15" customHeight="1">
      <c r="B80" s="111"/>
      <c r="C80" s="122" t="s">
        <v>16</v>
      </c>
      <c r="D80" s="11">
        <v>11</v>
      </c>
      <c r="E80" s="125">
        <v>2.75E-2</v>
      </c>
      <c r="F80" s="12">
        <v>39</v>
      </c>
      <c r="G80" s="127">
        <v>0.10512129380053908</v>
      </c>
      <c r="H80" s="117">
        <v>-0.71794871794871795</v>
      </c>
      <c r="I80" s="12">
        <v>15</v>
      </c>
      <c r="J80" s="110">
        <v>-0.26666666666666672</v>
      </c>
      <c r="K80" s="11">
        <v>204</v>
      </c>
      <c r="L80" s="125">
        <v>6.9152542372881362E-2</v>
      </c>
      <c r="M80" s="12">
        <v>121</v>
      </c>
      <c r="N80" s="127">
        <v>5.3801689639839931E-2</v>
      </c>
      <c r="O80" s="117">
        <v>0.68595041322314043</v>
      </c>
    </row>
    <row r="81" spans="2:15" ht="15" customHeight="1">
      <c r="B81" s="111"/>
      <c r="C81" s="122" t="s">
        <v>15</v>
      </c>
      <c r="D81" s="11">
        <v>22</v>
      </c>
      <c r="E81" s="125">
        <v>5.5E-2</v>
      </c>
      <c r="F81" s="12">
        <v>24</v>
      </c>
      <c r="G81" s="127">
        <v>6.4690026954177901E-2</v>
      </c>
      <c r="H81" s="117">
        <v>-8.333333333333337E-2</v>
      </c>
      <c r="I81" s="12">
        <v>29</v>
      </c>
      <c r="J81" s="110">
        <v>-0.24137931034482762</v>
      </c>
      <c r="K81" s="11">
        <v>151</v>
      </c>
      <c r="L81" s="125">
        <v>5.11864406779661E-2</v>
      </c>
      <c r="M81" s="12">
        <v>107</v>
      </c>
      <c r="N81" s="127">
        <v>4.7576700755891509E-2</v>
      </c>
      <c r="O81" s="117">
        <v>0.41121495327102808</v>
      </c>
    </row>
    <row r="82" spans="2:15" ht="15" customHeight="1">
      <c r="B82" s="39"/>
      <c r="C82" s="123" t="s">
        <v>40</v>
      </c>
      <c r="D82" s="14">
        <v>4</v>
      </c>
      <c r="E82" s="108">
        <v>0.01</v>
      </c>
      <c r="F82" s="14">
        <v>2</v>
      </c>
      <c r="G82" s="31">
        <v>5.3908355795148251E-3</v>
      </c>
      <c r="H82" s="24">
        <v>1</v>
      </c>
      <c r="I82" s="14">
        <v>2</v>
      </c>
      <c r="J82" s="32">
        <v>1</v>
      </c>
      <c r="K82" s="14">
        <v>14</v>
      </c>
      <c r="L82" s="31">
        <v>4.7457627118644066E-3</v>
      </c>
      <c r="M82" s="14">
        <v>7</v>
      </c>
      <c r="N82" s="31">
        <v>3.1124944419742106E-3</v>
      </c>
      <c r="O82" s="25">
        <v>1</v>
      </c>
    </row>
    <row r="83" spans="2:15" ht="15" customHeight="1">
      <c r="B83" s="38" t="s">
        <v>6</v>
      </c>
      <c r="C83" s="33" t="s">
        <v>41</v>
      </c>
      <c r="D83" s="58">
        <v>400</v>
      </c>
      <c r="E83" s="27">
        <v>1</v>
      </c>
      <c r="F83" s="58">
        <v>371</v>
      </c>
      <c r="G83" s="27">
        <v>1</v>
      </c>
      <c r="H83" s="28">
        <v>7.8167115902964879E-2</v>
      </c>
      <c r="I83" s="58">
        <v>426</v>
      </c>
      <c r="J83" s="29">
        <v>-6.1032863849765251E-2</v>
      </c>
      <c r="K83" s="58">
        <v>2950</v>
      </c>
      <c r="L83" s="27">
        <v>1</v>
      </c>
      <c r="M83" s="58">
        <v>2249</v>
      </c>
      <c r="N83" s="29">
        <v>1</v>
      </c>
      <c r="O83" s="34">
        <v>0.31169408626056017</v>
      </c>
    </row>
    <row r="84" spans="2:15">
      <c r="B84" s="38" t="s">
        <v>70</v>
      </c>
      <c r="C84" s="33" t="s">
        <v>41</v>
      </c>
      <c r="D84" s="26">
        <v>0</v>
      </c>
      <c r="E84" s="27">
        <v>1</v>
      </c>
      <c r="F84" s="26">
        <v>4</v>
      </c>
      <c r="G84" s="27">
        <v>1</v>
      </c>
      <c r="H84" s="28">
        <v>-1</v>
      </c>
      <c r="I84" s="26">
        <v>0</v>
      </c>
      <c r="J84" s="29"/>
      <c r="K84" s="26">
        <v>6</v>
      </c>
      <c r="L84" s="27">
        <v>1</v>
      </c>
      <c r="M84" s="26">
        <v>14</v>
      </c>
      <c r="N84" s="27">
        <v>1</v>
      </c>
      <c r="O84" s="34">
        <v>-0.5714285714285714</v>
      </c>
    </row>
    <row r="85" spans="2:15" ht="15" customHeight="1">
      <c r="B85" s="40"/>
      <c r="C85" s="18" t="s">
        <v>41</v>
      </c>
      <c r="D85" s="59">
        <v>606</v>
      </c>
      <c r="E85" s="19">
        <v>1</v>
      </c>
      <c r="F85" s="59">
        <v>538</v>
      </c>
      <c r="G85" s="19">
        <v>1</v>
      </c>
      <c r="H85" s="20">
        <v>0.12639405204460963</v>
      </c>
      <c r="I85" s="59">
        <v>683</v>
      </c>
      <c r="J85" s="21">
        <v>-0.11273792093704249</v>
      </c>
      <c r="K85" s="59">
        <v>4280</v>
      </c>
      <c r="L85" s="19">
        <v>1</v>
      </c>
      <c r="M85" s="59">
        <v>3425</v>
      </c>
      <c r="N85" s="19">
        <v>1</v>
      </c>
      <c r="O85" s="35">
        <v>0.24963503649635044</v>
      </c>
    </row>
    <row r="86" spans="2:15">
      <c r="B86" s="53" t="s">
        <v>55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3:N33"/>
    <mergeCell ref="B34:N34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7:H38"/>
    <mergeCell ref="I37:I38"/>
    <mergeCell ref="J37:J38"/>
    <mergeCell ref="K37:L38"/>
    <mergeCell ref="M37:N38"/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</mergeCells>
  <phoneticPr fontId="7" type="noConversion"/>
  <conditionalFormatting sqref="H24:H28 J24:J28 O24:O28 H15:H18 O15:O18">
    <cfRule type="cellIs" dxfId="205" priority="33" operator="lessThan">
      <formula>0</formula>
    </cfRule>
  </conditionalFormatting>
  <conditionalFormatting sqref="H10:H14 J10:J14 O10:O14">
    <cfRule type="cellIs" dxfId="203" priority="32" operator="lessThan">
      <formula>0</formula>
    </cfRule>
  </conditionalFormatting>
  <conditionalFormatting sqref="J18 J15:J16">
    <cfRule type="cellIs" dxfId="201" priority="31" operator="lessThan">
      <formula>0</formula>
    </cfRule>
  </conditionalFormatting>
  <conditionalFormatting sqref="D19:O25 D10:O16">
    <cfRule type="cellIs" dxfId="199" priority="30" operator="equal">
      <formula>0</formula>
    </cfRule>
  </conditionalFormatting>
  <conditionalFormatting sqref="H26:H27 O26:O27 H17:H18 O17:O18">
    <cfRule type="cellIs" dxfId="197" priority="29" operator="lessThan">
      <formula>0</formula>
    </cfRule>
  </conditionalFormatting>
  <conditionalFormatting sqref="H19:H23 J19:J23 O19:O23">
    <cfRule type="cellIs" dxfId="195" priority="28" operator="lessThan">
      <formula>0</formula>
    </cfRule>
  </conditionalFormatting>
  <conditionalFormatting sqref="H29 O29">
    <cfRule type="cellIs" dxfId="193" priority="27" operator="lessThan">
      <formula>0</formula>
    </cfRule>
  </conditionalFormatting>
  <conditionalFormatting sqref="H29 O29 J29">
    <cfRule type="cellIs" dxfId="191" priority="26" operator="lessThan">
      <formula>0</formula>
    </cfRule>
  </conditionalFormatting>
  <conditionalFormatting sqref="H50:H52 J50:J52 O50:O52 O44 H44">
    <cfRule type="cellIs" dxfId="189" priority="25" operator="lessThan">
      <formula>0</formula>
    </cfRule>
  </conditionalFormatting>
  <conditionalFormatting sqref="H41:H43 J41:J43 O41:O43">
    <cfRule type="cellIs" dxfId="187" priority="23" operator="lessThan">
      <formula>0</formula>
    </cfRule>
  </conditionalFormatting>
  <conditionalFormatting sqref="H52 O52 O44 H44">
    <cfRule type="cellIs" dxfId="185" priority="24" operator="lessThan">
      <formula>0</formula>
    </cfRule>
  </conditionalFormatting>
  <conditionalFormatting sqref="H45:H49 J45:J49 O45:O49">
    <cfRule type="cellIs" dxfId="183" priority="22" operator="lessThan">
      <formula>0</formula>
    </cfRule>
  </conditionalFormatting>
  <conditionalFormatting sqref="D41:O43 D45:O51">
    <cfRule type="cellIs" dxfId="181" priority="21" operator="equal">
      <formula>0</formula>
    </cfRule>
  </conditionalFormatting>
  <conditionalFormatting sqref="H54 J54 O54">
    <cfRule type="cellIs" dxfId="179" priority="20" operator="lessThan">
      <formula>0</formula>
    </cfRule>
  </conditionalFormatting>
  <conditionalFormatting sqref="H53 J53 O53">
    <cfRule type="cellIs" dxfId="177" priority="19" operator="lessThan">
      <formula>0</formula>
    </cfRule>
  </conditionalFormatting>
  <conditionalFormatting sqref="H53 O53">
    <cfRule type="cellIs" dxfId="175" priority="18" operator="lessThan">
      <formula>0</formula>
    </cfRule>
  </conditionalFormatting>
  <conditionalFormatting sqref="H55 O55">
    <cfRule type="cellIs" dxfId="173" priority="17" operator="lessThan">
      <formula>0</formula>
    </cfRule>
  </conditionalFormatting>
  <conditionalFormatting sqref="H55 O55 J55">
    <cfRule type="cellIs" dxfId="171" priority="16" operator="lessThan">
      <formula>0</formula>
    </cfRule>
  </conditionalFormatting>
  <conditionalFormatting sqref="H66:H70 J66:J70 O66:O70">
    <cfRule type="cellIs" dxfId="169" priority="15" operator="lessThan">
      <formula>0</formula>
    </cfRule>
  </conditionalFormatting>
  <conditionalFormatting sqref="J71:J72 O71:O72 H71:H72">
    <cfRule type="cellIs" dxfId="167" priority="14" operator="lessThan">
      <formula>0</formula>
    </cfRule>
  </conditionalFormatting>
  <conditionalFormatting sqref="D75:O81 D66:O72">
    <cfRule type="cellIs" dxfId="165" priority="13" operator="equal">
      <formula>0</formula>
    </cfRule>
  </conditionalFormatting>
  <conditionalFormatting sqref="H80:H82 J80:J82 O80:O82">
    <cfRule type="cellIs" dxfId="163" priority="12" operator="lessThan">
      <formula>0</formula>
    </cfRule>
  </conditionalFormatting>
  <conditionalFormatting sqref="H75:H79 J75:J79 O75:O79">
    <cfRule type="cellIs" dxfId="161" priority="11" operator="lessThan">
      <formula>0</formula>
    </cfRule>
  </conditionalFormatting>
  <conditionalFormatting sqref="H73 O73">
    <cfRule type="cellIs" dxfId="159" priority="10" operator="lessThan">
      <formula>0</formula>
    </cfRule>
  </conditionalFormatting>
  <conditionalFormatting sqref="H73 J73 O73">
    <cfRule type="cellIs" dxfId="157" priority="9" operator="lessThan">
      <formula>0</formula>
    </cfRule>
  </conditionalFormatting>
  <conditionalFormatting sqref="H74 J74 O74">
    <cfRule type="cellIs" dxfId="155" priority="8" operator="lessThan">
      <formula>0</formula>
    </cfRule>
  </conditionalFormatting>
  <conditionalFormatting sqref="H74 O74">
    <cfRule type="cellIs" dxfId="153" priority="7" operator="lessThan">
      <formula>0</formula>
    </cfRule>
  </conditionalFormatting>
  <conditionalFormatting sqref="H82 O82">
    <cfRule type="cellIs" dxfId="151" priority="6" operator="lessThan">
      <formula>0</formula>
    </cfRule>
  </conditionalFormatting>
  <conditionalFormatting sqref="H84 J84 O84">
    <cfRule type="cellIs" dxfId="149" priority="5" operator="lessThan">
      <formula>0</formula>
    </cfRule>
  </conditionalFormatting>
  <conditionalFormatting sqref="H83 J83 O83">
    <cfRule type="cellIs" dxfId="147" priority="4" operator="lessThan">
      <formula>0</formula>
    </cfRule>
  </conditionalFormatting>
  <conditionalFormatting sqref="H83 O83">
    <cfRule type="cellIs" dxfId="145" priority="3" operator="lessThan">
      <formula>0</formula>
    </cfRule>
  </conditionalFormatting>
  <conditionalFormatting sqref="H85 O85">
    <cfRule type="cellIs" dxfId="143" priority="2" operator="lessThan">
      <formula>0</formula>
    </cfRule>
  </conditionalFormatting>
  <conditionalFormatting sqref="H85 O85 J85">
    <cfRule type="cellIs" dxfId="14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96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140625" customWidth="1"/>
  </cols>
  <sheetData>
    <row r="1" spans="2:15">
      <c r="B1" t="s">
        <v>7</v>
      </c>
      <c r="E1" s="60"/>
      <c r="I1"/>
      <c r="O1" t="s">
        <v>108</v>
      </c>
    </row>
    <row r="2" spans="2:15">
      <c r="B2" s="169" t="s">
        <v>30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36"/>
    </row>
    <row r="3" spans="2:15">
      <c r="B3" s="170" t="s">
        <v>31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54" t="s">
        <v>48</v>
      </c>
    </row>
    <row r="4" spans="2:15" ht="14.45" customHeight="1">
      <c r="B4" s="159" t="s">
        <v>32</v>
      </c>
      <c r="C4" s="159" t="s">
        <v>1</v>
      </c>
      <c r="D4" s="161" t="s">
        <v>98</v>
      </c>
      <c r="E4" s="162"/>
      <c r="F4" s="162"/>
      <c r="G4" s="162"/>
      <c r="H4" s="163"/>
      <c r="I4" s="162" t="s">
        <v>91</v>
      </c>
      <c r="J4" s="162"/>
      <c r="K4" s="161" t="s">
        <v>99</v>
      </c>
      <c r="L4" s="162"/>
      <c r="M4" s="162"/>
      <c r="N4" s="162"/>
      <c r="O4" s="163"/>
    </row>
    <row r="5" spans="2:15" ht="14.45" customHeight="1">
      <c r="B5" s="160"/>
      <c r="C5" s="160"/>
      <c r="D5" s="171" t="s">
        <v>100</v>
      </c>
      <c r="E5" s="172"/>
      <c r="F5" s="172"/>
      <c r="G5" s="172"/>
      <c r="H5" s="173"/>
      <c r="I5" s="172" t="s">
        <v>92</v>
      </c>
      <c r="J5" s="172"/>
      <c r="K5" s="171" t="s">
        <v>101</v>
      </c>
      <c r="L5" s="172"/>
      <c r="M5" s="172"/>
      <c r="N5" s="172"/>
      <c r="O5" s="173"/>
    </row>
    <row r="6" spans="2:15" ht="14.45" customHeight="1">
      <c r="B6" s="160"/>
      <c r="C6" s="158"/>
      <c r="D6" s="155">
        <v>2018</v>
      </c>
      <c r="E6" s="141"/>
      <c r="F6" s="140">
        <v>2017</v>
      </c>
      <c r="G6" s="140"/>
      <c r="H6" s="164" t="s">
        <v>33</v>
      </c>
      <c r="I6" s="166">
        <v>2018</v>
      </c>
      <c r="J6" s="155" t="s">
        <v>102</v>
      </c>
      <c r="K6" s="155">
        <v>2018</v>
      </c>
      <c r="L6" s="141"/>
      <c r="M6" s="140">
        <v>2017</v>
      </c>
      <c r="N6" s="141"/>
      <c r="O6" s="146" t="s">
        <v>33</v>
      </c>
    </row>
    <row r="7" spans="2:15" ht="15" customHeight="1">
      <c r="B7" s="174" t="s">
        <v>32</v>
      </c>
      <c r="C7" s="147" t="s">
        <v>35</v>
      </c>
      <c r="D7" s="156"/>
      <c r="E7" s="143"/>
      <c r="F7" s="142"/>
      <c r="G7" s="142"/>
      <c r="H7" s="165"/>
      <c r="I7" s="167"/>
      <c r="J7" s="168"/>
      <c r="K7" s="156"/>
      <c r="L7" s="143"/>
      <c r="M7" s="142"/>
      <c r="N7" s="143"/>
      <c r="O7" s="146"/>
    </row>
    <row r="8" spans="2:15" ht="15" customHeight="1">
      <c r="B8" s="174"/>
      <c r="C8" s="147"/>
      <c r="D8" s="136" t="s">
        <v>36</v>
      </c>
      <c r="E8" s="132" t="s">
        <v>2</v>
      </c>
      <c r="F8" s="135" t="s">
        <v>36</v>
      </c>
      <c r="G8" s="118" t="s">
        <v>2</v>
      </c>
      <c r="H8" s="149" t="s">
        <v>37</v>
      </c>
      <c r="I8" s="119" t="s">
        <v>36</v>
      </c>
      <c r="J8" s="151" t="s">
        <v>103</v>
      </c>
      <c r="K8" s="136" t="s">
        <v>36</v>
      </c>
      <c r="L8" s="114" t="s">
        <v>2</v>
      </c>
      <c r="M8" s="135" t="s">
        <v>36</v>
      </c>
      <c r="N8" s="114" t="s">
        <v>2</v>
      </c>
      <c r="O8" s="153" t="s">
        <v>37</v>
      </c>
    </row>
    <row r="9" spans="2:15" ht="15" customHeight="1">
      <c r="B9" s="175"/>
      <c r="C9" s="148"/>
      <c r="D9" s="133" t="s">
        <v>38</v>
      </c>
      <c r="E9" s="134" t="s">
        <v>39</v>
      </c>
      <c r="F9" s="112" t="s">
        <v>38</v>
      </c>
      <c r="G9" s="113" t="s">
        <v>39</v>
      </c>
      <c r="H9" s="150"/>
      <c r="I9" s="120" t="s">
        <v>38</v>
      </c>
      <c r="J9" s="152"/>
      <c r="K9" s="133" t="s">
        <v>38</v>
      </c>
      <c r="L9" s="134" t="s">
        <v>39</v>
      </c>
      <c r="M9" s="112" t="s">
        <v>38</v>
      </c>
      <c r="N9" s="134" t="s">
        <v>39</v>
      </c>
      <c r="O9" s="154"/>
    </row>
    <row r="10" spans="2:15">
      <c r="B10" s="111"/>
      <c r="C10" s="121" t="s">
        <v>13</v>
      </c>
      <c r="D10" s="10">
        <v>13</v>
      </c>
      <c r="E10" s="124">
        <v>0.5</v>
      </c>
      <c r="F10" s="55">
        <v>11</v>
      </c>
      <c r="G10" s="126">
        <v>0.61111111111111116</v>
      </c>
      <c r="H10" s="116">
        <v>0.18181818181818188</v>
      </c>
      <c r="I10" s="55">
        <v>22</v>
      </c>
      <c r="J10" s="115">
        <v>-0.40909090909090906</v>
      </c>
      <c r="K10" s="10">
        <v>104</v>
      </c>
      <c r="L10" s="124">
        <v>0.54166666666666663</v>
      </c>
      <c r="M10" s="55">
        <v>71</v>
      </c>
      <c r="N10" s="126">
        <v>0.50354609929078009</v>
      </c>
      <c r="O10" s="116">
        <v>0.46478873239436624</v>
      </c>
    </row>
    <row r="11" spans="2:15">
      <c r="B11" s="111"/>
      <c r="C11" s="122" t="s">
        <v>16</v>
      </c>
      <c r="D11" s="11">
        <v>7</v>
      </c>
      <c r="E11" s="125">
        <v>0.26923076923076922</v>
      </c>
      <c r="F11" s="12">
        <v>5</v>
      </c>
      <c r="G11" s="127">
        <v>0.27777777777777779</v>
      </c>
      <c r="H11" s="117">
        <v>0.39999999999999991</v>
      </c>
      <c r="I11" s="12">
        <v>9</v>
      </c>
      <c r="J11" s="110">
        <v>-0.22222222222222221</v>
      </c>
      <c r="K11" s="11">
        <v>48</v>
      </c>
      <c r="L11" s="125">
        <v>0.25</v>
      </c>
      <c r="M11" s="12">
        <v>47</v>
      </c>
      <c r="N11" s="127">
        <v>0.33333333333333331</v>
      </c>
      <c r="O11" s="117">
        <v>2.1276595744680771E-2</v>
      </c>
    </row>
    <row r="12" spans="2:15">
      <c r="B12" s="111"/>
      <c r="C12" s="122" t="s">
        <v>4</v>
      </c>
      <c r="D12" s="11">
        <v>0</v>
      </c>
      <c r="E12" s="125">
        <v>0</v>
      </c>
      <c r="F12" s="12">
        <v>0</v>
      </c>
      <c r="G12" s="127">
        <v>0</v>
      </c>
      <c r="H12" s="117"/>
      <c r="I12" s="12">
        <v>5</v>
      </c>
      <c r="J12" s="110">
        <v>-1</v>
      </c>
      <c r="K12" s="11">
        <v>15</v>
      </c>
      <c r="L12" s="125">
        <v>7.8125E-2</v>
      </c>
      <c r="M12" s="12">
        <v>0</v>
      </c>
      <c r="N12" s="127">
        <v>0</v>
      </c>
      <c r="O12" s="117"/>
    </row>
    <row r="13" spans="2:15">
      <c r="B13" s="111"/>
      <c r="C13" s="122" t="s">
        <v>21</v>
      </c>
      <c r="D13" s="11">
        <v>1</v>
      </c>
      <c r="E13" s="125">
        <v>3.8461538461538464E-2</v>
      </c>
      <c r="F13" s="12">
        <v>0</v>
      </c>
      <c r="G13" s="127">
        <v>0</v>
      </c>
      <c r="H13" s="117"/>
      <c r="I13" s="12">
        <v>3</v>
      </c>
      <c r="J13" s="110">
        <v>-0.66666666666666674</v>
      </c>
      <c r="K13" s="11">
        <v>10</v>
      </c>
      <c r="L13" s="125">
        <v>5.2083333333333336E-2</v>
      </c>
      <c r="M13" s="12">
        <v>15</v>
      </c>
      <c r="N13" s="127">
        <v>0.10638297872340426</v>
      </c>
      <c r="O13" s="117">
        <v>-0.33333333333333337</v>
      </c>
    </row>
    <row r="14" spans="2:15">
      <c r="B14" s="13"/>
      <c r="C14" s="122" t="s">
        <v>22</v>
      </c>
      <c r="D14" s="11">
        <v>2</v>
      </c>
      <c r="E14" s="125">
        <v>7.6923076923076927E-2</v>
      </c>
      <c r="F14" s="12">
        <v>0</v>
      </c>
      <c r="G14" s="127">
        <v>0</v>
      </c>
      <c r="H14" s="117"/>
      <c r="I14" s="12">
        <v>1</v>
      </c>
      <c r="J14" s="110">
        <v>1</v>
      </c>
      <c r="K14" s="11">
        <v>4</v>
      </c>
      <c r="L14" s="125">
        <v>2.0833333333333332E-2</v>
      </c>
      <c r="M14" s="12">
        <v>0</v>
      </c>
      <c r="N14" s="127">
        <v>0</v>
      </c>
      <c r="O14" s="117"/>
    </row>
    <row r="15" spans="2:15">
      <c r="B15" s="111"/>
      <c r="C15" s="122" t="s">
        <v>20</v>
      </c>
      <c r="D15" s="11">
        <v>1</v>
      </c>
      <c r="E15" s="125">
        <v>3.8461538461538464E-2</v>
      </c>
      <c r="F15" s="12">
        <v>2</v>
      </c>
      <c r="G15" s="127">
        <v>0.1111111111111111</v>
      </c>
      <c r="H15" s="117">
        <v>-0.5</v>
      </c>
      <c r="I15" s="12">
        <v>0</v>
      </c>
      <c r="J15" s="110"/>
      <c r="K15" s="11">
        <v>3</v>
      </c>
      <c r="L15" s="125">
        <v>1.5625E-2</v>
      </c>
      <c r="M15" s="12">
        <v>4</v>
      </c>
      <c r="N15" s="127">
        <v>2.8368794326241134E-2</v>
      </c>
      <c r="O15" s="117">
        <v>-0.25</v>
      </c>
    </row>
    <row r="16" spans="2:15">
      <c r="B16" s="111"/>
      <c r="C16" s="122" t="s">
        <v>15</v>
      </c>
      <c r="D16" s="11">
        <v>1</v>
      </c>
      <c r="E16" s="125">
        <v>3.8461538461538464E-2</v>
      </c>
      <c r="F16" s="12">
        <v>0</v>
      </c>
      <c r="G16" s="127">
        <v>0</v>
      </c>
      <c r="H16" s="117"/>
      <c r="I16" s="12">
        <v>0</v>
      </c>
      <c r="J16" s="110"/>
      <c r="K16" s="11">
        <v>2</v>
      </c>
      <c r="L16" s="125">
        <v>1.0416666666666666E-2</v>
      </c>
      <c r="M16" s="12">
        <v>0</v>
      </c>
      <c r="N16" s="127">
        <v>0</v>
      </c>
      <c r="O16" s="117"/>
    </row>
    <row r="17" spans="2:16">
      <c r="B17" s="37"/>
      <c r="C17" s="123" t="s">
        <v>40</v>
      </c>
      <c r="D17" s="14">
        <v>1</v>
      </c>
      <c r="E17" s="108">
        <v>3.8461538461538464E-2</v>
      </c>
      <c r="F17" s="14">
        <v>0</v>
      </c>
      <c r="G17" s="108">
        <v>0</v>
      </c>
      <c r="H17" s="24"/>
      <c r="I17" s="14">
        <v>2</v>
      </c>
      <c r="J17" s="108">
        <v>4.7619047619047616E-2</v>
      </c>
      <c r="K17" s="14">
        <v>6</v>
      </c>
      <c r="L17" s="108">
        <v>3.125E-2</v>
      </c>
      <c r="M17" s="14">
        <v>4</v>
      </c>
      <c r="N17" s="108">
        <v>2.8368794326241134E-2</v>
      </c>
      <c r="O17" s="25">
        <v>0.5</v>
      </c>
    </row>
    <row r="18" spans="2:16">
      <c r="B18" s="38" t="s">
        <v>49</v>
      </c>
      <c r="C18" s="33" t="s">
        <v>41</v>
      </c>
      <c r="D18" s="58">
        <v>26</v>
      </c>
      <c r="E18" s="27">
        <v>1</v>
      </c>
      <c r="F18" s="58">
        <v>18</v>
      </c>
      <c r="G18" s="27">
        <v>1</v>
      </c>
      <c r="H18" s="28">
        <v>0.44444444444444442</v>
      </c>
      <c r="I18" s="58">
        <v>42</v>
      </c>
      <c r="J18" s="29">
        <v>-0.38095238095238093</v>
      </c>
      <c r="K18" s="58">
        <v>192</v>
      </c>
      <c r="L18" s="27">
        <v>1</v>
      </c>
      <c r="M18" s="58">
        <v>141</v>
      </c>
      <c r="N18" s="29">
        <v>1</v>
      </c>
      <c r="O18" s="34">
        <v>0.36170212765957444</v>
      </c>
    </row>
    <row r="19" spans="2:16">
      <c r="B19" s="111"/>
      <c r="C19" s="121" t="s">
        <v>3</v>
      </c>
      <c r="D19" s="10">
        <v>460</v>
      </c>
      <c r="E19" s="124">
        <v>0.22874191944306316</v>
      </c>
      <c r="F19" s="55">
        <v>359</v>
      </c>
      <c r="G19" s="126">
        <v>0.19065321295804566</v>
      </c>
      <c r="H19" s="116">
        <v>0.28133704735376042</v>
      </c>
      <c r="I19" s="55">
        <v>650</v>
      </c>
      <c r="J19" s="115">
        <v>-0.29230769230769227</v>
      </c>
      <c r="K19" s="10">
        <v>4000</v>
      </c>
      <c r="L19" s="124">
        <v>0.23647650014779781</v>
      </c>
      <c r="M19" s="55">
        <v>3064</v>
      </c>
      <c r="N19" s="126">
        <v>0.20426666666666668</v>
      </c>
      <c r="O19" s="116">
        <v>0.30548302872062671</v>
      </c>
    </row>
    <row r="20" spans="2:16">
      <c r="B20" s="111"/>
      <c r="C20" s="122" t="s">
        <v>4</v>
      </c>
      <c r="D20" s="11">
        <v>457</v>
      </c>
      <c r="E20" s="125">
        <v>0.22725012431626057</v>
      </c>
      <c r="F20" s="12">
        <v>290</v>
      </c>
      <c r="G20" s="127">
        <v>0.15400955921402018</v>
      </c>
      <c r="H20" s="117">
        <v>0.57586206896551717</v>
      </c>
      <c r="I20" s="12">
        <v>475</v>
      </c>
      <c r="J20" s="110">
        <v>-3.7894736842105314E-2</v>
      </c>
      <c r="K20" s="11">
        <v>3495</v>
      </c>
      <c r="L20" s="125">
        <v>0.20662134200413834</v>
      </c>
      <c r="M20" s="12">
        <v>2368</v>
      </c>
      <c r="N20" s="127">
        <v>0.15786666666666666</v>
      </c>
      <c r="O20" s="117">
        <v>0.47592905405405395</v>
      </c>
    </row>
    <row r="21" spans="2:16">
      <c r="B21" s="111"/>
      <c r="C21" s="122" t="s">
        <v>14</v>
      </c>
      <c r="D21" s="11">
        <v>324</v>
      </c>
      <c r="E21" s="125">
        <v>0.16111387369467928</v>
      </c>
      <c r="F21" s="12">
        <v>357</v>
      </c>
      <c r="G21" s="127">
        <v>0.1895910780669145</v>
      </c>
      <c r="H21" s="117">
        <v>-9.2436974789915971E-2</v>
      </c>
      <c r="I21" s="12">
        <v>397</v>
      </c>
      <c r="J21" s="110">
        <v>-0.18387909319899243</v>
      </c>
      <c r="K21" s="11">
        <v>2926</v>
      </c>
      <c r="L21" s="125">
        <v>0.17298255985811409</v>
      </c>
      <c r="M21" s="12">
        <v>2887</v>
      </c>
      <c r="N21" s="127">
        <v>0.19246666666666667</v>
      </c>
      <c r="O21" s="117">
        <v>1.3508832698302831E-2</v>
      </c>
    </row>
    <row r="22" spans="2:16">
      <c r="B22" s="111"/>
      <c r="C22" s="122" t="s">
        <v>12</v>
      </c>
      <c r="D22" s="11">
        <v>204</v>
      </c>
      <c r="E22" s="125">
        <v>0.10144206862257583</v>
      </c>
      <c r="F22" s="12">
        <v>243</v>
      </c>
      <c r="G22" s="127">
        <v>0.12904938927243759</v>
      </c>
      <c r="H22" s="117">
        <v>-0.16049382716049387</v>
      </c>
      <c r="I22" s="12">
        <v>399</v>
      </c>
      <c r="J22" s="110">
        <v>-0.48872180451127822</v>
      </c>
      <c r="K22" s="11">
        <v>2285</v>
      </c>
      <c r="L22" s="125">
        <v>0.13508720070942951</v>
      </c>
      <c r="M22" s="12">
        <v>2292</v>
      </c>
      <c r="N22" s="127">
        <v>0.15279999999999999</v>
      </c>
      <c r="O22" s="117">
        <v>-3.054101221640515E-3</v>
      </c>
    </row>
    <row r="23" spans="2:16">
      <c r="B23" s="13"/>
      <c r="C23" s="122" t="s">
        <v>13</v>
      </c>
      <c r="D23" s="11">
        <v>291</v>
      </c>
      <c r="E23" s="125">
        <v>0.14470412729985083</v>
      </c>
      <c r="F23" s="12">
        <v>279</v>
      </c>
      <c r="G23" s="127">
        <v>0.14816781731279874</v>
      </c>
      <c r="H23" s="117">
        <v>4.3010752688172005E-2</v>
      </c>
      <c r="I23" s="12">
        <v>328</v>
      </c>
      <c r="J23" s="110">
        <v>-0.11280487804878048</v>
      </c>
      <c r="K23" s="11">
        <v>2115</v>
      </c>
      <c r="L23" s="125">
        <v>0.12503694945314808</v>
      </c>
      <c r="M23" s="12">
        <v>2162</v>
      </c>
      <c r="N23" s="127">
        <v>0.14413333333333334</v>
      </c>
      <c r="O23" s="117">
        <v>-2.1739130434782594E-2</v>
      </c>
    </row>
    <row r="24" spans="2:16">
      <c r="B24" s="111"/>
      <c r="C24" s="122" t="s">
        <v>15</v>
      </c>
      <c r="D24" s="11">
        <v>134</v>
      </c>
      <c r="E24" s="125">
        <v>6.6633515663848827E-2</v>
      </c>
      <c r="F24" s="12">
        <v>149</v>
      </c>
      <c r="G24" s="127">
        <v>7.9129049389272441E-2</v>
      </c>
      <c r="H24" s="117">
        <v>-0.10067114093959728</v>
      </c>
      <c r="I24" s="12">
        <v>179</v>
      </c>
      <c r="J24" s="110">
        <v>-0.25139664804469275</v>
      </c>
      <c r="K24" s="11">
        <v>1012</v>
      </c>
      <c r="L24" s="125">
        <v>5.9828554537392845E-2</v>
      </c>
      <c r="M24" s="12">
        <v>833</v>
      </c>
      <c r="N24" s="127">
        <v>5.553333333333333E-2</v>
      </c>
      <c r="O24" s="117">
        <v>0.21488595438175273</v>
      </c>
    </row>
    <row r="25" spans="2:16">
      <c r="B25" s="111"/>
      <c r="C25" s="122" t="s">
        <v>16</v>
      </c>
      <c r="D25" s="11">
        <v>123</v>
      </c>
      <c r="E25" s="125">
        <v>6.1163600198906015E-2</v>
      </c>
      <c r="F25" s="12">
        <v>193</v>
      </c>
      <c r="G25" s="127">
        <v>0.10249601699415826</v>
      </c>
      <c r="H25" s="117">
        <v>-0.36269430051813467</v>
      </c>
      <c r="I25" s="12">
        <v>123</v>
      </c>
      <c r="J25" s="110">
        <v>0</v>
      </c>
      <c r="K25" s="11">
        <v>994</v>
      </c>
      <c r="L25" s="125">
        <v>5.8764410286727756E-2</v>
      </c>
      <c r="M25" s="12">
        <v>1336</v>
      </c>
      <c r="N25" s="127">
        <v>8.9066666666666669E-2</v>
      </c>
      <c r="O25" s="117">
        <v>-0.25598802395209586</v>
      </c>
    </row>
    <row r="26" spans="2:16">
      <c r="B26" s="39"/>
      <c r="C26" s="123" t="s">
        <v>40</v>
      </c>
      <c r="D26" s="14">
        <v>18</v>
      </c>
      <c r="E26" s="108">
        <v>8.950770760815515E-3</v>
      </c>
      <c r="F26" s="14">
        <v>13</v>
      </c>
      <c r="G26" s="31">
        <v>6.9038767923526286E-3</v>
      </c>
      <c r="H26" s="24">
        <v>0.38461538461538458</v>
      </c>
      <c r="I26" s="14">
        <v>18</v>
      </c>
      <c r="J26" s="32">
        <v>0</v>
      </c>
      <c r="K26" s="14">
        <v>88</v>
      </c>
      <c r="L26" s="31">
        <v>5.2024830032515517E-3</v>
      </c>
      <c r="M26" s="14">
        <v>58</v>
      </c>
      <c r="N26" s="31">
        <v>3.8666666666666667E-3</v>
      </c>
      <c r="O26" s="25">
        <v>0.51724137931034475</v>
      </c>
    </row>
    <row r="27" spans="2:16">
      <c r="B27" s="38" t="s">
        <v>50</v>
      </c>
      <c r="C27" s="33" t="s">
        <v>41</v>
      </c>
      <c r="D27" s="58">
        <v>2011</v>
      </c>
      <c r="E27" s="27">
        <v>1</v>
      </c>
      <c r="F27" s="58">
        <v>1883</v>
      </c>
      <c r="G27" s="27">
        <v>1</v>
      </c>
      <c r="H27" s="28">
        <v>6.7976633032395206E-2</v>
      </c>
      <c r="I27" s="58">
        <v>2569</v>
      </c>
      <c r="J27" s="29">
        <v>-0.21720513818606457</v>
      </c>
      <c r="K27" s="58">
        <v>16915</v>
      </c>
      <c r="L27" s="27">
        <v>1</v>
      </c>
      <c r="M27" s="58">
        <v>15000</v>
      </c>
      <c r="N27" s="29">
        <v>1</v>
      </c>
      <c r="O27" s="34">
        <v>0.1276666666666666</v>
      </c>
    </row>
    <row r="28" spans="2:16">
      <c r="B28" s="38" t="s">
        <v>70</v>
      </c>
      <c r="C28" s="33" t="s">
        <v>41</v>
      </c>
      <c r="D28" s="26">
        <v>0</v>
      </c>
      <c r="E28" s="27">
        <v>1</v>
      </c>
      <c r="F28" s="26">
        <v>4</v>
      </c>
      <c r="G28" s="27">
        <v>1</v>
      </c>
      <c r="H28" s="28">
        <v>-1</v>
      </c>
      <c r="I28" s="26">
        <v>2</v>
      </c>
      <c r="J28" s="27">
        <v>-1</v>
      </c>
      <c r="K28" s="26">
        <v>9</v>
      </c>
      <c r="L28" s="27">
        <v>1</v>
      </c>
      <c r="M28" s="26">
        <v>21</v>
      </c>
      <c r="N28" s="27">
        <v>1</v>
      </c>
      <c r="O28" s="34">
        <v>-0.5714285714285714</v>
      </c>
      <c r="P28" s="42"/>
    </row>
    <row r="29" spans="2:16">
      <c r="B29" s="40"/>
      <c r="C29" s="18" t="s">
        <v>41</v>
      </c>
      <c r="D29" s="59">
        <v>2037</v>
      </c>
      <c r="E29" s="19">
        <v>1</v>
      </c>
      <c r="F29" s="59">
        <v>1905</v>
      </c>
      <c r="G29" s="19">
        <v>1</v>
      </c>
      <c r="H29" s="20">
        <v>6.929133858267722E-2</v>
      </c>
      <c r="I29" s="59">
        <v>2613</v>
      </c>
      <c r="J29" s="21">
        <v>-0.22043628013777272</v>
      </c>
      <c r="K29" s="59">
        <v>17116</v>
      </c>
      <c r="L29" s="19">
        <v>1</v>
      </c>
      <c r="M29" s="59">
        <v>15162</v>
      </c>
      <c r="N29" s="19">
        <v>1</v>
      </c>
      <c r="O29" s="35">
        <v>0.12887481862551109</v>
      </c>
      <c r="P29" s="42"/>
    </row>
    <row r="30" spans="2:16" ht="14.45" customHeight="1">
      <c r="B30" t="s">
        <v>65</v>
      </c>
    </row>
    <row r="31" spans="2:16">
      <c r="B31" s="22" t="s">
        <v>66</v>
      </c>
    </row>
    <row r="32" spans="2:16" ht="14.25" customHeigh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5">
      <c r="B34" s="169" t="s">
        <v>51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36"/>
    </row>
    <row r="35" spans="2:15">
      <c r="B35" s="170" t="s">
        <v>52</v>
      </c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9" t="s">
        <v>48</v>
      </c>
    </row>
    <row r="36" spans="2:15" ht="14.45" customHeight="1">
      <c r="B36" s="159" t="s">
        <v>32</v>
      </c>
      <c r="C36" s="159" t="s">
        <v>1</v>
      </c>
      <c r="D36" s="161" t="s">
        <v>98</v>
      </c>
      <c r="E36" s="162"/>
      <c r="F36" s="162"/>
      <c r="G36" s="162"/>
      <c r="H36" s="163"/>
      <c r="I36" s="162" t="s">
        <v>91</v>
      </c>
      <c r="J36" s="162"/>
      <c r="K36" s="161" t="s">
        <v>99</v>
      </c>
      <c r="L36" s="162"/>
      <c r="M36" s="162"/>
      <c r="N36" s="162"/>
      <c r="O36" s="163"/>
    </row>
    <row r="37" spans="2:15" ht="14.45" customHeight="1">
      <c r="B37" s="160"/>
      <c r="C37" s="160"/>
      <c r="D37" s="171" t="s">
        <v>100</v>
      </c>
      <c r="E37" s="172"/>
      <c r="F37" s="172"/>
      <c r="G37" s="172"/>
      <c r="H37" s="173"/>
      <c r="I37" s="172" t="s">
        <v>92</v>
      </c>
      <c r="J37" s="172"/>
      <c r="K37" s="171" t="s">
        <v>101</v>
      </c>
      <c r="L37" s="172"/>
      <c r="M37" s="172"/>
      <c r="N37" s="172"/>
      <c r="O37" s="173"/>
    </row>
    <row r="38" spans="2:15" ht="14.45" customHeight="1">
      <c r="B38" s="160"/>
      <c r="C38" s="158"/>
      <c r="D38" s="155">
        <v>2018</v>
      </c>
      <c r="E38" s="141"/>
      <c r="F38" s="140">
        <v>2017</v>
      </c>
      <c r="G38" s="140"/>
      <c r="H38" s="164" t="s">
        <v>33</v>
      </c>
      <c r="I38" s="166">
        <v>2018</v>
      </c>
      <c r="J38" s="155" t="s">
        <v>102</v>
      </c>
      <c r="K38" s="155">
        <v>2018</v>
      </c>
      <c r="L38" s="141"/>
      <c r="M38" s="140">
        <v>2017</v>
      </c>
      <c r="N38" s="141"/>
      <c r="O38" s="146" t="s">
        <v>33</v>
      </c>
    </row>
    <row r="39" spans="2:15" ht="14.45" customHeight="1">
      <c r="B39" s="174" t="s">
        <v>32</v>
      </c>
      <c r="C39" s="147" t="s">
        <v>35</v>
      </c>
      <c r="D39" s="156"/>
      <c r="E39" s="143"/>
      <c r="F39" s="142"/>
      <c r="G39" s="142"/>
      <c r="H39" s="165"/>
      <c r="I39" s="167"/>
      <c r="J39" s="168"/>
      <c r="K39" s="156"/>
      <c r="L39" s="143"/>
      <c r="M39" s="142"/>
      <c r="N39" s="143"/>
      <c r="O39" s="146"/>
    </row>
    <row r="40" spans="2:15" ht="14.45" customHeight="1">
      <c r="B40" s="174"/>
      <c r="C40" s="147"/>
      <c r="D40" s="136" t="s">
        <v>36</v>
      </c>
      <c r="E40" s="132" t="s">
        <v>2</v>
      </c>
      <c r="F40" s="135" t="s">
        <v>36</v>
      </c>
      <c r="G40" s="118" t="s">
        <v>2</v>
      </c>
      <c r="H40" s="149" t="s">
        <v>37</v>
      </c>
      <c r="I40" s="119" t="s">
        <v>36</v>
      </c>
      <c r="J40" s="151" t="s">
        <v>103</v>
      </c>
      <c r="K40" s="136" t="s">
        <v>36</v>
      </c>
      <c r="L40" s="114" t="s">
        <v>2</v>
      </c>
      <c r="M40" s="135" t="s">
        <v>36</v>
      </c>
      <c r="N40" s="114" t="s">
        <v>2</v>
      </c>
      <c r="O40" s="153" t="s">
        <v>37</v>
      </c>
    </row>
    <row r="41" spans="2:15" ht="14.45" customHeight="1">
      <c r="B41" s="175"/>
      <c r="C41" s="148"/>
      <c r="D41" s="133" t="s">
        <v>38</v>
      </c>
      <c r="E41" s="134" t="s">
        <v>39</v>
      </c>
      <c r="F41" s="112" t="s">
        <v>38</v>
      </c>
      <c r="G41" s="113" t="s">
        <v>39</v>
      </c>
      <c r="H41" s="150"/>
      <c r="I41" s="120" t="s">
        <v>38</v>
      </c>
      <c r="J41" s="152"/>
      <c r="K41" s="133" t="s">
        <v>38</v>
      </c>
      <c r="L41" s="134" t="s">
        <v>39</v>
      </c>
      <c r="M41" s="112" t="s">
        <v>38</v>
      </c>
      <c r="N41" s="134" t="s">
        <v>39</v>
      </c>
      <c r="O41" s="154"/>
    </row>
    <row r="42" spans="2:15">
      <c r="B42" s="111"/>
      <c r="C42" s="121" t="s">
        <v>16</v>
      </c>
      <c r="D42" s="10"/>
      <c r="E42" s="124"/>
      <c r="F42" s="55"/>
      <c r="G42" s="126"/>
      <c r="H42" s="116"/>
      <c r="I42" s="55"/>
      <c r="J42" s="115"/>
      <c r="K42" s="10">
        <v>1</v>
      </c>
      <c r="L42" s="124">
        <v>1</v>
      </c>
      <c r="M42" s="55"/>
      <c r="N42" s="126"/>
      <c r="O42" s="116"/>
    </row>
    <row r="43" spans="2:15">
      <c r="B43" s="38" t="s">
        <v>49</v>
      </c>
      <c r="C43" s="33" t="s">
        <v>41</v>
      </c>
      <c r="D43" s="26"/>
      <c r="E43" s="27"/>
      <c r="F43" s="26"/>
      <c r="G43" s="27"/>
      <c r="H43" s="28"/>
      <c r="I43" s="26">
        <v>1</v>
      </c>
      <c r="J43" s="27"/>
      <c r="K43" s="26">
        <v>1</v>
      </c>
      <c r="L43" s="27">
        <v>1</v>
      </c>
      <c r="M43" s="26"/>
      <c r="N43" s="27"/>
      <c r="O43" s="30"/>
    </row>
    <row r="44" spans="2:15">
      <c r="B44" s="111"/>
      <c r="C44" s="121" t="s">
        <v>3</v>
      </c>
      <c r="D44" s="10">
        <v>390</v>
      </c>
      <c r="E44" s="124">
        <v>0.27253668763102723</v>
      </c>
      <c r="F44" s="55">
        <v>312</v>
      </c>
      <c r="G44" s="126">
        <v>0.2282370153621068</v>
      </c>
      <c r="H44" s="116">
        <v>0.25</v>
      </c>
      <c r="I44" s="55">
        <v>588</v>
      </c>
      <c r="J44" s="115">
        <v>-0.33673469387755106</v>
      </c>
      <c r="K44" s="10">
        <v>3386</v>
      </c>
      <c r="L44" s="124">
        <v>0.26387157107231918</v>
      </c>
      <c r="M44" s="55">
        <v>2706</v>
      </c>
      <c r="N44" s="126">
        <v>0.23069053708439899</v>
      </c>
      <c r="O44" s="116">
        <v>0.25129342202512928</v>
      </c>
    </row>
    <row r="45" spans="2:15">
      <c r="B45" s="111"/>
      <c r="C45" s="122" t="s">
        <v>4</v>
      </c>
      <c r="D45" s="11">
        <v>299</v>
      </c>
      <c r="E45" s="125">
        <v>0.20894479385045422</v>
      </c>
      <c r="F45" s="12">
        <v>198</v>
      </c>
      <c r="G45" s="127">
        <v>0.14484272128749084</v>
      </c>
      <c r="H45" s="117">
        <v>0.51010101010101017</v>
      </c>
      <c r="I45" s="12">
        <v>322</v>
      </c>
      <c r="J45" s="110">
        <v>-7.1428571428571397E-2</v>
      </c>
      <c r="K45" s="11">
        <v>2576</v>
      </c>
      <c r="L45" s="125">
        <v>0.20074812967581046</v>
      </c>
      <c r="M45" s="12">
        <v>1757</v>
      </c>
      <c r="N45" s="127">
        <v>0.14978687127024723</v>
      </c>
      <c r="O45" s="117">
        <v>0.46613545816733071</v>
      </c>
    </row>
    <row r="46" spans="2:15" ht="15" customHeight="1">
      <c r="B46" s="111"/>
      <c r="C46" s="122" t="s">
        <v>14</v>
      </c>
      <c r="D46" s="11">
        <v>256</v>
      </c>
      <c r="E46" s="125">
        <v>0.17889587700908455</v>
      </c>
      <c r="F46" s="12">
        <v>245</v>
      </c>
      <c r="G46" s="127">
        <v>0.17922457937088515</v>
      </c>
      <c r="H46" s="117">
        <v>4.4897959183673564E-2</v>
      </c>
      <c r="I46" s="12">
        <v>299</v>
      </c>
      <c r="J46" s="110">
        <v>-0.14381270903010035</v>
      </c>
      <c r="K46" s="11">
        <v>2385</v>
      </c>
      <c r="L46" s="125">
        <v>0.18586346633416459</v>
      </c>
      <c r="M46" s="12">
        <v>2361</v>
      </c>
      <c r="N46" s="127">
        <v>0.20127877237851663</v>
      </c>
      <c r="O46" s="117">
        <v>1.0165184243964509E-2</v>
      </c>
    </row>
    <row r="47" spans="2:15">
      <c r="B47" s="111"/>
      <c r="C47" s="122" t="s">
        <v>12</v>
      </c>
      <c r="D47" s="11">
        <v>147</v>
      </c>
      <c r="E47" s="125">
        <v>0.10272536687631027</v>
      </c>
      <c r="F47" s="12">
        <v>204</v>
      </c>
      <c r="G47" s="127">
        <v>0.14923189465983908</v>
      </c>
      <c r="H47" s="117">
        <v>-0.27941176470588236</v>
      </c>
      <c r="I47" s="12">
        <v>336</v>
      </c>
      <c r="J47" s="110">
        <v>-0.5625</v>
      </c>
      <c r="K47" s="11">
        <v>1863</v>
      </c>
      <c r="L47" s="125">
        <v>0.14518391521197008</v>
      </c>
      <c r="M47" s="12">
        <v>1879</v>
      </c>
      <c r="N47" s="127">
        <v>0.16018755328218243</v>
      </c>
      <c r="O47" s="117">
        <v>-8.5151676423629308E-3</v>
      </c>
    </row>
    <row r="48" spans="2:15" ht="15" customHeight="1">
      <c r="B48" s="13"/>
      <c r="C48" s="122" t="s">
        <v>13</v>
      </c>
      <c r="D48" s="11">
        <v>186</v>
      </c>
      <c r="E48" s="125">
        <v>0.12997903563941299</v>
      </c>
      <c r="F48" s="12">
        <v>206</v>
      </c>
      <c r="G48" s="127">
        <v>0.15069495245062181</v>
      </c>
      <c r="H48" s="117">
        <v>-9.7087378640776656E-2</v>
      </c>
      <c r="I48" s="12">
        <v>218</v>
      </c>
      <c r="J48" s="110">
        <v>-0.14678899082568808</v>
      </c>
      <c r="K48" s="11">
        <v>1491</v>
      </c>
      <c r="L48" s="125">
        <v>0.11619389027431422</v>
      </c>
      <c r="M48" s="12">
        <v>1578</v>
      </c>
      <c r="N48" s="127">
        <v>0.13452685421994884</v>
      </c>
      <c r="O48" s="117">
        <v>-5.5133079847908717E-2</v>
      </c>
    </row>
    <row r="49" spans="2:15">
      <c r="B49" s="111"/>
      <c r="C49" s="122" t="s">
        <v>15</v>
      </c>
      <c r="D49" s="11">
        <v>111</v>
      </c>
      <c r="E49" s="125">
        <v>7.7568134171907763E-2</v>
      </c>
      <c r="F49" s="12">
        <v>121</v>
      </c>
      <c r="G49" s="127">
        <v>8.8514996342355518E-2</v>
      </c>
      <c r="H49" s="117">
        <v>-8.2644628099173501E-2</v>
      </c>
      <c r="I49" s="12">
        <v>143</v>
      </c>
      <c r="J49" s="110">
        <v>-0.22377622377622375</v>
      </c>
      <c r="K49" s="11">
        <v>838</v>
      </c>
      <c r="L49" s="125">
        <v>6.5305486284289282E-2</v>
      </c>
      <c r="M49" s="12">
        <v>716</v>
      </c>
      <c r="N49" s="127">
        <v>6.1040068201193523E-2</v>
      </c>
      <c r="O49" s="117">
        <v>0.17039106145251393</v>
      </c>
    </row>
    <row r="50" spans="2:15">
      <c r="B50" s="111"/>
      <c r="C50" s="122" t="s">
        <v>16</v>
      </c>
      <c r="D50" s="11">
        <v>42</v>
      </c>
      <c r="E50" s="125">
        <v>2.9350104821802937E-2</v>
      </c>
      <c r="F50" s="12">
        <v>81</v>
      </c>
      <c r="G50" s="127">
        <v>5.9253840526700803E-2</v>
      </c>
      <c r="H50" s="117">
        <v>-0.48148148148148151</v>
      </c>
      <c r="I50" s="12">
        <v>21</v>
      </c>
      <c r="J50" s="110">
        <v>1</v>
      </c>
      <c r="K50" s="11">
        <v>293</v>
      </c>
      <c r="L50" s="125">
        <v>2.283354114713217E-2</v>
      </c>
      <c r="M50" s="12">
        <v>733</v>
      </c>
      <c r="N50" s="127">
        <v>6.2489343563512365E-2</v>
      </c>
      <c r="O50" s="117">
        <v>-0.60027285129604357</v>
      </c>
    </row>
    <row r="51" spans="2:15">
      <c r="B51" s="39"/>
      <c r="C51" s="123" t="s">
        <v>40</v>
      </c>
      <c r="D51" s="14">
        <v>0</v>
      </c>
      <c r="E51" s="108">
        <v>0</v>
      </c>
      <c r="F51" s="14">
        <v>0</v>
      </c>
      <c r="G51" s="31">
        <v>0</v>
      </c>
      <c r="H51" s="24"/>
      <c r="I51" s="14">
        <v>0</v>
      </c>
      <c r="J51" s="32"/>
      <c r="K51" s="14">
        <v>0</v>
      </c>
      <c r="L51" s="31">
        <v>0</v>
      </c>
      <c r="M51" s="14">
        <v>0</v>
      </c>
      <c r="N51" s="31">
        <v>0</v>
      </c>
      <c r="O51" s="25"/>
    </row>
    <row r="52" spans="2:15">
      <c r="B52" s="38" t="s">
        <v>50</v>
      </c>
      <c r="C52" s="33" t="s">
        <v>41</v>
      </c>
      <c r="D52" s="58">
        <v>1431</v>
      </c>
      <c r="E52" s="27">
        <v>1</v>
      </c>
      <c r="F52" s="58">
        <v>1367</v>
      </c>
      <c r="G52" s="27">
        <v>1</v>
      </c>
      <c r="H52" s="28">
        <v>4.681784930504751E-2</v>
      </c>
      <c r="I52" s="58">
        <v>1927</v>
      </c>
      <c r="J52" s="29">
        <v>-0.25739491437467565</v>
      </c>
      <c r="K52" s="58">
        <v>12832</v>
      </c>
      <c r="L52" s="27">
        <v>1</v>
      </c>
      <c r="M52" s="58">
        <v>11730</v>
      </c>
      <c r="N52" s="29">
        <v>1</v>
      </c>
      <c r="O52" s="34">
        <v>9.3947144075021249E-2</v>
      </c>
    </row>
    <row r="53" spans="2:15">
      <c r="B53" s="38" t="s">
        <v>70</v>
      </c>
      <c r="C53" s="33" t="s">
        <v>41</v>
      </c>
      <c r="D53" s="58">
        <v>0</v>
      </c>
      <c r="E53" s="27">
        <v>1</v>
      </c>
      <c r="F53" s="58">
        <v>0</v>
      </c>
      <c r="G53" s="27">
        <v>1</v>
      </c>
      <c r="H53" s="28"/>
      <c r="I53" s="58">
        <v>2</v>
      </c>
      <c r="J53" s="27">
        <v>-1</v>
      </c>
      <c r="K53" s="58">
        <v>3</v>
      </c>
      <c r="L53" s="27">
        <v>1</v>
      </c>
      <c r="M53" s="58">
        <v>7</v>
      </c>
      <c r="N53" s="27">
        <v>1</v>
      </c>
      <c r="O53" s="34">
        <v>-0.5714285714285714</v>
      </c>
    </row>
    <row r="54" spans="2:15">
      <c r="B54" s="40"/>
      <c r="C54" s="18" t="s">
        <v>41</v>
      </c>
      <c r="D54" s="59">
        <v>1431</v>
      </c>
      <c r="E54" s="19">
        <v>1</v>
      </c>
      <c r="F54" s="59">
        <v>1367</v>
      </c>
      <c r="G54" s="19">
        <v>1</v>
      </c>
      <c r="H54" s="20">
        <v>4.681784930504751E-2</v>
      </c>
      <c r="I54" s="59">
        <v>1930</v>
      </c>
      <c r="J54" s="21">
        <v>-0.25854922279792747</v>
      </c>
      <c r="K54" s="59">
        <v>12836</v>
      </c>
      <c r="L54" s="19">
        <v>1</v>
      </c>
      <c r="M54" s="59">
        <v>11737</v>
      </c>
      <c r="N54" s="19">
        <v>1</v>
      </c>
      <c r="O54" s="35">
        <v>9.3635511629888368E-2</v>
      </c>
    </row>
    <row r="55" spans="2:15">
      <c r="B55" s="130" t="s">
        <v>65</v>
      </c>
      <c r="C55" s="130"/>
      <c r="D55" s="130"/>
      <c r="E55" s="130"/>
      <c r="F55" s="130"/>
      <c r="G55" s="130"/>
      <c r="H55" s="130"/>
      <c r="I55" s="131"/>
      <c r="J55" s="130"/>
      <c r="K55" s="130"/>
      <c r="L55" s="130"/>
      <c r="M55" s="130"/>
      <c r="N55" s="130"/>
      <c r="O55" s="130"/>
    </row>
    <row r="56" spans="2:15">
      <c r="B56" s="22" t="s">
        <v>66</v>
      </c>
    </row>
    <row r="58" spans="2:15">
      <c r="B58" s="169" t="s">
        <v>30</v>
      </c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36"/>
    </row>
    <row r="59" spans="2:15">
      <c r="B59" s="176" t="s">
        <v>31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9" t="s">
        <v>48</v>
      </c>
    </row>
    <row r="60" spans="2:15">
      <c r="B60" s="159" t="s">
        <v>32</v>
      </c>
      <c r="C60" s="159" t="s">
        <v>1</v>
      </c>
      <c r="D60" s="161" t="s">
        <v>98</v>
      </c>
      <c r="E60" s="162"/>
      <c r="F60" s="162"/>
      <c r="G60" s="162"/>
      <c r="H60" s="163"/>
      <c r="I60" s="162" t="s">
        <v>91</v>
      </c>
      <c r="J60" s="162"/>
      <c r="K60" s="161" t="s">
        <v>99</v>
      </c>
      <c r="L60" s="162"/>
      <c r="M60" s="162"/>
      <c r="N60" s="162"/>
      <c r="O60" s="163"/>
    </row>
    <row r="61" spans="2:15">
      <c r="B61" s="160"/>
      <c r="C61" s="160"/>
      <c r="D61" s="171" t="s">
        <v>100</v>
      </c>
      <c r="E61" s="172"/>
      <c r="F61" s="172"/>
      <c r="G61" s="172"/>
      <c r="H61" s="173"/>
      <c r="I61" s="172" t="s">
        <v>92</v>
      </c>
      <c r="J61" s="172"/>
      <c r="K61" s="171" t="s">
        <v>101</v>
      </c>
      <c r="L61" s="172"/>
      <c r="M61" s="172"/>
      <c r="N61" s="172"/>
      <c r="O61" s="173"/>
    </row>
    <row r="62" spans="2:15" ht="15" customHeight="1">
      <c r="B62" s="160"/>
      <c r="C62" s="158"/>
      <c r="D62" s="155">
        <v>2018</v>
      </c>
      <c r="E62" s="141"/>
      <c r="F62" s="140">
        <v>2017</v>
      </c>
      <c r="G62" s="140"/>
      <c r="H62" s="164" t="s">
        <v>33</v>
      </c>
      <c r="I62" s="166">
        <v>2018</v>
      </c>
      <c r="J62" s="155" t="s">
        <v>102</v>
      </c>
      <c r="K62" s="155">
        <v>2018</v>
      </c>
      <c r="L62" s="141"/>
      <c r="M62" s="140">
        <v>2017</v>
      </c>
      <c r="N62" s="141"/>
      <c r="O62" s="146" t="s">
        <v>33</v>
      </c>
    </row>
    <row r="63" spans="2:15">
      <c r="B63" s="174" t="s">
        <v>32</v>
      </c>
      <c r="C63" s="147" t="s">
        <v>35</v>
      </c>
      <c r="D63" s="156"/>
      <c r="E63" s="143"/>
      <c r="F63" s="142"/>
      <c r="G63" s="142"/>
      <c r="H63" s="165"/>
      <c r="I63" s="167"/>
      <c r="J63" s="168"/>
      <c r="K63" s="156"/>
      <c r="L63" s="143"/>
      <c r="M63" s="142"/>
      <c r="N63" s="143"/>
      <c r="O63" s="146"/>
    </row>
    <row r="64" spans="2:15" ht="15" customHeight="1">
      <c r="B64" s="174"/>
      <c r="C64" s="147"/>
      <c r="D64" s="136" t="s">
        <v>36</v>
      </c>
      <c r="E64" s="132" t="s">
        <v>2</v>
      </c>
      <c r="F64" s="135" t="s">
        <v>36</v>
      </c>
      <c r="G64" s="118" t="s">
        <v>2</v>
      </c>
      <c r="H64" s="149" t="s">
        <v>37</v>
      </c>
      <c r="I64" s="119" t="s">
        <v>36</v>
      </c>
      <c r="J64" s="151" t="s">
        <v>103</v>
      </c>
      <c r="K64" s="136" t="s">
        <v>36</v>
      </c>
      <c r="L64" s="114" t="s">
        <v>2</v>
      </c>
      <c r="M64" s="135" t="s">
        <v>36</v>
      </c>
      <c r="N64" s="114" t="s">
        <v>2</v>
      </c>
      <c r="O64" s="153" t="s">
        <v>37</v>
      </c>
    </row>
    <row r="65" spans="2:15" ht="16.5" customHeight="1">
      <c r="B65" s="175"/>
      <c r="C65" s="148"/>
      <c r="D65" s="133" t="s">
        <v>38</v>
      </c>
      <c r="E65" s="134" t="s">
        <v>39</v>
      </c>
      <c r="F65" s="112" t="s">
        <v>38</v>
      </c>
      <c r="G65" s="113" t="s">
        <v>39</v>
      </c>
      <c r="H65" s="150"/>
      <c r="I65" s="120" t="s">
        <v>38</v>
      </c>
      <c r="J65" s="152"/>
      <c r="K65" s="133" t="s">
        <v>38</v>
      </c>
      <c r="L65" s="134" t="s">
        <v>39</v>
      </c>
      <c r="M65" s="112" t="s">
        <v>38</v>
      </c>
      <c r="N65" s="134" t="s">
        <v>39</v>
      </c>
      <c r="O65" s="154"/>
    </row>
    <row r="66" spans="2:15">
      <c r="B66" s="111"/>
      <c r="C66" s="121" t="s">
        <v>13</v>
      </c>
      <c r="D66" s="10">
        <v>13</v>
      </c>
      <c r="E66" s="124">
        <v>0.5</v>
      </c>
      <c r="F66" s="55">
        <v>11</v>
      </c>
      <c r="G66" s="126">
        <v>0.61111111111111116</v>
      </c>
      <c r="H66" s="116">
        <v>0.18181818181818188</v>
      </c>
      <c r="I66" s="55">
        <v>22</v>
      </c>
      <c r="J66" s="115">
        <v>-0.40909090909090906</v>
      </c>
      <c r="K66" s="10">
        <v>104</v>
      </c>
      <c r="L66" s="124">
        <v>0.54166666666666663</v>
      </c>
      <c r="M66" s="55">
        <v>71</v>
      </c>
      <c r="N66" s="126">
        <v>0.50354609929078009</v>
      </c>
      <c r="O66" s="116">
        <v>0.46478873239436624</v>
      </c>
    </row>
    <row r="67" spans="2:15">
      <c r="B67" s="111"/>
      <c r="C67" s="122" t="s">
        <v>16</v>
      </c>
      <c r="D67" s="11">
        <v>7</v>
      </c>
      <c r="E67" s="125">
        <v>0.26923076923076922</v>
      </c>
      <c r="F67" s="12">
        <v>5</v>
      </c>
      <c r="G67" s="127">
        <v>0.27777777777777779</v>
      </c>
      <c r="H67" s="117">
        <v>0.39999999999999991</v>
      </c>
      <c r="I67" s="12">
        <v>9</v>
      </c>
      <c r="J67" s="110">
        <v>-0.22222222222222221</v>
      </c>
      <c r="K67" s="11">
        <v>48</v>
      </c>
      <c r="L67" s="125">
        <v>0.25</v>
      </c>
      <c r="M67" s="12">
        <v>47</v>
      </c>
      <c r="N67" s="127">
        <v>0.33333333333333331</v>
      </c>
      <c r="O67" s="117">
        <v>2.1276595744680771E-2</v>
      </c>
    </row>
    <row r="68" spans="2:15">
      <c r="B68" s="111"/>
      <c r="C68" s="122" t="s">
        <v>4</v>
      </c>
      <c r="D68" s="11">
        <v>0</v>
      </c>
      <c r="E68" s="125">
        <v>0</v>
      </c>
      <c r="F68" s="12">
        <v>0</v>
      </c>
      <c r="G68" s="127">
        <v>0</v>
      </c>
      <c r="H68" s="117"/>
      <c r="I68" s="12">
        <v>5</v>
      </c>
      <c r="J68" s="110">
        <v>-1</v>
      </c>
      <c r="K68" s="11">
        <v>15</v>
      </c>
      <c r="L68" s="125">
        <v>7.8125E-2</v>
      </c>
      <c r="M68" s="12">
        <v>0</v>
      </c>
      <c r="N68" s="127">
        <v>0</v>
      </c>
      <c r="O68" s="117"/>
    </row>
    <row r="69" spans="2:15">
      <c r="B69" s="111"/>
      <c r="C69" s="122" t="s">
        <v>21</v>
      </c>
      <c r="D69" s="11">
        <v>1</v>
      </c>
      <c r="E69" s="125">
        <v>3.8461538461538464E-2</v>
      </c>
      <c r="F69" s="12">
        <v>0</v>
      </c>
      <c r="G69" s="127">
        <v>0</v>
      </c>
      <c r="H69" s="117"/>
      <c r="I69" s="12">
        <v>3</v>
      </c>
      <c r="J69" s="110">
        <v>-0.66666666666666674</v>
      </c>
      <c r="K69" s="11">
        <v>10</v>
      </c>
      <c r="L69" s="125">
        <v>5.2083333333333336E-2</v>
      </c>
      <c r="M69" s="12">
        <v>15</v>
      </c>
      <c r="N69" s="127">
        <v>0.10638297872340426</v>
      </c>
      <c r="O69" s="117">
        <v>-0.33333333333333337</v>
      </c>
    </row>
    <row r="70" spans="2:15">
      <c r="B70" s="13"/>
      <c r="C70" s="122" t="s">
        <v>22</v>
      </c>
      <c r="D70" s="11">
        <v>2</v>
      </c>
      <c r="E70" s="125">
        <v>7.6923076923076927E-2</v>
      </c>
      <c r="F70" s="12">
        <v>0</v>
      </c>
      <c r="G70" s="127">
        <v>0</v>
      </c>
      <c r="H70" s="117"/>
      <c r="I70" s="12">
        <v>1</v>
      </c>
      <c r="J70" s="110">
        <v>1</v>
      </c>
      <c r="K70" s="11">
        <v>4</v>
      </c>
      <c r="L70" s="125">
        <v>2.0833333333333332E-2</v>
      </c>
      <c r="M70" s="12">
        <v>0</v>
      </c>
      <c r="N70" s="127">
        <v>0</v>
      </c>
      <c r="O70" s="117"/>
    </row>
    <row r="71" spans="2:15">
      <c r="B71" s="111"/>
      <c r="C71" s="122" t="s">
        <v>20</v>
      </c>
      <c r="D71" s="11">
        <v>1</v>
      </c>
      <c r="E71" s="125">
        <v>3.8461538461538464E-2</v>
      </c>
      <c r="F71" s="12">
        <v>2</v>
      </c>
      <c r="G71" s="127">
        <v>0.1111111111111111</v>
      </c>
      <c r="H71" s="117">
        <v>-0.5</v>
      </c>
      <c r="I71" s="12">
        <v>0</v>
      </c>
      <c r="J71" s="110"/>
      <c r="K71" s="11">
        <v>3</v>
      </c>
      <c r="L71" s="125">
        <v>1.5625E-2</v>
      </c>
      <c r="M71" s="12">
        <v>4</v>
      </c>
      <c r="N71" s="127">
        <v>2.8368794326241134E-2</v>
      </c>
      <c r="O71" s="117">
        <v>-0.25</v>
      </c>
    </row>
    <row r="72" spans="2:15">
      <c r="B72" s="111"/>
      <c r="C72" s="122" t="s">
        <v>15</v>
      </c>
      <c r="D72" s="11">
        <v>1</v>
      </c>
      <c r="E72" s="125">
        <v>3.8461538461538464E-2</v>
      </c>
      <c r="F72" s="12">
        <v>0</v>
      </c>
      <c r="G72" s="127">
        <v>0</v>
      </c>
      <c r="H72" s="117"/>
      <c r="I72" s="12">
        <v>0</v>
      </c>
      <c r="J72" s="110"/>
      <c r="K72" s="11">
        <v>2</v>
      </c>
      <c r="L72" s="125">
        <v>1.0416666666666666E-2</v>
      </c>
      <c r="M72" s="12">
        <v>0</v>
      </c>
      <c r="N72" s="127">
        <v>0</v>
      </c>
      <c r="O72" s="117"/>
    </row>
    <row r="73" spans="2:15">
      <c r="B73" s="37"/>
      <c r="C73" s="123" t="s">
        <v>40</v>
      </c>
      <c r="D73" s="14">
        <v>1</v>
      </c>
      <c r="E73" s="108">
        <v>3.8461538461538464E-2</v>
      </c>
      <c r="F73" s="14">
        <v>0</v>
      </c>
      <c r="G73" s="108">
        <v>0</v>
      </c>
      <c r="H73" s="24"/>
      <c r="I73" s="14">
        <v>2</v>
      </c>
      <c r="J73" s="108">
        <v>4.7619047619047616E-2</v>
      </c>
      <c r="K73" s="14">
        <v>6</v>
      </c>
      <c r="L73" s="108">
        <v>3.125E-2</v>
      </c>
      <c r="M73" s="14">
        <v>4</v>
      </c>
      <c r="N73" s="108">
        <v>2.8368794326241134E-2</v>
      </c>
      <c r="O73" s="25">
        <v>0.5</v>
      </c>
    </row>
    <row r="74" spans="2:15">
      <c r="B74" s="38" t="s">
        <v>49</v>
      </c>
      <c r="C74" s="33" t="s">
        <v>41</v>
      </c>
      <c r="D74" s="58">
        <v>26</v>
      </c>
      <c r="E74" s="27">
        <v>1</v>
      </c>
      <c r="F74" s="58">
        <v>18</v>
      </c>
      <c r="G74" s="27">
        <v>1</v>
      </c>
      <c r="H74" s="28">
        <v>0.44444444444444442</v>
      </c>
      <c r="I74" s="58">
        <v>42</v>
      </c>
      <c r="J74" s="29">
        <v>-0.38095238095238093</v>
      </c>
      <c r="K74" s="58">
        <v>192</v>
      </c>
      <c r="L74" s="27">
        <v>1</v>
      </c>
      <c r="M74" s="58">
        <v>141</v>
      </c>
      <c r="N74" s="29">
        <v>1</v>
      </c>
      <c r="O74" s="34">
        <v>0.36170212765957444</v>
      </c>
    </row>
    <row r="75" spans="2:15">
      <c r="B75" s="111"/>
      <c r="C75" s="121" t="s">
        <v>16</v>
      </c>
      <c r="D75" s="10">
        <v>70</v>
      </c>
      <c r="E75" s="124">
        <v>0.3888888888888889</v>
      </c>
      <c r="F75" s="55">
        <v>73</v>
      </c>
      <c r="G75" s="126">
        <v>0.50344827586206897</v>
      </c>
      <c r="H75" s="116">
        <v>-4.1095890410958957E-2</v>
      </c>
      <c r="I75" s="55">
        <v>88</v>
      </c>
      <c r="J75" s="115">
        <v>-0.20454545454545459</v>
      </c>
      <c r="K75" s="10">
        <v>498</v>
      </c>
      <c r="L75" s="124">
        <v>0.43838028169014087</v>
      </c>
      <c r="M75" s="55">
        <v>482</v>
      </c>
      <c r="N75" s="126">
        <v>0.47162426614481406</v>
      </c>
      <c r="O75" s="116">
        <v>3.3195020746888071E-2</v>
      </c>
    </row>
    <row r="76" spans="2:15">
      <c r="B76" s="111"/>
      <c r="C76" s="122" t="s">
        <v>4</v>
      </c>
      <c r="D76" s="11">
        <v>60</v>
      </c>
      <c r="E76" s="125">
        <v>0.33333333333333331</v>
      </c>
      <c r="F76" s="12">
        <v>24</v>
      </c>
      <c r="G76" s="127">
        <v>0.16551724137931034</v>
      </c>
      <c r="H76" s="117">
        <v>1.5</v>
      </c>
      <c r="I76" s="12">
        <v>73</v>
      </c>
      <c r="J76" s="110">
        <v>-0.17808219178082196</v>
      </c>
      <c r="K76" s="11">
        <v>329</v>
      </c>
      <c r="L76" s="125">
        <v>0.289612676056338</v>
      </c>
      <c r="M76" s="12">
        <v>285</v>
      </c>
      <c r="N76" s="127">
        <v>0.27886497064579258</v>
      </c>
      <c r="O76" s="117">
        <v>0.15438596491228074</v>
      </c>
    </row>
    <row r="77" spans="2:15">
      <c r="B77" s="111"/>
      <c r="C77" s="122" t="s">
        <v>13</v>
      </c>
      <c r="D77" s="11">
        <v>24</v>
      </c>
      <c r="E77" s="125">
        <v>0.13333333333333333</v>
      </c>
      <c r="F77" s="12">
        <v>29</v>
      </c>
      <c r="G77" s="127">
        <v>0.2</v>
      </c>
      <c r="H77" s="117">
        <v>-0.17241379310344829</v>
      </c>
      <c r="I77" s="12">
        <v>23</v>
      </c>
      <c r="J77" s="110">
        <v>4.3478260869565188E-2</v>
      </c>
      <c r="K77" s="11">
        <v>124</v>
      </c>
      <c r="L77" s="125">
        <v>0.10915492957746478</v>
      </c>
      <c r="M77" s="12">
        <v>151</v>
      </c>
      <c r="N77" s="127">
        <v>0.14774951076320939</v>
      </c>
      <c r="O77" s="117">
        <v>-0.17880794701986757</v>
      </c>
    </row>
    <row r="78" spans="2:15">
      <c r="B78" s="111"/>
      <c r="C78" s="122" t="s">
        <v>3</v>
      </c>
      <c r="D78" s="11">
        <v>11</v>
      </c>
      <c r="E78" s="125">
        <v>6.1111111111111109E-2</v>
      </c>
      <c r="F78" s="12">
        <v>4</v>
      </c>
      <c r="G78" s="127">
        <v>2.7586206896551724E-2</v>
      </c>
      <c r="H78" s="117">
        <v>1.75</v>
      </c>
      <c r="I78" s="12">
        <v>10</v>
      </c>
      <c r="J78" s="110">
        <v>0.10000000000000009</v>
      </c>
      <c r="K78" s="11">
        <v>84</v>
      </c>
      <c r="L78" s="125">
        <v>7.3943661971830985E-2</v>
      </c>
      <c r="M78" s="12">
        <v>39</v>
      </c>
      <c r="N78" s="127">
        <v>3.816046966731898E-2</v>
      </c>
      <c r="O78" s="117">
        <v>1.1538461538461537</v>
      </c>
    </row>
    <row r="79" spans="2:15">
      <c r="B79" s="13"/>
      <c r="C79" s="122" t="s">
        <v>53</v>
      </c>
      <c r="D79" s="11">
        <v>10</v>
      </c>
      <c r="E79" s="125">
        <v>5.5555555555555552E-2</v>
      </c>
      <c r="F79" s="12">
        <v>9</v>
      </c>
      <c r="G79" s="127">
        <v>6.2068965517241378E-2</v>
      </c>
      <c r="H79" s="117">
        <v>0.11111111111111116</v>
      </c>
      <c r="I79" s="12">
        <v>10</v>
      </c>
      <c r="J79" s="110">
        <v>0</v>
      </c>
      <c r="K79" s="11">
        <v>55</v>
      </c>
      <c r="L79" s="125">
        <v>4.8415492957746477E-2</v>
      </c>
      <c r="M79" s="12">
        <v>43</v>
      </c>
      <c r="N79" s="127">
        <v>4.2074363992172209E-2</v>
      </c>
      <c r="O79" s="117">
        <v>0.27906976744186052</v>
      </c>
    </row>
    <row r="80" spans="2:15">
      <c r="B80" s="111"/>
      <c r="C80" s="122" t="s">
        <v>15</v>
      </c>
      <c r="D80" s="11">
        <v>1</v>
      </c>
      <c r="E80" s="125">
        <v>5.5555555555555558E-3</v>
      </c>
      <c r="F80" s="12">
        <v>4</v>
      </c>
      <c r="G80" s="127">
        <v>2.7586206896551724E-2</v>
      </c>
      <c r="H80" s="117">
        <v>-0.75</v>
      </c>
      <c r="I80" s="12">
        <v>7</v>
      </c>
      <c r="J80" s="110">
        <v>-0.85714285714285721</v>
      </c>
      <c r="K80" s="11">
        <v>23</v>
      </c>
      <c r="L80" s="125">
        <v>2.0246478873239437E-2</v>
      </c>
      <c r="M80" s="12">
        <v>10</v>
      </c>
      <c r="N80" s="127">
        <v>9.7847358121330719E-3</v>
      </c>
      <c r="O80" s="117">
        <v>1.2999999999999998</v>
      </c>
    </row>
    <row r="81" spans="2:15">
      <c r="B81" s="111"/>
      <c r="C81" s="122" t="s">
        <v>68</v>
      </c>
      <c r="D81" s="11">
        <v>1</v>
      </c>
      <c r="E81" s="125">
        <v>5.5555555555555558E-3</v>
      </c>
      <c r="F81" s="12">
        <v>0</v>
      </c>
      <c r="G81" s="127">
        <v>0</v>
      </c>
      <c r="H81" s="117"/>
      <c r="I81" s="12">
        <v>5</v>
      </c>
      <c r="J81" s="110">
        <v>-0.8</v>
      </c>
      <c r="K81" s="11">
        <v>10</v>
      </c>
      <c r="L81" s="125">
        <v>8.8028169014084511E-3</v>
      </c>
      <c r="M81" s="12">
        <v>5</v>
      </c>
      <c r="N81" s="127">
        <v>4.8923679060665359E-3</v>
      </c>
      <c r="O81" s="117">
        <v>1</v>
      </c>
    </row>
    <row r="82" spans="2:15">
      <c r="B82" s="39"/>
      <c r="C82" s="123" t="s">
        <v>40</v>
      </c>
      <c r="D82" s="14">
        <v>3</v>
      </c>
      <c r="E82" s="108">
        <v>1.6666666666666666E-2</v>
      </c>
      <c r="F82" s="14">
        <v>2</v>
      </c>
      <c r="G82" s="31">
        <v>1.3793103448275862E-2</v>
      </c>
      <c r="H82" s="24">
        <v>0.5</v>
      </c>
      <c r="I82" s="14">
        <v>1</v>
      </c>
      <c r="J82" s="32">
        <v>2</v>
      </c>
      <c r="K82" s="14">
        <v>13</v>
      </c>
      <c r="L82" s="31">
        <v>1.1443661971830986E-2</v>
      </c>
      <c r="M82" s="14">
        <v>7</v>
      </c>
      <c r="N82" s="31">
        <v>6.8493150684931503E-3</v>
      </c>
      <c r="O82" s="25">
        <v>0.85714285714285721</v>
      </c>
    </row>
    <row r="83" spans="2:15">
      <c r="B83" s="40" t="s">
        <v>69</v>
      </c>
      <c r="C83" s="33" t="s">
        <v>41</v>
      </c>
      <c r="D83" s="58">
        <v>180</v>
      </c>
      <c r="E83" s="27">
        <v>1</v>
      </c>
      <c r="F83" s="58">
        <v>145</v>
      </c>
      <c r="G83" s="27">
        <v>1</v>
      </c>
      <c r="H83" s="28">
        <v>0.24137931034482762</v>
      </c>
      <c r="I83" s="58">
        <v>217</v>
      </c>
      <c r="J83" s="29">
        <v>-0.17050691244239635</v>
      </c>
      <c r="K83" s="58">
        <v>1136</v>
      </c>
      <c r="L83" s="27">
        <v>1</v>
      </c>
      <c r="M83" s="58">
        <v>1022</v>
      </c>
      <c r="N83" s="29">
        <v>1</v>
      </c>
      <c r="O83" s="34">
        <v>0.11154598825831696</v>
      </c>
    </row>
    <row r="84" spans="2:15">
      <c r="B84" s="111"/>
      <c r="C84" s="121" t="s">
        <v>3</v>
      </c>
      <c r="D84" s="10">
        <v>449</v>
      </c>
      <c r="E84" s="124">
        <v>0.2452211906062261</v>
      </c>
      <c r="F84" s="55">
        <v>355</v>
      </c>
      <c r="G84" s="126">
        <v>0.20425776754890679</v>
      </c>
      <c r="H84" s="116">
        <v>0.26478873239436629</v>
      </c>
      <c r="I84" s="55">
        <v>640</v>
      </c>
      <c r="J84" s="115">
        <v>-0.29843750000000002</v>
      </c>
      <c r="K84" s="10">
        <v>3916</v>
      </c>
      <c r="L84" s="124">
        <v>0.24817795804550352</v>
      </c>
      <c r="M84" s="55">
        <v>3025</v>
      </c>
      <c r="N84" s="126">
        <v>0.21641150379167262</v>
      </c>
      <c r="O84" s="116">
        <v>0.29454545454545444</v>
      </c>
    </row>
    <row r="85" spans="2:15">
      <c r="B85" s="111"/>
      <c r="C85" s="122" t="s">
        <v>4</v>
      </c>
      <c r="D85" s="11">
        <v>397</v>
      </c>
      <c r="E85" s="125">
        <v>0.2168214090660841</v>
      </c>
      <c r="F85" s="12">
        <v>266</v>
      </c>
      <c r="G85" s="127">
        <v>0.15304948216340622</v>
      </c>
      <c r="H85" s="117">
        <v>0.49248120300751874</v>
      </c>
      <c r="I85" s="12">
        <v>402</v>
      </c>
      <c r="J85" s="110">
        <v>-1.2437810945273631E-2</v>
      </c>
      <c r="K85" s="11">
        <v>3166</v>
      </c>
      <c r="L85" s="125">
        <v>0.2006464287977692</v>
      </c>
      <c r="M85" s="12">
        <v>2083</v>
      </c>
      <c r="N85" s="127">
        <v>0.14901988839605093</v>
      </c>
      <c r="O85" s="117">
        <v>0.51992318771003365</v>
      </c>
    </row>
    <row r="86" spans="2:15">
      <c r="B86" s="111"/>
      <c r="C86" s="122" t="s">
        <v>14</v>
      </c>
      <c r="D86" s="11">
        <v>324</v>
      </c>
      <c r="E86" s="125">
        <v>0.17695248498088476</v>
      </c>
      <c r="F86" s="12">
        <v>357</v>
      </c>
      <c r="G86" s="127">
        <v>0.20540851553509781</v>
      </c>
      <c r="H86" s="117">
        <v>-9.2436974789915971E-2</v>
      </c>
      <c r="I86" s="12">
        <v>397</v>
      </c>
      <c r="J86" s="110">
        <v>-0.18387909319899243</v>
      </c>
      <c r="K86" s="11">
        <v>2926</v>
      </c>
      <c r="L86" s="125">
        <v>0.18543633943849419</v>
      </c>
      <c r="M86" s="12">
        <v>2887</v>
      </c>
      <c r="N86" s="127">
        <v>0.20653884675919301</v>
      </c>
      <c r="O86" s="117">
        <v>1.3508832698302831E-2</v>
      </c>
    </row>
    <row r="87" spans="2:15">
      <c r="B87" s="111"/>
      <c r="C87" s="122" t="s">
        <v>12</v>
      </c>
      <c r="D87" s="11">
        <v>204</v>
      </c>
      <c r="E87" s="125">
        <v>0.11141452758055707</v>
      </c>
      <c r="F87" s="12">
        <v>243</v>
      </c>
      <c r="G87" s="127">
        <v>0.13981588032220943</v>
      </c>
      <c r="H87" s="117">
        <v>-0.16049382716049387</v>
      </c>
      <c r="I87" s="12">
        <v>399</v>
      </c>
      <c r="J87" s="110">
        <v>-0.48872180451127822</v>
      </c>
      <c r="K87" s="11">
        <v>2281</v>
      </c>
      <c r="L87" s="125">
        <v>0.14455922428544268</v>
      </c>
      <c r="M87" s="12">
        <v>2288</v>
      </c>
      <c r="N87" s="127">
        <v>0.16368579195879238</v>
      </c>
      <c r="O87" s="117">
        <v>-3.0594405594405183E-3</v>
      </c>
    </row>
    <row r="88" spans="2:15">
      <c r="B88" s="13"/>
      <c r="C88" s="122" t="s">
        <v>13</v>
      </c>
      <c r="D88" s="11">
        <v>267</v>
      </c>
      <c r="E88" s="125">
        <v>0.1458219552157291</v>
      </c>
      <c r="F88" s="12">
        <v>250</v>
      </c>
      <c r="G88" s="127">
        <v>0.14384349827387802</v>
      </c>
      <c r="H88" s="117">
        <v>6.800000000000006E-2</v>
      </c>
      <c r="I88" s="12">
        <v>305</v>
      </c>
      <c r="J88" s="110">
        <v>-0.12459016393442623</v>
      </c>
      <c r="K88" s="11">
        <v>1991</v>
      </c>
      <c r="L88" s="125">
        <v>0.12618036630965207</v>
      </c>
      <c r="M88" s="12">
        <v>2011</v>
      </c>
      <c r="N88" s="127">
        <v>0.14386893690084418</v>
      </c>
      <c r="O88" s="117">
        <v>-9.9453008453506131E-3</v>
      </c>
    </row>
    <row r="89" spans="2:15">
      <c r="B89" s="111"/>
      <c r="C89" s="122" t="s">
        <v>15</v>
      </c>
      <c r="D89" s="11">
        <v>133</v>
      </c>
      <c r="E89" s="125">
        <v>7.2637902785363195E-2</v>
      </c>
      <c r="F89" s="12">
        <v>145</v>
      </c>
      <c r="G89" s="127">
        <v>8.3429228998849247E-2</v>
      </c>
      <c r="H89" s="117">
        <v>-8.2758620689655227E-2</v>
      </c>
      <c r="I89" s="12">
        <v>172</v>
      </c>
      <c r="J89" s="110">
        <v>-0.22674418604651159</v>
      </c>
      <c r="K89" s="11">
        <v>989</v>
      </c>
      <c r="L89" s="125">
        <v>6.2678243234679007E-2</v>
      </c>
      <c r="M89" s="12">
        <v>823</v>
      </c>
      <c r="N89" s="127">
        <v>5.8878237229932753E-2</v>
      </c>
      <c r="O89" s="117">
        <v>0.20170109356014576</v>
      </c>
    </row>
    <row r="90" spans="2:15">
      <c r="B90" s="111"/>
      <c r="C90" s="122" t="s">
        <v>16</v>
      </c>
      <c r="D90" s="11">
        <v>53</v>
      </c>
      <c r="E90" s="125">
        <v>2.8945931185144731E-2</v>
      </c>
      <c r="F90" s="12">
        <v>120</v>
      </c>
      <c r="G90" s="127">
        <v>6.9044879171461446E-2</v>
      </c>
      <c r="H90" s="117">
        <v>-0.55833333333333335</v>
      </c>
      <c r="I90" s="12">
        <v>35</v>
      </c>
      <c r="J90" s="110">
        <v>0.51428571428571423</v>
      </c>
      <c r="K90" s="11">
        <v>496</v>
      </c>
      <c r="L90" s="125">
        <v>3.1434184675834968E-2</v>
      </c>
      <c r="M90" s="12">
        <v>854</v>
      </c>
      <c r="N90" s="127">
        <v>6.1096008012591213E-2</v>
      </c>
      <c r="O90" s="117">
        <v>-0.41920374707259955</v>
      </c>
    </row>
    <row r="91" spans="2:15">
      <c r="B91" s="39"/>
      <c r="C91" s="123" t="s">
        <v>40</v>
      </c>
      <c r="D91" s="14">
        <v>4</v>
      </c>
      <c r="E91" s="108">
        <v>2.1845985800109228E-3</v>
      </c>
      <c r="F91" s="14">
        <v>2</v>
      </c>
      <c r="G91" s="31">
        <v>1.1507479861910242E-3</v>
      </c>
      <c r="H91" s="24">
        <v>1</v>
      </c>
      <c r="I91" s="14">
        <v>2</v>
      </c>
      <c r="J91" s="32">
        <v>1</v>
      </c>
      <c r="K91" s="14">
        <v>14</v>
      </c>
      <c r="L91" s="31">
        <v>8.8725521262437415E-4</v>
      </c>
      <c r="M91" s="14">
        <v>7</v>
      </c>
      <c r="N91" s="31">
        <v>5.0078695092287877E-4</v>
      </c>
      <c r="O91" s="25">
        <v>1</v>
      </c>
    </row>
    <row r="92" spans="2:15" ht="14.45" customHeight="1">
      <c r="B92" s="38" t="s">
        <v>6</v>
      </c>
      <c r="C92" s="33" t="s">
        <v>41</v>
      </c>
      <c r="D92" s="58">
        <v>1831</v>
      </c>
      <c r="E92" s="27">
        <v>1</v>
      </c>
      <c r="F92" s="58">
        <v>1738</v>
      </c>
      <c r="G92" s="27">
        <v>1</v>
      </c>
      <c r="H92" s="28">
        <v>5.3509781357882646E-2</v>
      </c>
      <c r="I92" s="58">
        <v>2352</v>
      </c>
      <c r="J92" s="29">
        <v>-0.22151360544217691</v>
      </c>
      <c r="K92" s="58">
        <v>15779</v>
      </c>
      <c r="L92" s="27">
        <v>1</v>
      </c>
      <c r="M92" s="58">
        <v>13978</v>
      </c>
      <c r="N92" s="29">
        <v>1</v>
      </c>
      <c r="O92" s="34">
        <v>0.12884532837315787</v>
      </c>
    </row>
    <row r="93" spans="2:15" ht="14.45" customHeight="1">
      <c r="B93" s="38" t="s">
        <v>70</v>
      </c>
      <c r="C93" s="33" t="s">
        <v>41</v>
      </c>
      <c r="D93" s="26">
        <v>0</v>
      </c>
      <c r="E93" s="27">
        <v>1</v>
      </c>
      <c r="F93" s="26">
        <v>4</v>
      </c>
      <c r="G93" s="27">
        <v>1</v>
      </c>
      <c r="H93" s="28">
        <v>-1</v>
      </c>
      <c r="I93" s="26">
        <v>2</v>
      </c>
      <c r="J93" s="29">
        <v>-1</v>
      </c>
      <c r="K93" s="26">
        <v>9</v>
      </c>
      <c r="L93" s="27">
        <v>1</v>
      </c>
      <c r="M93" s="26">
        <v>21</v>
      </c>
      <c r="N93" s="27">
        <v>1</v>
      </c>
      <c r="O93" s="34">
        <v>-0.5714285714285714</v>
      </c>
    </row>
    <row r="94" spans="2:15" ht="14.45" customHeight="1">
      <c r="B94" s="40"/>
      <c r="C94" s="18" t="s">
        <v>41</v>
      </c>
      <c r="D94" s="59">
        <v>2037</v>
      </c>
      <c r="E94" s="19">
        <v>1</v>
      </c>
      <c r="F94" s="59">
        <v>1905</v>
      </c>
      <c r="G94" s="19">
        <v>1</v>
      </c>
      <c r="H94" s="20">
        <v>6.929133858267722E-2</v>
      </c>
      <c r="I94" s="59">
        <v>2613</v>
      </c>
      <c r="J94" s="21">
        <v>-0.22043628013777272</v>
      </c>
      <c r="K94" s="59">
        <v>17116</v>
      </c>
      <c r="L94" s="19">
        <v>1</v>
      </c>
      <c r="M94" s="59">
        <v>15162</v>
      </c>
      <c r="N94" s="19">
        <v>1</v>
      </c>
      <c r="O94" s="35">
        <v>0.12887481862551109</v>
      </c>
    </row>
    <row r="95" spans="2:15" ht="14.45" customHeight="1">
      <c r="B95" s="53" t="s">
        <v>55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</row>
    <row r="96" spans="2:15" ht="14.45" customHeight="1"/>
  </sheetData>
  <mergeCells count="69">
    <mergeCell ref="O64:O65"/>
    <mergeCell ref="D62:E63"/>
    <mergeCell ref="F62:G63"/>
    <mergeCell ref="H62:H63"/>
    <mergeCell ref="I62:I63"/>
    <mergeCell ref="J62:J63"/>
    <mergeCell ref="K62:L63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B39:B41"/>
    <mergeCell ref="C39:C41"/>
    <mergeCell ref="H40:H41"/>
    <mergeCell ref="J40:J41"/>
    <mergeCell ref="O40:O41"/>
    <mergeCell ref="M38:N39"/>
    <mergeCell ref="O38:O39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6 J24:J26 O24:O26 H15:H17 O15:O17">
    <cfRule type="cellIs" dxfId="139" priority="46" operator="lessThan">
      <formula>0</formula>
    </cfRule>
  </conditionalFormatting>
  <conditionalFormatting sqref="H11:H14 J11:J14 O11:O14">
    <cfRule type="cellIs" dxfId="137" priority="45" operator="lessThan">
      <formula>0</formula>
    </cfRule>
  </conditionalFormatting>
  <conditionalFormatting sqref="J15:J16">
    <cfRule type="cellIs" dxfId="135" priority="44" operator="lessThan">
      <formula>0</formula>
    </cfRule>
  </conditionalFormatting>
  <conditionalFormatting sqref="H10 J10 O10">
    <cfRule type="cellIs" dxfId="133" priority="43" operator="lessThan">
      <formula>0</formula>
    </cfRule>
  </conditionalFormatting>
  <conditionalFormatting sqref="D19:O25 D10:O16">
    <cfRule type="cellIs" dxfId="131" priority="42" operator="equal">
      <formula>0</formula>
    </cfRule>
  </conditionalFormatting>
  <conditionalFormatting sqref="H17 O17">
    <cfRule type="cellIs" dxfId="129" priority="41" operator="lessThan">
      <formula>0</formula>
    </cfRule>
  </conditionalFormatting>
  <conditionalFormatting sqref="H19:H23 J19:J23 O19:O23">
    <cfRule type="cellIs" dxfId="127" priority="40" operator="lessThan">
      <formula>0</formula>
    </cfRule>
  </conditionalFormatting>
  <conditionalFormatting sqref="H18 J18 O18">
    <cfRule type="cellIs" dxfId="125" priority="39" operator="lessThan">
      <formula>0</formula>
    </cfRule>
  </conditionalFormatting>
  <conditionalFormatting sqref="H18 O18">
    <cfRule type="cellIs" dxfId="123" priority="38" operator="lessThan">
      <formula>0</formula>
    </cfRule>
  </conditionalFormatting>
  <conditionalFormatting sqref="H26 O26">
    <cfRule type="cellIs" dxfId="121" priority="37" operator="lessThan">
      <formula>0</formula>
    </cfRule>
  </conditionalFormatting>
  <conditionalFormatting sqref="H27 J27 O27">
    <cfRule type="cellIs" dxfId="119" priority="36" operator="lessThan">
      <formula>0</formula>
    </cfRule>
  </conditionalFormatting>
  <conditionalFormatting sqref="H27 O27">
    <cfRule type="cellIs" dxfId="117" priority="35" operator="lessThan">
      <formula>0</formula>
    </cfRule>
  </conditionalFormatting>
  <conditionalFormatting sqref="H28 O28">
    <cfRule type="cellIs" dxfId="115" priority="34" operator="lessThan">
      <formula>0</formula>
    </cfRule>
  </conditionalFormatting>
  <conditionalFormatting sqref="H28 O28 J28">
    <cfRule type="cellIs" dxfId="113" priority="33" operator="lessThan">
      <formula>0</formula>
    </cfRule>
  </conditionalFormatting>
  <conditionalFormatting sqref="H29 O29">
    <cfRule type="cellIs" dxfId="111" priority="32" operator="lessThan">
      <formula>0</formula>
    </cfRule>
  </conditionalFormatting>
  <conditionalFormatting sqref="H29 O29 J29">
    <cfRule type="cellIs" dxfId="109" priority="31" operator="lessThan">
      <formula>0</formula>
    </cfRule>
  </conditionalFormatting>
  <conditionalFormatting sqref="H43 O43 J43">
    <cfRule type="cellIs" dxfId="107" priority="30" operator="lessThan">
      <formula>0</formula>
    </cfRule>
  </conditionalFormatting>
  <conditionalFormatting sqref="H49:H50 J49:J50 O49:O50">
    <cfRule type="cellIs" dxfId="105" priority="28" operator="lessThan">
      <formula>0</formula>
    </cfRule>
  </conditionalFormatting>
  <conditionalFormatting sqref="H44:H48 J44:J48 O44:O48">
    <cfRule type="cellIs" dxfId="103" priority="29" operator="lessThan">
      <formula>0</formula>
    </cfRule>
  </conditionalFormatting>
  <conditionalFormatting sqref="H42 J42 O42">
    <cfRule type="cellIs" dxfId="101" priority="27" operator="lessThan">
      <formula>0</formula>
    </cfRule>
  </conditionalFormatting>
  <conditionalFormatting sqref="H51 J51 O51">
    <cfRule type="cellIs" dxfId="99" priority="25" operator="lessThan">
      <formula>0</formula>
    </cfRule>
  </conditionalFormatting>
  <conditionalFormatting sqref="H51 O51">
    <cfRule type="cellIs" dxfId="97" priority="26" operator="lessThan">
      <formula>0</formula>
    </cfRule>
  </conditionalFormatting>
  <conditionalFormatting sqref="H54 O54">
    <cfRule type="cellIs" dxfId="95" priority="24" operator="lessThan">
      <formula>0</formula>
    </cfRule>
  </conditionalFormatting>
  <conditionalFormatting sqref="H54 O54 J54">
    <cfRule type="cellIs" dxfId="93" priority="23" operator="lessThan">
      <formula>0</formula>
    </cfRule>
  </conditionalFormatting>
  <conditionalFormatting sqref="H52 J52 O52">
    <cfRule type="cellIs" dxfId="91" priority="22" operator="lessThan">
      <formula>0</formula>
    </cfRule>
  </conditionalFormatting>
  <conditionalFormatting sqref="H52 O52">
    <cfRule type="cellIs" dxfId="89" priority="21" operator="lessThan">
      <formula>0</formula>
    </cfRule>
  </conditionalFormatting>
  <conditionalFormatting sqref="H53 O53">
    <cfRule type="cellIs" dxfId="87" priority="20" operator="lessThan">
      <formula>0</formula>
    </cfRule>
  </conditionalFormatting>
  <conditionalFormatting sqref="H53 O53 J53">
    <cfRule type="cellIs" dxfId="85" priority="19" operator="lessThan">
      <formula>0</formula>
    </cfRule>
  </conditionalFormatting>
  <conditionalFormatting sqref="H84:H91 J84:J91 O84:O91 H80:H82 J80:J82 O80:O82 H71:H73 O71:O73">
    <cfRule type="cellIs" dxfId="83" priority="18" operator="lessThan">
      <formula>0</formula>
    </cfRule>
  </conditionalFormatting>
  <conditionalFormatting sqref="H67:H70 J67:J70 O67:O70">
    <cfRule type="cellIs" dxfId="81" priority="17" operator="lessThan">
      <formula>0</formula>
    </cfRule>
  </conditionalFormatting>
  <conditionalFormatting sqref="J71:J72">
    <cfRule type="cellIs" dxfId="79" priority="16" operator="lessThan">
      <formula>0</formula>
    </cfRule>
  </conditionalFormatting>
  <conditionalFormatting sqref="H66 J66 O66">
    <cfRule type="cellIs" dxfId="77" priority="15" operator="lessThan">
      <formula>0</formula>
    </cfRule>
  </conditionalFormatting>
  <conditionalFormatting sqref="D84:O90 D75:O81 D66:O72">
    <cfRule type="cellIs" dxfId="75" priority="14" operator="equal">
      <formula>0</formula>
    </cfRule>
  </conditionalFormatting>
  <conditionalFormatting sqref="H75:H79 J75:J79 O75:O79">
    <cfRule type="cellIs" dxfId="73" priority="13" operator="lessThan">
      <formula>0</formula>
    </cfRule>
  </conditionalFormatting>
  <conditionalFormatting sqref="H74 J74 O74">
    <cfRule type="cellIs" dxfId="71" priority="12" operator="lessThan">
      <formula>0</formula>
    </cfRule>
  </conditionalFormatting>
  <conditionalFormatting sqref="H74 O74">
    <cfRule type="cellIs" dxfId="69" priority="11" operator="lessThan">
      <formula>0</formula>
    </cfRule>
  </conditionalFormatting>
  <conditionalFormatting sqref="H91 O91 H82 O82">
    <cfRule type="cellIs" dxfId="67" priority="10" operator="lessThan">
      <formula>0</formula>
    </cfRule>
  </conditionalFormatting>
  <conditionalFormatting sqref="H89:H90 J89:J90 O89:O90">
    <cfRule type="cellIs" dxfId="65" priority="9" operator="lessThan">
      <formula>0</formula>
    </cfRule>
  </conditionalFormatting>
  <conditionalFormatting sqref="H83 J83 O83">
    <cfRule type="cellIs" dxfId="63" priority="8" operator="lessThan">
      <formula>0</formula>
    </cfRule>
  </conditionalFormatting>
  <conditionalFormatting sqref="H83 O83">
    <cfRule type="cellIs" dxfId="61" priority="7" operator="lessThan">
      <formula>0</formula>
    </cfRule>
  </conditionalFormatting>
  <conditionalFormatting sqref="H92 J92 O92">
    <cfRule type="cellIs" dxfId="59" priority="6" operator="lessThan">
      <formula>0</formula>
    </cfRule>
  </conditionalFormatting>
  <conditionalFormatting sqref="H92 O92">
    <cfRule type="cellIs" dxfId="57" priority="5" operator="lessThan">
      <formula>0</formula>
    </cfRule>
  </conditionalFormatting>
  <conditionalFormatting sqref="H93 O93">
    <cfRule type="cellIs" dxfId="55" priority="4" operator="lessThan">
      <formula>0</formula>
    </cfRule>
  </conditionalFormatting>
  <conditionalFormatting sqref="H93 O93 J93">
    <cfRule type="cellIs" dxfId="53" priority="3" operator="lessThan">
      <formula>0</formula>
    </cfRule>
  </conditionalFormatting>
  <conditionalFormatting sqref="H94 O94">
    <cfRule type="cellIs" dxfId="51" priority="2" operator="lessThan">
      <formula>0</formula>
    </cfRule>
  </conditionalFormatting>
  <conditionalFormatting sqref="H94 O94 J94">
    <cfRule type="cellIs" dxfId="4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8.140625" customWidth="1"/>
    <col min="3" max="3" width="16.140625" customWidth="1"/>
    <col min="4" max="9" width="9" customWidth="1"/>
    <col min="10" max="12" width="10.42578125" customWidth="1"/>
    <col min="13" max="14" width="9" customWidth="1"/>
    <col min="15" max="15" width="11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60"/>
      <c r="O1" t="s">
        <v>108</v>
      </c>
    </row>
    <row r="2" spans="2:15" ht="14.45" customHeight="1">
      <c r="B2" s="169" t="s">
        <v>43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23"/>
    </row>
    <row r="3" spans="2:15" ht="14.45" customHeight="1">
      <c r="B3" s="176" t="s">
        <v>44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54" t="s">
        <v>42</v>
      </c>
    </row>
    <row r="4" spans="2:15" ht="14.45" customHeight="1">
      <c r="B4" s="157" t="s">
        <v>0</v>
      </c>
      <c r="C4" s="159" t="s">
        <v>1</v>
      </c>
      <c r="D4" s="161" t="s">
        <v>98</v>
      </c>
      <c r="E4" s="162"/>
      <c r="F4" s="162"/>
      <c r="G4" s="162"/>
      <c r="H4" s="163"/>
      <c r="I4" s="162" t="s">
        <v>91</v>
      </c>
      <c r="J4" s="162"/>
      <c r="K4" s="161" t="s">
        <v>99</v>
      </c>
      <c r="L4" s="162"/>
      <c r="M4" s="162"/>
      <c r="N4" s="162"/>
      <c r="O4" s="163"/>
    </row>
    <row r="5" spans="2:15" ht="14.45" customHeight="1">
      <c r="B5" s="158"/>
      <c r="C5" s="160"/>
      <c r="D5" s="171" t="s">
        <v>100</v>
      </c>
      <c r="E5" s="172"/>
      <c r="F5" s="172"/>
      <c r="G5" s="172"/>
      <c r="H5" s="173"/>
      <c r="I5" s="172" t="s">
        <v>92</v>
      </c>
      <c r="J5" s="172"/>
      <c r="K5" s="171" t="s">
        <v>101</v>
      </c>
      <c r="L5" s="172"/>
      <c r="M5" s="172"/>
      <c r="N5" s="172"/>
      <c r="O5" s="173"/>
    </row>
    <row r="6" spans="2:15" ht="14.45" customHeight="1">
      <c r="B6" s="158"/>
      <c r="C6" s="158"/>
      <c r="D6" s="155">
        <v>2018</v>
      </c>
      <c r="E6" s="141"/>
      <c r="F6" s="140">
        <v>2017</v>
      </c>
      <c r="G6" s="140"/>
      <c r="H6" s="164" t="s">
        <v>33</v>
      </c>
      <c r="I6" s="166">
        <v>2018</v>
      </c>
      <c r="J6" s="155" t="s">
        <v>102</v>
      </c>
      <c r="K6" s="155">
        <v>2018</v>
      </c>
      <c r="L6" s="141"/>
      <c r="M6" s="140">
        <v>2017</v>
      </c>
      <c r="N6" s="141"/>
      <c r="O6" s="146" t="s">
        <v>33</v>
      </c>
    </row>
    <row r="7" spans="2:15" ht="14.45" customHeight="1">
      <c r="B7" s="147" t="s">
        <v>34</v>
      </c>
      <c r="C7" s="147" t="s">
        <v>35</v>
      </c>
      <c r="D7" s="156"/>
      <c r="E7" s="143"/>
      <c r="F7" s="142"/>
      <c r="G7" s="142"/>
      <c r="H7" s="165"/>
      <c r="I7" s="167"/>
      <c r="J7" s="168"/>
      <c r="K7" s="156"/>
      <c r="L7" s="143"/>
      <c r="M7" s="142"/>
      <c r="N7" s="143"/>
      <c r="O7" s="146"/>
    </row>
    <row r="8" spans="2:15" ht="14.45" customHeight="1">
      <c r="B8" s="147"/>
      <c r="C8" s="147"/>
      <c r="D8" s="136" t="s">
        <v>36</v>
      </c>
      <c r="E8" s="132" t="s">
        <v>2</v>
      </c>
      <c r="F8" s="135" t="s">
        <v>36</v>
      </c>
      <c r="G8" s="118" t="s">
        <v>2</v>
      </c>
      <c r="H8" s="149" t="s">
        <v>37</v>
      </c>
      <c r="I8" s="119" t="s">
        <v>36</v>
      </c>
      <c r="J8" s="151" t="s">
        <v>103</v>
      </c>
      <c r="K8" s="136" t="s">
        <v>36</v>
      </c>
      <c r="L8" s="114" t="s">
        <v>2</v>
      </c>
      <c r="M8" s="135" t="s">
        <v>36</v>
      </c>
      <c r="N8" s="114" t="s">
        <v>2</v>
      </c>
      <c r="O8" s="153" t="s">
        <v>37</v>
      </c>
    </row>
    <row r="9" spans="2:15" ht="14.45" customHeight="1">
      <c r="B9" s="148"/>
      <c r="C9" s="148"/>
      <c r="D9" s="133" t="s">
        <v>38</v>
      </c>
      <c r="E9" s="134" t="s">
        <v>39</v>
      </c>
      <c r="F9" s="112" t="s">
        <v>38</v>
      </c>
      <c r="G9" s="113" t="s">
        <v>39</v>
      </c>
      <c r="H9" s="150"/>
      <c r="I9" s="120" t="s">
        <v>38</v>
      </c>
      <c r="J9" s="152"/>
      <c r="K9" s="133" t="s">
        <v>38</v>
      </c>
      <c r="L9" s="134" t="s">
        <v>39</v>
      </c>
      <c r="M9" s="112" t="s">
        <v>38</v>
      </c>
      <c r="N9" s="134" t="s">
        <v>39</v>
      </c>
      <c r="O9" s="154"/>
    </row>
    <row r="10" spans="2:15" ht="14.45" customHeight="1">
      <c r="B10" s="90">
        <v>1</v>
      </c>
      <c r="C10" s="121" t="s">
        <v>17</v>
      </c>
      <c r="D10" s="102">
        <v>839</v>
      </c>
      <c r="E10" s="124">
        <v>0.14789353075973913</v>
      </c>
      <c r="F10" s="102">
        <v>840</v>
      </c>
      <c r="G10" s="126">
        <v>0.17562199456408112</v>
      </c>
      <c r="H10" s="116">
        <v>-1.1904761904761862E-3</v>
      </c>
      <c r="I10" s="106">
        <v>921</v>
      </c>
      <c r="J10" s="115">
        <v>-8.9033659066232396E-2</v>
      </c>
      <c r="K10" s="102">
        <v>6261</v>
      </c>
      <c r="L10" s="124">
        <v>0.16431777025431069</v>
      </c>
      <c r="M10" s="102">
        <v>6873</v>
      </c>
      <c r="N10" s="126">
        <v>0.19994181818181819</v>
      </c>
      <c r="O10" s="116">
        <v>-8.904408555216059E-2</v>
      </c>
    </row>
    <row r="11" spans="2:15" ht="14.45" customHeight="1">
      <c r="B11" s="111">
        <v>2</v>
      </c>
      <c r="C11" s="122" t="s">
        <v>15</v>
      </c>
      <c r="D11" s="128">
        <v>928</v>
      </c>
      <c r="E11" s="125">
        <v>0.16358187907632646</v>
      </c>
      <c r="F11" s="128">
        <v>653</v>
      </c>
      <c r="G11" s="127">
        <v>0.13652519339326782</v>
      </c>
      <c r="H11" s="117">
        <v>0.42113323124042878</v>
      </c>
      <c r="I11" s="129">
        <v>1144</v>
      </c>
      <c r="J11" s="110">
        <v>-0.18881118881118886</v>
      </c>
      <c r="K11" s="128">
        <v>6051</v>
      </c>
      <c r="L11" s="125">
        <v>0.15880639319738604</v>
      </c>
      <c r="M11" s="128">
        <v>4643</v>
      </c>
      <c r="N11" s="127">
        <v>0.13506909090909092</v>
      </c>
      <c r="O11" s="117">
        <v>0.30325220762438088</v>
      </c>
    </row>
    <row r="12" spans="2:15" ht="14.45" customHeight="1">
      <c r="B12" s="111">
        <v>3</v>
      </c>
      <c r="C12" s="122" t="s">
        <v>20</v>
      </c>
      <c r="D12" s="128">
        <v>606</v>
      </c>
      <c r="E12" s="125">
        <v>0.10682178741406663</v>
      </c>
      <c r="F12" s="128">
        <v>513</v>
      </c>
      <c r="G12" s="127">
        <v>0.10725486096592098</v>
      </c>
      <c r="H12" s="117">
        <v>0.18128654970760238</v>
      </c>
      <c r="I12" s="129">
        <v>673</v>
      </c>
      <c r="J12" s="110">
        <v>-9.9554234769687944E-2</v>
      </c>
      <c r="K12" s="128">
        <v>4254</v>
      </c>
      <c r="L12" s="125">
        <v>0.11164475238170223</v>
      </c>
      <c r="M12" s="128">
        <v>3417</v>
      </c>
      <c r="N12" s="127">
        <v>9.9403636363636361E-2</v>
      </c>
      <c r="O12" s="117">
        <v>0.24495171202809485</v>
      </c>
    </row>
    <row r="13" spans="2:15" ht="14.45" customHeight="1">
      <c r="B13" s="111">
        <v>4</v>
      </c>
      <c r="C13" s="122" t="s">
        <v>19</v>
      </c>
      <c r="D13" s="128">
        <v>573</v>
      </c>
      <c r="E13" s="125">
        <v>0.10100475938656796</v>
      </c>
      <c r="F13" s="128">
        <v>538</v>
      </c>
      <c r="G13" s="127">
        <v>0.11248170604223291</v>
      </c>
      <c r="H13" s="117">
        <v>6.505576208178443E-2</v>
      </c>
      <c r="I13" s="129">
        <v>491</v>
      </c>
      <c r="J13" s="110">
        <v>0.16700610997963339</v>
      </c>
      <c r="K13" s="128">
        <v>3564</v>
      </c>
      <c r="L13" s="125">
        <v>9.3535942051806945E-2</v>
      </c>
      <c r="M13" s="128">
        <v>3444</v>
      </c>
      <c r="N13" s="127">
        <v>0.10018909090909091</v>
      </c>
      <c r="O13" s="117">
        <v>3.4843205574912828E-2</v>
      </c>
    </row>
    <row r="14" spans="2:15" ht="14.45" customHeight="1">
      <c r="B14" s="43">
        <v>5</v>
      </c>
      <c r="C14" s="123" t="s">
        <v>16</v>
      </c>
      <c r="D14" s="103">
        <v>450</v>
      </c>
      <c r="E14" s="100">
        <v>7.9323109465891065E-2</v>
      </c>
      <c r="F14" s="103">
        <v>326</v>
      </c>
      <c r="G14" s="16">
        <v>6.8158059795107667E-2</v>
      </c>
      <c r="H14" s="92">
        <v>0.38036809815950923</v>
      </c>
      <c r="I14" s="57">
        <v>584</v>
      </c>
      <c r="J14" s="91">
        <v>-0.22945205479452058</v>
      </c>
      <c r="K14" s="103">
        <v>3243</v>
      </c>
      <c r="L14" s="100">
        <v>8.5111408550507833E-2</v>
      </c>
      <c r="M14" s="103">
        <v>3149</v>
      </c>
      <c r="N14" s="16">
        <v>9.1607272727272732E-2</v>
      </c>
      <c r="O14" s="92">
        <v>2.9850746268656803E-2</v>
      </c>
    </row>
    <row r="15" spans="2:15" ht="14.45" customHeight="1">
      <c r="B15" s="90">
        <v>6</v>
      </c>
      <c r="C15" s="121" t="s">
        <v>21</v>
      </c>
      <c r="D15" s="102">
        <v>542</v>
      </c>
      <c r="E15" s="124">
        <v>9.5540278512251012E-2</v>
      </c>
      <c r="F15" s="102">
        <v>399</v>
      </c>
      <c r="G15" s="126">
        <v>8.3420447417938526E-2</v>
      </c>
      <c r="H15" s="116">
        <v>0.35839598997493738</v>
      </c>
      <c r="I15" s="106">
        <v>432</v>
      </c>
      <c r="J15" s="115">
        <v>0.25462962962962954</v>
      </c>
      <c r="K15" s="102">
        <v>3149</v>
      </c>
      <c r="L15" s="124">
        <v>8.2644411201217752E-2</v>
      </c>
      <c r="M15" s="102">
        <v>2639</v>
      </c>
      <c r="N15" s="126">
        <v>7.6770909090909084E-2</v>
      </c>
      <c r="O15" s="116">
        <v>0.19325502084122781</v>
      </c>
    </row>
    <row r="16" spans="2:15" ht="14.45" customHeight="1">
      <c r="B16" s="111">
        <v>7</v>
      </c>
      <c r="C16" s="122" t="s">
        <v>13</v>
      </c>
      <c r="D16" s="128">
        <v>315</v>
      </c>
      <c r="E16" s="125">
        <v>5.5526176626123747E-2</v>
      </c>
      <c r="F16" s="128">
        <v>382</v>
      </c>
      <c r="G16" s="127">
        <v>7.9866192766046409E-2</v>
      </c>
      <c r="H16" s="117">
        <v>-0.17539267015706805</v>
      </c>
      <c r="I16" s="129">
        <v>476</v>
      </c>
      <c r="J16" s="110">
        <v>-0.33823529411764708</v>
      </c>
      <c r="K16" s="128">
        <v>2860</v>
      </c>
      <c r="L16" s="125">
        <v>7.5059706584783351E-2</v>
      </c>
      <c r="M16" s="128">
        <v>2499</v>
      </c>
      <c r="N16" s="127">
        <v>7.2698181818181815E-2</v>
      </c>
      <c r="O16" s="117">
        <v>0.1444577831132452</v>
      </c>
    </row>
    <row r="17" spans="2:22" ht="14.45" customHeight="1">
      <c r="B17" s="111">
        <v>8</v>
      </c>
      <c r="C17" s="122" t="s">
        <v>18</v>
      </c>
      <c r="D17" s="128">
        <v>360</v>
      </c>
      <c r="E17" s="125">
        <v>6.3458487572712857E-2</v>
      </c>
      <c r="F17" s="128">
        <v>280</v>
      </c>
      <c r="G17" s="127">
        <v>5.8540664854693704E-2</v>
      </c>
      <c r="H17" s="117">
        <v>0.28571428571428581</v>
      </c>
      <c r="I17" s="129">
        <v>448</v>
      </c>
      <c r="J17" s="110">
        <v>-0.1964285714285714</v>
      </c>
      <c r="K17" s="128">
        <v>2289</v>
      </c>
      <c r="L17" s="125">
        <v>6.0074009920478705E-2</v>
      </c>
      <c r="M17" s="128">
        <v>2071</v>
      </c>
      <c r="N17" s="127">
        <v>6.0247272727272726E-2</v>
      </c>
      <c r="O17" s="117">
        <v>0.10526315789473695</v>
      </c>
    </row>
    <row r="18" spans="2:22" ht="14.45" customHeight="1">
      <c r="B18" s="111">
        <v>9</v>
      </c>
      <c r="C18" s="122" t="s">
        <v>22</v>
      </c>
      <c r="D18" s="128">
        <v>371</v>
      </c>
      <c r="E18" s="125">
        <v>6.5397496915212405E-2</v>
      </c>
      <c r="F18" s="128">
        <v>284</v>
      </c>
      <c r="G18" s="127">
        <v>5.9376960066903614E-2</v>
      </c>
      <c r="H18" s="117">
        <v>0.30633802816901401</v>
      </c>
      <c r="I18" s="129">
        <v>391</v>
      </c>
      <c r="J18" s="110">
        <v>-5.1150895140664954E-2</v>
      </c>
      <c r="K18" s="128">
        <v>2005</v>
      </c>
      <c r="L18" s="125">
        <v>5.2620528567304412E-2</v>
      </c>
      <c r="M18" s="128">
        <v>1677</v>
      </c>
      <c r="N18" s="127">
        <v>4.8785454545454549E-2</v>
      </c>
      <c r="O18" s="117">
        <v>0.19558735837805608</v>
      </c>
    </row>
    <row r="19" spans="2:22" ht="14.45" customHeight="1">
      <c r="B19" s="43">
        <v>10</v>
      </c>
      <c r="C19" s="123" t="s">
        <v>47</v>
      </c>
      <c r="D19" s="103">
        <v>248</v>
      </c>
      <c r="E19" s="100">
        <v>4.3715846994535519E-2</v>
      </c>
      <c r="F19" s="103">
        <v>178</v>
      </c>
      <c r="G19" s="16">
        <v>3.7215136943340998E-2</v>
      </c>
      <c r="H19" s="92">
        <v>0.39325842696629221</v>
      </c>
      <c r="I19" s="57">
        <v>227</v>
      </c>
      <c r="J19" s="91">
        <v>9.2511013215859084E-2</v>
      </c>
      <c r="K19" s="103">
        <v>1399</v>
      </c>
      <c r="L19" s="100">
        <v>3.671626906017899E-2</v>
      </c>
      <c r="M19" s="103">
        <v>1470</v>
      </c>
      <c r="N19" s="16">
        <v>4.2763636363636365E-2</v>
      </c>
      <c r="O19" s="92">
        <v>-4.8299319727891143E-2</v>
      </c>
    </row>
    <row r="20" spans="2:22" ht="14.45" customHeight="1">
      <c r="B20" s="90">
        <v>11</v>
      </c>
      <c r="C20" s="121" t="s">
        <v>54</v>
      </c>
      <c r="D20" s="102">
        <v>106</v>
      </c>
      <c r="E20" s="124">
        <v>1.8684999118632119E-2</v>
      </c>
      <c r="F20" s="102">
        <v>160</v>
      </c>
      <c r="G20" s="126">
        <v>3.3451808488396406E-2</v>
      </c>
      <c r="H20" s="116">
        <v>-0.33750000000000002</v>
      </c>
      <c r="I20" s="106">
        <v>148</v>
      </c>
      <c r="J20" s="115">
        <v>-0.28378378378378377</v>
      </c>
      <c r="K20" s="102">
        <v>1049</v>
      </c>
      <c r="L20" s="124">
        <v>2.7530640631971234E-2</v>
      </c>
      <c r="M20" s="102">
        <v>768</v>
      </c>
      <c r="N20" s="126">
        <v>2.2341818181818181E-2</v>
      </c>
      <c r="O20" s="116">
        <v>0.36588541666666674</v>
      </c>
    </row>
    <row r="21" spans="2:22" ht="14.45" customHeight="1">
      <c r="B21" s="111">
        <v>12</v>
      </c>
      <c r="C21" s="122" t="s">
        <v>23</v>
      </c>
      <c r="D21" s="128">
        <v>102</v>
      </c>
      <c r="E21" s="125">
        <v>1.7979904812268643E-2</v>
      </c>
      <c r="F21" s="128">
        <v>57</v>
      </c>
      <c r="G21" s="127">
        <v>1.191720677399122E-2</v>
      </c>
      <c r="H21" s="117">
        <v>0.78947368421052633</v>
      </c>
      <c r="I21" s="129">
        <v>155</v>
      </c>
      <c r="J21" s="110">
        <v>-0.34193548387096773</v>
      </c>
      <c r="K21" s="128">
        <v>609</v>
      </c>
      <c r="L21" s="125">
        <v>1.5982993465081488E-2</v>
      </c>
      <c r="M21" s="128">
        <v>655</v>
      </c>
      <c r="N21" s="127">
        <v>1.9054545454545456E-2</v>
      </c>
      <c r="O21" s="117">
        <v>-7.0229007633587748E-2</v>
      </c>
    </row>
    <row r="22" spans="2:22" ht="14.45" customHeight="1">
      <c r="B22" s="111">
        <v>13</v>
      </c>
      <c r="C22" s="122" t="s">
        <v>61</v>
      </c>
      <c r="D22" s="128">
        <v>37</v>
      </c>
      <c r="E22" s="125">
        <v>6.5221223338621541E-3</v>
      </c>
      <c r="F22" s="128">
        <v>39</v>
      </c>
      <c r="G22" s="127">
        <v>8.153878319046624E-3</v>
      </c>
      <c r="H22" s="117">
        <v>-5.1282051282051322E-2</v>
      </c>
      <c r="I22" s="129">
        <v>58</v>
      </c>
      <c r="J22" s="110">
        <v>-0.36206896551724133</v>
      </c>
      <c r="K22" s="128">
        <v>326</v>
      </c>
      <c r="L22" s="125">
        <v>8.5557567645592209E-3</v>
      </c>
      <c r="M22" s="128">
        <v>318</v>
      </c>
      <c r="N22" s="127">
        <v>9.2509090909090909E-3</v>
      </c>
      <c r="O22" s="117">
        <v>2.515723270440251E-2</v>
      </c>
    </row>
    <row r="23" spans="2:22" ht="14.45" customHeight="1">
      <c r="B23" s="111">
        <v>14</v>
      </c>
      <c r="C23" s="122" t="s">
        <v>68</v>
      </c>
      <c r="D23" s="128">
        <v>41</v>
      </c>
      <c r="E23" s="125">
        <v>7.2272166402256302E-3</v>
      </c>
      <c r="F23" s="128">
        <v>24</v>
      </c>
      <c r="G23" s="127">
        <v>5.0177712732594609E-3</v>
      </c>
      <c r="H23" s="117">
        <v>0.70833333333333326</v>
      </c>
      <c r="I23" s="129">
        <v>65</v>
      </c>
      <c r="J23" s="110">
        <v>-0.36923076923076925</v>
      </c>
      <c r="K23" s="128">
        <v>237</v>
      </c>
      <c r="L23" s="125">
        <v>6.2199826785292499E-3</v>
      </c>
      <c r="M23" s="128">
        <v>116</v>
      </c>
      <c r="N23" s="127">
        <v>3.3745454545454547E-3</v>
      </c>
      <c r="O23" s="117">
        <v>1.0431034482758621</v>
      </c>
      <c r="P23" s="42"/>
    </row>
    <row r="24" spans="2:22" ht="14.45" customHeight="1">
      <c r="B24" s="43">
        <v>15</v>
      </c>
      <c r="C24" s="123" t="s">
        <v>4</v>
      </c>
      <c r="D24" s="103">
        <v>51</v>
      </c>
      <c r="E24" s="100">
        <v>8.9899524061343213E-3</v>
      </c>
      <c r="F24" s="103">
        <v>5</v>
      </c>
      <c r="G24" s="16">
        <v>1.0453690152623877E-3</v>
      </c>
      <c r="H24" s="92">
        <v>9.1999999999999993</v>
      </c>
      <c r="I24" s="57">
        <v>29</v>
      </c>
      <c r="J24" s="91">
        <v>0.75862068965517238</v>
      </c>
      <c r="K24" s="103">
        <v>201</v>
      </c>
      <c r="L24" s="100">
        <v>5.2751751830564519E-3</v>
      </c>
      <c r="M24" s="103">
        <v>27</v>
      </c>
      <c r="N24" s="16">
        <v>7.8545454545454545E-4</v>
      </c>
      <c r="O24" s="92">
        <v>6.4444444444444446</v>
      </c>
    </row>
    <row r="25" spans="2:22" ht="14.45" customHeight="1">
      <c r="B25" s="144" t="s">
        <v>60</v>
      </c>
      <c r="C25" s="145"/>
      <c r="D25" s="45">
        <f>SUM(D10:D24)</f>
        <v>5569</v>
      </c>
      <c r="E25" s="46">
        <f>D25/D27</f>
        <v>0.98166754803454959</v>
      </c>
      <c r="F25" s="45">
        <f>SUM(F10:F24)</f>
        <v>4678</v>
      </c>
      <c r="G25" s="46">
        <f>F25/F27</f>
        <v>0.97804725067948983</v>
      </c>
      <c r="H25" s="50">
        <f>D25/F25-1</f>
        <v>0.19046601111586159</v>
      </c>
      <c r="I25" s="45">
        <f>SUM(I10:I24)</f>
        <v>6242</v>
      </c>
      <c r="J25" s="46">
        <f>D25/I25-1</f>
        <v>-0.10781800704902278</v>
      </c>
      <c r="K25" s="45">
        <f>SUM(K10:K24)</f>
        <v>37497</v>
      </c>
      <c r="L25" s="46">
        <f>K25/K27</f>
        <v>0.98409574049287463</v>
      </c>
      <c r="M25" s="45">
        <f>SUM(M10:M24)</f>
        <v>33766</v>
      </c>
      <c r="N25" s="46">
        <f>M25/M27</f>
        <v>0.98228363636363636</v>
      </c>
      <c r="O25" s="50">
        <f>K25/M25-1</f>
        <v>0.11049576497068059</v>
      </c>
    </row>
    <row r="26" spans="2:22">
      <c r="B26" s="144" t="s">
        <v>40</v>
      </c>
      <c r="C26" s="145"/>
      <c r="D26" s="45">
        <f>D27-SUM(D10:D24)</f>
        <v>104</v>
      </c>
      <c r="E26" s="46">
        <f>D26/D27</f>
        <v>1.8332451965450379E-2</v>
      </c>
      <c r="F26" s="45">
        <f>F27-SUM(F10:F24)</f>
        <v>105</v>
      </c>
      <c r="G26" s="47">
        <f>F26/F27</f>
        <v>2.195274932051014E-2</v>
      </c>
      <c r="H26" s="50">
        <f>D26/F26-1</f>
        <v>-9.52380952380949E-3</v>
      </c>
      <c r="I26" s="45">
        <f>I27-SUM(I10:I24)</f>
        <v>123</v>
      </c>
      <c r="J26" s="48">
        <f>D26/I26-1</f>
        <v>-0.15447154471544711</v>
      </c>
      <c r="K26" s="45">
        <f>K27-SUM(K10:K24)</f>
        <v>606</v>
      </c>
      <c r="L26" s="46">
        <f>K26/K27</f>
        <v>1.5904259507125422E-2</v>
      </c>
      <c r="M26" s="45">
        <f>M27-SUM(M10:M24)</f>
        <v>609</v>
      </c>
      <c r="N26" s="46">
        <f>M26/M27</f>
        <v>1.7716363636363638E-2</v>
      </c>
      <c r="O26" s="50">
        <f>K26/M26-1</f>
        <v>-4.9261083743842304E-3</v>
      </c>
    </row>
    <row r="27" spans="2:22">
      <c r="B27" s="93"/>
      <c r="C27" s="94" t="s">
        <v>41</v>
      </c>
      <c r="D27" s="105">
        <v>5673</v>
      </c>
      <c r="E27" s="95">
        <v>1</v>
      </c>
      <c r="F27" s="105">
        <v>4783</v>
      </c>
      <c r="G27" s="96">
        <v>0.99999999999999967</v>
      </c>
      <c r="H27" s="97">
        <v>0.1860756847167051</v>
      </c>
      <c r="I27" s="107">
        <v>6365</v>
      </c>
      <c r="J27" s="98">
        <v>-0.10871956009426553</v>
      </c>
      <c r="K27" s="105">
        <v>38103</v>
      </c>
      <c r="L27" s="95">
        <v>1</v>
      </c>
      <c r="M27" s="105">
        <v>34375</v>
      </c>
      <c r="N27" s="96">
        <v>0.99999999999999944</v>
      </c>
      <c r="O27" s="97">
        <v>0.10845090909090915</v>
      </c>
      <c r="P27" s="42"/>
    </row>
    <row r="28" spans="2:22">
      <c r="B28" t="s">
        <v>65</v>
      </c>
    </row>
    <row r="29" spans="2:22">
      <c r="B29" s="22" t="s">
        <v>66</v>
      </c>
      <c r="C29" s="56"/>
      <c r="D29" s="56"/>
      <c r="E29" s="56"/>
      <c r="F29" s="56"/>
      <c r="G29" s="56"/>
      <c r="H29" s="56"/>
      <c r="I29" s="56"/>
      <c r="J29" s="56"/>
    </row>
    <row r="30" spans="2:22">
      <c r="B30" s="56"/>
      <c r="C30" s="56"/>
      <c r="D30" s="56"/>
      <c r="E30" s="56"/>
      <c r="F30" s="56"/>
      <c r="G30" s="56"/>
      <c r="H30" s="56"/>
      <c r="I30" s="56"/>
      <c r="J30" s="56"/>
    </row>
    <row r="32" spans="2:22">
      <c r="B32" s="188" t="s">
        <v>104</v>
      </c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O32" s="188" t="s">
        <v>71</v>
      </c>
      <c r="P32" s="188"/>
      <c r="Q32" s="188"/>
      <c r="R32" s="188"/>
      <c r="S32" s="188"/>
      <c r="T32" s="188"/>
      <c r="U32" s="188"/>
      <c r="V32" s="188"/>
    </row>
    <row r="33" spans="2:22">
      <c r="B33" s="186" t="s">
        <v>105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O33" s="186" t="s">
        <v>72</v>
      </c>
      <c r="P33" s="186"/>
      <c r="Q33" s="186"/>
      <c r="R33" s="186"/>
      <c r="S33" s="186"/>
      <c r="T33" s="186"/>
      <c r="U33" s="186"/>
      <c r="V33" s="186"/>
    </row>
    <row r="34" spans="2:22" ht="25.5">
      <c r="B34" s="62"/>
      <c r="C34" s="62"/>
      <c r="D34" s="62"/>
      <c r="E34" s="62"/>
      <c r="F34" s="62"/>
      <c r="G34" s="62"/>
      <c r="H34" s="62"/>
      <c r="I34" s="62"/>
      <c r="J34" s="62"/>
      <c r="K34" s="41"/>
      <c r="L34" s="89" t="s">
        <v>48</v>
      </c>
      <c r="O34" s="62"/>
      <c r="P34" s="62"/>
      <c r="Q34" s="62"/>
      <c r="R34" s="62"/>
      <c r="S34" s="62"/>
      <c r="T34" s="62"/>
      <c r="U34" s="41"/>
      <c r="V34" s="63" t="s">
        <v>48</v>
      </c>
    </row>
    <row r="35" spans="2:22">
      <c r="B35" s="157" t="s">
        <v>0</v>
      </c>
      <c r="C35" s="157" t="s">
        <v>73</v>
      </c>
      <c r="D35" s="161" t="s">
        <v>98</v>
      </c>
      <c r="E35" s="162"/>
      <c r="F35" s="162"/>
      <c r="G35" s="162"/>
      <c r="H35" s="162"/>
      <c r="I35" s="163"/>
      <c r="J35" s="161" t="s">
        <v>91</v>
      </c>
      <c r="K35" s="162"/>
      <c r="L35" s="163"/>
      <c r="O35" s="157" t="s">
        <v>0</v>
      </c>
      <c r="P35" s="157" t="s">
        <v>73</v>
      </c>
      <c r="Q35" s="161" t="s">
        <v>99</v>
      </c>
      <c r="R35" s="162"/>
      <c r="S35" s="162"/>
      <c r="T35" s="162"/>
      <c r="U35" s="162"/>
      <c r="V35" s="163"/>
    </row>
    <row r="36" spans="2:22">
      <c r="B36" s="158"/>
      <c r="C36" s="158"/>
      <c r="D36" s="171" t="s">
        <v>100</v>
      </c>
      <c r="E36" s="172"/>
      <c r="F36" s="172"/>
      <c r="G36" s="172"/>
      <c r="H36" s="172"/>
      <c r="I36" s="173"/>
      <c r="J36" s="171" t="s">
        <v>92</v>
      </c>
      <c r="K36" s="172"/>
      <c r="L36" s="173"/>
      <c r="O36" s="158"/>
      <c r="P36" s="158"/>
      <c r="Q36" s="171" t="s">
        <v>101</v>
      </c>
      <c r="R36" s="172"/>
      <c r="S36" s="172"/>
      <c r="T36" s="172"/>
      <c r="U36" s="172"/>
      <c r="V36" s="173"/>
    </row>
    <row r="37" spans="2:22" ht="14.45" customHeight="1">
      <c r="B37" s="158"/>
      <c r="C37" s="158"/>
      <c r="D37" s="155">
        <v>2018</v>
      </c>
      <c r="E37" s="141"/>
      <c r="F37" s="140">
        <v>2017</v>
      </c>
      <c r="G37" s="141"/>
      <c r="H37" s="164" t="s">
        <v>33</v>
      </c>
      <c r="I37" s="182" t="s">
        <v>74</v>
      </c>
      <c r="J37" s="187">
        <v>2018</v>
      </c>
      <c r="K37" s="183" t="s">
        <v>102</v>
      </c>
      <c r="L37" s="182" t="s">
        <v>106</v>
      </c>
      <c r="O37" s="158"/>
      <c r="P37" s="158"/>
      <c r="Q37" s="155">
        <v>2018</v>
      </c>
      <c r="R37" s="141"/>
      <c r="S37" s="155">
        <v>2017</v>
      </c>
      <c r="T37" s="141"/>
      <c r="U37" s="164" t="s">
        <v>33</v>
      </c>
      <c r="V37" s="184" t="s">
        <v>75</v>
      </c>
    </row>
    <row r="38" spans="2:22">
      <c r="B38" s="147" t="s">
        <v>34</v>
      </c>
      <c r="C38" s="147" t="s">
        <v>73</v>
      </c>
      <c r="D38" s="156"/>
      <c r="E38" s="143"/>
      <c r="F38" s="142"/>
      <c r="G38" s="143"/>
      <c r="H38" s="165"/>
      <c r="I38" s="183"/>
      <c r="J38" s="187"/>
      <c r="K38" s="183"/>
      <c r="L38" s="183"/>
      <c r="O38" s="147" t="s">
        <v>34</v>
      </c>
      <c r="P38" s="147" t="s">
        <v>73</v>
      </c>
      <c r="Q38" s="156"/>
      <c r="R38" s="143"/>
      <c r="S38" s="156"/>
      <c r="T38" s="143"/>
      <c r="U38" s="165"/>
      <c r="V38" s="185"/>
    </row>
    <row r="39" spans="2:22" ht="14.45" customHeight="1">
      <c r="B39" s="147"/>
      <c r="C39" s="147"/>
      <c r="D39" s="136" t="s">
        <v>36</v>
      </c>
      <c r="E39" s="64" t="s">
        <v>2</v>
      </c>
      <c r="F39" s="136" t="s">
        <v>36</v>
      </c>
      <c r="G39" s="64" t="s">
        <v>2</v>
      </c>
      <c r="H39" s="149" t="s">
        <v>37</v>
      </c>
      <c r="I39" s="149" t="s">
        <v>76</v>
      </c>
      <c r="J39" s="65" t="s">
        <v>36</v>
      </c>
      <c r="K39" s="178" t="s">
        <v>103</v>
      </c>
      <c r="L39" s="178" t="s">
        <v>107</v>
      </c>
      <c r="O39" s="147"/>
      <c r="P39" s="147"/>
      <c r="Q39" s="136" t="s">
        <v>36</v>
      </c>
      <c r="R39" s="64" t="s">
        <v>2</v>
      </c>
      <c r="S39" s="136" t="s">
        <v>36</v>
      </c>
      <c r="T39" s="64" t="s">
        <v>2</v>
      </c>
      <c r="U39" s="149" t="s">
        <v>37</v>
      </c>
      <c r="V39" s="180" t="s">
        <v>77</v>
      </c>
    </row>
    <row r="40" spans="2:22" ht="15" customHeight="1">
      <c r="B40" s="148"/>
      <c r="C40" s="148"/>
      <c r="D40" s="133" t="s">
        <v>38</v>
      </c>
      <c r="E40" s="113" t="s">
        <v>39</v>
      </c>
      <c r="F40" s="133" t="s">
        <v>38</v>
      </c>
      <c r="G40" s="113" t="s">
        <v>39</v>
      </c>
      <c r="H40" s="177"/>
      <c r="I40" s="177"/>
      <c r="J40" s="133" t="s">
        <v>38</v>
      </c>
      <c r="K40" s="179"/>
      <c r="L40" s="179"/>
      <c r="O40" s="148"/>
      <c r="P40" s="148"/>
      <c r="Q40" s="133" t="s">
        <v>38</v>
      </c>
      <c r="R40" s="113" t="s">
        <v>39</v>
      </c>
      <c r="S40" s="133" t="s">
        <v>38</v>
      </c>
      <c r="T40" s="113" t="s">
        <v>39</v>
      </c>
      <c r="U40" s="150"/>
      <c r="V40" s="181"/>
    </row>
    <row r="41" spans="2:22">
      <c r="B41" s="90">
        <v>1</v>
      </c>
      <c r="C41" s="10" t="s">
        <v>78</v>
      </c>
      <c r="D41" s="102">
        <v>709</v>
      </c>
      <c r="E41" s="115">
        <v>0.12497796580292614</v>
      </c>
      <c r="F41" s="102">
        <v>543</v>
      </c>
      <c r="G41" s="115">
        <v>0.11352707505749529</v>
      </c>
      <c r="H41" s="66">
        <v>0.30570902394106825</v>
      </c>
      <c r="I41" s="67">
        <v>0</v>
      </c>
      <c r="J41" s="102">
        <v>874</v>
      </c>
      <c r="K41" s="68">
        <v>-0.18878718535469108</v>
      </c>
      <c r="L41" s="69">
        <v>0</v>
      </c>
      <c r="O41" s="90">
        <v>1</v>
      </c>
      <c r="P41" s="10" t="s">
        <v>78</v>
      </c>
      <c r="Q41" s="102">
        <v>4914</v>
      </c>
      <c r="R41" s="115">
        <v>0.12896622313203684</v>
      </c>
      <c r="S41" s="102">
        <v>3754</v>
      </c>
      <c r="T41" s="115">
        <v>0.10920727272727272</v>
      </c>
      <c r="U41" s="116">
        <v>0.30900372935535425</v>
      </c>
      <c r="V41" s="69">
        <v>1</v>
      </c>
    </row>
    <row r="42" spans="2:22">
      <c r="B42" s="13">
        <v>2</v>
      </c>
      <c r="C42" s="11" t="s">
        <v>79</v>
      </c>
      <c r="D42" s="128">
        <v>466</v>
      </c>
      <c r="E42" s="110">
        <v>8.2143486691344969E-2</v>
      </c>
      <c r="F42" s="128">
        <v>494</v>
      </c>
      <c r="G42" s="110">
        <v>0.10328245870792389</v>
      </c>
      <c r="H42" s="70">
        <v>-5.6680161943319818E-2</v>
      </c>
      <c r="I42" s="71">
        <v>0</v>
      </c>
      <c r="J42" s="128">
        <v>480</v>
      </c>
      <c r="K42" s="72">
        <v>-2.9166666666666674E-2</v>
      </c>
      <c r="L42" s="73">
        <v>1</v>
      </c>
      <c r="O42" s="13">
        <v>2</v>
      </c>
      <c r="P42" s="11" t="s">
        <v>79</v>
      </c>
      <c r="Q42" s="128">
        <v>3660</v>
      </c>
      <c r="R42" s="110">
        <v>9.6055428706401075E-2</v>
      </c>
      <c r="S42" s="128">
        <v>4330</v>
      </c>
      <c r="T42" s="110">
        <v>0.12596363636363636</v>
      </c>
      <c r="U42" s="117">
        <v>-0.15473441108545039</v>
      </c>
      <c r="V42" s="73">
        <v>-1</v>
      </c>
    </row>
    <row r="43" spans="2:22">
      <c r="B43" s="13">
        <v>3</v>
      </c>
      <c r="C43" s="11" t="s">
        <v>80</v>
      </c>
      <c r="D43" s="128">
        <v>450</v>
      </c>
      <c r="E43" s="110">
        <v>7.9323109465891065E-2</v>
      </c>
      <c r="F43" s="128">
        <v>326</v>
      </c>
      <c r="G43" s="110">
        <v>6.8158059795107667E-2</v>
      </c>
      <c r="H43" s="70">
        <v>0.38036809815950923</v>
      </c>
      <c r="I43" s="71">
        <v>0</v>
      </c>
      <c r="J43" s="128">
        <v>584</v>
      </c>
      <c r="K43" s="72">
        <v>-0.22945205479452058</v>
      </c>
      <c r="L43" s="73">
        <v>-1</v>
      </c>
      <c r="O43" s="13">
        <v>3</v>
      </c>
      <c r="P43" s="11" t="s">
        <v>80</v>
      </c>
      <c r="Q43" s="128">
        <v>3239</v>
      </c>
      <c r="R43" s="110">
        <v>8.500642993989975E-2</v>
      </c>
      <c r="S43" s="128">
        <v>3149</v>
      </c>
      <c r="T43" s="110">
        <v>9.1607272727272732E-2</v>
      </c>
      <c r="U43" s="117">
        <v>2.8580501746586329E-2</v>
      </c>
      <c r="V43" s="73">
        <v>0</v>
      </c>
    </row>
    <row r="44" spans="2:22">
      <c r="B44" s="13">
        <v>4</v>
      </c>
      <c r="C44" s="11" t="s">
        <v>82</v>
      </c>
      <c r="D44" s="128">
        <v>343</v>
      </c>
      <c r="E44" s="110">
        <v>6.0461836770668076E-2</v>
      </c>
      <c r="F44" s="128">
        <v>300</v>
      </c>
      <c r="G44" s="110">
        <v>6.2722140915743255E-2</v>
      </c>
      <c r="H44" s="70">
        <v>0.14333333333333331</v>
      </c>
      <c r="I44" s="71">
        <v>0</v>
      </c>
      <c r="J44" s="128">
        <v>283</v>
      </c>
      <c r="K44" s="72">
        <v>0.21201413427561833</v>
      </c>
      <c r="L44" s="73">
        <v>2</v>
      </c>
      <c r="O44" s="13">
        <v>4</v>
      </c>
      <c r="P44" s="11" t="s">
        <v>81</v>
      </c>
      <c r="Q44" s="128">
        <v>2120</v>
      </c>
      <c r="R44" s="110">
        <v>5.5638663622286956E-2</v>
      </c>
      <c r="S44" s="128">
        <v>1788</v>
      </c>
      <c r="T44" s="110">
        <v>5.2014545454545452E-2</v>
      </c>
      <c r="U44" s="117">
        <v>0.18568232662192385</v>
      </c>
      <c r="V44" s="73">
        <v>1</v>
      </c>
    </row>
    <row r="45" spans="2:22">
      <c r="B45" s="13">
        <v>5</v>
      </c>
      <c r="C45" s="14" t="s">
        <v>86</v>
      </c>
      <c r="D45" s="103">
        <v>285</v>
      </c>
      <c r="E45" s="91">
        <v>5.0237969328397671E-2</v>
      </c>
      <c r="F45" s="103">
        <v>107</v>
      </c>
      <c r="G45" s="91">
        <v>2.2370896926615095E-2</v>
      </c>
      <c r="H45" s="74">
        <v>1.6635514018691588</v>
      </c>
      <c r="I45" s="75">
        <v>12</v>
      </c>
      <c r="J45" s="103">
        <v>179</v>
      </c>
      <c r="K45" s="51">
        <v>0.5921787709497206</v>
      </c>
      <c r="L45" s="76">
        <v>7</v>
      </c>
      <c r="O45" s="13">
        <v>5</v>
      </c>
      <c r="P45" s="14" t="s">
        <v>82</v>
      </c>
      <c r="Q45" s="103">
        <v>2031</v>
      </c>
      <c r="R45" s="91">
        <v>5.3302889536256989E-2</v>
      </c>
      <c r="S45" s="103">
        <v>1904</v>
      </c>
      <c r="T45" s="91">
        <v>5.5389090909090909E-2</v>
      </c>
      <c r="U45" s="92">
        <v>6.6701680672268893E-2</v>
      </c>
      <c r="V45" s="76">
        <v>-1</v>
      </c>
    </row>
    <row r="46" spans="2:22">
      <c r="B46" s="77">
        <v>6</v>
      </c>
      <c r="C46" s="10" t="s">
        <v>81</v>
      </c>
      <c r="D46" s="102">
        <v>278</v>
      </c>
      <c r="E46" s="115">
        <v>4.9004054292261588E-2</v>
      </c>
      <c r="F46" s="102">
        <v>272</v>
      </c>
      <c r="G46" s="115">
        <v>5.6868074430273884E-2</v>
      </c>
      <c r="H46" s="66">
        <v>2.2058823529411686E-2</v>
      </c>
      <c r="I46" s="67">
        <v>-1</v>
      </c>
      <c r="J46" s="102">
        <v>338</v>
      </c>
      <c r="K46" s="68">
        <v>-0.1775147928994083</v>
      </c>
      <c r="L46" s="69">
        <v>-2</v>
      </c>
      <c r="O46" s="77">
        <v>6</v>
      </c>
      <c r="P46" s="10" t="s">
        <v>83</v>
      </c>
      <c r="Q46" s="102">
        <v>1546</v>
      </c>
      <c r="R46" s="115">
        <v>4.0574233000026244E-2</v>
      </c>
      <c r="S46" s="102">
        <v>1210</v>
      </c>
      <c r="T46" s="115">
        <v>3.5200000000000002E-2</v>
      </c>
      <c r="U46" s="116">
        <v>0.27768595041322319</v>
      </c>
      <c r="V46" s="69">
        <v>1</v>
      </c>
    </row>
    <row r="47" spans="2:22">
      <c r="B47" s="13">
        <v>7</v>
      </c>
      <c r="C47" s="11" t="s">
        <v>85</v>
      </c>
      <c r="D47" s="128">
        <v>248</v>
      </c>
      <c r="E47" s="110">
        <v>4.3715846994535519E-2</v>
      </c>
      <c r="F47" s="128">
        <v>177</v>
      </c>
      <c r="G47" s="110">
        <v>3.7006063140288523E-2</v>
      </c>
      <c r="H47" s="70">
        <v>0.40112994350282483</v>
      </c>
      <c r="I47" s="71">
        <v>-1</v>
      </c>
      <c r="J47" s="128">
        <v>227</v>
      </c>
      <c r="K47" s="72">
        <v>9.2511013215859084E-2</v>
      </c>
      <c r="L47" s="73">
        <v>1</v>
      </c>
      <c r="O47" s="13">
        <v>7</v>
      </c>
      <c r="P47" s="11" t="s">
        <v>85</v>
      </c>
      <c r="Q47" s="128">
        <v>1398</v>
      </c>
      <c r="R47" s="110">
        <v>3.6690024407526965E-2</v>
      </c>
      <c r="S47" s="128">
        <v>1453</v>
      </c>
      <c r="T47" s="110">
        <v>4.2269090909090909E-2</v>
      </c>
      <c r="U47" s="117">
        <v>-3.7852718513420536E-2</v>
      </c>
      <c r="V47" s="73">
        <v>-1</v>
      </c>
    </row>
    <row r="48" spans="2:22">
      <c r="B48" s="13">
        <v>8</v>
      </c>
      <c r="C48" s="11" t="s">
        <v>84</v>
      </c>
      <c r="D48" s="128">
        <v>209</v>
      </c>
      <c r="E48" s="110">
        <v>3.6841177507491628E-2</v>
      </c>
      <c r="F48" s="128">
        <v>144</v>
      </c>
      <c r="G48" s="110">
        <v>3.0106627639556762E-2</v>
      </c>
      <c r="H48" s="70">
        <v>0.45138888888888884</v>
      </c>
      <c r="I48" s="71">
        <v>2</v>
      </c>
      <c r="J48" s="128">
        <v>201</v>
      </c>
      <c r="K48" s="72">
        <v>3.9800995024875663E-2</v>
      </c>
      <c r="L48" s="73">
        <v>3</v>
      </c>
      <c r="O48" s="13">
        <v>8</v>
      </c>
      <c r="P48" s="11" t="s">
        <v>86</v>
      </c>
      <c r="Q48" s="128">
        <v>1338</v>
      </c>
      <c r="R48" s="110">
        <v>3.5115345248405636E-2</v>
      </c>
      <c r="S48" s="128">
        <v>845</v>
      </c>
      <c r="T48" s="110">
        <v>2.458181818181818E-2</v>
      </c>
      <c r="U48" s="117">
        <v>0.58343195266272185</v>
      </c>
      <c r="V48" s="73">
        <v>6</v>
      </c>
    </row>
    <row r="49" spans="2:22">
      <c r="B49" s="13">
        <v>9</v>
      </c>
      <c r="C49" s="11" t="s">
        <v>83</v>
      </c>
      <c r="D49" s="128">
        <v>200</v>
      </c>
      <c r="E49" s="110">
        <v>3.5254715318173806E-2</v>
      </c>
      <c r="F49" s="128">
        <v>174</v>
      </c>
      <c r="G49" s="110">
        <v>3.6378841731131088E-2</v>
      </c>
      <c r="H49" s="70">
        <v>0.14942528735632177</v>
      </c>
      <c r="I49" s="71">
        <v>-2</v>
      </c>
      <c r="J49" s="128">
        <v>276</v>
      </c>
      <c r="K49" s="72">
        <v>-0.27536231884057971</v>
      </c>
      <c r="L49" s="73">
        <v>-2</v>
      </c>
      <c r="O49" s="13">
        <v>9</v>
      </c>
      <c r="P49" s="11" t="s">
        <v>84</v>
      </c>
      <c r="Q49" s="128">
        <v>1335</v>
      </c>
      <c r="R49" s="110">
        <v>3.5036611290449569E-2</v>
      </c>
      <c r="S49" s="128">
        <v>1202</v>
      </c>
      <c r="T49" s="110">
        <v>3.4967272727272729E-2</v>
      </c>
      <c r="U49" s="117">
        <v>0.11064891846921787</v>
      </c>
      <c r="V49" s="73">
        <v>0</v>
      </c>
    </row>
    <row r="50" spans="2:22">
      <c r="B50" s="37">
        <v>10</v>
      </c>
      <c r="C50" s="14" t="s">
        <v>87</v>
      </c>
      <c r="D50" s="103">
        <v>189</v>
      </c>
      <c r="E50" s="91">
        <v>3.3315705975674244E-2</v>
      </c>
      <c r="F50" s="103">
        <v>125</v>
      </c>
      <c r="G50" s="91">
        <v>2.6134225381559691E-2</v>
      </c>
      <c r="H50" s="74">
        <v>0.51200000000000001</v>
      </c>
      <c r="I50" s="75">
        <v>5</v>
      </c>
      <c r="J50" s="103">
        <v>311</v>
      </c>
      <c r="K50" s="51">
        <v>-0.39228295819935688</v>
      </c>
      <c r="L50" s="76">
        <v>-5</v>
      </c>
      <c r="O50" s="37">
        <v>10</v>
      </c>
      <c r="P50" s="14" t="s">
        <v>87</v>
      </c>
      <c r="Q50" s="103">
        <v>1283</v>
      </c>
      <c r="R50" s="91">
        <v>3.3671889352544421E-2</v>
      </c>
      <c r="S50" s="103">
        <v>951</v>
      </c>
      <c r="T50" s="91">
        <v>2.7665454545454545E-2</v>
      </c>
      <c r="U50" s="92">
        <v>0.34910620399579395</v>
      </c>
      <c r="V50" s="76">
        <v>2</v>
      </c>
    </row>
    <row r="51" spans="2:22">
      <c r="B51" s="144" t="s">
        <v>88</v>
      </c>
      <c r="C51" s="145"/>
      <c r="D51" s="104">
        <f>SUM(D41:D50)</f>
        <v>3377</v>
      </c>
      <c r="E51" s="47">
        <f>D51/D53</f>
        <v>0.59527586814736466</v>
      </c>
      <c r="F51" s="104">
        <f>SUM(F41:F50)</f>
        <v>2662</v>
      </c>
      <c r="G51" s="47">
        <f>F51/F53</f>
        <v>0.55655446372569517</v>
      </c>
      <c r="H51" s="78">
        <f>D51/F51-1</f>
        <v>0.26859504132231415</v>
      </c>
      <c r="I51" s="79"/>
      <c r="J51" s="104">
        <f>SUM(J41:J50)</f>
        <v>3753</v>
      </c>
      <c r="K51" s="49">
        <f>E51/J51-1</f>
        <v>-0.99984138665916666</v>
      </c>
      <c r="L51" s="80"/>
      <c r="O51" s="144" t="s">
        <v>88</v>
      </c>
      <c r="P51" s="145"/>
      <c r="Q51" s="104">
        <f>SUM(Q41:Q50)</f>
        <v>22864</v>
      </c>
      <c r="R51" s="47">
        <f>Q51/Q53</f>
        <v>0.60005773823583441</v>
      </c>
      <c r="S51" s="104">
        <f>SUM(S41:S50)</f>
        <v>20586</v>
      </c>
      <c r="T51" s="47">
        <f>S51/S53</f>
        <v>0.59886545454545459</v>
      </c>
      <c r="U51" s="78">
        <f>Q51/S51-1</f>
        <v>0.11065772855338585</v>
      </c>
      <c r="V51" s="81"/>
    </row>
    <row r="52" spans="2:22">
      <c r="B52" s="144" t="s">
        <v>40</v>
      </c>
      <c r="C52" s="145"/>
      <c r="D52" s="104">
        <f>D53-D51</f>
        <v>2296</v>
      </c>
      <c r="E52" s="47">
        <f>D52/D53</f>
        <v>0.40472413185263528</v>
      </c>
      <c r="F52" s="104">
        <f>F53-F51</f>
        <v>2121</v>
      </c>
      <c r="G52" s="47">
        <f>F52/F53</f>
        <v>0.44344553627430483</v>
      </c>
      <c r="H52" s="78">
        <f>D52/F52-1</f>
        <v>8.2508250825082508E-2</v>
      </c>
      <c r="I52" s="45"/>
      <c r="J52" s="104">
        <f>J53-SUM(J41:J50)</f>
        <v>2612</v>
      </c>
      <c r="K52" s="49">
        <f>E52/J52-1</f>
        <v>-0.99984505201690177</v>
      </c>
      <c r="L52" s="80"/>
      <c r="O52" s="144" t="s">
        <v>40</v>
      </c>
      <c r="P52" s="145"/>
      <c r="Q52" s="104">
        <f>Q53-Q51</f>
        <v>15239</v>
      </c>
      <c r="R52" s="47">
        <f>Q52/Q53</f>
        <v>0.39994226176416553</v>
      </c>
      <c r="S52" s="104">
        <f>S53-S51</f>
        <v>13789</v>
      </c>
      <c r="T52" s="47">
        <f>S52/S53</f>
        <v>0.40113454545454547</v>
      </c>
      <c r="U52" s="78">
        <f>Q52/S52-1</f>
        <v>0.1051562839944884</v>
      </c>
      <c r="V52" s="82"/>
    </row>
    <row r="53" spans="2:22">
      <c r="B53" s="198" t="s">
        <v>89</v>
      </c>
      <c r="C53" s="199"/>
      <c r="D53" s="59">
        <v>5673</v>
      </c>
      <c r="E53" s="83">
        <v>1</v>
      </c>
      <c r="F53" s="59">
        <v>4783</v>
      </c>
      <c r="G53" s="83">
        <v>1</v>
      </c>
      <c r="H53" s="84">
        <v>0.1860756847167051</v>
      </c>
      <c r="I53" s="84"/>
      <c r="J53" s="59">
        <v>6365</v>
      </c>
      <c r="K53" s="21">
        <v>-0.10871956009426553</v>
      </c>
      <c r="L53" s="85"/>
      <c r="O53" s="198" t="s">
        <v>89</v>
      </c>
      <c r="P53" s="199"/>
      <c r="Q53" s="59">
        <v>38103</v>
      </c>
      <c r="R53" s="83">
        <v>1</v>
      </c>
      <c r="S53" s="59">
        <v>34375</v>
      </c>
      <c r="T53" s="83">
        <v>1</v>
      </c>
      <c r="U53" s="86">
        <v>0.10845090909090915</v>
      </c>
      <c r="V53" s="85"/>
    </row>
  </sheetData>
  <mergeCells count="66">
    <mergeCell ref="B53:C53"/>
    <mergeCell ref="O53:P53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C7:C9"/>
    <mergeCell ref="J8:J9"/>
    <mergeCell ref="D5:H5"/>
    <mergeCell ref="I5:J5"/>
    <mergeCell ref="K5:O5"/>
    <mergeCell ref="B32:L32"/>
    <mergeCell ref="O32:V32"/>
    <mergeCell ref="O8:O9"/>
    <mergeCell ref="D6:E7"/>
    <mergeCell ref="H8:H9"/>
    <mergeCell ref="B25:C25"/>
    <mergeCell ref="B26:C26"/>
    <mergeCell ref="F6:G7"/>
    <mergeCell ref="B33:L33"/>
    <mergeCell ref="O33:V33"/>
    <mergeCell ref="C35:C37"/>
    <mergeCell ref="D35:I35"/>
    <mergeCell ref="I37:I38"/>
    <mergeCell ref="J37:J38"/>
    <mergeCell ref="B35:B37"/>
    <mergeCell ref="K37:K38"/>
    <mergeCell ref="U37:U38"/>
    <mergeCell ref="B38:B40"/>
    <mergeCell ref="O38:O40"/>
    <mergeCell ref="H37:H38"/>
    <mergeCell ref="O35:O37"/>
    <mergeCell ref="J35:L35"/>
    <mergeCell ref="P35:P37"/>
    <mergeCell ref="Q35:V35"/>
    <mergeCell ref="V39:V40"/>
    <mergeCell ref="H39:H40"/>
    <mergeCell ref="K39:K40"/>
    <mergeCell ref="U39:U40"/>
    <mergeCell ref="D36:I36"/>
    <mergeCell ref="J36:L36"/>
    <mergeCell ref="Q36:V36"/>
    <mergeCell ref="D37:E38"/>
    <mergeCell ref="F37:G38"/>
    <mergeCell ref="L37:L38"/>
    <mergeCell ref="Q37:R38"/>
    <mergeCell ref="V37:V38"/>
    <mergeCell ref="B52:C52"/>
    <mergeCell ref="O52:P52"/>
    <mergeCell ref="S37:T38"/>
    <mergeCell ref="B51:C51"/>
    <mergeCell ref="O51:P51"/>
    <mergeCell ref="C38:C40"/>
    <mergeCell ref="P38:P40"/>
    <mergeCell ref="I39:I40"/>
    <mergeCell ref="L39:L40"/>
  </mergeCells>
  <phoneticPr fontId="7" type="noConversion"/>
  <conditionalFormatting sqref="H25 O25">
    <cfRule type="cellIs" dxfId="301" priority="297" operator="lessThan">
      <formula>0</formula>
    </cfRule>
  </conditionalFormatting>
  <conditionalFormatting sqref="H26 J26 O26">
    <cfRule type="cellIs" dxfId="300" priority="298" operator="lessThan">
      <formula>0</formula>
    </cfRule>
  </conditionalFormatting>
  <conditionalFormatting sqref="H10:H14 J10:J14 O10:O14">
    <cfRule type="cellIs" dxfId="47" priority="36" operator="lessThan">
      <formula>0</formula>
    </cfRule>
  </conditionalFormatting>
  <conditionalFormatting sqref="H15:H24 J15:J24 O15:O24">
    <cfRule type="cellIs" dxfId="46" priority="35" operator="lessThan">
      <formula>0</formula>
    </cfRule>
  </conditionalFormatting>
  <conditionalFormatting sqref="D10:E24 G10:J24 L10:L24 N10:O24">
    <cfRule type="cellIs" dxfId="45" priority="34" operator="equal">
      <formula>0</formula>
    </cfRule>
  </conditionalFormatting>
  <conditionalFormatting sqref="F10:F24">
    <cfRule type="cellIs" dxfId="44" priority="33" operator="equal">
      <formula>0</formula>
    </cfRule>
  </conditionalFormatting>
  <conditionalFormatting sqref="K10:K24">
    <cfRule type="cellIs" dxfId="43" priority="32" operator="equal">
      <formula>0</formula>
    </cfRule>
  </conditionalFormatting>
  <conditionalFormatting sqref="M10:M24">
    <cfRule type="cellIs" dxfId="42" priority="31" operator="equal">
      <formula>0</formula>
    </cfRule>
  </conditionalFormatting>
  <conditionalFormatting sqref="O27 J27 H27">
    <cfRule type="cellIs" dxfId="41" priority="30" operator="lessThan">
      <formula>0</formula>
    </cfRule>
  </conditionalFormatting>
  <conditionalFormatting sqref="K52">
    <cfRule type="cellIs" dxfId="40" priority="28" operator="lessThan">
      <formula>0</formula>
    </cfRule>
  </conditionalFormatting>
  <conditionalFormatting sqref="H52 J52">
    <cfRule type="cellIs" dxfId="39" priority="29" operator="lessThan">
      <formula>0</formula>
    </cfRule>
  </conditionalFormatting>
  <conditionalFormatting sqref="K51">
    <cfRule type="cellIs" dxfId="38" priority="26" operator="lessThan">
      <formula>0</formula>
    </cfRule>
  </conditionalFormatting>
  <conditionalFormatting sqref="H51">
    <cfRule type="cellIs" dxfId="37" priority="27" operator="lessThan">
      <formula>0</formula>
    </cfRule>
  </conditionalFormatting>
  <conditionalFormatting sqref="L52">
    <cfRule type="cellIs" dxfId="36" priority="24" operator="lessThan">
      <formula>0</formula>
    </cfRule>
  </conditionalFormatting>
  <conditionalFormatting sqref="K52">
    <cfRule type="cellIs" dxfId="35" priority="25" operator="lessThan">
      <formula>0</formula>
    </cfRule>
  </conditionalFormatting>
  <conditionalFormatting sqref="L51">
    <cfRule type="cellIs" dxfId="34" priority="22" operator="lessThan">
      <formula>0</formula>
    </cfRule>
  </conditionalFormatting>
  <conditionalFormatting sqref="K51">
    <cfRule type="cellIs" dxfId="33" priority="23" operator="lessThan">
      <formula>0</formula>
    </cfRule>
  </conditionalFormatting>
  <conditionalFormatting sqref="K41:K50 H41:H50">
    <cfRule type="cellIs" dxfId="32" priority="21" operator="lessThan">
      <formula>0</formula>
    </cfRule>
  </conditionalFormatting>
  <conditionalFormatting sqref="L41:L50">
    <cfRule type="cellIs" dxfId="31" priority="18" operator="lessThan">
      <formula>0</formula>
    </cfRule>
    <cfRule type="cellIs" dxfId="30" priority="19" operator="equal">
      <formula>0</formula>
    </cfRule>
    <cfRule type="cellIs" dxfId="29" priority="20" operator="greaterThan">
      <formula>0</formula>
    </cfRule>
  </conditionalFormatting>
  <conditionalFormatting sqref="I41:I50">
    <cfRule type="cellIs" dxfId="28" priority="15" operator="lessThan">
      <formula>0</formula>
    </cfRule>
    <cfRule type="cellIs" dxfId="27" priority="16" operator="equal">
      <formula>0</formula>
    </cfRule>
    <cfRule type="cellIs" dxfId="26" priority="17" operator="greaterThan">
      <formula>0</formula>
    </cfRule>
  </conditionalFormatting>
  <conditionalFormatting sqref="H53:I53 K53">
    <cfRule type="cellIs" dxfId="25" priority="14" operator="lessThan">
      <formula>0</formula>
    </cfRule>
  </conditionalFormatting>
  <conditionalFormatting sqref="L53">
    <cfRule type="cellIs" dxfId="24" priority="13" operator="lessThan">
      <formula>0</formula>
    </cfRule>
  </conditionalFormatting>
  <conditionalFormatting sqref="U51">
    <cfRule type="cellIs" dxfId="23" priority="7" operator="lessThan">
      <formula>0</formula>
    </cfRule>
  </conditionalFormatting>
  <conditionalFormatting sqref="V51">
    <cfRule type="cellIs" dxfId="22" priority="10" operator="lessThan">
      <formula>0</formula>
    </cfRule>
    <cfRule type="cellIs" dxfId="21" priority="11" operator="equal">
      <formula>0</formula>
    </cfRule>
    <cfRule type="cellIs" dxfId="20" priority="12" operator="greaterThan">
      <formula>0</formula>
    </cfRule>
  </conditionalFormatting>
  <conditionalFormatting sqref="V52">
    <cfRule type="cellIs" dxfId="19" priority="9" operator="lessThan">
      <formula>0</formula>
    </cfRule>
  </conditionalFormatting>
  <conditionalFormatting sqref="U52">
    <cfRule type="cellIs" dxfId="18" priority="8" operator="lessThan">
      <formula>0</formula>
    </cfRule>
  </conditionalFormatting>
  <conditionalFormatting sqref="U41:U50">
    <cfRule type="cellIs" dxfId="17" priority="6" operator="lessThan">
      <formula>0</formula>
    </cfRule>
  </conditionalFormatting>
  <conditionalFormatting sqref="V41:V50">
    <cfRule type="cellIs" dxfId="16" priority="3" operator="lessThan">
      <formula>0</formula>
    </cfRule>
    <cfRule type="cellIs" dxfId="15" priority="4" operator="equal">
      <formula>0</formula>
    </cfRule>
    <cfRule type="cellIs" dxfId="14" priority="5" operator="greaterThan">
      <formula>0</formula>
    </cfRule>
  </conditionalFormatting>
  <conditionalFormatting sqref="U53">
    <cfRule type="cellIs" dxfId="13" priority="2" operator="lessThan">
      <formula>0</formula>
    </cfRule>
  </conditionalFormatting>
  <conditionalFormatting sqref="V53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" customWidth="1"/>
  </cols>
  <sheetData>
    <row r="1" spans="2:15">
      <c r="B1" t="s">
        <v>7</v>
      </c>
      <c r="E1" s="60"/>
      <c r="O1" t="s">
        <v>108</v>
      </c>
    </row>
    <row r="2" spans="2:15">
      <c r="B2" s="188" t="s">
        <v>46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23"/>
    </row>
    <row r="3" spans="2:15">
      <c r="B3" s="189" t="s">
        <v>45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54" t="s">
        <v>42</v>
      </c>
    </row>
    <row r="4" spans="2:15" ht="15" customHeight="1">
      <c r="B4" s="157" t="s">
        <v>0</v>
      </c>
      <c r="C4" s="159" t="s">
        <v>1</v>
      </c>
      <c r="D4" s="161" t="s">
        <v>98</v>
      </c>
      <c r="E4" s="162"/>
      <c r="F4" s="162"/>
      <c r="G4" s="162"/>
      <c r="H4" s="163"/>
      <c r="I4" s="162" t="s">
        <v>91</v>
      </c>
      <c r="J4" s="162"/>
      <c r="K4" s="161" t="s">
        <v>99</v>
      </c>
      <c r="L4" s="162"/>
      <c r="M4" s="162"/>
      <c r="N4" s="162"/>
      <c r="O4" s="163"/>
    </row>
    <row r="5" spans="2:15">
      <c r="B5" s="158"/>
      <c r="C5" s="160"/>
      <c r="D5" s="171" t="s">
        <v>100</v>
      </c>
      <c r="E5" s="172"/>
      <c r="F5" s="172"/>
      <c r="G5" s="172"/>
      <c r="H5" s="173"/>
      <c r="I5" s="172" t="s">
        <v>92</v>
      </c>
      <c r="J5" s="172"/>
      <c r="K5" s="171" t="s">
        <v>101</v>
      </c>
      <c r="L5" s="172"/>
      <c r="M5" s="172"/>
      <c r="N5" s="172"/>
      <c r="O5" s="173"/>
    </row>
    <row r="6" spans="2:15" ht="19.5" customHeight="1">
      <c r="B6" s="158"/>
      <c r="C6" s="158"/>
      <c r="D6" s="155">
        <v>2018</v>
      </c>
      <c r="E6" s="141"/>
      <c r="F6" s="140">
        <v>2017</v>
      </c>
      <c r="G6" s="140"/>
      <c r="H6" s="164" t="s">
        <v>33</v>
      </c>
      <c r="I6" s="166">
        <v>2018</v>
      </c>
      <c r="J6" s="155" t="s">
        <v>102</v>
      </c>
      <c r="K6" s="155">
        <v>2018</v>
      </c>
      <c r="L6" s="141"/>
      <c r="M6" s="140">
        <v>2017</v>
      </c>
      <c r="N6" s="141"/>
      <c r="O6" s="146" t="s">
        <v>33</v>
      </c>
    </row>
    <row r="7" spans="2:15" ht="19.5" customHeight="1">
      <c r="B7" s="147" t="s">
        <v>34</v>
      </c>
      <c r="C7" s="147" t="s">
        <v>35</v>
      </c>
      <c r="D7" s="156"/>
      <c r="E7" s="143"/>
      <c r="F7" s="142"/>
      <c r="G7" s="142"/>
      <c r="H7" s="165"/>
      <c r="I7" s="167"/>
      <c r="J7" s="168"/>
      <c r="K7" s="156"/>
      <c r="L7" s="143"/>
      <c r="M7" s="142"/>
      <c r="N7" s="143"/>
      <c r="O7" s="146"/>
    </row>
    <row r="8" spans="2:15" ht="15" customHeight="1">
      <c r="B8" s="147"/>
      <c r="C8" s="147"/>
      <c r="D8" s="136" t="s">
        <v>36</v>
      </c>
      <c r="E8" s="132" t="s">
        <v>2</v>
      </c>
      <c r="F8" s="135" t="s">
        <v>36</v>
      </c>
      <c r="G8" s="118" t="s">
        <v>2</v>
      </c>
      <c r="H8" s="149" t="s">
        <v>37</v>
      </c>
      <c r="I8" s="119" t="s">
        <v>36</v>
      </c>
      <c r="J8" s="151" t="s">
        <v>103</v>
      </c>
      <c r="K8" s="136" t="s">
        <v>36</v>
      </c>
      <c r="L8" s="114" t="s">
        <v>2</v>
      </c>
      <c r="M8" s="135" t="s">
        <v>36</v>
      </c>
      <c r="N8" s="114" t="s">
        <v>2</v>
      </c>
      <c r="O8" s="153" t="s">
        <v>37</v>
      </c>
    </row>
    <row r="9" spans="2:15" ht="15" customHeight="1">
      <c r="B9" s="148"/>
      <c r="C9" s="148"/>
      <c r="D9" s="133" t="s">
        <v>38</v>
      </c>
      <c r="E9" s="134" t="s">
        <v>39</v>
      </c>
      <c r="F9" s="112" t="s">
        <v>38</v>
      </c>
      <c r="G9" s="113" t="s">
        <v>39</v>
      </c>
      <c r="H9" s="150"/>
      <c r="I9" s="120" t="s">
        <v>38</v>
      </c>
      <c r="J9" s="152"/>
      <c r="K9" s="133" t="s">
        <v>38</v>
      </c>
      <c r="L9" s="134" t="s">
        <v>39</v>
      </c>
      <c r="M9" s="112" t="s">
        <v>38</v>
      </c>
      <c r="N9" s="134" t="s">
        <v>39</v>
      </c>
      <c r="O9" s="154"/>
    </row>
    <row r="10" spans="2:15">
      <c r="B10" s="90">
        <v>1</v>
      </c>
      <c r="C10" s="121" t="s">
        <v>13</v>
      </c>
      <c r="D10" s="102">
        <v>74</v>
      </c>
      <c r="E10" s="124">
        <v>0.44848484848484849</v>
      </c>
      <c r="F10" s="102">
        <v>64</v>
      </c>
      <c r="G10" s="126">
        <v>0.29629629629629628</v>
      </c>
      <c r="H10" s="116">
        <v>0.15625</v>
      </c>
      <c r="I10" s="106">
        <v>77</v>
      </c>
      <c r="J10" s="115">
        <v>-3.8961038961038974E-2</v>
      </c>
      <c r="K10" s="102">
        <v>665</v>
      </c>
      <c r="L10" s="124">
        <v>0.41876574307304787</v>
      </c>
      <c r="M10" s="102">
        <v>658</v>
      </c>
      <c r="N10" s="126">
        <v>0.4806428049671293</v>
      </c>
      <c r="O10" s="116">
        <v>1.0638297872340496E-2</v>
      </c>
    </row>
    <row r="11" spans="2:15">
      <c r="B11" s="111">
        <v>2</v>
      </c>
      <c r="C11" s="122" t="s">
        <v>58</v>
      </c>
      <c r="D11" s="128">
        <v>41</v>
      </c>
      <c r="E11" s="125">
        <v>0.24848484848484848</v>
      </c>
      <c r="F11" s="128">
        <v>106</v>
      </c>
      <c r="G11" s="127">
        <v>0.49074074074074076</v>
      </c>
      <c r="H11" s="117">
        <v>-0.6132075471698113</v>
      </c>
      <c r="I11" s="129">
        <v>65</v>
      </c>
      <c r="J11" s="110">
        <v>-0.36923076923076925</v>
      </c>
      <c r="K11" s="128">
        <v>271</v>
      </c>
      <c r="L11" s="125">
        <v>0.17065491183879095</v>
      </c>
      <c r="M11" s="128">
        <v>258</v>
      </c>
      <c r="N11" s="127">
        <v>0.18845872899926955</v>
      </c>
      <c r="O11" s="117">
        <v>5.0387596899224896E-2</v>
      </c>
    </row>
    <row r="12" spans="2:15">
      <c r="B12" s="111">
        <v>3</v>
      </c>
      <c r="C12" s="122" t="s">
        <v>4</v>
      </c>
      <c r="D12" s="128">
        <v>7</v>
      </c>
      <c r="E12" s="125">
        <v>4.2424242424242427E-2</v>
      </c>
      <c r="F12" s="128">
        <v>4</v>
      </c>
      <c r="G12" s="127">
        <v>1.8518518518518517E-2</v>
      </c>
      <c r="H12" s="117">
        <v>0.75</v>
      </c>
      <c r="I12" s="129">
        <v>18</v>
      </c>
      <c r="J12" s="110">
        <v>-0.61111111111111116</v>
      </c>
      <c r="K12" s="128">
        <v>174</v>
      </c>
      <c r="L12" s="125">
        <v>0.10957178841309824</v>
      </c>
      <c r="M12" s="128">
        <v>50</v>
      </c>
      <c r="N12" s="127">
        <v>3.6523009495982466E-2</v>
      </c>
      <c r="O12" s="117">
        <v>2.48</v>
      </c>
    </row>
    <row r="13" spans="2:15">
      <c r="B13" s="111">
        <v>4</v>
      </c>
      <c r="C13" s="122" t="s">
        <v>20</v>
      </c>
      <c r="D13" s="128">
        <v>11</v>
      </c>
      <c r="E13" s="125">
        <v>6.6666666666666666E-2</v>
      </c>
      <c r="F13" s="128">
        <v>12</v>
      </c>
      <c r="G13" s="127">
        <v>5.5555555555555552E-2</v>
      </c>
      <c r="H13" s="117">
        <v>-8.333333333333337E-2</v>
      </c>
      <c r="I13" s="129">
        <v>10</v>
      </c>
      <c r="J13" s="110">
        <v>0.10000000000000009</v>
      </c>
      <c r="K13" s="128">
        <v>106</v>
      </c>
      <c r="L13" s="125">
        <v>6.6750629722921909E-2</v>
      </c>
      <c r="M13" s="128">
        <v>112</v>
      </c>
      <c r="N13" s="127">
        <v>8.1811541271000737E-2</v>
      </c>
      <c r="O13" s="117">
        <v>-5.3571428571428603E-2</v>
      </c>
    </row>
    <row r="14" spans="2:15">
      <c r="B14" s="43">
        <v>5</v>
      </c>
      <c r="C14" s="123" t="s">
        <v>14</v>
      </c>
      <c r="D14" s="103">
        <v>6</v>
      </c>
      <c r="E14" s="100">
        <v>3.6363636363636362E-2</v>
      </c>
      <c r="F14" s="103">
        <v>0</v>
      </c>
      <c r="G14" s="16">
        <v>0</v>
      </c>
      <c r="H14" s="92"/>
      <c r="I14" s="57">
        <v>15</v>
      </c>
      <c r="J14" s="91">
        <v>-0.6</v>
      </c>
      <c r="K14" s="103">
        <v>70</v>
      </c>
      <c r="L14" s="100">
        <v>4.4080604534005037E-2</v>
      </c>
      <c r="M14" s="103">
        <v>36</v>
      </c>
      <c r="N14" s="16">
        <v>2.6296566837107377E-2</v>
      </c>
      <c r="O14" s="92">
        <v>0.94444444444444442</v>
      </c>
    </row>
    <row r="15" spans="2:15">
      <c r="B15" s="144" t="s">
        <v>62</v>
      </c>
      <c r="C15" s="145"/>
      <c r="D15" s="45">
        <f>SUM(D10:D14)</f>
        <v>139</v>
      </c>
      <c r="E15" s="46">
        <f>D15/D17</f>
        <v>0.84242424242424241</v>
      </c>
      <c r="F15" s="45">
        <f>SUM(F10:F14)</f>
        <v>186</v>
      </c>
      <c r="G15" s="46">
        <f>F15/F17</f>
        <v>0.86111111111111116</v>
      </c>
      <c r="H15" s="50">
        <f>D15/F15-1</f>
        <v>-0.25268817204301075</v>
      </c>
      <c r="I15" s="45">
        <f>SUM(I10:I14)</f>
        <v>185</v>
      </c>
      <c r="J15" s="46">
        <f>I15/I17</f>
        <v>0.77083333333333337</v>
      </c>
      <c r="K15" s="45">
        <f>SUM(K10:K14)</f>
        <v>1286</v>
      </c>
      <c r="L15" s="46">
        <f>K15/K17</f>
        <v>0.80982367758186402</v>
      </c>
      <c r="M15" s="45">
        <f>SUM(M10:M14)</f>
        <v>1114</v>
      </c>
      <c r="N15" s="46">
        <f>M15/M17</f>
        <v>0.81373265157048946</v>
      </c>
      <c r="O15" s="50">
        <f>K15/M15-1</f>
        <v>0.15439856373429084</v>
      </c>
    </row>
    <row r="16" spans="2:15" s="44" customFormat="1">
      <c r="B16" s="144" t="s">
        <v>40</v>
      </c>
      <c r="C16" s="145"/>
      <c r="D16" s="14">
        <f>D17-SUM(D10:D14)</f>
        <v>26</v>
      </c>
      <c r="E16" s="15">
        <f>D16/D17</f>
        <v>0.15757575757575756</v>
      </c>
      <c r="F16" s="14">
        <f>F17-SUM(F10:F14)</f>
        <v>30</v>
      </c>
      <c r="G16" s="15">
        <f>F16/F17</f>
        <v>0.1388888888888889</v>
      </c>
      <c r="H16" s="17">
        <f>D16/F16-1</f>
        <v>-0.1333333333333333</v>
      </c>
      <c r="I16" s="14">
        <f>I17-SUM(I10:I14)</f>
        <v>55</v>
      </c>
      <c r="J16" s="51">
        <f>D16/I16-1</f>
        <v>-0.52727272727272734</v>
      </c>
      <c r="K16" s="14">
        <f>K17-SUM(K10:K14)</f>
        <v>302</v>
      </c>
      <c r="L16" s="15">
        <f>K16/K17</f>
        <v>0.19017632241813601</v>
      </c>
      <c r="M16" s="14">
        <f>M17-SUM(M10:M14)</f>
        <v>255</v>
      </c>
      <c r="N16" s="15">
        <f>M16/M17</f>
        <v>0.18626734842951059</v>
      </c>
      <c r="O16" s="17">
        <f>K16/M16-1</f>
        <v>0.18431372549019609</v>
      </c>
    </row>
    <row r="17" spans="2:15">
      <c r="B17" s="93"/>
      <c r="C17" s="94" t="s">
        <v>41</v>
      </c>
      <c r="D17" s="105">
        <v>165</v>
      </c>
      <c r="E17" s="95">
        <v>1</v>
      </c>
      <c r="F17" s="105">
        <v>216</v>
      </c>
      <c r="G17" s="96">
        <v>1</v>
      </c>
      <c r="H17" s="97">
        <v>-0.23611111111111116</v>
      </c>
      <c r="I17" s="107">
        <v>240</v>
      </c>
      <c r="J17" s="98">
        <v>-0.3125</v>
      </c>
      <c r="K17" s="105">
        <v>1588</v>
      </c>
      <c r="L17" s="95">
        <v>1</v>
      </c>
      <c r="M17" s="105">
        <v>1369</v>
      </c>
      <c r="N17" s="96">
        <v>0.99999999999999978</v>
      </c>
      <c r="O17" s="97">
        <v>0.15997078159240319</v>
      </c>
    </row>
    <row r="18" spans="2:15">
      <c r="B18" t="s">
        <v>65</v>
      </c>
    </row>
    <row r="19" spans="2:15">
      <c r="B19" s="52" t="s">
        <v>57</v>
      </c>
    </row>
    <row r="20" spans="2:15">
      <c r="B20" s="53" t="s">
        <v>59</v>
      </c>
    </row>
    <row r="21" spans="2:15">
      <c r="B21" s="22" t="s">
        <v>66</v>
      </c>
    </row>
    <row r="22" spans="2:15">
      <c r="B22" s="22" t="s">
        <v>56</v>
      </c>
    </row>
    <row r="23" spans="2:15">
      <c r="B23" s="22"/>
    </row>
  </sheetData>
  <mergeCells count="25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B15:C15"/>
    <mergeCell ref="B16:C16"/>
    <mergeCell ref="D4:H4"/>
    <mergeCell ref="I4:J4"/>
    <mergeCell ref="K4:O4"/>
    <mergeCell ref="F6:G7"/>
    <mergeCell ref="D5:H5"/>
    <mergeCell ref="I5:J5"/>
    <mergeCell ref="K5:O5"/>
  </mergeCells>
  <phoneticPr fontId="7" type="noConversion"/>
  <conditionalFormatting sqref="H16">
    <cfRule type="cellIs" dxfId="241" priority="237" operator="lessThan">
      <formula>0</formula>
    </cfRule>
  </conditionalFormatting>
  <conditionalFormatting sqref="O16">
    <cfRule type="cellIs" dxfId="240" priority="236" operator="lessThan">
      <formula>0</formula>
    </cfRule>
  </conditionalFormatting>
  <conditionalFormatting sqref="J16">
    <cfRule type="cellIs" dxfId="239" priority="235" operator="lessThan">
      <formula>0</formula>
    </cfRule>
  </conditionalFormatting>
  <conditionalFormatting sqref="H15 O15">
    <cfRule type="cellIs" dxfId="238" priority="222" operator="lessThan">
      <formula>0</formula>
    </cfRule>
  </conditionalFormatting>
  <conditionalFormatting sqref="H10:H14 J10:J14 O10:O14">
    <cfRule type="cellIs" dxfId="11" priority="6" operator="lessThan">
      <formula>0</formula>
    </cfRule>
  </conditionalFormatting>
  <conditionalFormatting sqref="D10:E14 G10:J14 L10:L14 N10:O14">
    <cfRule type="cellIs" dxfId="9" priority="5" operator="equal">
      <formula>0</formula>
    </cfRule>
  </conditionalFormatting>
  <conditionalFormatting sqref="F10:F14">
    <cfRule type="cellIs" dxfId="7" priority="4" operator="equal">
      <formula>0</formula>
    </cfRule>
  </conditionalFormatting>
  <conditionalFormatting sqref="K10:K14">
    <cfRule type="cellIs" dxfId="5" priority="3" operator="equal">
      <formula>0</formula>
    </cfRule>
  </conditionalFormatting>
  <conditionalFormatting sqref="M10:M14">
    <cfRule type="cellIs" dxfId="3" priority="2" operator="equal">
      <formula>0</formula>
    </cfRule>
  </conditionalFormatting>
  <conditionalFormatting sqref="O17 J17 H17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</cp:lastModifiedBy>
  <cp:lastPrinted>2012-07-06T16:37:03Z</cp:lastPrinted>
  <dcterms:created xsi:type="dcterms:W3CDTF">2011-02-21T10:08:17Z</dcterms:created>
  <dcterms:modified xsi:type="dcterms:W3CDTF">2018-08-06T07:33:56Z</dcterms:modified>
</cp:coreProperties>
</file>