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025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<sst xmlns="http://schemas.openxmlformats.org/spreadsheetml/2006/main" count="256" uniqueCount="124">
  <si>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</si>
  <si>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</si>
  <si>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</si>
  <si>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</si>
  <si>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</si>
  <si>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</si>
  <si>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</si>
  <si>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</si>
  <si>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</si>
  <si>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</si>
  <si>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</si>
  <si>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</si>
  <si>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</si>
  <si>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</si>
  <si>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</si>
  <si>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</si>
  <si>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</si>
  <si>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</si>
  <si>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</si>
  <si>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</si>
  <si>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</si>
  <si>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</si>
  <si>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</si>
  <si>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</si>
  <si>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</si>
  <si>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</si>
  <si>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</si>
  <si>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</si>
  <si>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</si>
  <si>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</si>
  <si>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</si>
  <si>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</si>
  <si>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</si>
  <si>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</si>
  <si>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</si>
  <si>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</si>
  <si>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</si>
  <si>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</si>
  <si>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</si>
  <si>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</si>
  <si>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</si>
  <si>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</si>
  <si>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</si>
  <si>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</si>
  <si>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</si>
  <si>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</si>
  <si>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</si>
  <si>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</si>
  <si>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</si>
  <si>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</si>
  <si>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</si>
  <si>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</si>
  <si>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</si>
  <si>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</si>
  <si>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</si>
  <si>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</si>
  <si>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</si>
  <si>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</si>
  <si>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</si>
  <si>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</si>
  <si>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</si>
  <si>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</si>
  <si>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</si>
  <si>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</si>
  <si>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</si>
  <si>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</si>
  <si>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</si>
  <si>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</si>
  <si>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</si>
  <si>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</si>
  <si>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</si>
  <si>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</si>
  <si>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</si>
  <si>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</si>
  <si>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</si>
  <si>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</si>
  <si>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</si>
  <si>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</si>
  <si>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</si>
  <si>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</si>
  <si>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</si>
  <si>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</si>
  <si>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</si>
  <si>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</si>
  <si>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</si>
  <si>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</si>
  <si>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</si>
  <si>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</si>
  <si>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</si>
  <si>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</si>
  <si>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</si>
  <si>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</si>
  <si>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</si>
  <si>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</si>
  <si>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</si>
  <si>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</si>
  <si>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</si>
  <si>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</si>
  <si>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</si>
  <si>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</si>
  <si>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</si>
  <si>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</si>
  <si>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</si>
  <si>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</si>
  <si>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</si>
  <si>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</si>
  <si>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</si>
  <si>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</si>
  <si>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</si>
  <si>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</si>
  <si>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</si>
  <si>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REDOS</t>
  </si>
  <si>
    <t>K.T.S. SUSKI</t>
  </si>
  <si>
    <t>FENDT</t>
  </si>
  <si>
    <t>2018
Cze</t>
  </si>
  <si>
    <t>2017
Cze</t>
  </si>
  <si>
    <t>2018
Sty - Cze</t>
  </si>
  <si>
    <t>2017
Sty - Cze</t>
  </si>
  <si>
    <t>PRZYCZEPY, DMC&gt;3.5T"</t>
  </si>
  <si>
    <t>NACZEPY, DMC&gt;3.5T"</t>
  </si>
  <si>
    <t>Rok narastająco Styczeń - Czerwiec</t>
  </si>
  <si>
    <t>YTD January - June</t>
  </si>
  <si>
    <t>GŁOWACZ</t>
  </si>
  <si>
    <t>11/07/2018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</si>
</sst>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4"/>
      <color indexed="2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5" fillId="0" borderId="10" xfId="0" applyFont="1" applyBorder="1" applyAlignment="1">
      <alignment wrapText="1"/>
    </xf>
    <xf numFmtId="165" fontId="55" fillId="0" borderId="11" xfId="42" applyNumberFormat="1" applyFont="1" applyBorder="1" applyAlignment="1">
      <alignment horizontal="center"/>
    </xf>
    <xf numFmtId="164" fontId="55" fillId="0" borderId="11" xfId="60" applyNumberFormat="1" applyFont="1" applyBorder="1" applyAlignment="1">
      <alignment horizontal="center"/>
    </xf>
    <xf numFmtId="0" fontId="55" fillId="0" borderId="12" xfId="0" applyFont="1" applyBorder="1" applyAlignment="1">
      <alignment horizontal="left" wrapText="1" indent="1"/>
    </xf>
    <xf numFmtId="165" fontId="55" fillId="0" borderId="13" xfId="42" applyNumberFormat="1" applyFont="1" applyBorder="1" applyAlignment="1">
      <alignment horizontal="center"/>
    </xf>
    <xf numFmtId="164" fontId="55" fillId="0" borderId="13" xfId="60" applyNumberFormat="1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165" fontId="55" fillId="33" borderId="11" xfId="42" applyNumberFormat="1" applyFont="1" applyFill="1" applyBorder="1" applyAlignment="1">
      <alignment horizontal="center"/>
    </xf>
    <xf numFmtId="164" fontId="55" fillId="33" borderId="11" xfId="60" applyNumberFormat="1" applyFont="1" applyFill="1" applyBorder="1" applyAlignment="1">
      <alignment horizontal="center"/>
    </xf>
    <xf numFmtId="0" fontId="56" fillId="0" borderId="15" xfId="55" applyFont="1" applyFill="1" applyBorder="1" applyAlignment="1">
      <alignment horizontal="right" vertical="center"/>
      <protection/>
    </xf>
    <xf numFmtId="0" fontId="57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7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wrapText="1" indent="1"/>
    </xf>
    <xf numFmtId="165" fontId="55" fillId="0" borderId="17" xfId="42" applyNumberFormat="1" applyFont="1" applyBorder="1" applyAlignment="1">
      <alignment horizontal="center"/>
    </xf>
    <xf numFmtId="164" fontId="55" fillId="0" borderId="17" xfId="60" applyNumberFormat="1" applyFont="1" applyBorder="1" applyAlignment="1">
      <alignment horizontal="center"/>
    </xf>
    <xf numFmtId="0" fontId="59" fillId="0" borderId="2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vertical="top" wrapText="1" indent="1"/>
    </xf>
    <xf numFmtId="0" fontId="55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61" fillId="0" borderId="0" xfId="55" applyFont="1" applyFill="1">
      <alignment/>
      <protection/>
    </xf>
    <xf numFmtId="0" fontId="62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3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60" fillId="33" borderId="12" xfId="55" applyFont="1" applyFill="1" applyBorder="1" applyAlignment="1">
      <alignment horizontal="center" vertical="top"/>
      <protection/>
    </xf>
    <xf numFmtId="0" fontId="60" fillId="33" borderId="22" xfId="55" applyFont="1" applyFill="1" applyBorder="1" applyAlignment="1">
      <alignment horizontal="center" vertical="top"/>
      <protection/>
    </xf>
    <xf numFmtId="0" fontId="57" fillId="33" borderId="21" xfId="55" applyFont="1" applyFill="1" applyBorder="1" applyAlignment="1">
      <alignment horizontal="center" vertical="top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4" fillId="33" borderId="18" xfId="55" applyFont="1" applyFill="1" applyBorder="1" applyAlignment="1">
      <alignment horizontal="center" vertical="center"/>
      <protection/>
    </xf>
    <xf numFmtId="0" fontId="64" fillId="33" borderId="20" xfId="55" applyFont="1" applyFill="1" applyBorder="1" applyAlignment="1">
      <alignment horizontal="center" vertical="center"/>
      <protection/>
    </xf>
    <xf numFmtId="0" fontId="64" fillId="33" borderId="19" xfId="55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67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Rejestracje nowych przyczep i naczep, DMC&gt;3,5T</a:t>
            </a:r>
          </a:p>
        </c:rich>
      </c:tx>
      <c:layout>
        <c:manualLayout>
          <c:xMode val="factor"/>
          <c:yMode val="factor"/>
          <c:x val="0.01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5"/>
          <c:w val="0.998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'[5]PiN - tabele i wykresy (2)'!$C$7</c:f>
              <c:strCache>
                <c:ptCount val="1"/>
                <c:pt idx="0">
                  <c:v>PRZYCZEPY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'[5]PiN - tabele i wykresy (2)'!$G$28:$H$28</c:f>
              <c:numCache>
                <c:ptCount val="2"/>
                <c:pt idx="0">
                  <c:v>1484</c:v>
                </c:pt>
                <c:pt idx="1">
                  <c:v>1136</c:v>
                </c:pt>
              </c:numCache>
            </c:numRef>
          </c:val>
        </c:ser>
        <c:ser>
          <c:idx val="1"/>
          <c:order val="1"/>
          <c:tx>
            <c:strRef>
              <c:f>'[5]PiN - tabele i wykresy (2)'!$C$13</c:f>
              <c:strCache>
                <c:ptCount val="1"/>
                <c:pt idx="0">
                  <c:v>NACZEPY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'[5]PiN - tabele i wykresy (2)'!$G$27:$H$27</c:f>
              <c:strCache>
                <c:ptCount val="2"/>
                <c:pt idx="0">
                  <c:v>2018
Sty - Cze</c:v>
                </c:pt>
                <c:pt idx="1">
                  <c:v>2017
Sty - Cze</c:v>
                </c:pt>
              </c:strCache>
            </c:strRef>
          </c:cat>
          <c:val>
            <c:numRef>
              <c:f>'[5]PiN - tabele i wykresy (2)'!$G$31:$H$31</c:f>
              <c:numCache>
                <c:ptCount val="2"/>
                <c:pt idx="0">
                  <c:v>12509</c:v>
                </c:pt>
                <c:pt idx="1">
                  <c:v>11079</c:v>
                </c:pt>
              </c:numCache>
            </c:numRef>
          </c:val>
        </c:ser>
        <c:overlap val="100"/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35"/>
          <c:w val="0.3057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Pierwsze rejestracje naczep o DMC&gt;3,5T, wg kwartałów
</a:t>
            </a:r>
            <a:r>
              <a:rPr lang="en-US" cap="none" sz="14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First Registrations of Semi-Trailers with GVW&gt;3.5T by quarters</a:t>
            </a:r>
          </a:p>
        </c:rich>
      </c:tx>
      <c:layout>
        <c:manualLayout>
          <c:xMode val="factor"/>
          <c:yMode val="factor"/>
          <c:x val="0.03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-0.02175"/>
          <c:w val="0.934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'[5]INDEX'!$A$75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(2)'!$DG$299,'[5]N&gt;3.5T - tabela (2)'!$DJ$299,'[5]N&gt;3.5T - tabela (2)'!$DM$299,'[5]N&gt;3.5T - tabela (2)'!$DP$299,'[5]N&gt;3.5T - tabela (2)'!$DV$299,'[5]N&gt;3.5T - tabela (2)'!$DY$299,'[5]N&gt;3.5T - tabela (2)'!$EB$299,'[5]N&gt;3.5T - tabela (2)'!$EE$299)</c:f>
              <c:numCache>
                <c:ptCount val="8"/>
                <c:pt idx="0">
                  <c:v>5354</c:v>
                </c:pt>
                <c:pt idx="1">
                  <c:v>5842</c:v>
                </c:pt>
                <c:pt idx="2">
                  <c:v>5133</c:v>
                </c:pt>
                <c:pt idx="3">
                  <c:v>5023</c:v>
                </c:pt>
                <c:pt idx="4">
                  <c:v>5842</c:v>
                </c:pt>
                <c:pt idx="5">
                  <c:v>5237</c:v>
                </c:pt>
                <c:pt idx="6">
                  <c:v>5089</c:v>
                </c:pt>
                <c:pt idx="7">
                  <c:v>5306</c:v>
                </c:pt>
              </c:numCache>
            </c:numRef>
          </c:val>
        </c:ser>
        <c:ser>
          <c:idx val="1"/>
          <c:order val="1"/>
          <c:tx>
            <c:strRef>
              <c:f>'[5]INDEX'!$A$74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(2)'!$DV$299,'[5]N&gt;3.5T - tabela (2)'!$DY$299,'[5]N&gt;3.5T - tabela (2)'!$EB$299,'[5]N&gt;3.5T - tabela (2)'!$EE$299,'[5]N&gt;3.5T - tabela (2)'!$EK$299,'[5]N&gt;3.5T - tabela (2)'!$EN$299,'[5]N&gt;3.5T - tabela (2)'!$EQ$299,'[5]N&gt;3.5T - tabela (2)'!$ET$299)</c:f>
              <c:numCache>
                <c:ptCount val="8"/>
                <c:pt idx="0">
                  <c:v>5842</c:v>
                </c:pt>
                <c:pt idx="1">
                  <c:v>5237</c:v>
                </c:pt>
                <c:pt idx="2">
                  <c:v>5089</c:v>
                </c:pt>
                <c:pt idx="3">
                  <c:v>5306</c:v>
                </c:pt>
                <c:pt idx="4">
                  <c:v>6179</c:v>
                </c:pt>
                <c:pt idx="5">
                  <c:v>6330</c:v>
                </c:pt>
              </c:numCache>
            </c:numRef>
          </c:val>
        </c:ser>
        <c:ser>
          <c:idx val="3"/>
          <c:order val="3"/>
          <c:tx>
            <c:strRef>
              <c:f>'[5]INDEX'!$E$26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'[5]PN&gt;3.5T - tabela (1)'!$T$60</c:f>
              <c:numCache>
                <c:ptCount val="1"/>
              </c:numCache>
            </c:numRef>
          </c:val>
        </c:ser>
        <c:axId val="47485391"/>
        <c:axId val="24715336"/>
      </c:barChart>
      <c:lineChart>
        <c:grouping val="standard"/>
        <c:varyColors val="0"/>
        <c:ser>
          <c:idx val="2"/>
          <c:order val="2"/>
          <c:tx>
            <c:v>zmiana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[Black]\+0.0%;[Red]\-0.0%" sourceLinked="0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('[5]N&gt;3.5T - tabela (2)'!$DV$300,'[5]N&gt;3.5T - tabela (2)'!$DY$300,'[5]N&gt;3.5T - tabela (2)'!$EB$300,'[5]N&gt;3.5T - tabela (2)'!$EE$300,'[5]N&gt;3.5T - tabela (2)'!$EK$300,'[5]N&gt;3.5T - tabela (2)'!$EN$300,'[5]N&gt;3.5T - tabela (2)'!$EQ$300,'[5]N&gt;3.5T - tabela (2)'!$ET$300)</c:f>
              <c:numCache>
                <c:ptCount val="8"/>
                <c:pt idx="0">
                  <c:v>0.0911468061262608</c:v>
                </c:pt>
                <c:pt idx="1">
                  <c:v>-0.10356042451215342</c:v>
                </c:pt>
                <c:pt idx="2">
                  <c:v>-0.008571985193843723</c:v>
                </c:pt>
                <c:pt idx="3">
                  <c:v>0.05634083217200869</c:v>
                </c:pt>
                <c:pt idx="4">
                  <c:v>0.057685724067100264</c:v>
                </c:pt>
                <c:pt idx="5">
                  <c:v>0.20870727515753296</c:v>
                </c:pt>
              </c:numCache>
            </c:numRef>
          </c:val>
          <c:smooth val="0"/>
        </c:ser>
        <c:axId val="21111433"/>
        <c:axId val="55785170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At val="1"/>
        <c:crossBetween val="between"/>
        <c:dispUnits/>
      </c:valAx>
      <c:catAx>
        <c:axId val="21111433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delete val="0"/>
        <c:numFmt formatCode="[Black]\+0%;[Red]\-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25"/>
          <c:y val="0.88925"/>
          <c:w val="0.40575"/>
          <c:h val="0.08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chart" Target="/xl/charts/chart2.xml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0.09</cdr:y>
    </cdr:from>
    <cdr:to>
      <cdr:x>0.6005</cdr:x>
      <cdr:y>0.23125</cdr:y>
    </cdr:to>
    <cdr:sp>
      <cdr:nvSpPr>
        <cdr:cNvPr id="1" name="Prostokąt zaokrąglony 2"/>
        <cdr:cNvSpPr>
          <a:spLocks/>
        </cdr:cNvSpPr>
      </cdr:nvSpPr>
      <cdr:spPr>
        <a:xfrm>
          <a:off x="2343150" y="371475"/>
          <a:ext cx="828675" cy="5905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14,6% r/r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47625</xdr:rowOff>
    </xdr:from>
    <xdr:to>
      <xdr:col>14</xdr:col>
      <xdr:colOff>295275</xdr:colOff>
      <xdr:row>29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067300"/>
          <a:ext cx="3952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0</xdr:colOff>
      <xdr:row>18</xdr:row>
      <xdr:rowOff>47625</xdr:rowOff>
    </xdr:from>
    <xdr:to>
      <xdr:col>16</xdr:col>
      <xdr:colOff>409575</xdr:colOff>
      <xdr:row>34</xdr:row>
      <xdr:rowOff>38100</xdr:rowOff>
    </xdr:to>
    <xdr:graphicFrame>
      <xdr:nvGraphicFramePr>
        <xdr:cNvPr id="2" name="Wykres 10"/>
        <xdr:cNvGraphicFramePr/>
      </xdr:nvGraphicFramePr>
      <xdr:xfrm>
        <a:off x="6905625" y="5067300"/>
        <a:ext cx="52863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95250</xdr:rowOff>
    </xdr:from>
    <xdr:to>
      <xdr:col>8</xdr:col>
      <xdr:colOff>295275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31</xdr:row>
      <xdr:rowOff>28575</xdr:rowOff>
    </xdr:from>
    <xdr:to>
      <xdr:col>6</xdr:col>
      <xdr:colOff>152400</xdr:colOff>
      <xdr:row>49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67350"/>
          <a:ext cx="5114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57150</xdr:rowOff>
    </xdr:from>
    <xdr:to>
      <xdr:col>6</xdr:col>
      <xdr:colOff>152400</xdr:colOff>
      <xdr:row>68</xdr:row>
      <xdr:rowOff>123825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15425"/>
          <a:ext cx="51435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76200</xdr:rowOff>
    </xdr:from>
    <xdr:to>
      <xdr:col>9</xdr:col>
      <xdr:colOff>238125</xdr:colOff>
      <xdr:row>84</xdr:row>
      <xdr:rowOff>76200</xdr:rowOff>
    </xdr:to>
    <xdr:graphicFrame>
      <xdr:nvGraphicFramePr>
        <xdr:cNvPr id="3" name="Wykres 1"/>
        <xdr:cNvGraphicFramePr/>
      </xdr:nvGraphicFramePr>
      <xdr:xfrm>
        <a:off x="0" y="12944475"/>
        <a:ext cx="74104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86</xdr:row>
      <xdr:rowOff>28575</xdr:rowOff>
    </xdr:from>
    <xdr:to>
      <xdr:col>9</xdr:col>
      <xdr:colOff>152400</xdr:colOff>
      <xdr:row>101</xdr:row>
      <xdr:rowOff>171450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44850"/>
          <a:ext cx="7315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28575</xdr:rowOff>
    </xdr:from>
    <xdr:to>
      <xdr:col>8</xdr:col>
      <xdr:colOff>323850</xdr:colOff>
      <xdr:row>46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161925</xdr:colOff>
      <xdr:row>46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6686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180975</xdr:colOff>
      <xdr:row>97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6\dane%20szczeg&#243;&#322;owe\raporty\PZPM_CEP_RAPORT_PiN_ST_NOWE_CZERWI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  <sheetName val="Arkusz1"/>
    </sheetNames>
    <sheetDataSet>
      <sheetData sheetId="0">
        <row r="26">
          <cell r="E26">
            <v>2018</v>
          </cell>
        </row>
        <row r="74">
          <cell r="A74">
            <v>2017</v>
          </cell>
        </row>
        <row r="75">
          <cell r="A75">
            <v>2016</v>
          </cell>
        </row>
      </sheetData>
      <sheetData sheetId="3">
        <row r="7">
          <cell r="C7" t="str">
            <v>PRZYCZEPY</v>
          </cell>
        </row>
        <row r="13">
          <cell r="C13" t="str">
            <v>NACZEPY</v>
          </cell>
        </row>
        <row r="27">
          <cell r="G27" t="str">
            <v>2018
Sty - Cze</v>
          </cell>
          <cell r="H27" t="str">
            <v>2017
Sty - Cze</v>
          </cell>
        </row>
        <row r="28">
          <cell r="G28">
            <v>1484</v>
          </cell>
          <cell r="H28">
            <v>1136</v>
          </cell>
        </row>
        <row r="31">
          <cell r="G31">
            <v>12509</v>
          </cell>
          <cell r="H31">
            <v>11079</v>
          </cell>
        </row>
      </sheetData>
      <sheetData sheetId="4">
        <row r="40">
          <cell r="AH40" t="str">
            <v>1 kw
 17/16</v>
          </cell>
        </row>
        <row r="41">
          <cell r="AH41" t="str">
            <v>2 kw
 17/16</v>
          </cell>
        </row>
        <row r="42">
          <cell r="AH42" t="str">
            <v>3 kw
 17/16</v>
          </cell>
        </row>
        <row r="43">
          <cell r="AH43" t="str">
            <v>4 kw
 17/16</v>
          </cell>
        </row>
        <row r="44">
          <cell r="AH44" t="str">
            <v>1 kw
 18/17</v>
          </cell>
        </row>
        <row r="45">
          <cell r="AH45" t="str">
            <v>2 kw
 18/17</v>
          </cell>
        </row>
        <row r="46">
          <cell r="AH46" t="str">
            <v>3 kw
 18/17</v>
          </cell>
        </row>
        <row r="47">
          <cell r="AH47" t="str">
            <v>4 kw
 18/17</v>
          </cell>
        </row>
      </sheetData>
      <sheetData sheetId="7">
        <row r="299">
          <cell r="DG299">
            <v>5354</v>
          </cell>
          <cell r="DJ299">
            <v>5842</v>
          </cell>
          <cell r="DM299">
            <v>5133</v>
          </cell>
          <cell r="DP299">
            <v>5023</v>
          </cell>
          <cell r="DV299">
            <v>5842</v>
          </cell>
          <cell r="DY299">
            <v>5237</v>
          </cell>
          <cell r="EB299">
            <v>5089</v>
          </cell>
          <cell r="EE299">
            <v>5306</v>
          </cell>
          <cell r="EK299">
            <v>6179</v>
          </cell>
          <cell r="EN299">
            <v>6330</v>
          </cell>
        </row>
        <row r="300">
          <cell r="DV300">
            <v>0.0911468061262608</v>
          </cell>
          <cell r="DY300">
            <v>-0.10356042451215342</v>
          </cell>
          <cell r="EB300">
            <v>-0.008571985193843723</v>
          </cell>
          <cell r="EE300">
            <v>0.05634083217200869</v>
          </cell>
          <cell r="EK300">
            <v>0.057685724067100264</v>
          </cell>
          <cell r="EN300">
            <v>0.20870727515753296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7" t="s">
        <v>123</v>
      </c>
    </row>
    <row r="2" ht="15">
      <c r="G2" s="1" t="s">
        <v>4</v>
      </c>
    </row>
    <row r="3" spans="1:7" ht="25.5" customHeight="1">
      <c r="A3" s="96" t="s">
        <v>29</v>
      </c>
      <c r="B3" s="97"/>
      <c r="C3" s="97"/>
      <c r="D3" s="97"/>
      <c r="E3" s="97"/>
      <c r="F3" s="97"/>
      <c r="G3" s="98"/>
    </row>
    <row r="4" spans="1:7" ht="25.5" customHeight="1">
      <c r="A4" s="8"/>
      <c r="B4" s="9" t="s">
        <v>114</v>
      </c>
      <c r="C4" s="9" t="s">
        <v>115</v>
      </c>
      <c r="D4" s="10" t="s">
        <v>3</v>
      </c>
      <c r="E4" s="9" t="s">
        <v>116</v>
      </c>
      <c r="F4" s="9" t="s">
        <v>117</v>
      </c>
      <c r="G4" s="10" t="s">
        <v>3</v>
      </c>
    </row>
    <row r="5" spans="1:7" ht="25.5" customHeight="1">
      <c r="A5" s="2" t="s">
        <v>18</v>
      </c>
      <c r="B5" s="3">
        <v>5578</v>
      </c>
      <c r="C5" s="3">
        <v>5481</v>
      </c>
      <c r="D5" s="4">
        <v>0.017697500456121062</v>
      </c>
      <c r="E5" s="3">
        <v>31367</v>
      </c>
      <c r="F5" s="3">
        <v>29980</v>
      </c>
      <c r="G5" s="4">
        <v>0.046264176117411626</v>
      </c>
    </row>
    <row r="6" spans="1:7" ht="25.5" customHeight="1">
      <c r="A6" s="5" t="s">
        <v>19</v>
      </c>
      <c r="B6" s="6">
        <v>916</v>
      </c>
      <c r="C6" s="6">
        <v>807</v>
      </c>
      <c r="D6" s="7">
        <v>0.13506815365551428</v>
      </c>
      <c r="E6" s="6">
        <v>5529</v>
      </c>
      <c r="F6" s="6">
        <v>4351</v>
      </c>
      <c r="G6" s="7">
        <v>0.2707423580786026</v>
      </c>
    </row>
    <row r="7" spans="1:7" ht="25.5" customHeight="1">
      <c r="A7" s="41" t="s">
        <v>20</v>
      </c>
      <c r="B7" s="6">
        <v>147</v>
      </c>
      <c r="C7" s="6">
        <v>144</v>
      </c>
      <c r="D7" s="7">
        <v>0.02083333333333326</v>
      </c>
      <c r="E7" s="6">
        <v>729</v>
      </c>
      <c r="F7" s="6">
        <v>589</v>
      </c>
      <c r="G7" s="7">
        <v>0.2376910016977929</v>
      </c>
    </row>
    <row r="8" spans="1:7" ht="25.5" customHeight="1">
      <c r="A8" s="41" t="s">
        <v>21</v>
      </c>
      <c r="B8" s="6">
        <v>3961</v>
      </c>
      <c r="C8" s="6">
        <v>4012</v>
      </c>
      <c r="D8" s="7">
        <v>-0.012711864406779627</v>
      </c>
      <c r="E8" s="6">
        <v>22636</v>
      </c>
      <c r="F8" s="6">
        <v>23065</v>
      </c>
      <c r="G8" s="7">
        <v>-0.01859960979839581</v>
      </c>
    </row>
    <row r="9" spans="1:7" ht="25.5" customHeight="1">
      <c r="A9" s="41" t="s">
        <v>22</v>
      </c>
      <c r="B9" s="6">
        <v>554</v>
      </c>
      <c r="C9" s="6">
        <v>518</v>
      </c>
      <c r="D9" s="7">
        <v>0.06949806949806958</v>
      </c>
      <c r="E9" s="6">
        <v>2468</v>
      </c>
      <c r="F9" s="6">
        <v>1972</v>
      </c>
      <c r="G9" s="7">
        <v>0.25152129817444213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2140</v>
      </c>
      <c r="C11" s="3">
        <v>1744</v>
      </c>
      <c r="D11" s="4">
        <v>0.22706422018348627</v>
      </c>
      <c r="E11" s="3">
        <v>12524</v>
      </c>
      <c r="F11" s="3">
        <v>11107</v>
      </c>
      <c r="G11" s="4">
        <v>0.1275772035653191</v>
      </c>
    </row>
    <row r="12" spans="1:7" ht="25.5" customHeight="1">
      <c r="A12" s="5" t="s">
        <v>16</v>
      </c>
      <c r="B12" s="6">
        <v>2136</v>
      </c>
      <c r="C12" s="6">
        <v>1743</v>
      </c>
      <c r="D12" s="7">
        <v>0.22547332185886404</v>
      </c>
      <c r="E12" s="6">
        <v>12514</v>
      </c>
      <c r="F12" s="6">
        <v>11101</v>
      </c>
      <c r="G12" s="7">
        <v>0.12728583010539585</v>
      </c>
    </row>
    <row r="13" spans="1:7" ht="25.5" customHeight="1">
      <c r="A13" s="41" t="s">
        <v>17</v>
      </c>
      <c r="B13" s="6">
        <v>4</v>
      </c>
      <c r="C13" s="6">
        <v>1</v>
      </c>
      <c r="D13" s="7">
        <v>3</v>
      </c>
      <c r="E13" s="6">
        <v>10</v>
      </c>
      <c r="F13" s="6">
        <v>6</v>
      </c>
      <c r="G13" s="7">
        <v>0.6666666666666667</v>
      </c>
    </row>
    <row r="14" spans="1:8" ht="25.5" customHeight="1">
      <c r="A14" s="11" t="s">
        <v>30</v>
      </c>
      <c r="B14" s="12">
        <v>7718</v>
      </c>
      <c r="C14" s="12">
        <v>7225</v>
      </c>
      <c r="D14" s="13">
        <v>0.06823529411764695</v>
      </c>
      <c r="E14" s="12">
        <v>43891</v>
      </c>
      <c r="F14" s="12">
        <v>41087</v>
      </c>
      <c r="G14" s="13">
        <v>0.06824543042811593</v>
      </c>
      <c r="H14" s="62"/>
    </row>
    <row r="15" ht="14.25" customHeight="1">
      <c r="A15" s="44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6" t="s">
        <v>82</v>
      </c>
      <c r="B20" s="97"/>
      <c r="C20" s="97"/>
      <c r="D20" s="97"/>
      <c r="E20" s="97"/>
      <c r="F20" s="97"/>
      <c r="G20" s="98"/>
    </row>
    <row r="21" spans="1:7" ht="25.5" customHeight="1">
      <c r="A21" s="8"/>
      <c r="B21" s="9" t="s">
        <v>114</v>
      </c>
      <c r="C21" s="9" t="s">
        <v>115</v>
      </c>
      <c r="D21" s="10" t="s">
        <v>3</v>
      </c>
      <c r="E21" s="9" t="s">
        <v>116</v>
      </c>
      <c r="F21" s="9" t="s">
        <v>117</v>
      </c>
      <c r="G21" s="10" t="s">
        <v>3</v>
      </c>
    </row>
    <row r="22" spans="1:7" ht="25.5" customHeight="1">
      <c r="A22" s="2" t="s">
        <v>118</v>
      </c>
      <c r="B22" s="3">
        <v>246</v>
      </c>
      <c r="C22" s="3">
        <v>245</v>
      </c>
      <c r="D22" s="4">
        <v>0.004081632653061273</v>
      </c>
      <c r="E22" s="3">
        <v>1484</v>
      </c>
      <c r="F22" s="3">
        <v>1136</v>
      </c>
      <c r="G22" s="4">
        <v>0.306338028169014</v>
      </c>
    </row>
    <row r="23" spans="1:7" ht="25.5" customHeight="1">
      <c r="A23" s="5" t="s">
        <v>26</v>
      </c>
      <c r="B23" s="6">
        <v>244</v>
      </c>
      <c r="C23" s="6">
        <v>244</v>
      </c>
      <c r="D23" s="7">
        <v>0</v>
      </c>
      <c r="E23" s="6">
        <v>1471</v>
      </c>
      <c r="F23" s="6">
        <v>1128</v>
      </c>
      <c r="G23" s="7">
        <v>0.30407801418439706</v>
      </c>
    </row>
    <row r="24" spans="1:7" ht="25.5" customHeight="1">
      <c r="A24" s="5" t="s">
        <v>27</v>
      </c>
      <c r="B24" s="6">
        <v>2</v>
      </c>
      <c r="C24" s="6">
        <v>1</v>
      </c>
      <c r="D24" s="7">
        <v>1</v>
      </c>
      <c r="E24" s="6">
        <v>13</v>
      </c>
      <c r="F24" s="6">
        <v>8</v>
      </c>
      <c r="G24" s="7">
        <v>0.625</v>
      </c>
    </row>
    <row r="25" spans="1:7" ht="25.5" customHeight="1">
      <c r="A25" s="2" t="s">
        <v>119</v>
      </c>
      <c r="B25" s="3">
        <v>2140</v>
      </c>
      <c r="C25" s="3">
        <v>1743</v>
      </c>
      <c r="D25" s="4">
        <v>0.22776821572002293</v>
      </c>
      <c r="E25" s="3">
        <v>12509</v>
      </c>
      <c r="F25" s="3">
        <v>11079</v>
      </c>
      <c r="G25" s="4">
        <v>0.1290730210307789</v>
      </c>
    </row>
    <row r="26" spans="1:7" ht="25.5" customHeight="1">
      <c r="A26" s="46" t="s">
        <v>24</v>
      </c>
      <c r="B26" s="42">
        <v>2136</v>
      </c>
      <c r="C26" s="42">
        <v>1743</v>
      </c>
      <c r="D26" s="43">
        <v>0.22547332185886404</v>
      </c>
      <c r="E26" s="42">
        <v>12502</v>
      </c>
      <c r="F26" s="42">
        <v>11076</v>
      </c>
      <c r="G26" s="43">
        <v>0.12874684001444558</v>
      </c>
    </row>
    <row r="27" spans="1:7" ht="25.5" customHeight="1">
      <c r="A27" s="5" t="s">
        <v>25</v>
      </c>
      <c r="B27" s="6">
        <v>4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1" t="s">
        <v>79</v>
      </c>
      <c r="B28" s="12">
        <v>2386</v>
      </c>
      <c r="C28" s="12">
        <v>1988</v>
      </c>
      <c r="D28" s="13">
        <v>0.2002012072434607</v>
      </c>
      <c r="E28" s="12">
        <v>13993</v>
      </c>
      <c r="F28" s="12">
        <v>12215</v>
      </c>
      <c r="G28" s="13">
        <v>0.1455587392550144</v>
      </c>
      <c r="H28" s="62"/>
    </row>
    <row r="29" ht="10.5" customHeight="1">
      <c r="A29" s="45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38" dxfId="64" operator="lessThan">
      <formula>0</formula>
    </cfRule>
  </conditionalFormatting>
  <conditionalFormatting sqref="D11 G11">
    <cfRule type="cellIs" priority="37" dxfId="64" operator="lessThan">
      <formula>0</formula>
    </cfRule>
  </conditionalFormatting>
  <conditionalFormatting sqref="D7 G7">
    <cfRule type="cellIs" priority="36" dxfId="64" operator="lessThan">
      <formula>0</formula>
    </cfRule>
  </conditionalFormatting>
  <conditionalFormatting sqref="D8 G8">
    <cfRule type="cellIs" priority="35" dxfId="64" operator="lessThan">
      <formula>0</formula>
    </cfRule>
  </conditionalFormatting>
  <conditionalFormatting sqref="D12 G12">
    <cfRule type="cellIs" priority="34" dxfId="64" operator="lessThan">
      <formula>0</formula>
    </cfRule>
  </conditionalFormatting>
  <conditionalFormatting sqref="D13 G13">
    <cfRule type="cellIs" priority="33" dxfId="64" operator="lessThan">
      <formula>0</formula>
    </cfRule>
  </conditionalFormatting>
  <conditionalFormatting sqref="D9 G9">
    <cfRule type="cellIs" priority="32" dxfId="64" operator="lessThan">
      <formula>0</formula>
    </cfRule>
  </conditionalFormatting>
  <conditionalFormatting sqref="D10 G10">
    <cfRule type="cellIs" priority="31" dxfId="64" operator="lessThan">
      <formula>0</formula>
    </cfRule>
  </conditionalFormatting>
  <conditionalFormatting sqref="D26 G26">
    <cfRule type="cellIs" priority="30" dxfId="64" operator="lessThan">
      <formula>0</formula>
    </cfRule>
  </conditionalFormatting>
  <conditionalFormatting sqref="D24 G24">
    <cfRule type="cellIs" priority="29" dxfId="64" operator="lessThan">
      <formula>0</formula>
    </cfRule>
  </conditionalFormatting>
  <conditionalFormatting sqref="D28 G28">
    <cfRule type="cellIs" priority="28" dxfId="64" operator="lessThan">
      <formula>0</formula>
    </cfRule>
  </conditionalFormatting>
  <conditionalFormatting sqref="D23 G23">
    <cfRule type="cellIs" priority="27" dxfId="64" operator="lessThan">
      <formula>0</formula>
    </cfRule>
  </conditionalFormatting>
  <conditionalFormatting sqref="D27 G27">
    <cfRule type="cellIs" priority="26" dxfId="64" operator="lessThan">
      <formula>0</formula>
    </cfRule>
  </conditionalFormatting>
  <conditionalFormatting sqref="D25 G25">
    <cfRule type="cellIs" priority="25" dxfId="64" operator="lessThan">
      <formula>0</formula>
    </cfRule>
  </conditionalFormatting>
  <conditionalFormatting sqref="D22 G22">
    <cfRule type="cellIs" priority="24" dxfId="64" operator="lessThan">
      <formula>0</formula>
    </cfRule>
  </conditionalFormatting>
  <conditionalFormatting sqref="D5:D6 G5:G6 D14 G14">
    <cfRule type="cellIs" priority="23" dxfId="64" operator="lessThan">
      <formula>0</formula>
    </cfRule>
  </conditionalFormatting>
  <conditionalFormatting sqref="D11 G11">
    <cfRule type="cellIs" priority="22" dxfId="64" operator="lessThan">
      <formula>0</formula>
    </cfRule>
  </conditionalFormatting>
  <conditionalFormatting sqref="D7 G7">
    <cfRule type="cellIs" priority="21" dxfId="64" operator="lessThan">
      <formula>0</formula>
    </cfRule>
  </conditionalFormatting>
  <conditionalFormatting sqref="D8 G8">
    <cfRule type="cellIs" priority="20" dxfId="64" operator="lessThan">
      <formula>0</formula>
    </cfRule>
  </conditionalFormatting>
  <conditionalFormatting sqref="D12 G12">
    <cfRule type="cellIs" priority="19" dxfId="64" operator="lessThan">
      <formula>0</formula>
    </cfRule>
  </conditionalFormatting>
  <conditionalFormatting sqref="D13 G13">
    <cfRule type="cellIs" priority="18" dxfId="64" operator="lessThan">
      <formula>0</formula>
    </cfRule>
  </conditionalFormatting>
  <conditionalFormatting sqref="D9 G9">
    <cfRule type="cellIs" priority="17" dxfId="64" operator="lessThan">
      <formula>0</formula>
    </cfRule>
  </conditionalFormatting>
  <conditionalFormatting sqref="D10 G10">
    <cfRule type="cellIs" priority="16" dxfId="64" operator="lessThan">
      <formula>0</formula>
    </cfRule>
  </conditionalFormatting>
  <conditionalFormatting sqref="D5:D6 G5:G6 D14 G14">
    <cfRule type="cellIs" priority="15" dxfId="64" operator="lessThan">
      <formula>0</formula>
    </cfRule>
  </conditionalFormatting>
  <conditionalFormatting sqref="D11 G11">
    <cfRule type="cellIs" priority="14" dxfId="64" operator="lessThan">
      <formula>0</formula>
    </cfRule>
  </conditionalFormatting>
  <conditionalFormatting sqref="D7 G7">
    <cfRule type="cellIs" priority="13" dxfId="64" operator="lessThan">
      <formula>0</formula>
    </cfRule>
  </conditionalFormatting>
  <conditionalFormatting sqref="D8 G8">
    <cfRule type="cellIs" priority="12" dxfId="64" operator="lessThan">
      <formula>0</formula>
    </cfRule>
  </conditionalFormatting>
  <conditionalFormatting sqref="D12 G12">
    <cfRule type="cellIs" priority="11" dxfId="64" operator="lessThan">
      <formula>0</formula>
    </cfRule>
  </conditionalFormatting>
  <conditionalFormatting sqref="D13 G13">
    <cfRule type="cellIs" priority="10" dxfId="64" operator="lessThan">
      <formula>0</formula>
    </cfRule>
  </conditionalFormatting>
  <conditionalFormatting sqref="D9 G9">
    <cfRule type="cellIs" priority="9" dxfId="64" operator="lessThan">
      <formula>0</formula>
    </cfRule>
  </conditionalFormatting>
  <conditionalFormatting sqref="D10 G10">
    <cfRule type="cellIs" priority="8" dxfId="64" operator="lessThan">
      <formula>0</formula>
    </cfRule>
  </conditionalFormatting>
  <conditionalFormatting sqref="D26 G26">
    <cfRule type="cellIs" priority="7" dxfId="64" operator="lessThan">
      <formula>0</formula>
    </cfRule>
  </conditionalFormatting>
  <conditionalFormatting sqref="D24 G24">
    <cfRule type="cellIs" priority="6" dxfId="64" operator="lessThan">
      <formula>0</formula>
    </cfRule>
  </conditionalFormatting>
  <conditionalFormatting sqref="D28 G28">
    <cfRule type="cellIs" priority="5" dxfId="64" operator="lessThan">
      <formula>0</formula>
    </cfRule>
  </conditionalFormatting>
  <conditionalFormatting sqref="D23 G23">
    <cfRule type="cellIs" priority="4" dxfId="64" operator="lessThan">
      <formula>0</formula>
    </cfRule>
  </conditionalFormatting>
  <conditionalFormatting sqref="D27 G27">
    <cfRule type="cellIs" priority="3" dxfId="64" operator="lessThan">
      <formula>0</formula>
    </cfRule>
  </conditionalFormatting>
  <conditionalFormatting sqref="D25 G25">
    <cfRule type="cellIs" priority="2" dxfId="64" operator="lessThan">
      <formula>0</formula>
    </cfRule>
  </conditionalFormatting>
  <conditionalFormatting sqref="D22 G22">
    <cfRule type="cellIs" priority="1" dxfId="6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44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43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3180</v>
      </c>
      <c r="D11" s="18">
        <v>0.2272564853855499</v>
      </c>
      <c r="E11" s="19">
        <v>2742</v>
      </c>
      <c r="F11" s="20">
        <v>0.22447810069586574</v>
      </c>
      <c r="G11" s="21">
        <v>0.15973741794310725</v>
      </c>
    </row>
    <row r="12" spans="1:7" ht="14.25" customHeight="1">
      <c r="A12" s="57">
        <v>2</v>
      </c>
      <c r="B12" s="22" t="s">
        <v>32</v>
      </c>
      <c r="C12" s="23">
        <v>2386</v>
      </c>
      <c r="D12" s="24">
        <v>0.1705138283427428</v>
      </c>
      <c r="E12" s="25">
        <v>2590</v>
      </c>
      <c r="F12" s="26">
        <v>0.21203438395415472</v>
      </c>
      <c r="G12" s="27">
        <v>-0.07876447876447878</v>
      </c>
    </row>
    <row r="13" spans="1:7" ht="14.25" customHeight="1">
      <c r="A13" s="57">
        <v>3</v>
      </c>
      <c r="B13" s="22" t="s">
        <v>33</v>
      </c>
      <c r="C13" s="23">
        <v>2043</v>
      </c>
      <c r="D13" s="24">
        <v>0.14600157221467877</v>
      </c>
      <c r="E13" s="25">
        <v>1945</v>
      </c>
      <c r="F13" s="26">
        <v>0.15923045435939417</v>
      </c>
      <c r="G13" s="27">
        <v>0.05038560411311055</v>
      </c>
    </row>
    <row r="14" spans="1:7" ht="14.25" customHeight="1">
      <c r="A14" s="57">
        <v>4</v>
      </c>
      <c r="B14" s="22" t="s">
        <v>34</v>
      </c>
      <c r="C14" s="23">
        <v>1148</v>
      </c>
      <c r="D14" s="24">
        <v>0.08204102051025512</v>
      </c>
      <c r="E14" s="25">
        <v>945</v>
      </c>
      <c r="F14" s="26">
        <v>0.07736389684813753</v>
      </c>
      <c r="G14" s="27">
        <v>0.2148148148148148</v>
      </c>
    </row>
    <row r="15" spans="1:7" ht="14.25" customHeight="1">
      <c r="A15" s="58">
        <v>5</v>
      </c>
      <c r="B15" s="28" t="s">
        <v>37</v>
      </c>
      <c r="C15" s="29">
        <v>616</v>
      </c>
      <c r="D15" s="90">
        <v>0.04402201100550275</v>
      </c>
      <c r="E15" s="50">
        <v>433</v>
      </c>
      <c r="F15" s="91">
        <v>0.03544821940237413</v>
      </c>
      <c r="G15" s="51">
        <v>0.42263279445727475</v>
      </c>
    </row>
    <row r="16" spans="1:7" ht="14.25" customHeight="1">
      <c r="A16" s="56">
        <v>6</v>
      </c>
      <c r="B16" s="16" t="s">
        <v>35</v>
      </c>
      <c r="C16" s="17">
        <v>411</v>
      </c>
      <c r="D16" s="18">
        <v>0.02937182877152862</v>
      </c>
      <c r="E16" s="19">
        <v>281</v>
      </c>
      <c r="F16" s="20">
        <v>0.023004502660663118</v>
      </c>
      <c r="G16" s="21">
        <v>0.46263345195729544</v>
      </c>
    </row>
    <row r="17" spans="1:7" ht="14.25" customHeight="1">
      <c r="A17" s="57">
        <v>7</v>
      </c>
      <c r="B17" s="22" t="s">
        <v>36</v>
      </c>
      <c r="C17" s="23">
        <v>374</v>
      </c>
      <c r="D17" s="24">
        <v>0.02672764953905524</v>
      </c>
      <c r="E17" s="25">
        <v>303</v>
      </c>
      <c r="F17" s="26">
        <v>0.024805566925910766</v>
      </c>
      <c r="G17" s="27">
        <v>0.23432343234323438</v>
      </c>
    </row>
    <row r="18" spans="1:7" ht="14.25" customHeight="1">
      <c r="A18" s="57">
        <v>8</v>
      </c>
      <c r="B18" s="22" t="s">
        <v>80</v>
      </c>
      <c r="C18" s="23">
        <v>319</v>
      </c>
      <c r="D18" s="24">
        <v>0.022797112842135352</v>
      </c>
      <c r="E18" s="25">
        <v>242</v>
      </c>
      <c r="F18" s="26">
        <v>0.01981170691772411</v>
      </c>
      <c r="G18" s="27">
        <v>0.3181818181818181</v>
      </c>
    </row>
    <row r="19" spans="1:7" ht="14.25" customHeight="1">
      <c r="A19" s="57">
        <v>9</v>
      </c>
      <c r="B19" s="22" t="s">
        <v>38</v>
      </c>
      <c r="C19" s="23">
        <v>280</v>
      </c>
      <c r="D19" s="24">
        <v>0.02001000500250125</v>
      </c>
      <c r="E19" s="25">
        <v>194</v>
      </c>
      <c r="F19" s="26">
        <v>0.01588211215718379</v>
      </c>
      <c r="G19" s="27">
        <v>0.44329896907216493</v>
      </c>
    </row>
    <row r="20" spans="1:7" ht="14.25" customHeight="1">
      <c r="A20" s="58">
        <v>10</v>
      </c>
      <c r="B20" s="28" t="s">
        <v>96</v>
      </c>
      <c r="C20" s="29">
        <v>226</v>
      </c>
      <c r="D20" s="90">
        <v>0.016150932609161724</v>
      </c>
      <c r="E20" s="50">
        <v>116</v>
      </c>
      <c r="F20" s="91">
        <v>0.009496520671305771</v>
      </c>
      <c r="G20" s="51">
        <v>0.9482758620689655</v>
      </c>
    </row>
    <row r="21" spans="1:7" ht="14.25" customHeight="1">
      <c r="A21" s="56">
        <v>11</v>
      </c>
      <c r="B21" s="16" t="s">
        <v>42</v>
      </c>
      <c r="C21" s="17">
        <v>214</v>
      </c>
      <c r="D21" s="18">
        <v>0.015293360966197385</v>
      </c>
      <c r="E21" s="19">
        <v>162</v>
      </c>
      <c r="F21" s="20">
        <v>0.013262382316823577</v>
      </c>
      <c r="G21" s="21">
        <v>0.32098765432098775</v>
      </c>
    </row>
    <row r="22" spans="1:7" ht="14.25" customHeight="1">
      <c r="A22" s="57">
        <v>12</v>
      </c>
      <c r="B22" s="22" t="s">
        <v>39</v>
      </c>
      <c r="C22" s="23">
        <v>212</v>
      </c>
      <c r="D22" s="24">
        <v>0.015150432359036662</v>
      </c>
      <c r="E22" s="25">
        <v>181</v>
      </c>
      <c r="F22" s="26">
        <v>0.014817846909537453</v>
      </c>
      <c r="G22" s="27">
        <v>0.1712707182320441</v>
      </c>
    </row>
    <row r="23" spans="1:7" ht="14.25" customHeight="1">
      <c r="A23" s="57">
        <v>13</v>
      </c>
      <c r="B23" s="22" t="s">
        <v>40</v>
      </c>
      <c r="C23" s="23">
        <v>165</v>
      </c>
      <c r="D23" s="24">
        <v>0.011791610090759666</v>
      </c>
      <c r="E23" s="25">
        <v>159</v>
      </c>
      <c r="F23" s="26">
        <v>0.013016782644289808</v>
      </c>
      <c r="G23" s="27">
        <v>0.037735849056603765</v>
      </c>
    </row>
    <row r="24" spans="1:7" ht="14.25" customHeight="1">
      <c r="A24" s="57">
        <v>14</v>
      </c>
      <c r="B24" s="22" t="s">
        <v>100</v>
      </c>
      <c r="C24" s="23">
        <v>164</v>
      </c>
      <c r="D24" s="24">
        <v>0.011720145787179304</v>
      </c>
      <c r="E24" s="25">
        <v>34</v>
      </c>
      <c r="F24" s="26">
        <v>0.002783462955382726</v>
      </c>
      <c r="G24" s="27">
        <v>3.8235294117647056</v>
      </c>
    </row>
    <row r="25" spans="1:7" ht="14.25" customHeight="1">
      <c r="A25" s="58">
        <v>15</v>
      </c>
      <c r="B25" s="28" t="s">
        <v>103</v>
      </c>
      <c r="C25" s="29">
        <v>158</v>
      </c>
      <c r="D25" s="90">
        <v>0.011291359965697134</v>
      </c>
      <c r="E25" s="50">
        <v>135</v>
      </c>
      <c r="F25" s="91">
        <v>0.011051985264019648</v>
      </c>
      <c r="G25" s="51">
        <v>0.17037037037037028</v>
      </c>
    </row>
    <row r="26" spans="1:7" ht="14.25" customHeight="1">
      <c r="A26" s="56">
        <v>16</v>
      </c>
      <c r="B26" s="16" t="s">
        <v>83</v>
      </c>
      <c r="C26" s="17">
        <v>150</v>
      </c>
      <c r="D26" s="18">
        <v>0.010719645537054241</v>
      </c>
      <c r="E26" s="19">
        <v>155</v>
      </c>
      <c r="F26" s="20">
        <v>0.012689316414244782</v>
      </c>
      <c r="G26" s="21">
        <v>-0.032258064516129004</v>
      </c>
    </row>
    <row r="27" spans="1:7" ht="14.25" customHeight="1">
      <c r="A27" s="57">
        <v>17</v>
      </c>
      <c r="B27" s="22" t="s">
        <v>41</v>
      </c>
      <c r="C27" s="23">
        <v>129</v>
      </c>
      <c r="D27" s="24">
        <v>0.009218895161866648</v>
      </c>
      <c r="E27" s="25">
        <v>117</v>
      </c>
      <c r="F27" s="26">
        <v>0.009578387228817029</v>
      </c>
      <c r="G27" s="27">
        <v>0.10256410256410264</v>
      </c>
    </row>
    <row r="28" spans="1:7" ht="14.25" customHeight="1">
      <c r="A28" s="57">
        <v>18</v>
      </c>
      <c r="B28" s="22" t="s">
        <v>87</v>
      </c>
      <c r="C28" s="23">
        <v>115</v>
      </c>
      <c r="D28" s="24">
        <v>0.008218394911741585</v>
      </c>
      <c r="E28" s="25">
        <v>107</v>
      </c>
      <c r="F28" s="26">
        <v>0.008759721653704462</v>
      </c>
      <c r="G28" s="27">
        <v>0.07476635514018692</v>
      </c>
    </row>
    <row r="29" spans="1:7" ht="14.25" customHeight="1">
      <c r="A29" s="57">
        <v>19</v>
      </c>
      <c r="B29" s="22" t="s">
        <v>108</v>
      </c>
      <c r="C29" s="23">
        <v>102</v>
      </c>
      <c r="D29" s="24">
        <v>0.007289358965196884</v>
      </c>
      <c r="E29" s="25">
        <v>74</v>
      </c>
      <c r="F29" s="26">
        <v>0.006058125255832992</v>
      </c>
      <c r="G29" s="27">
        <v>0.3783783783783783</v>
      </c>
    </row>
    <row r="30" spans="1:7" ht="14.25" customHeight="1">
      <c r="A30" s="58">
        <v>20</v>
      </c>
      <c r="B30" s="28" t="s">
        <v>111</v>
      </c>
      <c r="C30" s="29">
        <v>94</v>
      </c>
      <c r="D30" s="90">
        <v>0.006717644536553991</v>
      </c>
      <c r="E30" s="50">
        <v>68</v>
      </c>
      <c r="F30" s="91">
        <v>0.005566925910765452</v>
      </c>
      <c r="G30" s="51">
        <v>0.38235294117647056</v>
      </c>
    </row>
    <row r="31" spans="1:7" ht="14.25" customHeight="1" hidden="1">
      <c r="A31" s="80"/>
      <c r="B31" s="16"/>
      <c r="C31" s="17"/>
      <c r="D31" s="82"/>
      <c r="E31" s="17"/>
      <c r="F31" s="82"/>
      <c r="G31" s="82"/>
    </row>
    <row r="32" spans="1:7" ht="14.25" customHeight="1" hidden="1">
      <c r="A32" s="81"/>
      <c r="B32" s="22"/>
      <c r="C32" s="23"/>
      <c r="D32" s="83"/>
      <c r="E32" s="23"/>
      <c r="F32" s="83"/>
      <c r="G32" s="83"/>
    </row>
    <row r="33" spans="1:7" ht="14.25" customHeight="1" hidden="1">
      <c r="A33" s="81" t="s">
        <v>99</v>
      </c>
      <c r="B33" s="22"/>
      <c r="C33" s="23"/>
      <c r="D33" s="83"/>
      <c r="E33" s="23"/>
      <c r="F33" s="83"/>
      <c r="G33" s="83"/>
    </row>
    <row r="34" spans="1:7" ht="14.25" customHeight="1" hidden="1">
      <c r="A34" s="81" t="s">
        <v>99</v>
      </c>
      <c r="B34" s="22"/>
      <c r="C34" s="23"/>
      <c r="D34" s="83"/>
      <c r="E34" s="23"/>
      <c r="F34" s="83"/>
      <c r="G34" s="83"/>
    </row>
    <row r="35" spans="1:7" ht="14.25" customHeight="1" hidden="1">
      <c r="A35" s="79" t="s">
        <v>99</v>
      </c>
      <c r="B35" s="28"/>
      <c r="C35" s="29"/>
      <c r="D35" s="78"/>
      <c r="E35" s="29"/>
      <c r="F35" s="78"/>
      <c r="G35" s="78"/>
    </row>
    <row r="36" spans="1:7" ht="14.25" customHeight="1">
      <c r="A36" s="38"/>
      <c r="B36" s="63" t="s">
        <v>12</v>
      </c>
      <c r="C36" s="65">
        <f>C37-SUM(C11:C35)</f>
        <v>1507</v>
      </c>
      <c r="D36" s="85">
        <f>C36/C37</f>
        <v>0.10769670549560495</v>
      </c>
      <c r="E36" s="65">
        <f>E37-SUM(E11:E35)</f>
        <v>1232</v>
      </c>
      <c r="F36" s="85">
        <f>E36/E37</f>
        <v>0.1008595988538682</v>
      </c>
      <c r="G36" s="71">
        <f>C36/E36-1</f>
        <v>0.2232142857142858</v>
      </c>
    </row>
    <row r="37" spans="1:7" ht="14.25" customHeight="1">
      <c r="A37" s="36"/>
      <c r="B37" s="30" t="s">
        <v>13</v>
      </c>
      <c r="C37" s="32">
        <v>13993</v>
      </c>
      <c r="D37" s="33">
        <v>1</v>
      </c>
      <c r="E37" s="34">
        <v>12215</v>
      </c>
      <c r="F37" s="35">
        <v>1.0000000000000007</v>
      </c>
      <c r="G37" s="60">
        <v>0.1455587392550144</v>
      </c>
    </row>
    <row r="38" spans="1:7" ht="11.25" customHeight="1">
      <c r="A38" s="52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69"/>
    </row>
  </sheetData>
  <sheetProtection/>
  <mergeCells count="12"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  <mergeCell ref="B8:B10"/>
    <mergeCell ref="E7:F8"/>
  </mergeCells>
  <conditionalFormatting sqref="G36">
    <cfRule type="cellIs" priority="125" dxfId="65" operator="lessThan">
      <formula>0</formula>
    </cfRule>
  </conditionalFormatting>
  <conditionalFormatting sqref="G37">
    <cfRule type="cellIs" priority="13" dxfId="65" operator="lessThan">
      <formula>0</formula>
    </cfRule>
  </conditionalFormatting>
  <conditionalFormatting sqref="G31:G35">
    <cfRule type="cellIs" priority="15" dxfId="65" operator="lessThan">
      <formula>0</formula>
    </cfRule>
  </conditionalFormatting>
  <conditionalFormatting sqref="C31:G35">
    <cfRule type="cellIs" priority="14" dxfId="66" operator="equal">
      <formula>0</formula>
    </cfRule>
  </conditionalFormatting>
  <conditionalFormatting sqref="G11:G15">
    <cfRule type="cellIs" priority="7" dxfId="65" operator="lessThan">
      <formula>0</formula>
    </cfRule>
  </conditionalFormatting>
  <conditionalFormatting sqref="G16:G30">
    <cfRule type="cellIs" priority="6" dxfId="65" operator="lessThan">
      <formula>0</formula>
    </cfRule>
  </conditionalFormatting>
  <conditionalFormatting sqref="C11:G30">
    <cfRule type="cellIs" priority="5" dxfId="66" operator="equal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30">
    <cfRule type="cellIs" priority="3" dxfId="65" operator="lessThan">
      <formula>0</formula>
    </cfRule>
  </conditionalFormatting>
  <conditionalFormatting sqref="C11:G30">
    <cfRule type="cellIs" priority="2" dxfId="66" operator="equal">
      <formula>0</formula>
    </cfRule>
  </conditionalFormatting>
  <conditionalFormatting sqref="G37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7" t="s">
        <v>123</v>
      </c>
    </row>
    <row r="2" spans="1:8" ht="14.25" customHeight="1">
      <c r="A2" s="112" t="s">
        <v>46</v>
      </c>
      <c r="B2" s="112"/>
      <c r="C2" s="112"/>
      <c r="D2" s="112"/>
      <c r="E2" s="112"/>
      <c r="F2" s="112"/>
      <c r="G2" s="112"/>
      <c r="H2" s="47"/>
    </row>
    <row r="3" spans="1:8" ht="14.25" customHeight="1">
      <c r="A3" s="113" t="s">
        <v>93</v>
      </c>
      <c r="B3" s="113"/>
      <c r="C3" s="113"/>
      <c r="D3" s="113"/>
      <c r="E3" s="113"/>
      <c r="F3" s="113"/>
      <c r="G3" s="113"/>
      <c r="H3" s="70"/>
    </row>
    <row r="4" spans="1:8" ht="14.25" customHeight="1">
      <c r="A4" s="48"/>
      <c r="B4" s="48"/>
      <c r="C4" s="48"/>
      <c r="D4" s="48"/>
      <c r="E4" s="48"/>
      <c r="F4" s="48"/>
      <c r="G4" s="68" t="s">
        <v>92</v>
      </c>
      <c r="H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3179</v>
      </c>
      <c r="D11" s="18">
        <v>0.25413702134463184</v>
      </c>
      <c r="E11" s="19">
        <v>2739</v>
      </c>
      <c r="F11" s="20">
        <v>0.24722447874356893</v>
      </c>
      <c r="G11" s="21">
        <v>0.1606425702811245</v>
      </c>
    </row>
    <row r="12" spans="1:7" ht="14.25" customHeight="1">
      <c r="A12" s="57">
        <v>2</v>
      </c>
      <c r="B12" s="22" t="s">
        <v>32</v>
      </c>
      <c r="C12" s="23">
        <v>2369</v>
      </c>
      <c r="D12" s="24">
        <v>0.18938364377648093</v>
      </c>
      <c r="E12" s="25">
        <v>2580</v>
      </c>
      <c r="F12" s="26">
        <v>0.2328730029786082</v>
      </c>
      <c r="G12" s="27">
        <v>-0.08178294573643408</v>
      </c>
    </row>
    <row r="13" spans="1:7" ht="14.25" customHeight="1">
      <c r="A13" s="57">
        <v>3</v>
      </c>
      <c r="B13" s="22" t="s">
        <v>33</v>
      </c>
      <c r="C13" s="23">
        <v>1737</v>
      </c>
      <c r="D13" s="24">
        <v>0.1388600207850348</v>
      </c>
      <c r="E13" s="25">
        <v>1729</v>
      </c>
      <c r="F13" s="26">
        <v>0.15606101633721456</v>
      </c>
      <c r="G13" s="27">
        <v>0.0046269519953729965</v>
      </c>
    </row>
    <row r="14" spans="1:7" ht="14.25" customHeight="1">
      <c r="A14" s="57">
        <v>4</v>
      </c>
      <c r="B14" s="22" t="s">
        <v>34</v>
      </c>
      <c r="C14" s="23">
        <v>1131</v>
      </c>
      <c r="D14" s="24">
        <v>0.09041490127108481</v>
      </c>
      <c r="E14" s="25">
        <v>939</v>
      </c>
      <c r="F14" s="26">
        <v>0.08475494178174925</v>
      </c>
      <c r="G14" s="27">
        <v>0.20447284345047922</v>
      </c>
    </row>
    <row r="15" spans="1:7" ht="14.25" customHeight="1">
      <c r="A15" s="58">
        <v>5</v>
      </c>
      <c r="B15" s="28" t="s">
        <v>37</v>
      </c>
      <c r="C15" s="29">
        <v>607</v>
      </c>
      <c r="D15" s="90">
        <v>0.04852506195539212</v>
      </c>
      <c r="E15" s="50">
        <v>413</v>
      </c>
      <c r="F15" s="91">
        <v>0.03727773264735084</v>
      </c>
      <c r="G15" s="51">
        <v>0.46973365617433416</v>
      </c>
    </row>
    <row r="16" spans="1:7" ht="14.25" customHeight="1">
      <c r="A16" s="56">
        <v>6</v>
      </c>
      <c r="B16" s="16" t="s">
        <v>35</v>
      </c>
      <c r="C16" s="17">
        <v>406</v>
      </c>
      <c r="D16" s="18">
        <v>0.032456631225517625</v>
      </c>
      <c r="E16" s="19">
        <v>274</v>
      </c>
      <c r="F16" s="20">
        <v>0.02473147395974366</v>
      </c>
      <c r="G16" s="21">
        <v>0.4817518248175183</v>
      </c>
    </row>
    <row r="17" spans="1:7" ht="14.25" customHeight="1">
      <c r="A17" s="57">
        <v>7</v>
      </c>
      <c r="B17" s="22" t="s">
        <v>36</v>
      </c>
      <c r="C17" s="23">
        <v>367</v>
      </c>
      <c r="D17" s="24">
        <v>0.02933887600927332</v>
      </c>
      <c r="E17" s="25">
        <v>291</v>
      </c>
      <c r="F17" s="26">
        <v>0.02626590847549418</v>
      </c>
      <c r="G17" s="27">
        <v>0.26116838487972505</v>
      </c>
    </row>
    <row r="18" spans="1:7" ht="14.25" customHeight="1">
      <c r="A18" s="57">
        <v>8</v>
      </c>
      <c r="B18" s="22" t="s">
        <v>38</v>
      </c>
      <c r="C18" s="23">
        <v>220</v>
      </c>
      <c r="D18" s="24">
        <v>0.017587337117275562</v>
      </c>
      <c r="E18" s="25">
        <v>134</v>
      </c>
      <c r="F18" s="26">
        <v>0.012094954418268796</v>
      </c>
      <c r="G18" s="27">
        <v>0.6417910447761195</v>
      </c>
    </row>
    <row r="19" spans="1:7" ht="14.25" customHeight="1">
      <c r="A19" s="57">
        <v>9</v>
      </c>
      <c r="B19" s="22" t="s">
        <v>39</v>
      </c>
      <c r="C19" s="23">
        <v>212</v>
      </c>
      <c r="D19" s="24">
        <v>0.016947797585738267</v>
      </c>
      <c r="E19" s="25">
        <v>181</v>
      </c>
      <c r="F19" s="26">
        <v>0.016337214550049644</v>
      </c>
      <c r="G19" s="27">
        <v>0.1712707182320441</v>
      </c>
    </row>
    <row r="20" spans="1:7" ht="14.25" customHeight="1">
      <c r="A20" s="58">
        <v>10</v>
      </c>
      <c r="B20" s="28" t="s">
        <v>42</v>
      </c>
      <c r="C20" s="29">
        <v>210</v>
      </c>
      <c r="D20" s="90">
        <v>0.016787912702853944</v>
      </c>
      <c r="E20" s="50">
        <v>159</v>
      </c>
      <c r="F20" s="91">
        <v>0.014351475764960736</v>
      </c>
      <c r="G20" s="51">
        <v>0.320754716981132</v>
      </c>
    </row>
    <row r="21" spans="1:7" ht="14.25" customHeight="1">
      <c r="A21" s="56">
        <v>11</v>
      </c>
      <c r="B21" s="16" t="s">
        <v>40</v>
      </c>
      <c r="C21" s="17">
        <v>165</v>
      </c>
      <c r="D21" s="18">
        <v>0.01319050283795667</v>
      </c>
      <c r="E21" s="19">
        <v>155</v>
      </c>
      <c r="F21" s="20">
        <v>0.013990432349490026</v>
      </c>
      <c r="G21" s="21">
        <v>0.06451612903225801</v>
      </c>
    </row>
    <row r="22" spans="1:7" ht="14.25" customHeight="1">
      <c r="A22" s="57">
        <v>12</v>
      </c>
      <c r="B22" s="22" t="s">
        <v>100</v>
      </c>
      <c r="C22" s="23">
        <v>164</v>
      </c>
      <c r="D22" s="24">
        <v>0.013110560396514509</v>
      </c>
      <c r="E22" s="25">
        <v>34</v>
      </c>
      <c r="F22" s="26">
        <v>0.003068869031501038</v>
      </c>
      <c r="G22" s="27">
        <v>3.8235294117647056</v>
      </c>
    </row>
    <row r="23" spans="1:7" ht="14.25" customHeight="1">
      <c r="A23" s="57">
        <v>13</v>
      </c>
      <c r="B23" s="22" t="s">
        <v>103</v>
      </c>
      <c r="C23" s="23">
        <v>158</v>
      </c>
      <c r="D23" s="24">
        <v>0.01263090574786154</v>
      </c>
      <c r="E23" s="25">
        <v>135</v>
      </c>
      <c r="F23" s="26">
        <v>0.012185215272136474</v>
      </c>
      <c r="G23" s="27">
        <v>0.17037037037037028</v>
      </c>
    </row>
    <row r="24" spans="1:7" ht="14.25" customHeight="1">
      <c r="A24" s="57">
        <v>14</v>
      </c>
      <c r="B24" s="22" t="s">
        <v>83</v>
      </c>
      <c r="C24" s="23">
        <v>150</v>
      </c>
      <c r="D24" s="24">
        <v>0.011991366216324247</v>
      </c>
      <c r="E24" s="25">
        <v>155</v>
      </c>
      <c r="F24" s="26">
        <v>0.013990432349490026</v>
      </c>
      <c r="G24" s="27">
        <v>-0.032258064516129004</v>
      </c>
    </row>
    <row r="25" spans="1:7" ht="14.25" customHeight="1">
      <c r="A25" s="58">
        <v>15</v>
      </c>
      <c r="B25" s="28" t="s">
        <v>41</v>
      </c>
      <c r="C25" s="29">
        <v>126</v>
      </c>
      <c r="D25" s="90">
        <v>0.010072747621712367</v>
      </c>
      <c r="E25" s="50">
        <v>116</v>
      </c>
      <c r="F25" s="91">
        <v>0.0104702590486506</v>
      </c>
      <c r="G25" s="51">
        <v>0.0862068965517242</v>
      </c>
    </row>
    <row r="26" spans="1:7" ht="14.25" customHeight="1" hidden="1">
      <c r="A26" s="56"/>
      <c r="B26" s="63"/>
      <c r="C26" s="65"/>
      <c r="D26" s="87"/>
      <c r="E26" s="66"/>
      <c r="F26" s="89"/>
      <c r="G26" s="67"/>
    </row>
    <row r="27" spans="1:7" ht="14.25" customHeight="1">
      <c r="A27" s="64"/>
      <c r="B27" s="28" t="s">
        <v>12</v>
      </c>
      <c r="C27" s="29">
        <f>C28-SUM(C11:C26)</f>
        <v>1308</v>
      </c>
      <c r="D27" s="88">
        <f>C27/C28</f>
        <v>0.10456471340634743</v>
      </c>
      <c r="E27" s="29">
        <f>E28-SUM(E11:E26)</f>
        <v>1045</v>
      </c>
      <c r="F27" s="88">
        <f>E27/E28</f>
        <v>0.09432259229172307</v>
      </c>
      <c r="G27" s="37">
        <f>C27/E27-1</f>
        <v>0.2516746411483253</v>
      </c>
    </row>
    <row r="28" spans="1:7" ht="14.25" customHeight="1">
      <c r="A28" s="36"/>
      <c r="B28" s="30" t="s">
        <v>13</v>
      </c>
      <c r="C28" s="32">
        <v>12509</v>
      </c>
      <c r="D28" s="33">
        <v>1</v>
      </c>
      <c r="E28" s="34">
        <v>11079</v>
      </c>
      <c r="F28" s="35">
        <v>0.9999999999999994</v>
      </c>
      <c r="G28" s="60">
        <v>0.1290730210307789</v>
      </c>
    </row>
    <row r="29" ht="12.75" customHeight="1">
      <c r="A29" s="52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69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8" dxfId="65" operator="lessThan">
      <formula>0</formula>
    </cfRule>
  </conditionalFormatting>
  <conditionalFormatting sqref="G26">
    <cfRule type="cellIs" priority="66" dxfId="65" operator="lessThan">
      <formula>0</formula>
    </cfRule>
  </conditionalFormatting>
  <conditionalFormatting sqref="C26:G26">
    <cfRule type="cellIs" priority="65" dxfId="66" operator="equal">
      <formula>0</formula>
    </cfRule>
  </conditionalFormatting>
  <conditionalFormatting sqref="G11:G15">
    <cfRule type="cellIs" priority="8" dxfId="65" operator="lessThan">
      <formula>0</formula>
    </cfRule>
  </conditionalFormatting>
  <conditionalFormatting sqref="G16:G25">
    <cfRule type="cellIs" priority="7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conditionalFormatting sqref="G28">
    <cfRule type="cellIs" priority="5" dxfId="65" operator="lessThan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25">
    <cfRule type="cellIs" priority="3" dxfId="65" operator="lessThan">
      <formula>0</formula>
    </cfRule>
  </conditionalFormatting>
  <conditionalFormatting sqref="C11:G25">
    <cfRule type="cellIs" priority="2" dxfId="66" operator="equal">
      <formula>0</formula>
    </cfRule>
  </conditionalFormatting>
  <conditionalFormatting sqref="G28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47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48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49</v>
      </c>
      <c r="C11" s="17">
        <v>6371</v>
      </c>
      <c r="D11" s="18">
        <v>0.2814543205513342</v>
      </c>
      <c r="E11" s="19">
        <v>5176</v>
      </c>
      <c r="F11" s="20">
        <v>0.2244092781270323</v>
      </c>
      <c r="G11" s="21">
        <v>0.23087326120556417</v>
      </c>
    </row>
    <row r="12" spans="1:7" ht="14.25" customHeight="1">
      <c r="A12" s="57">
        <v>2</v>
      </c>
      <c r="B12" s="22" t="s">
        <v>50</v>
      </c>
      <c r="C12" s="23">
        <v>6317</v>
      </c>
      <c r="D12" s="24">
        <v>0.2790687400600813</v>
      </c>
      <c r="E12" s="25">
        <v>7875</v>
      </c>
      <c r="F12" s="26">
        <v>0.34142640364188165</v>
      </c>
      <c r="G12" s="27">
        <v>-0.19784126984126982</v>
      </c>
    </row>
    <row r="13" spans="1:7" ht="14.25" customHeight="1">
      <c r="A13" s="57">
        <v>3</v>
      </c>
      <c r="B13" s="22" t="s">
        <v>54</v>
      </c>
      <c r="C13" s="23">
        <v>1375</v>
      </c>
      <c r="D13" s="24">
        <v>0.06074394769393886</v>
      </c>
      <c r="E13" s="25">
        <v>1058</v>
      </c>
      <c r="F13" s="26">
        <v>0.04587036635595058</v>
      </c>
      <c r="G13" s="27">
        <v>0.2996219281663517</v>
      </c>
    </row>
    <row r="14" spans="1:7" ht="14.25" customHeight="1">
      <c r="A14" s="57">
        <v>4</v>
      </c>
      <c r="B14" s="22" t="s">
        <v>38</v>
      </c>
      <c r="C14" s="23">
        <v>1163</v>
      </c>
      <c r="D14" s="24">
        <v>0.0513783353949461</v>
      </c>
      <c r="E14" s="25">
        <v>1182</v>
      </c>
      <c r="F14" s="26">
        <v>0.05124647734662909</v>
      </c>
      <c r="G14" s="27">
        <v>-0.0160744500846024</v>
      </c>
    </row>
    <row r="15" spans="1:7" ht="14.25" customHeight="1">
      <c r="A15" s="58">
        <v>5</v>
      </c>
      <c r="B15" s="28" t="s">
        <v>51</v>
      </c>
      <c r="C15" s="29">
        <v>1112</v>
      </c>
      <c r="D15" s="90">
        <v>0.049125287153207284</v>
      </c>
      <c r="E15" s="50">
        <v>1005</v>
      </c>
      <c r="F15" s="91">
        <v>0.043572512464773464</v>
      </c>
      <c r="G15" s="51">
        <v>0.10646766169154231</v>
      </c>
    </row>
    <row r="16" spans="1:7" ht="14.25" customHeight="1">
      <c r="A16" s="56">
        <v>6</v>
      </c>
      <c r="B16" s="16" t="s">
        <v>94</v>
      </c>
      <c r="C16" s="17">
        <v>854</v>
      </c>
      <c r="D16" s="18">
        <v>0.03772751369499912</v>
      </c>
      <c r="E16" s="19">
        <v>629</v>
      </c>
      <c r="F16" s="20">
        <v>0.027270756557554735</v>
      </c>
      <c r="G16" s="21">
        <v>0.35771065182829886</v>
      </c>
    </row>
    <row r="17" spans="1:7" ht="14.25" customHeight="1">
      <c r="A17" s="57">
        <v>7</v>
      </c>
      <c r="B17" s="22" t="s">
        <v>85</v>
      </c>
      <c r="C17" s="23">
        <v>654</v>
      </c>
      <c r="D17" s="24">
        <v>0.028892030394062556</v>
      </c>
      <c r="E17" s="25">
        <v>930</v>
      </c>
      <c r="F17" s="26">
        <v>0.04032083243008888</v>
      </c>
      <c r="G17" s="27">
        <v>-0.2967741935483871</v>
      </c>
    </row>
    <row r="18" spans="1:7" ht="14.25" customHeight="1">
      <c r="A18" s="57">
        <v>8</v>
      </c>
      <c r="B18" s="22" t="s">
        <v>52</v>
      </c>
      <c r="C18" s="23">
        <v>547</v>
      </c>
      <c r="D18" s="24">
        <v>0.024165046828061493</v>
      </c>
      <c r="E18" s="25">
        <v>585</v>
      </c>
      <c r="F18" s="26">
        <v>0.02536310427053978</v>
      </c>
      <c r="G18" s="27">
        <v>-0.06495726495726495</v>
      </c>
    </row>
    <row r="19" spans="1:7" ht="14.25" customHeight="1">
      <c r="A19" s="57">
        <v>9</v>
      </c>
      <c r="B19" s="22" t="s">
        <v>53</v>
      </c>
      <c r="C19" s="23">
        <v>411</v>
      </c>
      <c r="D19" s="24">
        <v>0.018156918183424634</v>
      </c>
      <c r="E19" s="25">
        <v>478</v>
      </c>
      <c r="F19" s="26">
        <v>0.02072404075438977</v>
      </c>
      <c r="G19" s="27">
        <v>-0.14016736401673635</v>
      </c>
    </row>
    <row r="20" spans="1:7" ht="14.25" customHeight="1">
      <c r="A20" s="58">
        <v>10</v>
      </c>
      <c r="B20" s="28" t="s">
        <v>56</v>
      </c>
      <c r="C20" s="29">
        <v>372</v>
      </c>
      <c r="D20" s="90">
        <v>0.016433998939742005</v>
      </c>
      <c r="E20" s="50">
        <v>461</v>
      </c>
      <c r="F20" s="91">
        <v>0.01998699327986126</v>
      </c>
      <c r="G20" s="51">
        <v>-0.19305856832971802</v>
      </c>
    </row>
    <row r="21" spans="1:7" ht="14.25" customHeight="1">
      <c r="A21" s="56">
        <v>11</v>
      </c>
      <c r="B21" s="16" t="s">
        <v>104</v>
      </c>
      <c r="C21" s="17">
        <v>307</v>
      </c>
      <c r="D21" s="18">
        <v>0.013562466866937621</v>
      </c>
      <c r="E21" s="19">
        <v>262</v>
      </c>
      <c r="F21" s="20">
        <v>0.011359202254498157</v>
      </c>
      <c r="G21" s="21">
        <v>0.1717557251908397</v>
      </c>
    </row>
    <row r="22" spans="1:7" ht="14.25" customHeight="1">
      <c r="A22" s="57">
        <v>12</v>
      </c>
      <c r="B22" s="22" t="s">
        <v>55</v>
      </c>
      <c r="C22" s="23">
        <v>235</v>
      </c>
      <c r="D22" s="24">
        <v>0.01038169287860046</v>
      </c>
      <c r="E22" s="25">
        <v>250</v>
      </c>
      <c r="F22" s="26">
        <v>0.010838933448948623</v>
      </c>
      <c r="G22" s="27">
        <v>-0.06000000000000005</v>
      </c>
    </row>
    <row r="23" spans="1:7" ht="14.25" customHeight="1">
      <c r="A23" s="57">
        <v>13</v>
      </c>
      <c r="B23" s="22" t="s">
        <v>105</v>
      </c>
      <c r="C23" s="23">
        <v>219</v>
      </c>
      <c r="D23" s="24">
        <v>0.009674854214525535</v>
      </c>
      <c r="E23" s="25">
        <v>141</v>
      </c>
      <c r="F23" s="26">
        <v>0.0061131584652070236</v>
      </c>
      <c r="G23" s="27">
        <v>0.553191489361702</v>
      </c>
    </row>
    <row r="24" spans="1:7" ht="14.25" customHeight="1">
      <c r="A24" s="57">
        <v>14</v>
      </c>
      <c r="B24" s="22" t="s">
        <v>112</v>
      </c>
      <c r="C24" s="23">
        <v>177</v>
      </c>
      <c r="D24" s="24">
        <v>0.007819402721328857</v>
      </c>
      <c r="E24" s="25">
        <v>34</v>
      </c>
      <c r="F24" s="26">
        <v>0.001474094949057013</v>
      </c>
      <c r="G24" s="27">
        <v>4.205882352941177</v>
      </c>
    </row>
    <row r="25" spans="1:7" ht="14.25" customHeight="1">
      <c r="A25" s="58">
        <v>15</v>
      </c>
      <c r="B25" s="28" t="s">
        <v>122</v>
      </c>
      <c r="C25" s="29">
        <v>177</v>
      </c>
      <c r="D25" s="90">
        <v>0.007819402721328857</v>
      </c>
      <c r="E25" s="50">
        <v>135</v>
      </c>
      <c r="F25" s="91">
        <v>0.0058530240624322565</v>
      </c>
      <c r="G25" s="51">
        <v>0.3111111111111111</v>
      </c>
    </row>
    <row r="26" spans="1:7" ht="14.25" customHeight="1">
      <c r="A26" s="64"/>
      <c r="B26" s="28" t="s">
        <v>12</v>
      </c>
      <c r="C26" s="29">
        <f>C27-SUM(C11:C25)</f>
        <v>2345</v>
      </c>
      <c r="D26" s="88">
        <f>C26/C27</f>
        <v>0.10359604170348118</v>
      </c>
      <c r="E26" s="29">
        <f>E27-SUM(E11:E25)</f>
        <v>2864</v>
      </c>
      <c r="F26" s="88">
        <f>E26/E27</f>
        <v>0.12417082159115543</v>
      </c>
      <c r="G26" s="37">
        <f>C26/E26-1</f>
        <v>-0.18121508379888274</v>
      </c>
    </row>
    <row r="27" spans="1:7" ht="14.25" customHeight="1">
      <c r="A27" s="36"/>
      <c r="B27" s="30" t="s">
        <v>13</v>
      </c>
      <c r="C27" s="32">
        <v>22636</v>
      </c>
      <c r="D27" s="33">
        <v>1</v>
      </c>
      <c r="E27" s="34">
        <v>23065</v>
      </c>
      <c r="F27" s="35">
        <v>0.9999999999999993</v>
      </c>
      <c r="G27" s="60">
        <v>-0.01859960979839581</v>
      </c>
    </row>
    <row r="28" ht="12" customHeight="1">
      <c r="A28" s="52" t="s">
        <v>28</v>
      </c>
    </row>
    <row r="29" ht="15">
      <c r="A29" t="s">
        <v>91</v>
      </c>
    </row>
    <row r="30" ht="15">
      <c r="A30" s="31" t="s">
        <v>90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11:G27">
    <cfRule type="cellIs" priority="9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7" t="s">
        <v>123</v>
      </c>
    </row>
    <row r="2" spans="1:9" ht="14.25" customHeight="1">
      <c r="A2" s="112" t="s">
        <v>57</v>
      </c>
      <c r="B2" s="112"/>
      <c r="C2" s="112"/>
      <c r="D2" s="112"/>
      <c r="E2" s="112"/>
      <c r="F2" s="112"/>
      <c r="G2" s="112"/>
      <c r="H2" s="47"/>
      <c r="I2" s="47"/>
    </row>
    <row r="3" spans="1:9" ht="14.25" customHeight="1">
      <c r="A3" s="113" t="s">
        <v>58</v>
      </c>
      <c r="B3" s="113"/>
      <c r="C3" s="113"/>
      <c r="D3" s="113"/>
      <c r="E3" s="113"/>
      <c r="F3" s="113"/>
      <c r="G3" s="113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59</v>
      </c>
      <c r="C11" s="17">
        <v>1171</v>
      </c>
      <c r="D11" s="18">
        <v>0.4744732576985413</v>
      </c>
      <c r="E11" s="19">
        <v>818</v>
      </c>
      <c r="F11" s="20">
        <v>0.4148073022312373</v>
      </c>
      <c r="G11" s="21">
        <v>0.4315403422982884</v>
      </c>
    </row>
    <row r="12" spans="1:7" ht="14.25" customHeight="1">
      <c r="A12" s="57">
        <v>2</v>
      </c>
      <c r="B12" s="22" t="s">
        <v>60</v>
      </c>
      <c r="C12" s="23">
        <v>279</v>
      </c>
      <c r="D12" s="24">
        <v>0.11304700162074555</v>
      </c>
      <c r="E12" s="25">
        <v>342</v>
      </c>
      <c r="F12" s="26">
        <v>0.17342799188640973</v>
      </c>
      <c r="G12" s="27">
        <v>-0.1842105263157895</v>
      </c>
    </row>
    <row r="13" spans="1:7" ht="14.25" customHeight="1">
      <c r="A13" s="57">
        <v>3</v>
      </c>
      <c r="B13" s="22" t="s">
        <v>61</v>
      </c>
      <c r="C13" s="23">
        <v>214</v>
      </c>
      <c r="D13" s="24">
        <v>0.08670988654781199</v>
      </c>
      <c r="E13" s="25">
        <v>161</v>
      </c>
      <c r="F13" s="26">
        <v>0.08164300202839757</v>
      </c>
      <c r="G13" s="27">
        <v>0.329192546583851</v>
      </c>
    </row>
    <row r="14" spans="1:7" ht="14.25" customHeight="1">
      <c r="A14" s="57">
        <v>4</v>
      </c>
      <c r="B14" s="22" t="s">
        <v>33</v>
      </c>
      <c r="C14" s="23">
        <v>172</v>
      </c>
      <c r="D14" s="24">
        <v>0.06969205834683954</v>
      </c>
      <c r="E14" s="25">
        <v>119</v>
      </c>
      <c r="F14" s="26">
        <v>0.0603448275862069</v>
      </c>
      <c r="G14" s="27">
        <v>0.4453781512605042</v>
      </c>
    </row>
    <row r="15" spans="1:7" ht="14.25" customHeight="1">
      <c r="A15" s="58">
        <v>5</v>
      </c>
      <c r="B15" s="28" t="s">
        <v>38</v>
      </c>
      <c r="C15" s="29">
        <v>130</v>
      </c>
      <c r="D15" s="90">
        <v>0.0526742301458671</v>
      </c>
      <c r="E15" s="50">
        <v>124</v>
      </c>
      <c r="F15" s="91">
        <v>0.06288032454361055</v>
      </c>
      <c r="G15" s="51">
        <v>0.048387096774193505</v>
      </c>
    </row>
    <row r="16" spans="1:7" ht="14.25" customHeight="1">
      <c r="A16" s="56">
        <v>6</v>
      </c>
      <c r="B16" s="16" t="s">
        <v>106</v>
      </c>
      <c r="C16" s="17">
        <v>63</v>
      </c>
      <c r="D16" s="18">
        <v>0.025526742301458672</v>
      </c>
      <c r="E16" s="19">
        <v>30</v>
      </c>
      <c r="F16" s="20">
        <v>0.015212981744421906</v>
      </c>
      <c r="G16" s="21">
        <v>1.1</v>
      </c>
    </row>
    <row r="17" spans="1:7" ht="14.25" customHeight="1">
      <c r="A17" s="57">
        <v>7</v>
      </c>
      <c r="B17" s="22" t="s">
        <v>62</v>
      </c>
      <c r="C17" s="23">
        <v>48</v>
      </c>
      <c r="D17" s="24">
        <v>0.019448946515397084</v>
      </c>
      <c r="E17" s="25">
        <v>46</v>
      </c>
      <c r="F17" s="26">
        <v>0.02332657200811359</v>
      </c>
      <c r="G17" s="27">
        <v>0.04347826086956519</v>
      </c>
    </row>
    <row r="18" spans="1:7" ht="14.25" customHeight="1">
      <c r="A18" s="57">
        <v>8</v>
      </c>
      <c r="B18" s="22" t="s">
        <v>81</v>
      </c>
      <c r="C18" s="23">
        <v>47</v>
      </c>
      <c r="D18" s="24">
        <v>0.019043760129659644</v>
      </c>
      <c r="E18" s="25">
        <v>35</v>
      </c>
      <c r="F18" s="26">
        <v>0.017748478701825558</v>
      </c>
      <c r="G18" s="27">
        <v>0.34285714285714275</v>
      </c>
    </row>
    <row r="19" spans="1:7" ht="14.25" customHeight="1">
      <c r="A19" s="57">
        <v>9</v>
      </c>
      <c r="B19" s="22" t="s">
        <v>64</v>
      </c>
      <c r="C19" s="23">
        <v>46</v>
      </c>
      <c r="D19" s="24">
        <v>0.018638573743922204</v>
      </c>
      <c r="E19" s="25">
        <v>66</v>
      </c>
      <c r="F19" s="26">
        <v>0.033468559837728194</v>
      </c>
      <c r="G19" s="27">
        <v>-0.303030303030303</v>
      </c>
    </row>
    <row r="20" spans="1:7" ht="14.25" customHeight="1">
      <c r="A20" s="58">
        <v>10</v>
      </c>
      <c r="B20" s="28" t="s">
        <v>97</v>
      </c>
      <c r="C20" s="29">
        <v>42</v>
      </c>
      <c r="D20" s="90">
        <v>0.017017828200972446</v>
      </c>
      <c r="E20" s="50">
        <v>33</v>
      </c>
      <c r="F20" s="91">
        <v>0.016734279918864097</v>
      </c>
      <c r="G20" s="51">
        <v>0.2727272727272727</v>
      </c>
    </row>
    <row r="21" spans="1:7" ht="14.25" customHeight="1">
      <c r="A21" s="56">
        <v>11</v>
      </c>
      <c r="B21" s="16" t="s">
        <v>109</v>
      </c>
      <c r="C21" s="17">
        <v>35</v>
      </c>
      <c r="D21" s="18">
        <v>0.014181523500810372</v>
      </c>
      <c r="E21" s="19">
        <v>30</v>
      </c>
      <c r="F21" s="20">
        <v>0.015212981744421906</v>
      </c>
      <c r="G21" s="21">
        <v>0.16666666666666674</v>
      </c>
    </row>
    <row r="22" spans="1:7" ht="14.25" customHeight="1">
      <c r="A22" s="57"/>
      <c r="B22" s="22" t="s">
        <v>63</v>
      </c>
      <c r="C22" s="23">
        <v>35</v>
      </c>
      <c r="D22" s="24">
        <v>0.014181523500810372</v>
      </c>
      <c r="E22" s="25">
        <v>22</v>
      </c>
      <c r="F22" s="26">
        <v>0.011156186612576065</v>
      </c>
      <c r="G22" s="27">
        <v>0.5909090909090908</v>
      </c>
    </row>
    <row r="23" spans="1:7" ht="14.25" customHeight="1">
      <c r="A23" s="57">
        <v>13</v>
      </c>
      <c r="B23" s="22" t="s">
        <v>98</v>
      </c>
      <c r="C23" s="23">
        <v>28</v>
      </c>
      <c r="D23" s="24">
        <v>0.011345218800648298</v>
      </c>
      <c r="E23" s="25">
        <v>18</v>
      </c>
      <c r="F23" s="26">
        <v>0.009127789046653144</v>
      </c>
      <c r="G23" s="27">
        <v>0.5555555555555556</v>
      </c>
    </row>
    <row r="24" spans="1:7" ht="14.25" customHeight="1">
      <c r="A24" s="57">
        <v>14</v>
      </c>
      <c r="B24" s="22" t="s">
        <v>107</v>
      </c>
      <c r="C24" s="23">
        <v>15</v>
      </c>
      <c r="D24" s="24">
        <v>0.006077795786061589</v>
      </c>
      <c r="E24" s="25">
        <v>7</v>
      </c>
      <c r="F24" s="26">
        <v>0.0035496957403651115</v>
      </c>
      <c r="G24" s="27">
        <v>1.1428571428571428</v>
      </c>
    </row>
    <row r="25" spans="1:7" ht="14.25" customHeight="1">
      <c r="A25" s="58">
        <v>15</v>
      </c>
      <c r="B25" s="28" t="s">
        <v>101</v>
      </c>
      <c r="C25" s="29">
        <v>14</v>
      </c>
      <c r="D25" s="90">
        <v>0.005672609400324149</v>
      </c>
      <c r="E25" s="50">
        <v>18</v>
      </c>
      <c r="F25" s="91">
        <v>0.009127789046653144</v>
      </c>
      <c r="G25" s="51">
        <v>-0.2222222222222222</v>
      </c>
    </row>
    <row r="26" spans="1:7" ht="14.25" customHeight="1" hidden="1">
      <c r="A26" s="58"/>
      <c r="B26" s="28"/>
      <c r="C26" s="29"/>
      <c r="D26" s="78"/>
      <c r="E26" s="65"/>
      <c r="F26" s="87"/>
      <c r="G26" s="78"/>
    </row>
    <row r="27" spans="1:7" ht="14.25" customHeight="1">
      <c r="A27" s="38"/>
      <c r="B27" s="28" t="s">
        <v>12</v>
      </c>
      <c r="C27" s="29">
        <f>C28-SUM(C11:C26)</f>
        <v>129</v>
      </c>
      <c r="D27" s="88">
        <f>C27/C28</f>
        <v>0.05226904376012966</v>
      </c>
      <c r="E27" s="29">
        <f>E28-SUM(E11:E26)</f>
        <v>103</v>
      </c>
      <c r="F27" s="88">
        <f>E27/E28</f>
        <v>0.052231237322515216</v>
      </c>
      <c r="G27" s="37">
        <f>C27/E27-1</f>
        <v>0.2524271844660195</v>
      </c>
    </row>
    <row r="28" spans="1:7" ht="15">
      <c r="A28" s="36"/>
      <c r="B28" s="30" t="s">
        <v>13</v>
      </c>
      <c r="C28" s="32">
        <v>2468</v>
      </c>
      <c r="D28" s="33">
        <v>1</v>
      </c>
      <c r="E28" s="34">
        <v>1972</v>
      </c>
      <c r="F28" s="35">
        <v>1</v>
      </c>
      <c r="G28" s="60">
        <v>0.25152129817444213</v>
      </c>
    </row>
    <row r="29" spans="1:8" ht="15">
      <c r="A29" s="52" t="s">
        <v>28</v>
      </c>
      <c r="H29" s="59"/>
    </row>
    <row r="30" ht="13.5" customHeight="1">
      <c r="A30" t="s">
        <v>91</v>
      </c>
    </row>
    <row r="31" ht="15">
      <c r="A31" s="31" t="s">
        <v>90</v>
      </c>
    </row>
    <row r="50" ht="15">
      <c r="A50" t="s">
        <v>45</v>
      </c>
    </row>
    <row r="51" spans="1:7" ht="15">
      <c r="A51" s="112" t="s">
        <v>65</v>
      </c>
      <c r="B51" s="112"/>
      <c r="C51" s="112"/>
      <c r="D51" s="112"/>
      <c r="E51" s="112"/>
      <c r="F51" s="112"/>
      <c r="G51" s="112"/>
    </row>
    <row r="52" spans="1:7" ht="15">
      <c r="A52" s="113" t="s">
        <v>66</v>
      </c>
      <c r="B52" s="113"/>
      <c r="C52" s="113"/>
      <c r="D52" s="113"/>
      <c r="E52" s="113"/>
      <c r="F52" s="113"/>
      <c r="G52" s="113"/>
    </row>
    <row r="53" spans="1:7" ht="15" customHeight="1">
      <c r="A53" s="49"/>
      <c r="B53" s="49"/>
      <c r="C53" s="49"/>
      <c r="D53" s="49"/>
      <c r="E53" s="49"/>
      <c r="F53" s="49"/>
      <c r="G53" s="14" t="s">
        <v>14</v>
      </c>
    </row>
    <row r="54" spans="1:7" ht="14.25" customHeight="1">
      <c r="A54" s="118" t="s">
        <v>0</v>
      </c>
      <c r="B54" s="99" t="s">
        <v>1</v>
      </c>
      <c r="C54" s="119" t="s">
        <v>120</v>
      </c>
      <c r="D54" s="120"/>
      <c r="E54" s="120"/>
      <c r="F54" s="120"/>
      <c r="G54" s="121"/>
    </row>
    <row r="55" spans="1:7" ht="15" customHeight="1">
      <c r="A55" s="101"/>
      <c r="B55" s="100"/>
      <c r="C55" s="114" t="s">
        <v>121</v>
      </c>
      <c r="D55" s="115"/>
      <c r="E55" s="115"/>
      <c r="F55" s="115"/>
      <c r="G55" s="116"/>
    </row>
    <row r="56" spans="1:7" ht="15" customHeight="1">
      <c r="A56" s="101"/>
      <c r="B56" s="101"/>
      <c r="C56" s="102">
        <v>2018</v>
      </c>
      <c r="D56" s="103"/>
      <c r="E56" s="110">
        <v>2017</v>
      </c>
      <c r="F56" s="103"/>
      <c r="G56" s="117" t="s">
        <v>5</v>
      </c>
    </row>
    <row r="57" spans="1:7" ht="15" customHeight="1">
      <c r="A57" s="106" t="s">
        <v>6</v>
      </c>
      <c r="B57" s="106" t="s">
        <v>7</v>
      </c>
      <c r="C57" s="104"/>
      <c r="D57" s="105"/>
      <c r="E57" s="111"/>
      <c r="F57" s="105"/>
      <c r="G57" s="117"/>
    </row>
    <row r="58" spans="1:7" ht="15" customHeight="1">
      <c r="A58" s="106"/>
      <c r="B58" s="106"/>
      <c r="C58" s="40" t="s">
        <v>8</v>
      </c>
      <c r="D58" s="72" t="s">
        <v>2</v>
      </c>
      <c r="E58" s="95" t="s">
        <v>8</v>
      </c>
      <c r="F58" s="72" t="s">
        <v>2</v>
      </c>
      <c r="G58" s="108" t="s">
        <v>9</v>
      </c>
    </row>
    <row r="59" spans="1:7" ht="15" customHeight="1">
      <c r="A59" s="107"/>
      <c r="B59" s="107"/>
      <c r="C59" s="39" t="s">
        <v>10</v>
      </c>
      <c r="D59" s="94" t="s">
        <v>11</v>
      </c>
      <c r="E59" s="15" t="s">
        <v>10</v>
      </c>
      <c r="F59" s="94" t="s">
        <v>11</v>
      </c>
      <c r="G59" s="109"/>
    </row>
    <row r="60" spans="1:7" ht="15">
      <c r="A60" s="56">
        <v>1</v>
      </c>
      <c r="B60" s="16" t="s">
        <v>69</v>
      </c>
      <c r="C60" s="73">
        <v>808</v>
      </c>
      <c r="D60" s="18">
        <v>0.20149625935162094</v>
      </c>
      <c r="E60" s="73">
        <v>674</v>
      </c>
      <c r="F60" s="20">
        <v>0.16233140655105974</v>
      </c>
      <c r="G60" s="21">
        <v>0.19881305637982205</v>
      </c>
    </row>
    <row r="61" spans="1:7" ht="15">
      <c r="A61" s="57">
        <v>2</v>
      </c>
      <c r="B61" s="22" t="s">
        <v>70</v>
      </c>
      <c r="C61" s="74">
        <v>672</v>
      </c>
      <c r="D61" s="24">
        <v>0.16758104738154614</v>
      </c>
      <c r="E61" s="74">
        <v>525</v>
      </c>
      <c r="F61" s="26">
        <v>0.12644508670520233</v>
      </c>
      <c r="G61" s="27">
        <v>0.28</v>
      </c>
    </row>
    <row r="62" spans="1:7" ht="15">
      <c r="A62" s="57">
        <v>3</v>
      </c>
      <c r="B62" s="22" t="s">
        <v>75</v>
      </c>
      <c r="C62" s="74">
        <v>490</v>
      </c>
      <c r="D62" s="24">
        <v>0.12219451371571072</v>
      </c>
      <c r="E62" s="74">
        <v>526</v>
      </c>
      <c r="F62" s="26">
        <v>0.12668593448940269</v>
      </c>
      <c r="G62" s="27">
        <v>-0.0684410646387833</v>
      </c>
    </row>
    <row r="63" spans="1:7" ht="15">
      <c r="A63" s="57">
        <v>4</v>
      </c>
      <c r="B63" s="22" t="s">
        <v>71</v>
      </c>
      <c r="C63" s="74">
        <v>358</v>
      </c>
      <c r="D63" s="24">
        <v>0.08927680798004987</v>
      </c>
      <c r="E63" s="74">
        <v>462</v>
      </c>
      <c r="F63" s="26">
        <v>0.11127167630057803</v>
      </c>
      <c r="G63" s="27">
        <v>-0.22510822510822515</v>
      </c>
    </row>
    <row r="64" spans="1:7" ht="15">
      <c r="A64" s="58">
        <v>5</v>
      </c>
      <c r="B64" s="28" t="s">
        <v>72</v>
      </c>
      <c r="C64" s="75">
        <v>316</v>
      </c>
      <c r="D64" s="90">
        <v>0.07880299251870324</v>
      </c>
      <c r="E64" s="75">
        <v>336</v>
      </c>
      <c r="F64" s="91">
        <v>0.08092485549132948</v>
      </c>
      <c r="G64" s="51">
        <v>-0.059523809523809534</v>
      </c>
    </row>
    <row r="65" spans="1:7" ht="15">
      <c r="A65" s="56">
        <v>6</v>
      </c>
      <c r="B65" s="16" t="s">
        <v>73</v>
      </c>
      <c r="C65" s="73">
        <v>279</v>
      </c>
      <c r="D65" s="18">
        <v>0.06957605985037406</v>
      </c>
      <c r="E65" s="73">
        <v>424</v>
      </c>
      <c r="F65" s="20">
        <v>0.10211946050096339</v>
      </c>
      <c r="G65" s="21">
        <v>-0.34198113207547165</v>
      </c>
    </row>
    <row r="66" spans="1:7" ht="15">
      <c r="A66" s="57">
        <v>7</v>
      </c>
      <c r="B66" s="22" t="s">
        <v>64</v>
      </c>
      <c r="C66" s="74">
        <v>222</v>
      </c>
      <c r="D66" s="24">
        <v>0.05536159600997506</v>
      </c>
      <c r="E66" s="74">
        <v>289</v>
      </c>
      <c r="F66" s="26">
        <v>0.06960500963391136</v>
      </c>
      <c r="G66" s="27">
        <v>-0.23183391003460208</v>
      </c>
    </row>
    <row r="67" spans="1:7" ht="15">
      <c r="A67" s="57">
        <v>8</v>
      </c>
      <c r="B67" s="22" t="s">
        <v>77</v>
      </c>
      <c r="C67" s="74">
        <v>169</v>
      </c>
      <c r="D67" s="24">
        <v>0.04214463840399003</v>
      </c>
      <c r="E67" s="74">
        <v>137</v>
      </c>
      <c r="F67" s="26">
        <v>0.032996146435452796</v>
      </c>
      <c r="G67" s="27">
        <v>0.23357664233576636</v>
      </c>
    </row>
    <row r="68" spans="1:7" ht="15">
      <c r="A68" s="57">
        <v>9</v>
      </c>
      <c r="B68" s="22" t="s">
        <v>74</v>
      </c>
      <c r="C68" s="74">
        <v>133</v>
      </c>
      <c r="D68" s="24">
        <v>0.03316708229426434</v>
      </c>
      <c r="E68" s="74">
        <v>123</v>
      </c>
      <c r="F68" s="26">
        <v>0.029624277456647398</v>
      </c>
      <c r="G68" s="27">
        <v>0.08130081300813008</v>
      </c>
    </row>
    <row r="69" spans="1:7" ht="15">
      <c r="A69" s="58">
        <v>10</v>
      </c>
      <c r="B69" s="28" t="s">
        <v>86</v>
      </c>
      <c r="C69" s="75">
        <v>110</v>
      </c>
      <c r="D69" s="90">
        <v>0.02743142144638404</v>
      </c>
      <c r="E69" s="75">
        <v>103</v>
      </c>
      <c r="F69" s="91">
        <v>0.024807321772639692</v>
      </c>
      <c r="G69" s="51">
        <v>0.06796116504854366</v>
      </c>
    </row>
    <row r="70" spans="1:7" ht="15">
      <c r="A70" s="56">
        <v>11</v>
      </c>
      <c r="B70" s="16" t="s">
        <v>76</v>
      </c>
      <c r="C70" s="73">
        <v>106</v>
      </c>
      <c r="D70" s="18">
        <v>0.026433915211970076</v>
      </c>
      <c r="E70" s="73">
        <v>152</v>
      </c>
      <c r="F70" s="20">
        <v>0.036608863198458574</v>
      </c>
      <c r="G70" s="21">
        <v>-0.3026315789473685</v>
      </c>
    </row>
    <row r="71" spans="1:7" ht="15">
      <c r="A71" s="57">
        <v>12</v>
      </c>
      <c r="B71" s="22" t="s">
        <v>110</v>
      </c>
      <c r="C71" s="74">
        <v>68</v>
      </c>
      <c r="D71" s="24">
        <v>0.016957605985037406</v>
      </c>
      <c r="E71" s="74">
        <v>90</v>
      </c>
      <c r="F71" s="26">
        <v>0.02167630057803468</v>
      </c>
      <c r="G71" s="27">
        <v>-0.24444444444444446</v>
      </c>
    </row>
    <row r="72" spans="1:7" ht="15">
      <c r="A72" s="57">
        <v>13</v>
      </c>
      <c r="B72" s="22" t="s">
        <v>102</v>
      </c>
      <c r="C72" s="74">
        <v>60</v>
      </c>
      <c r="D72" s="24">
        <v>0.014962593516209476</v>
      </c>
      <c r="E72" s="74">
        <v>11</v>
      </c>
      <c r="F72" s="26">
        <v>0.0026493256262042388</v>
      </c>
      <c r="G72" s="27">
        <v>4.454545454545454</v>
      </c>
    </row>
    <row r="73" spans="1:7" ht="15">
      <c r="A73" s="57">
        <v>14</v>
      </c>
      <c r="B73" s="22" t="s">
        <v>95</v>
      </c>
      <c r="C73" s="74">
        <v>48</v>
      </c>
      <c r="D73" s="24">
        <v>0.011970074812967581</v>
      </c>
      <c r="E73" s="74">
        <v>31</v>
      </c>
      <c r="F73" s="26">
        <v>0.007466281310211946</v>
      </c>
      <c r="G73" s="27">
        <v>0.5483870967741935</v>
      </c>
    </row>
    <row r="74" spans="1:7" ht="15">
      <c r="A74" s="58">
        <v>15</v>
      </c>
      <c r="B74" s="28" t="s">
        <v>113</v>
      </c>
      <c r="C74" s="75">
        <v>39</v>
      </c>
      <c r="D74" s="90">
        <v>0.00972568578553616</v>
      </c>
      <c r="E74" s="75">
        <v>32</v>
      </c>
      <c r="F74" s="91">
        <v>0.007707129094412331</v>
      </c>
      <c r="G74" s="51">
        <v>0.21875</v>
      </c>
    </row>
    <row r="75" spans="1:7" ht="15" hidden="1">
      <c r="A75" s="58"/>
      <c r="B75" s="28"/>
      <c r="C75" s="75"/>
      <c r="D75" s="78"/>
      <c r="E75" s="75"/>
      <c r="F75" s="86"/>
      <c r="G75" s="67"/>
    </row>
    <row r="76" spans="1:7" ht="15">
      <c r="A76" s="64"/>
      <c r="B76" s="63" t="s">
        <v>12</v>
      </c>
      <c r="C76" s="84">
        <f>C77-SUM(C60:C75)</f>
        <v>132</v>
      </c>
      <c r="D76" s="85">
        <f>C76/C77</f>
        <v>0.03291770573566085</v>
      </c>
      <c r="E76" s="84">
        <f>E77-SUM(E60:E75)</f>
        <v>237</v>
      </c>
      <c r="F76" s="85">
        <f>E76/E77</f>
        <v>0.05708092485549133</v>
      </c>
      <c r="G76" s="71">
        <f>C76/E76-1</f>
        <v>-0.44303797468354433</v>
      </c>
    </row>
    <row r="77" spans="1:7" ht="15">
      <c r="A77" s="36"/>
      <c r="B77" s="30" t="s">
        <v>13</v>
      </c>
      <c r="C77" s="76">
        <v>4010</v>
      </c>
      <c r="D77" s="33">
        <v>1</v>
      </c>
      <c r="E77" s="76">
        <v>4152</v>
      </c>
      <c r="F77" s="35">
        <v>1</v>
      </c>
      <c r="G77" s="60">
        <v>-0.034200385356454754</v>
      </c>
    </row>
    <row r="78" spans="1:8" ht="15">
      <c r="A78" s="53" t="s">
        <v>67</v>
      </c>
      <c r="H78" s="59"/>
    </row>
    <row r="79" ht="15">
      <c r="A79" s="55" t="s">
        <v>78</v>
      </c>
    </row>
    <row r="80" ht="15">
      <c r="A80" t="s">
        <v>91</v>
      </c>
    </row>
    <row r="81" ht="15">
      <c r="A81" s="54" t="s">
        <v>68</v>
      </c>
    </row>
    <row r="82" ht="15">
      <c r="A82" s="31" t="s">
        <v>90</v>
      </c>
    </row>
  </sheetData>
  <sheetProtection/>
  <mergeCells count="24">
    <mergeCell ref="A54:A56"/>
    <mergeCell ref="B54:B56"/>
    <mergeCell ref="C7:D8"/>
    <mergeCell ref="E7:F8"/>
    <mergeCell ref="G7:G8"/>
    <mergeCell ref="A8:A10"/>
    <mergeCell ref="G56:G57"/>
    <mergeCell ref="A57:A59"/>
    <mergeCell ref="B8:B10"/>
    <mergeCell ref="G9:G10"/>
    <mergeCell ref="B57:B59"/>
    <mergeCell ref="G58:G59"/>
    <mergeCell ref="C54:G54"/>
    <mergeCell ref="C55:G55"/>
    <mergeCell ref="C56:D57"/>
    <mergeCell ref="E56:F57"/>
    <mergeCell ref="A51:G51"/>
    <mergeCell ref="A52:G52"/>
    <mergeCell ref="A2:G2"/>
    <mergeCell ref="A3:G3"/>
    <mergeCell ref="A5:A7"/>
    <mergeCell ref="B5:B7"/>
    <mergeCell ref="C5:G5"/>
    <mergeCell ref="C6:G6"/>
  </mergeCells>
  <conditionalFormatting sqref="G11:G28 G60:G77">
    <cfRule type="cellIs" priority="199" dxfId="65" operator="lessThan">
      <formula>0</formula>
    </cfRule>
  </conditionalFormatting>
  <conditionalFormatting sqref="C11:G26 C60:G75">
    <cfRule type="cellIs" priority="40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2018-07-11T12:41:14Z</dcterms:modified>
  <cp:category/>
  <cp:version/>
  <cp:contentType/>
  <cp:contentStatus/>
</cp:coreProperties>
</file>