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5\PIN\ostateczne\"/>
    </mc:Choice>
  </mc:AlternateContent>
  <xr:revisionPtr revIDLastSave="0" documentId="13_ncr:1_{4767CB10-0521-4B50-87FE-00854FA565A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bele zbiorcze" sheetId="20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 localSheetId="0">[1]INDEX!$E$21</definedName>
    <definedName name="czy_czasowe">#REF!</definedName>
    <definedName name="jakie" localSheetId="0">[2]INDEX!$A$63</definedName>
    <definedName name="jakie">#REF!</definedName>
    <definedName name="jakie_ang" localSheetId="0">[1]INDEX!$B$63</definedName>
    <definedName name="jakie_ang">#REF!</definedName>
    <definedName name="jakie1" localSheetId="0">[3]INDEX!$A$53</definedName>
    <definedName name="jakie1">#REF!</definedName>
    <definedName name="jakie2" localSheetId="0">[1]INDEX!$A$63</definedName>
    <definedName name="jakie2">#REF!</definedName>
    <definedName name="mancs" localSheetId="0">[4]INDEX!$A$61</definedName>
    <definedName name="mancs">#REF!</definedName>
    <definedName name="mansc" localSheetId="0">[4]INDEX!$A$60</definedName>
    <definedName name="mansc">#REF!</definedName>
    <definedName name="mn" localSheetId="0">[3]INDEX!$E$16</definedName>
    <definedName name="mn">#REF!</definedName>
    <definedName name="Mnth" localSheetId="0">[4]INDEX!$E$21</definedName>
    <definedName name="Mnth">#REF!</definedName>
    <definedName name="pickups" localSheetId="0">[4]INDEX!$A$59</definedName>
    <definedName name="pickups">#REF!</definedName>
    <definedName name="Yr" localSheetId="0">[4]INDEX!$E$26</definedName>
    <definedName name="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9" l="1"/>
  <c r="F26" i="19" s="1"/>
  <c r="C26" i="19"/>
  <c r="C25" i="15"/>
  <c r="E25" i="15"/>
  <c r="F25" i="15" s="1"/>
  <c r="C30" i="13"/>
  <c r="D30" i="13" s="1"/>
  <c r="E30" i="13"/>
  <c r="F30" i="13" s="1"/>
  <c r="E30" i="12"/>
  <c r="F30" i="12" s="1"/>
  <c r="C30" i="12"/>
  <c r="G30" i="12" s="1"/>
  <c r="E30" i="14"/>
  <c r="F30" i="14" s="1"/>
  <c r="C30" i="14"/>
  <c r="D30" i="14" s="1"/>
  <c r="D30" i="12"/>
  <c r="G25" i="15" l="1"/>
  <c r="G30" i="13"/>
  <c r="G30" i="14"/>
  <c r="D25" i="15"/>
  <c r="G26" i="19"/>
  <c r="D26" i="19"/>
</calcChain>
</file>

<file path=xl/sharedStrings.xml><?xml version="1.0" encoding="utf-8"?>
<sst xmlns="http://schemas.openxmlformats.org/spreadsheetml/2006/main" count="244" uniqueCount="129">
  <si>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</si>
  <si>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</si>
  <si>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</si>
  <si>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</si>
  <si>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</si>
  <si>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</si>
  <si>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</si>
  <si>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</si>
  <si>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</si>
  <si>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</si>
  <si>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</si>
  <si>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</si>
  <si>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</si>
  <si>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</si>
  <si>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</si>
  <si>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</si>
  <si>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</si>
  <si>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</si>
  <si>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</si>
  <si>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</si>
  <si>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</si>
  <si>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</si>
  <si>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</si>
  <si>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</si>
  <si>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</si>
  <si>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</si>
  <si>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</si>
  <si>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</si>
  <si>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</si>
  <si>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</si>
  <si>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</si>
  <si>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</si>
  <si>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</si>
  <si>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</si>
  <si>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</si>
  <si>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</si>
  <si>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</si>
  <si>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KUBOTA</t>
  </si>
  <si>
    <t>FARMTRAC</t>
  </si>
  <si>
    <t>VALTRA</t>
  </si>
  <si>
    <t>** Liczby zawierają rejestracje czasowe na koniec miesięcy</t>
  </si>
  <si>
    <t>WECON</t>
  </si>
  <si>
    <t xml:space="preserve"> </t>
  </si>
  <si>
    <t>BRENDERUP-THULE TRAILERS</t>
  </si>
  <si>
    <t xml:space="preserve">Źródło: analizy PZPM na podstawie CEP </t>
  </si>
  <si>
    <t>Źródło: analizy PZPM na podstawie CEP</t>
  </si>
  <si>
    <t>First Registrations of NEW Semi-Trailers with GVW&gt;3.5T, Market Share %</t>
  </si>
  <si>
    <t>WIDPOL</t>
  </si>
  <si>
    <t>MASSEY FERGUSON</t>
  </si>
  <si>
    <t>MARTZ</t>
  </si>
  <si>
    <t>FARO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</si>
  <si>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</si>
  <si>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</si>
  <si>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</si>
  <si>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</si>
  <si>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</si>
  <si>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</si>
  <si>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</si>
  <si>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</si>
  <si>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</si>
  <si>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</si>
  <si>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</si>
  <si>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</si>
  <si>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</si>
  <si>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</si>
  <si>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</si>
  <si>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</si>
  <si>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</si>
  <si>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</si>
  <si>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</si>
  <si>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</si>
  <si>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</si>
  <si>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SOLIS</t>
  </si>
  <si>
    <t>*Pojazdy zarejestrowane jako Ciągniki Rolnicze bez wyróżnionych jako potencjalne ATV / UTV</t>
  </si>
  <si>
    <t>FRACHT</t>
  </si>
  <si>
    <t>STIM</t>
  </si>
  <si>
    <t>PRONAR</t>
  </si>
  <si>
    <t>METAL-FACH</t>
  </si>
  <si>
    <t>METALTECH</t>
  </si>
  <si>
    <t>PPHU WODZIŃSKI</t>
  </si>
  <si>
    <t>MEPROZET</t>
  </si>
  <si>
    <t>POMOT</t>
  </si>
  <si>
    <t>JOSKIN</t>
  </si>
  <si>
    <t>TEMARED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</si>
  <si>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</si>
  <si>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</si>
  <si>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</si>
  <si>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</si>
  <si>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</si>
  <si>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FFB FELDBINDER</t>
  </si>
  <si>
    <t>STAS</t>
  </si>
  <si>
    <t>LS</t>
  </si>
  <si>
    <t>LOVOL</t>
  </si>
  <si>
    <t>TOP TRAILER</t>
  </si>
  <si>
    <t>GT TRAILERS/GNIOTPOL</t>
  </si>
  <si>
    <t>DAEDONG-KIOTI</t>
  </si>
  <si>
    <t>VESTA POLSKA</t>
  </si>
  <si>
    <t>SIDECAR</t>
  </si>
  <si>
    <t>CIMC</t>
  </si>
  <si>
    <t>First Registrations of NEW Trailers &amp; Semi-Trailers with GVW&gt;3.5T, Market Share %</t>
  </si>
  <si>
    <t>First Registrations of NEW Light Trailers, Market Share %</t>
  </si>
  <si>
    <t>First Registrations of NEW Agricultural Trailers, Market Share %</t>
  </si>
  <si>
    <t>First Registrations of NEW Agricultural Tractors*, Market Share %</t>
  </si>
  <si>
    <t>AGROMET PILMET</t>
  </si>
  <si>
    <t>MHS</t>
  </si>
  <si>
    <t>sztuki</t>
  </si>
  <si>
    <t>PRZYCZEPY, DMC&gt;3.5T"</t>
  </si>
  <si>
    <t>NACZEPY, DMC&gt;3.5T"</t>
  </si>
  <si>
    <t>CLAAS</t>
  </si>
  <si>
    <t>CYNKOMET</t>
  </si>
  <si>
    <t>TECHMONT</t>
  </si>
  <si>
    <t>W.N.P. M.SUSKI</t>
  </si>
  <si>
    <t>GŁOWACZ</t>
  </si>
  <si>
    <t>BERGER</t>
  </si>
  <si>
    <t>UNITRAILER</t>
  </si>
  <si>
    <t>LORRIES</t>
  </si>
  <si>
    <t>LAG</t>
  </si>
  <si>
    <t>LOHR</t>
  </si>
  <si>
    <t>HINOMOTO</t>
  </si>
  <si>
    <t>MARPOL</t>
  </si>
  <si>
    <t>KAMCZEPKA</t>
  </si>
  <si>
    <t>CHEREAU</t>
  </si>
  <si>
    <t>Rok narastająco Styczeń - Maj</t>
  </si>
  <si>
    <t>YTD January - May</t>
  </si>
  <si>
    <t>MEILLER-KIPPER</t>
  </si>
  <si>
    <t>2026
Maj</t>
  </si>
  <si>
    <t>2025
Maj</t>
  </si>
  <si>
    <t>2026
Sty - Maj</t>
  </si>
  <si>
    <t>2025
Sty -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</si>
</sst>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0"/>
      <name val="Arial Nova"/>
      <family val="2"/>
      <charset val="238"/>
    </font>
    <font>
      <b/>
      <i/>
      <sz val="11"/>
      <color theme="1" tint="0.499984740745262"/>
      <name val="Aptos"/>
      <family val="2"/>
    </font>
    <font>
      <b/>
      <i/>
      <sz val="10"/>
      <color theme="0" tint="-0.34998626667073579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i/>
      <sz val="8"/>
      <name val="Arial Nova"/>
      <family val="2"/>
    </font>
    <font>
      <i/>
      <sz val="8"/>
      <color theme="1" tint="0.499984740745262"/>
      <name val="Arial Nova"/>
      <family val="2"/>
    </font>
    <font>
      <sz val="10"/>
      <color indexed="8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1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2" fillId="0" borderId="0" xfId="4"/>
    <xf numFmtId="0" fontId="7" fillId="0" borderId="0" xfId="4" applyFont="1"/>
    <xf numFmtId="0" fontId="8" fillId="0" borderId="0" xfId="4" applyFont="1" applyAlignment="1">
      <alignment vertical="center"/>
    </xf>
    <xf numFmtId="0" fontId="9" fillId="0" borderId="0" xfId="0" applyFont="1"/>
    <xf numFmtId="0" fontId="14" fillId="0" borderId="0" xfId="0" applyFont="1"/>
    <xf numFmtId="0" fontId="15" fillId="0" borderId="0" xfId="0" applyFont="1"/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10" fontId="18" fillId="0" borderId="1" xfId="7" applyNumberFormat="1" applyFont="1" applyBorder="1" applyAlignment="1">
      <alignment vertical="center"/>
    </xf>
    <xf numFmtId="165" fontId="18" fillId="0" borderId="1" xfId="7" applyNumberFormat="1" applyFont="1" applyBorder="1" applyAlignment="1">
      <alignment vertical="center"/>
    </xf>
    <xf numFmtId="0" fontId="18" fillId="5" borderId="1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vertical="center"/>
    </xf>
    <xf numFmtId="10" fontId="18" fillId="5" borderId="1" xfId="7" applyNumberFormat="1" applyFont="1" applyFill="1" applyBorder="1" applyAlignment="1">
      <alignment vertical="center"/>
    </xf>
    <xf numFmtId="165" fontId="18" fillId="5" borderId="1" xfId="7" applyNumberFormat="1" applyFont="1" applyFill="1" applyBorder="1" applyAlignment="1">
      <alignment vertical="center"/>
    </xf>
    <xf numFmtId="10" fontId="18" fillId="0" borderId="1" xfId="7" applyNumberFormat="1" applyFont="1" applyFill="1" applyBorder="1" applyAlignment="1">
      <alignment vertical="center"/>
    </xf>
    <xf numFmtId="165" fontId="18" fillId="0" borderId="1" xfId="7" applyNumberFormat="1" applyFont="1" applyFill="1" applyBorder="1" applyAlignment="1">
      <alignment vertical="center"/>
    </xf>
    <xf numFmtId="0" fontId="9" fillId="4" borderId="1" xfId="0" applyFont="1" applyFill="1" applyBorder="1"/>
    <xf numFmtId="0" fontId="18" fillId="4" borderId="1" xfId="4" applyFont="1" applyFill="1" applyBorder="1" applyAlignment="1">
      <alignment vertical="center"/>
    </xf>
    <xf numFmtId="165" fontId="18" fillId="4" borderId="1" xfId="10" applyNumberFormat="1" applyFont="1" applyFill="1" applyBorder="1" applyAlignment="1">
      <alignment vertical="center"/>
    </xf>
    <xf numFmtId="165" fontId="18" fillId="4" borderId="1" xfId="7" applyNumberFormat="1" applyFont="1" applyFill="1" applyBorder="1" applyAlignment="1">
      <alignment vertical="center"/>
    </xf>
    <xf numFmtId="0" fontId="12" fillId="3" borderId="1" xfId="4" applyFont="1" applyFill="1" applyBorder="1"/>
    <xf numFmtId="0" fontId="10" fillId="3" borderId="1" xfId="4" applyFont="1" applyFill="1" applyBorder="1" applyAlignment="1">
      <alignment vertical="center"/>
    </xf>
    <xf numFmtId="9" fontId="10" fillId="3" borderId="1" xfId="7" applyFont="1" applyFill="1" applyBorder="1" applyAlignment="1">
      <alignment vertical="center"/>
    </xf>
    <xf numFmtId="165" fontId="10" fillId="3" borderId="1" xfId="4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indent="1"/>
    </xf>
    <xf numFmtId="0" fontId="16" fillId="2" borderId="0" xfId="4" applyFont="1" applyFill="1" applyAlignment="1">
      <alignment vertical="center"/>
    </xf>
    <xf numFmtId="9" fontId="16" fillId="2" borderId="0" xfId="7" applyFont="1" applyFill="1" applyBorder="1" applyAlignment="1">
      <alignment vertical="center"/>
    </xf>
    <xf numFmtId="165" fontId="16" fillId="2" borderId="0" xfId="4" applyNumberFormat="1" applyFont="1" applyFill="1" applyAlignment="1">
      <alignment vertical="center"/>
    </xf>
    <xf numFmtId="0" fontId="18" fillId="4" borderId="1" xfId="4" applyFont="1" applyFill="1" applyBorder="1"/>
    <xf numFmtId="0" fontId="11" fillId="4" borderId="1" xfId="4" applyFont="1" applyFill="1" applyBorder="1"/>
    <xf numFmtId="0" fontId="11" fillId="4" borderId="1" xfId="4" applyFont="1" applyFill="1" applyBorder="1" applyAlignment="1">
      <alignment vertical="center"/>
    </xf>
    <xf numFmtId="165" fontId="11" fillId="4" borderId="1" xfId="10" applyNumberFormat="1" applyFont="1" applyFill="1" applyBorder="1" applyAlignment="1">
      <alignment vertical="center"/>
    </xf>
    <xf numFmtId="165" fontId="11" fillId="4" borderId="1" xfId="7" applyNumberFormat="1" applyFont="1" applyFill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3" fontId="18" fillId="5" borderId="1" xfId="4" applyNumberFormat="1" applyFont="1" applyFill="1" applyBorder="1" applyAlignment="1">
      <alignment vertical="center"/>
    </xf>
    <xf numFmtId="3" fontId="18" fillId="4" borderId="1" xfId="4" applyNumberFormat="1" applyFont="1" applyFill="1" applyBorder="1" applyAlignment="1">
      <alignment vertical="center"/>
    </xf>
    <xf numFmtId="3" fontId="10" fillId="3" borderId="1" xfId="4" applyNumberFormat="1" applyFont="1" applyFill="1" applyBorder="1" applyAlignment="1">
      <alignment vertical="center"/>
    </xf>
    <xf numFmtId="0" fontId="18" fillId="0" borderId="0" xfId="4" applyFont="1"/>
    <xf numFmtId="0" fontId="24" fillId="0" borderId="0" xfId="4" applyFont="1"/>
    <xf numFmtId="14" fontId="25" fillId="0" borderId="0" xfId="0" applyNumberFormat="1" applyFont="1" applyAlignment="1">
      <alignment horizontal="right"/>
    </xf>
    <xf numFmtId="3" fontId="11" fillId="4" borderId="1" xfId="4" applyNumberFormat="1" applyFont="1" applyFill="1" applyBorder="1" applyAlignment="1">
      <alignment vertical="center"/>
    </xf>
    <xf numFmtId="0" fontId="28" fillId="0" borderId="0" xfId="4" applyFont="1" applyAlignment="1">
      <alignment vertical="center"/>
    </xf>
    <xf numFmtId="0" fontId="27" fillId="3" borderId="12" xfId="4" applyFont="1" applyFill="1" applyBorder="1" applyAlignment="1">
      <alignment horizontal="center" vertical="center" wrapText="1"/>
    </xf>
    <xf numFmtId="0" fontId="27" fillId="3" borderId="8" xfId="4" applyFont="1" applyFill="1" applyBorder="1" applyAlignment="1">
      <alignment horizontal="center" wrapText="1"/>
    </xf>
    <xf numFmtId="0" fontId="30" fillId="3" borderId="14" xfId="4" applyFont="1" applyFill="1" applyBorder="1" applyAlignment="1">
      <alignment horizontal="center" vertical="center" wrapText="1"/>
    </xf>
    <xf numFmtId="0" fontId="30" fillId="3" borderId="11" xfId="4" applyFont="1" applyFill="1" applyBorder="1" applyAlignment="1">
      <alignment horizontal="center" vertical="top" wrapText="1"/>
    </xf>
    <xf numFmtId="0" fontId="31" fillId="0" borderId="0" xfId="4" applyFont="1"/>
    <xf numFmtId="0" fontId="13" fillId="0" borderId="0" xfId="0" applyFont="1"/>
    <xf numFmtId="0" fontId="32" fillId="0" borderId="0" xfId="0" applyFont="1"/>
    <xf numFmtId="0" fontId="16" fillId="0" borderId="0" xfId="4" applyFont="1" applyAlignment="1">
      <alignment horizontal="center" vertical="center"/>
    </xf>
    <xf numFmtId="0" fontId="10" fillId="3" borderId="2" xfId="4" applyFont="1" applyFill="1" applyBorder="1" applyAlignment="1">
      <alignment horizontal="center" wrapText="1"/>
    </xf>
    <xf numFmtId="0" fontId="10" fillId="3" borderId="4" xfId="4" applyFont="1" applyFill="1" applyBorder="1" applyAlignment="1">
      <alignment horizontal="center" wrapText="1"/>
    </xf>
    <xf numFmtId="0" fontId="26" fillId="3" borderId="6" xfId="4" applyFont="1" applyFill="1" applyBorder="1" applyAlignment="1">
      <alignment horizontal="center" vertical="center"/>
    </xf>
    <xf numFmtId="0" fontId="26" fillId="3" borderId="7" xfId="4" applyFont="1" applyFill="1" applyBorder="1" applyAlignment="1">
      <alignment horizontal="center" vertical="center"/>
    </xf>
    <xf numFmtId="0" fontId="26" fillId="3" borderId="8" xfId="4" applyFont="1" applyFill="1" applyBorder="1" applyAlignment="1">
      <alignment horizontal="center" vertical="center"/>
    </xf>
    <xf numFmtId="0" fontId="29" fillId="3" borderId="9" xfId="4" applyFont="1" applyFill="1" applyBorder="1" applyAlignment="1">
      <alignment horizontal="center" vertical="center"/>
    </xf>
    <xf numFmtId="0" fontId="29" fillId="3" borderId="10" xfId="4" applyFont="1" applyFill="1" applyBorder="1" applyAlignment="1">
      <alignment horizontal="center" vertical="center"/>
    </xf>
    <xf numFmtId="0" fontId="29" fillId="3" borderId="11" xfId="4" applyFont="1" applyFill="1" applyBorder="1" applyAlignment="1">
      <alignment horizontal="center" vertical="center"/>
    </xf>
    <xf numFmtId="0" fontId="27" fillId="3" borderId="12" xfId="4" applyFont="1" applyFill="1" applyBorder="1" applyAlignment="1">
      <alignment horizontal="center" vertical="center" wrapText="1"/>
    </xf>
    <xf numFmtId="0" fontId="27" fillId="3" borderId="8" xfId="4" applyFont="1" applyFill="1" applyBorder="1" applyAlignment="1">
      <alignment horizontal="center" vertical="center" wrapText="1"/>
    </xf>
    <xf numFmtId="0" fontId="27" fillId="3" borderId="14" xfId="4" applyFont="1" applyFill="1" applyBorder="1" applyAlignment="1">
      <alignment horizontal="center" vertical="center" wrapText="1"/>
    </xf>
    <xf numFmtId="0" fontId="27" fillId="3" borderId="11" xfId="4" applyFont="1" applyFill="1" applyBorder="1" applyAlignment="1">
      <alignment horizontal="center" vertical="center" wrapText="1"/>
    </xf>
    <xf numFmtId="0" fontId="27" fillId="3" borderId="13" xfId="4" applyFont="1" applyFill="1" applyBorder="1" applyAlignment="1">
      <alignment horizontal="center" wrapText="1"/>
    </xf>
    <xf numFmtId="0" fontId="27" fillId="3" borderId="15" xfId="4" applyFont="1" applyFill="1" applyBorder="1" applyAlignment="1">
      <alignment horizontal="center" wrapText="1"/>
    </xf>
    <xf numFmtId="0" fontId="19" fillId="3" borderId="4" xfId="4" applyFont="1" applyFill="1" applyBorder="1" applyAlignment="1">
      <alignment horizontal="center" vertical="top"/>
    </xf>
    <xf numFmtId="0" fontId="19" fillId="3" borderId="3" xfId="4" applyFont="1" applyFill="1" applyBorder="1" applyAlignment="1">
      <alignment horizontal="center" vertical="top"/>
    </xf>
    <xf numFmtId="0" fontId="30" fillId="3" borderId="15" xfId="4" applyFont="1" applyFill="1" applyBorder="1" applyAlignment="1">
      <alignment horizontal="center" vertical="top" wrapText="1"/>
    </xf>
    <xf numFmtId="0" fontId="30" fillId="3" borderId="16" xfId="4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22" fillId="3" borderId="4" xfId="4" applyFont="1" applyFill="1" applyBorder="1" applyAlignment="1">
      <alignment horizontal="center" vertical="top"/>
    </xf>
    <xf numFmtId="0" fontId="22" fillId="3" borderId="3" xfId="4" applyFont="1" applyFill="1" applyBorder="1" applyAlignment="1">
      <alignment horizontal="center" vertical="top"/>
    </xf>
    <xf numFmtId="0" fontId="28" fillId="0" borderId="5" xfId="4" applyFont="1" applyBorder="1" applyAlignment="1">
      <alignment horizontal="center" vertical="center"/>
    </xf>
    <xf numFmtId="14" fontId="9" fillId="0" borderId="0" xfId="0" applyNumberFormat="1" applyFont="1" applyAlignment="1">
      <alignment horizontal="right"/>
    </xf>
    <xf numFmtId="0" fontId="33" fillId="0" borderId="0" xfId="0" applyFont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166" fontId="1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wrapText="1"/>
    </xf>
    <xf numFmtId="166" fontId="11" fillId="4" borderId="1" xfId="3" applyNumberFormat="1" applyFont="1" applyFill="1" applyBorder="1" applyAlignment="1">
      <alignment horizontal="center"/>
    </xf>
    <xf numFmtId="165" fontId="11" fillId="4" borderId="1" xfId="1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 indent="1"/>
    </xf>
    <xf numFmtId="166" fontId="11" fillId="0" borderId="1" xfId="3" applyNumberFormat="1" applyFont="1" applyBorder="1" applyAlignment="1">
      <alignment horizontal="center"/>
    </xf>
    <xf numFmtId="165" fontId="11" fillId="0" borderId="1" xfId="1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left" wrapText="1" indent="1"/>
    </xf>
    <xf numFmtId="166" fontId="11" fillId="5" borderId="1" xfId="3" applyNumberFormat="1" applyFont="1" applyFill="1" applyBorder="1" applyAlignment="1">
      <alignment horizontal="center"/>
    </xf>
    <xf numFmtId="165" fontId="11" fillId="5" borderId="1" xfId="1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wrapText="1" indent="1"/>
    </xf>
    <xf numFmtId="166" fontId="11" fillId="0" borderId="2" xfId="3" applyNumberFormat="1" applyFont="1" applyBorder="1" applyAlignment="1">
      <alignment horizontal="center"/>
    </xf>
    <xf numFmtId="165" fontId="11" fillId="0" borderId="2" xfId="10" applyNumberFormat="1" applyFont="1" applyBorder="1" applyAlignment="1">
      <alignment horizontal="center"/>
    </xf>
    <xf numFmtId="0" fontId="11" fillId="0" borderId="3" xfId="0" applyFont="1" applyBorder="1" applyAlignment="1">
      <alignment horizontal="left" wrapText="1" indent="1"/>
    </xf>
    <xf numFmtId="166" fontId="11" fillId="0" borderId="3" xfId="3" applyNumberFormat="1" applyFont="1" applyBorder="1" applyAlignment="1">
      <alignment horizontal="center"/>
    </xf>
    <xf numFmtId="165" fontId="11" fillId="0" borderId="3" xfId="10" applyNumberFormat="1" applyFont="1" applyBorder="1" applyAlignment="1">
      <alignment horizontal="center"/>
    </xf>
    <xf numFmtId="0" fontId="12" fillId="3" borderId="1" xfId="0" applyFont="1" applyFill="1" applyBorder="1" applyAlignment="1">
      <alignment wrapText="1"/>
    </xf>
    <xf numFmtId="166" fontId="12" fillId="3" borderId="1" xfId="3" applyNumberFormat="1" applyFont="1" applyFill="1" applyBorder="1" applyAlignment="1">
      <alignment horizontal="center"/>
    </xf>
    <xf numFmtId="165" fontId="12" fillId="3" borderId="1" xfId="10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 indent="1"/>
    </xf>
    <xf numFmtId="0" fontId="13" fillId="0" borderId="0" xfId="0" applyFont="1" applyAlignment="1">
      <alignment horizontal="left" vertical="top" wrapText="1" indent="1"/>
    </xf>
    <xf numFmtId="165" fontId="9" fillId="0" borderId="0" xfId="10" applyNumberFormat="1" applyFont="1"/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2540</xdr:rowOff>
    </xdr:from>
    <xdr:to>
      <xdr:col>11</xdr:col>
      <xdr:colOff>177800</xdr:colOff>
      <xdr:row>72</xdr:row>
      <xdr:rowOff>87630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35F3FB-716F-0233-1B09-E93214D9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98100"/>
          <a:ext cx="8788400" cy="3011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114300</xdr:rowOff>
    </xdr:from>
    <xdr:to>
      <xdr:col>7</xdr:col>
      <xdr:colOff>0</xdr:colOff>
      <xdr:row>55</xdr:row>
      <xdr:rowOff>51045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0FEE166-D148-45BE-B6DF-B1A5DF957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57900"/>
          <a:ext cx="5953125" cy="4127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35</xdr:row>
      <xdr:rowOff>19050</xdr:rowOff>
    </xdr:from>
    <xdr:to>
      <xdr:col>21</xdr:col>
      <xdr:colOff>394970</xdr:colOff>
      <xdr:row>51</xdr:row>
      <xdr:rowOff>99060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7083226-DBB5-E639-49A9-AD934D65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550" y="6438900"/>
          <a:ext cx="8923020" cy="30327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21</xdr:col>
      <xdr:colOff>354330</xdr:colOff>
      <xdr:row>71</xdr:row>
      <xdr:rowOff>92710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9614331-1729-16DF-7ED5-155C8DEC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0150" y="9931400"/>
          <a:ext cx="8907780" cy="3223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</xdr:rowOff>
    </xdr:from>
    <xdr:to>
      <xdr:col>6</xdr:col>
      <xdr:colOff>371187</xdr:colOff>
      <xdr:row>53</xdr:row>
      <xdr:rowOff>127001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6DF34AD-321B-81A2-773D-FDF5E0563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51551"/>
          <a:ext cx="5825837" cy="382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127000</xdr:rowOff>
    </xdr:from>
    <xdr:to>
      <xdr:col>6</xdr:col>
      <xdr:colOff>389752</xdr:colOff>
      <xdr:row>75</xdr:row>
      <xdr:rowOff>107950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8FADFAA-0361-697F-9A65-0ECB4BCAD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058400"/>
          <a:ext cx="5844402" cy="3848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10</xdr:col>
      <xdr:colOff>574040</xdr:colOff>
      <xdr:row>49</xdr:row>
      <xdr:rowOff>162560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E61200D-6636-46E6-6F59-254DB6D7D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45200"/>
          <a:ext cx="8930640" cy="3108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264160</xdr:colOff>
      <xdr:row>46</xdr:row>
      <xdr:rowOff>83820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F7C25B4-C70F-EB34-D5F5-7123E3A36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7150"/>
          <a:ext cx="8976360" cy="3398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154940</xdr:colOff>
      <xdr:row>49</xdr:row>
      <xdr:rowOff>73660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C777EB0-5538-F256-15A0-E291ACFDF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38750"/>
          <a:ext cx="8930640" cy="34518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4/CEP/01.2014/dane%20szczeg&#243;&#322;owe/raporty/PZPM_CEP_RAPORT_PRZYCZEPY_NACZEPY.xlsm" TargetMode="External"/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3/CEP/02.2013/dane%20szczeg&#243;&#322;owe/raporty/PZPM_CEP_RAPORT_PRZYCZEPY_NACZEPY_CZY_CZASOWEwy&#322;acznieNIE.xlsm" TargetMode="External"/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ZPM%202017/CEP/11.2017/dane%20szczeg&#243;&#322;owe/raporty/PZPM_CEP_RAPORT_WSZYSTKIE_POJAZDY.xlsm" TargetMode="External"/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4C94-C54D-4393-A45D-92B12C77CC09}">
  <dimension ref="A1:G34"/>
  <sheetViews>
    <sheetView showGridLines="0" tabSelected="1" zoomScale="90" zoomScaleNormal="90" workbookViewId="0">
      <selection activeCell="A8" sqref="A8"/>
    </sheetView>
  </sheetViews>
  <sheetFormatPr defaultColWidth="9.28515625" defaultRowHeight="14.25" x14ac:dyDescent="0.2"/>
  <cols>
    <col min="1" max="1" width="28.28515625" style="6" customWidth="1"/>
    <col min="2" max="7" width="11.7109375" style="6" customWidth="1"/>
    <col min="8" max="16384" width="9.28515625" style="6"/>
  </cols>
  <sheetData>
    <row r="1" spans="1:7" x14ac:dyDescent="0.2">
      <c r="A1" s="6" t="s">
        <v>71</v>
      </c>
      <c r="G1" s="75">
        <v>46181</v>
      </c>
    </row>
    <row r="2" spans="1:7" x14ac:dyDescent="0.2">
      <c r="G2" s="76" t="s">
        <v>105</v>
      </c>
    </row>
    <row r="3" spans="1:7" ht="26.1" customHeight="1" x14ac:dyDescent="0.2">
      <c r="A3" s="77" t="s">
        <v>70</v>
      </c>
      <c r="B3" s="77"/>
      <c r="C3" s="77"/>
      <c r="D3" s="77"/>
      <c r="E3" s="77"/>
      <c r="F3" s="77"/>
      <c r="G3" s="77"/>
    </row>
    <row r="4" spans="1:7" ht="26.1" customHeight="1" x14ac:dyDescent="0.2">
      <c r="A4" s="78"/>
      <c r="B4" s="79" t="s">
        <v>125</v>
      </c>
      <c r="C4" s="79" t="s">
        <v>126</v>
      </c>
      <c r="D4" s="80" t="s">
        <v>58</v>
      </c>
      <c r="E4" s="79" t="s">
        <v>127</v>
      </c>
      <c r="F4" s="79" t="s">
        <v>128</v>
      </c>
      <c r="G4" s="80" t="s">
        <v>58</v>
      </c>
    </row>
    <row r="5" spans="1:7" ht="26.1" customHeight="1" x14ac:dyDescent="0.2">
      <c r="A5" s="81" t="s">
        <v>69</v>
      </c>
      <c r="B5" s="82">
        <v>7826</v>
      </c>
      <c r="C5" s="82">
        <v>7373</v>
      </c>
      <c r="D5" s="83">
        <v>6.1440390614403873E-2</v>
      </c>
      <c r="E5" s="82">
        <v>34230</v>
      </c>
      <c r="F5" s="82">
        <v>31450</v>
      </c>
      <c r="G5" s="83">
        <v>8.8394276629570667E-2</v>
      </c>
    </row>
    <row r="6" spans="1:7" ht="26.1" customHeight="1" x14ac:dyDescent="0.2">
      <c r="A6" s="84" t="s">
        <v>68</v>
      </c>
      <c r="B6" s="85">
        <v>1381</v>
      </c>
      <c r="C6" s="85">
        <v>1202</v>
      </c>
      <c r="D6" s="86">
        <v>0.14891846921797014</v>
      </c>
      <c r="E6" s="85">
        <v>7026</v>
      </c>
      <c r="F6" s="85">
        <v>5597</v>
      </c>
      <c r="G6" s="86">
        <v>0.25531534750759333</v>
      </c>
    </row>
    <row r="7" spans="1:7" ht="26.1" customHeight="1" x14ac:dyDescent="0.2">
      <c r="A7" s="87" t="s">
        <v>67</v>
      </c>
      <c r="B7" s="88">
        <v>261</v>
      </c>
      <c r="C7" s="88">
        <v>270</v>
      </c>
      <c r="D7" s="89">
        <v>-3.3333333333333326E-2</v>
      </c>
      <c r="E7" s="88">
        <v>1265</v>
      </c>
      <c r="F7" s="88">
        <v>1103</v>
      </c>
      <c r="G7" s="89">
        <v>0.14687216681776971</v>
      </c>
    </row>
    <row r="8" spans="1:7" ht="26.1" customHeight="1" x14ac:dyDescent="0.2">
      <c r="A8" s="84" t="s">
        <v>66</v>
      </c>
      <c r="B8" s="85">
        <v>5837</v>
      </c>
      <c r="C8" s="85">
        <v>5340</v>
      </c>
      <c r="D8" s="86">
        <v>9.3071161048689177E-2</v>
      </c>
      <c r="E8" s="85">
        <v>24029</v>
      </c>
      <c r="F8" s="85">
        <v>22125</v>
      </c>
      <c r="G8" s="86">
        <v>8.6056497175141189E-2</v>
      </c>
    </row>
    <row r="9" spans="1:7" ht="26.1" customHeight="1" x14ac:dyDescent="0.2">
      <c r="A9" s="87" t="s">
        <v>65</v>
      </c>
      <c r="B9" s="88">
        <v>347</v>
      </c>
      <c r="C9" s="88">
        <v>561</v>
      </c>
      <c r="D9" s="89">
        <v>-0.38146167557932265</v>
      </c>
      <c r="E9" s="88">
        <v>1910</v>
      </c>
      <c r="F9" s="88">
        <v>2625</v>
      </c>
      <c r="G9" s="89">
        <v>-0.27238095238095239</v>
      </c>
    </row>
    <row r="10" spans="1:7" ht="26.1" customHeight="1" x14ac:dyDescent="0.2">
      <c r="A10" s="84" t="s">
        <v>64</v>
      </c>
      <c r="B10" s="85">
        <v>0</v>
      </c>
      <c r="C10" s="85">
        <v>0</v>
      </c>
      <c r="D10" s="86"/>
      <c r="E10" s="85">
        <v>0</v>
      </c>
      <c r="F10" s="85">
        <v>0</v>
      </c>
      <c r="G10" s="86"/>
    </row>
    <row r="11" spans="1:7" ht="26.1" customHeight="1" x14ac:dyDescent="0.2">
      <c r="A11" s="81" t="s">
        <v>63</v>
      </c>
      <c r="B11" s="82">
        <v>1831</v>
      </c>
      <c r="C11" s="82">
        <v>1603</v>
      </c>
      <c r="D11" s="83">
        <v>0.14223331253898941</v>
      </c>
      <c r="E11" s="82">
        <v>8072</v>
      </c>
      <c r="F11" s="82">
        <v>7721</v>
      </c>
      <c r="G11" s="83">
        <v>4.5460432586452493E-2</v>
      </c>
    </row>
    <row r="12" spans="1:7" ht="26.1" customHeight="1" x14ac:dyDescent="0.2">
      <c r="A12" s="90" t="s">
        <v>62</v>
      </c>
      <c r="B12" s="91">
        <v>1831</v>
      </c>
      <c r="C12" s="91">
        <v>1601</v>
      </c>
      <c r="D12" s="92">
        <v>0.14366021236727056</v>
      </c>
      <c r="E12" s="91">
        <v>8069</v>
      </c>
      <c r="F12" s="91">
        <v>7716</v>
      </c>
      <c r="G12" s="92">
        <v>4.5749092794193924E-2</v>
      </c>
    </row>
    <row r="13" spans="1:7" ht="26.1" customHeight="1" x14ac:dyDescent="0.2">
      <c r="A13" s="93" t="s">
        <v>61</v>
      </c>
      <c r="B13" s="94">
        <v>0</v>
      </c>
      <c r="C13" s="94">
        <v>2</v>
      </c>
      <c r="D13" s="95">
        <v>-1</v>
      </c>
      <c r="E13" s="94">
        <v>3</v>
      </c>
      <c r="F13" s="94">
        <v>5</v>
      </c>
      <c r="G13" s="95">
        <v>-0.4</v>
      </c>
    </row>
    <row r="14" spans="1:7" ht="26.1" customHeight="1" x14ac:dyDescent="0.2">
      <c r="A14" s="96" t="s">
        <v>60</v>
      </c>
      <c r="B14" s="97">
        <v>9657</v>
      </c>
      <c r="C14" s="97">
        <v>8976</v>
      </c>
      <c r="D14" s="98">
        <v>7.5868983957219305E-2</v>
      </c>
      <c r="E14" s="97">
        <v>42302</v>
      </c>
      <c r="F14" s="97">
        <v>39171</v>
      </c>
      <c r="G14" s="98">
        <v>7.9931582037731985E-2</v>
      </c>
    </row>
    <row r="15" spans="1:7" ht="14.25" customHeight="1" x14ac:dyDescent="0.2">
      <c r="A15" s="99" t="s">
        <v>10</v>
      </c>
    </row>
    <row r="16" spans="1:7" x14ac:dyDescent="0.2">
      <c r="A16" s="50" t="s">
        <v>44</v>
      </c>
    </row>
    <row r="17" spans="1:7" x14ac:dyDescent="0.2">
      <c r="A17" s="51"/>
    </row>
    <row r="18" spans="1:7" x14ac:dyDescent="0.2">
      <c r="A18" s="7"/>
    </row>
    <row r="20" spans="1:7" ht="26.1" customHeight="1" x14ac:dyDescent="0.2">
      <c r="A20" s="77" t="s">
        <v>59</v>
      </c>
      <c r="B20" s="77"/>
      <c r="C20" s="77"/>
      <c r="D20" s="77"/>
      <c r="E20" s="77"/>
      <c r="F20" s="77"/>
      <c r="G20" s="77"/>
    </row>
    <row r="21" spans="1:7" ht="26.1" customHeight="1" x14ac:dyDescent="0.2">
      <c r="A21" s="78"/>
      <c r="B21" s="79" t="s">
        <v>125</v>
      </c>
      <c r="C21" s="79" t="s">
        <v>126</v>
      </c>
      <c r="D21" s="80" t="s">
        <v>58</v>
      </c>
      <c r="E21" s="79" t="s">
        <v>127</v>
      </c>
      <c r="F21" s="79" t="s">
        <v>128</v>
      </c>
      <c r="G21" s="80" t="s">
        <v>58</v>
      </c>
    </row>
    <row r="22" spans="1:7" ht="26.1" customHeight="1" x14ac:dyDescent="0.2">
      <c r="A22" s="81" t="s">
        <v>106</v>
      </c>
      <c r="B22" s="82">
        <v>275</v>
      </c>
      <c r="C22" s="82">
        <v>206</v>
      </c>
      <c r="D22" s="83">
        <v>0.33495145631067968</v>
      </c>
      <c r="E22" s="82">
        <v>1233</v>
      </c>
      <c r="F22" s="82">
        <v>972</v>
      </c>
      <c r="G22" s="83">
        <v>0.2685185185185186</v>
      </c>
    </row>
    <row r="23" spans="1:7" ht="26.1" customHeight="1" x14ac:dyDescent="0.2">
      <c r="A23" s="90" t="s">
        <v>57</v>
      </c>
      <c r="B23" s="91">
        <v>273</v>
      </c>
      <c r="C23" s="91">
        <v>204</v>
      </c>
      <c r="D23" s="92">
        <v>0.33823529411764697</v>
      </c>
      <c r="E23" s="91">
        <v>1215</v>
      </c>
      <c r="F23" s="91">
        <v>962</v>
      </c>
      <c r="G23" s="92">
        <v>0.26299376299376309</v>
      </c>
    </row>
    <row r="24" spans="1:7" ht="26.1" customHeight="1" x14ac:dyDescent="0.2">
      <c r="A24" s="93" t="s">
        <v>56</v>
      </c>
      <c r="B24" s="94">
        <v>2</v>
      </c>
      <c r="C24" s="94">
        <v>2</v>
      </c>
      <c r="D24" s="95">
        <v>0</v>
      </c>
      <c r="E24" s="94">
        <v>18</v>
      </c>
      <c r="F24" s="94">
        <v>10</v>
      </c>
      <c r="G24" s="95">
        <v>0.8</v>
      </c>
    </row>
    <row r="25" spans="1:7" ht="26.1" customHeight="1" x14ac:dyDescent="0.2">
      <c r="A25" s="81" t="s">
        <v>107</v>
      </c>
      <c r="B25" s="82">
        <v>1821</v>
      </c>
      <c r="C25" s="82">
        <v>1600</v>
      </c>
      <c r="D25" s="83">
        <v>0.13812500000000005</v>
      </c>
      <c r="E25" s="82">
        <v>8050</v>
      </c>
      <c r="F25" s="82">
        <v>7705</v>
      </c>
      <c r="G25" s="83">
        <v>4.4776119402984982E-2</v>
      </c>
    </row>
    <row r="26" spans="1:7" ht="26.1" customHeight="1" x14ac:dyDescent="0.2">
      <c r="A26" s="90" t="s">
        <v>55</v>
      </c>
      <c r="B26" s="91">
        <v>1821</v>
      </c>
      <c r="C26" s="91">
        <v>1598</v>
      </c>
      <c r="D26" s="92">
        <v>0.13954943679599507</v>
      </c>
      <c r="E26" s="91">
        <v>8047</v>
      </c>
      <c r="F26" s="91">
        <v>7702</v>
      </c>
      <c r="G26" s="92">
        <v>4.4793560114255948E-2</v>
      </c>
    </row>
    <row r="27" spans="1:7" ht="26.1" customHeight="1" x14ac:dyDescent="0.2">
      <c r="A27" s="93" t="s">
        <v>54</v>
      </c>
      <c r="B27" s="94">
        <v>0</v>
      </c>
      <c r="C27" s="94">
        <v>2</v>
      </c>
      <c r="D27" s="95">
        <v>-1</v>
      </c>
      <c r="E27" s="94">
        <v>3</v>
      </c>
      <c r="F27" s="94">
        <v>3</v>
      </c>
      <c r="G27" s="95">
        <v>0</v>
      </c>
    </row>
    <row r="28" spans="1:7" ht="26.1" customHeight="1" x14ac:dyDescent="0.2">
      <c r="A28" s="96" t="s">
        <v>53</v>
      </c>
      <c r="B28" s="97">
        <v>2096</v>
      </c>
      <c r="C28" s="97">
        <v>1806</v>
      </c>
      <c r="D28" s="98">
        <v>0.16057585825027676</v>
      </c>
      <c r="E28" s="97">
        <v>9283</v>
      </c>
      <c r="F28" s="97">
        <v>8677</v>
      </c>
      <c r="G28" s="98">
        <v>6.9839806384695224E-2</v>
      </c>
    </row>
    <row r="29" spans="1:7" x14ac:dyDescent="0.2">
      <c r="A29" s="100" t="s">
        <v>10</v>
      </c>
    </row>
    <row r="30" spans="1:7" x14ac:dyDescent="0.2">
      <c r="A30" s="50" t="s">
        <v>45</v>
      </c>
    </row>
    <row r="31" spans="1:7" x14ac:dyDescent="0.2">
      <c r="A31" s="8"/>
    </row>
    <row r="34" spans="2:2" x14ac:dyDescent="0.2">
      <c r="B34" s="101"/>
    </row>
  </sheetData>
  <mergeCells count="2">
    <mergeCell ref="A3:G3"/>
    <mergeCell ref="A20:G20"/>
  </mergeCells>
  <conditionalFormatting sqref="D5:D14 G5:G14">
    <cfRule type="cellIs" dxfId="11" priority="1" operator="lessThan">
      <formula>0</formula>
    </cfRule>
  </conditionalFormatting>
  <conditionalFormatting sqref="D22:D28 G22:G28">
    <cfRule type="cellIs" dxfId="10" priority="7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8" customWidth="1"/>
    <col min="2" max="2" width="22.7109375" customWidth="1"/>
    <col min="3" max="7" width="11.7109375" customWidth="1"/>
    <col min="8" max="10" width="9" customWidth="1"/>
  </cols>
  <sheetData>
    <row r="1" spans="1:10" x14ac:dyDescent="0.25">
      <c r="A1" s="6" t="s">
        <v>24</v>
      </c>
      <c r="B1" s="6"/>
      <c r="C1" s="6"/>
      <c r="D1" s="6"/>
      <c r="E1" s="6"/>
      <c r="F1" s="6"/>
      <c r="G1" s="42">
        <v>46181</v>
      </c>
    </row>
    <row r="2" spans="1:10" ht="14.65" customHeight="1" x14ac:dyDescent="0.25">
      <c r="A2" s="52" t="s">
        <v>23</v>
      </c>
      <c r="B2" s="52"/>
      <c r="C2" s="52"/>
      <c r="D2" s="52"/>
      <c r="E2" s="52"/>
      <c r="F2" s="52"/>
      <c r="G2" s="52"/>
      <c r="H2" s="2"/>
      <c r="I2" s="2"/>
      <c r="J2" s="2"/>
    </row>
    <row r="3" spans="1:10" ht="14.65" customHeight="1" thickBot="1" x14ac:dyDescent="0.3">
      <c r="A3" s="71" t="s">
        <v>99</v>
      </c>
      <c r="B3" s="71"/>
      <c r="C3" s="71"/>
      <c r="D3" s="71"/>
      <c r="E3" s="71"/>
      <c r="F3" s="71"/>
      <c r="G3" s="71"/>
      <c r="H3" s="2"/>
      <c r="I3" s="2"/>
      <c r="J3" s="2"/>
    </row>
    <row r="4" spans="1:10" ht="14.65" customHeight="1" x14ac:dyDescent="0.25">
      <c r="A4" s="53" t="s">
        <v>0</v>
      </c>
      <c r="B4" s="53" t="s">
        <v>1</v>
      </c>
      <c r="C4" s="55" t="s">
        <v>122</v>
      </c>
      <c r="D4" s="56"/>
      <c r="E4" s="56"/>
      <c r="F4" s="56"/>
      <c r="G4" s="57"/>
    </row>
    <row r="5" spans="1:10" ht="14.65" customHeight="1" thickBot="1" x14ac:dyDescent="0.3">
      <c r="A5" s="54"/>
      <c r="B5" s="54"/>
      <c r="C5" s="58" t="s">
        <v>123</v>
      </c>
      <c r="D5" s="59"/>
      <c r="E5" s="59"/>
      <c r="F5" s="59"/>
      <c r="G5" s="60"/>
    </row>
    <row r="6" spans="1:10" ht="14.65" customHeight="1" x14ac:dyDescent="0.25">
      <c r="A6" s="54"/>
      <c r="B6" s="54"/>
      <c r="C6" s="61">
        <v>2026</v>
      </c>
      <c r="D6" s="62"/>
      <c r="E6" s="61">
        <v>2025</v>
      </c>
      <c r="F6" s="62"/>
      <c r="G6" s="65" t="s">
        <v>3</v>
      </c>
    </row>
    <row r="7" spans="1:10" ht="14.65" customHeight="1" thickBot="1" x14ac:dyDescent="0.3">
      <c r="A7" s="67" t="s">
        <v>4</v>
      </c>
      <c r="B7" s="67" t="s">
        <v>5</v>
      </c>
      <c r="C7" s="63"/>
      <c r="D7" s="64"/>
      <c r="E7" s="63"/>
      <c r="F7" s="64"/>
      <c r="G7" s="66"/>
    </row>
    <row r="8" spans="1:10" ht="14.65" customHeight="1" x14ac:dyDescent="0.25">
      <c r="A8" s="67"/>
      <c r="B8" s="67"/>
      <c r="C8" s="45" t="s">
        <v>6</v>
      </c>
      <c r="D8" s="46" t="s">
        <v>2</v>
      </c>
      <c r="E8" s="45" t="s">
        <v>6</v>
      </c>
      <c r="F8" s="46" t="s">
        <v>2</v>
      </c>
      <c r="G8" s="69" t="s">
        <v>7</v>
      </c>
    </row>
    <row r="9" spans="1:10" ht="14.65" customHeight="1" thickBot="1" x14ac:dyDescent="0.3">
      <c r="A9" s="68"/>
      <c r="B9" s="68"/>
      <c r="C9" s="47" t="s">
        <v>8</v>
      </c>
      <c r="D9" s="48" t="s">
        <v>9</v>
      </c>
      <c r="E9" s="47" t="s">
        <v>8</v>
      </c>
      <c r="F9" s="48" t="s">
        <v>9</v>
      </c>
      <c r="G9" s="70"/>
    </row>
    <row r="10" spans="1:10" ht="14.65" customHeight="1" x14ac:dyDescent="0.25">
      <c r="A10" s="9">
        <v>1</v>
      </c>
      <c r="B10" s="10" t="s">
        <v>11</v>
      </c>
      <c r="C10" s="36">
        <v>1993</v>
      </c>
      <c r="D10" s="11">
        <v>0.21469352579984918</v>
      </c>
      <c r="E10" s="36">
        <v>2548</v>
      </c>
      <c r="F10" s="11">
        <v>0.29364987899043449</v>
      </c>
      <c r="G10" s="12">
        <v>-0.21781789638932492</v>
      </c>
    </row>
    <row r="11" spans="1:10" ht="14.65" customHeight="1" x14ac:dyDescent="0.25">
      <c r="A11" s="13">
        <v>2</v>
      </c>
      <c r="B11" s="14" t="s">
        <v>12</v>
      </c>
      <c r="C11" s="37">
        <v>1640</v>
      </c>
      <c r="D11" s="15">
        <v>0.17666702574598728</v>
      </c>
      <c r="E11" s="37">
        <v>1273</v>
      </c>
      <c r="F11" s="15">
        <v>0.14670969228996197</v>
      </c>
      <c r="G11" s="16">
        <v>0.2882953652788689</v>
      </c>
    </row>
    <row r="12" spans="1:10" ht="14.65" customHeight="1" x14ac:dyDescent="0.25">
      <c r="A12" s="9">
        <v>3</v>
      </c>
      <c r="B12" s="10" t="s">
        <v>13</v>
      </c>
      <c r="C12" s="36">
        <v>1458</v>
      </c>
      <c r="D12" s="11">
        <v>0.15706129484003017</v>
      </c>
      <c r="E12" s="36">
        <v>1165</v>
      </c>
      <c r="F12" s="11">
        <v>0.13426299412239254</v>
      </c>
      <c r="G12" s="12">
        <v>0.25150214592274689</v>
      </c>
    </row>
    <row r="13" spans="1:10" ht="14.65" customHeight="1" x14ac:dyDescent="0.25">
      <c r="A13" s="13">
        <v>4</v>
      </c>
      <c r="B13" s="14" t="s">
        <v>14</v>
      </c>
      <c r="C13" s="37">
        <v>1225</v>
      </c>
      <c r="D13" s="15">
        <v>0.13196165032855758</v>
      </c>
      <c r="E13" s="37">
        <v>928</v>
      </c>
      <c r="F13" s="15">
        <v>0.10694940647689294</v>
      </c>
      <c r="G13" s="16">
        <v>0.3200431034482758</v>
      </c>
    </row>
    <row r="14" spans="1:10" ht="14.65" customHeight="1" x14ac:dyDescent="0.25">
      <c r="A14" s="9">
        <v>5</v>
      </c>
      <c r="B14" s="10" t="s">
        <v>41</v>
      </c>
      <c r="C14" s="36">
        <v>386</v>
      </c>
      <c r="D14" s="11">
        <v>4.1581385328018958E-2</v>
      </c>
      <c r="E14" s="36">
        <v>277</v>
      </c>
      <c r="F14" s="11">
        <v>3.1923475855710502E-2</v>
      </c>
      <c r="G14" s="12">
        <v>0.39350180505415167</v>
      </c>
    </row>
    <row r="15" spans="1:10" ht="14.65" customHeight="1" x14ac:dyDescent="0.25">
      <c r="A15" s="13">
        <v>6</v>
      </c>
      <c r="B15" s="14" t="s">
        <v>15</v>
      </c>
      <c r="C15" s="37">
        <v>206</v>
      </c>
      <c r="D15" s="15">
        <v>2.2191102014434989E-2</v>
      </c>
      <c r="E15" s="37">
        <v>190</v>
      </c>
      <c r="F15" s="15">
        <v>2.1896968998501787E-2</v>
      </c>
      <c r="G15" s="16">
        <v>8.4210526315789513E-2</v>
      </c>
    </row>
    <row r="16" spans="1:10" ht="14.65" customHeight="1" x14ac:dyDescent="0.25">
      <c r="A16" s="9">
        <v>7</v>
      </c>
      <c r="B16" s="10" t="s">
        <v>17</v>
      </c>
      <c r="C16" s="36">
        <v>187</v>
      </c>
      <c r="D16" s="11">
        <v>2.0144349886890015E-2</v>
      </c>
      <c r="E16" s="36">
        <v>216</v>
      </c>
      <c r="F16" s="11">
        <v>2.4893396335138873E-2</v>
      </c>
      <c r="G16" s="12">
        <v>-0.1342592592592593</v>
      </c>
    </row>
    <row r="17" spans="1:8" ht="14.65" customHeight="1" x14ac:dyDescent="0.25">
      <c r="A17" s="13">
        <v>8</v>
      </c>
      <c r="B17" s="14" t="s">
        <v>22</v>
      </c>
      <c r="C17" s="37">
        <v>160</v>
      </c>
      <c r="D17" s="15">
        <v>1.723580738985242E-2</v>
      </c>
      <c r="E17" s="37">
        <v>170</v>
      </c>
      <c r="F17" s="15">
        <v>1.9592024893396336E-2</v>
      </c>
      <c r="G17" s="16">
        <v>-5.8823529411764719E-2</v>
      </c>
    </row>
    <row r="18" spans="1:8" ht="14.65" customHeight="1" x14ac:dyDescent="0.25">
      <c r="A18" s="9">
        <v>9</v>
      </c>
      <c r="B18" s="10" t="s">
        <v>19</v>
      </c>
      <c r="C18" s="36">
        <v>124</v>
      </c>
      <c r="D18" s="11">
        <v>1.3357750727135624E-2</v>
      </c>
      <c r="E18" s="36">
        <v>105</v>
      </c>
      <c r="F18" s="11">
        <v>1.2100956551803618E-2</v>
      </c>
      <c r="G18" s="12">
        <v>0.18095238095238098</v>
      </c>
    </row>
    <row r="19" spans="1:8" ht="14.65" customHeight="1" x14ac:dyDescent="0.25">
      <c r="A19" s="13">
        <v>10</v>
      </c>
      <c r="B19" s="14" t="s">
        <v>113</v>
      </c>
      <c r="C19" s="37">
        <v>120</v>
      </c>
      <c r="D19" s="15">
        <v>1.2926855542389313E-2</v>
      </c>
      <c r="E19" s="37">
        <v>75</v>
      </c>
      <c r="F19" s="15">
        <v>8.6435403941454419E-3</v>
      </c>
      <c r="G19" s="16">
        <v>0.60000000000000009</v>
      </c>
    </row>
    <row r="20" spans="1:8" ht="14.65" customHeight="1" x14ac:dyDescent="0.25">
      <c r="A20" s="9">
        <v>11</v>
      </c>
      <c r="B20" s="10" t="s">
        <v>88</v>
      </c>
      <c r="C20" s="36">
        <v>111</v>
      </c>
      <c r="D20" s="11">
        <v>1.1957341376710116E-2</v>
      </c>
      <c r="E20" s="36">
        <v>83</v>
      </c>
      <c r="F20" s="11">
        <v>9.5655180361876226E-3</v>
      </c>
      <c r="G20" s="12">
        <v>0.33734939759036142</v>
      </c>
    </row>
    <row r="21" spans="1:8" ht="14.65" customHeight="1" x14ac:dyDescent="0.25">
      <c r="A21" s="13">
        <v>12</v>
      </c>
      <c r="B21" s="14" t="s">
        <v>16</v>
      </c>
      <c r="C21" s="37">
        <v>98</v>
      </c>
      <c r="D21" s="15">
        <v>1.0556932026284606E-2</v>
      </c>
      <c r="E21" s="37">
        <v>142</v>
      </c>
      <c r="F21" s="15">
        <v>1.6365103146248703E-2</v>
      </c>
      <c r="G21" s="16">
        <v>-0.3098591549295775</v>
      </c>
    </row>
    <row r="22" spans="1:8" ht="14.65" customHeight="1" x14ac:dyDescent="0.25">
      <c r="A22" s="9">
        <v>13</v>
      </c>
      <c r="B22" s="10" t="s">
        <v>89</v>
      </c>
      <c r="C22" s="36">
        <v>94</v>
      </c>
      <c r="D22" s="11">
        <v>1.0126036841538295E-2</v>
      </c>
      <c r="E22" s="36">
        <v>55</v>
      </c>
      <c r="F22" s="11">
        <v>6.3385962890399909E-3</v>
      </c>
      <c r="G22" s="12">
        <v>0.70909090909090899</v>
      </c>
    </row>
    <row r="23" spans="1:8" ht="14.65" customHeight="1" x14ac:dyDescent="0.25">
      <c r="A23" s="13">
        <v>14</v>
      </c>
      <c r="B23" s="14" t="s">
        <v>18</v>
      </c>
      <c r="C23" s="37">
        <v>90</v>
      </c>
      <c r="D23" s="15">
        <v>9.6951416567919845E-3</v>
      </c>
      <c r="E23" s="37">
        <v>93</v>
      </c>
      <c r="F23" s="15">
        <v>1.0717990088740349E-2</v>
      </c>
      <c r="G23" s="16">
        <v>-3.2258064516129004E-2</v>
      </c>
    </row>
    <row r="24" spans="1:8" ht="14.65" customHeight="1" x14ac:dyDescent="0.25">
      <c r="A24" s="9">
        <v>15</v>
      </c>
      <c r="B24" s="10" t="s">
        <v>94</v>
      </c>
      <c r="C24" s="36">
        <v>74</v>
      </c>
      <c r="D24" s="17">
        <v>7.9715609178067429E-3</v>
      </c>
      <c r="E24" s="36">
        <v>54</v>
      </c>
      <c r="F24" s="17">
        <v>6.2233490837847183E-3</v>
      </c>
      <c r="G24" s="18">
        <v>0.37037037037037046</v>
      </c>
    </row>
    <row r="25" spans="1:8" ht="14.65" customHeight="1" x14ac:dyDescent="0.25">
      <c r="A25" s="13">
        <v>16</v>
      </c>
      <c r="B25" s="14" t="s">
        <v>98</v>
      </c>
      <c r="C25" s="37">
        <v>72</v>
      </c>
      <c r="D25" s="15">
        <v>7.7561133254335883E-3</v>
      </c>
      <c r="E25" s="37">
        <v>15</v>
      </c>
      <c r="F25" s="15">
        <v>1.7287080788290885E-3</v>
      </c>
      <c r="G25" s="16">
        <v>3.8</v>
      </c>
    </row>
    <row r="26" spans="1:8" ht="14.65" customHeight="1" x14ac:dyDescent="0.25">
      <c r="A26" s="9">
        <v>17</v>
      </c>
      <c r="B26" s="10" t="s">
        <v>20</v>
      </c>
      <c r="C26" s="36">
        <v>68</v>
      </c>
      <c r="D26" s="17">
        <v>7.3252181406872775E-3</v>
      </c>
      <c r="E26" s="36">
        <v>61</v>
      </c>
      <c r="F26" s="17">
        <v>7.0300795205716264E-3</v>
      </c>
      <c r="G26" s="18">
        <v>0.11475409836065564</v>
      </c>
    </row>
    <row r="27" spans="1:8" ht="14.65" customHeight="1" x14ac:dyDescent="0.25">
      <c r="A27" s="13">
        <v>18</v>
      </c>
      <c r="B27" s="14" t="s">
        <v>117</v>
      </c>
      <c r="C27" s="37">
        <v>62</v>
      </c>
      <c r="D27" s="15">
        <v>6.6788753635678121E-3</v>
      </c>
      <c r="E27" s="37">
        <v>51</v>
      </c>
      <c r="F27" s="15">
        <v>5.8776074680189005E-3</v>
      </c>
      <c r="G27" s="16">
        <v>0.21568627450980382</v>
      </c>
    </row>
    <row r="28" spans="1:8" ht="14.65" customHeight="1" x14ac:dyDescent="0.25">
      <c r="A28" s="9">
        <v>19</v>
      </c>
      <c r="B28" s="10" t="s">
        <v>104</v>
      </c>
      <c r="C28" s="36">
        <v>60</v>
      </c>
      <c r="D28" s="17">
        <v>6.4634277711946566E-3</v>
      </c>
      <c r="E28" s="36">
        <v>44</v>
      </c>
      <c r="F28" s="17">
        <v>5.0708770312319924E-3</v>
      </c>
      <c r="G28" s="18">
        <v>0.36363636363636354</v>
      </c>
    </row>
    <row r="29" spans="1:8" ht="14.65" customHeight="1" x14ac:dyDescent="0.25">
      <c r="A29" s="13">
        <v>20</v>
      </c>
      <c r="B29" s="14" t="s">
        <v>21</v>
      </c>
      <c r="C29" s="37">
        <v>50</v>
      </c>
      <c r="D29" s="15">
        <v>5.3861898093288804E-3</v>
      </c>
      <c r="E29" s="37">
        <v>61</v>
      </c>
      <c r="F29" s="15">
        <v>7.0300795205716264E-3</v>
      </c>
      <c r="G29" s="16">
        <v>-0.18032786885245899</v>
      </c>
    </row>
    <row r="30" spans="1:8" ht="14.65" customHeight="1" x14ac:dyDescent="0.25">
      <c r="A30" s="19"/>
      <c r="B30" s="20" t="s">
        <v>85</v>
      </c>
      <c r="C30" s="38">
        <f>C31-SUM(C10:C29)</f>
        <v>1005</v>
      </c>
      <c r="D30" s="21">
        <f>C30/C31</f>
        <v>0.10826241516751051</v>
      </c>
      <c r="E30" s="38">
        <f>E31-SUM(E10:E29)</f>
        <v>1071</v>
      </c>
      <c r="F30" s="21">
        <f>E30/E31</f>
        <v>0.12342975682839691</v>
      </c>
      <c r="G30" s="22">
        <f>C30/E30-1</f>
        <v>-6.1624649859943981E-2</v>
      </c>
    </row>
    <row r="31" spans="1:8" ht="14.65" customHeight="1" x14ac:dyDescent="0.25">
      <c r="A31" s="23"/>
      <c r="B31" s="24" t="s">
        <v>86</v>
      </c>
      <c r="C31" s="39">
        <v>9283</v>
      </c>
      <c r="D31" s="25">
        <v>1</v>
      </c>
      <c r="E31" s="39">
        <v>8677</v>
      </c>
      <c r="F31" s="25">
        <v>1</v>
      </c>
      <c r="G31" s="26">
        <v>6.9839806384695224E-2</v>
      </c>
      <c r="H31" s="3"/>
    </row>
    <row r="32" spans="1:8" ht="14.65" customHeight="1" x14ac:dyDescent="0.25">
      <c r="A32" s="27" t="s">
        <v>10</v>
      </c>
      <c r="B32" s="28"/>
      <c r="C32" s="28"/>
      <c r="D32" s="29"/>
      <c r="E32" s="28"/>
      <c r="F32" s="29"/>
      <c r="G32" s="30"/>
      <c r="H32" s="3"/>
    </row>
    <row r="33" spans="1:7" ht="11.25" customHeight="1" x14ac:dyDescent="0.25">
      <c r="A33" s="50" t="s">
        <v>45</v>
      </c>
      <c r="B33" s="6"/>
      <c r="C33" s="6"/>
      <c r="D33" s="6"/>
      <c r="E33" s="6"/>
      <c r="F33" s="6"/>
      <c r="G33" s="6" t="s">
        <v>42</v>
      </c>
    </row>
    <row r="34" spans="1:7" x14ac:dyDescent="0.25">
      <c r="B34" s="6"/>
      <c r="C34" s="6"/>
      <c r="D34" s="6"/>
      <c r="E34" s="6"/>
      <c r="F34" s="6"/>
      <c r="G34" s="6"/>
    </row>
    <row r="35" spans="1:7" x14ac:dyDescent="0.25">
      <c r="A35" s="8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9" priority="2" operator="equal">
      <formula>0</formula>
    </cfRule>
  </conditionalFormatting>
  <conditionalFormatting sqref="G10:G32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0: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zoomScaleNormal="100" workbookViewId="0">
      <selection activeCell="C4" sqref="C4:G5"/>
    </sheetView>
  </sheetViews>
  <sheetFormatPr defaultRowHeight="15" x14ac:dyDescent="0.25"/>
  <cols>
    <col min="1" max="1" width="8" customWidth="1"/>
    <col min="2" max="2" width="22.7109375" customWidth="1"/>
    <col min="3" max="7" width="11.7109375" customWidth="1"/>
    <col min="8" max="8" width="9" customWidth="1"/>
  </cols>
  <sheetData>
    <row r="1" spans="1:8" x14ac:dyDescent="0.25">
      <c r="A1" s="6" t="s">
        <v>24</v>
      </c>
      <c r="B1" s="6"/>
      <c r="C1" s="6"/>
      <c r="D1" s="6"/>
      <c r="E1" s="6"/>
      <c r="F1" s="6"/>
      <c r="G1" s="42">
        <v>46181</v>
      </c>
    </row>
    <row r="2" spans="1:8" ht="14.65" customHeight="1" x14ac:dyDescent="0.25">
      <c r="A2" s="52" t="s">
        <v>25</v>
      </c>
      <c r="B2" s="52"/>
      <c r="C2" s="52"/>
      <c r="D2" s="52"/>
      <c r="E2" s="52"/>
      <c r="F2" s="52"/>
      <c r="G2" s="52"/>
      <c r="H2" s="2"/>
    </row>
    <row r="3" spans="1:8" ht="14.65" customHeight="1" thickBot="1" x14ac:dyDescent="0.3">
      <c r="A3" s="71" t="s">
        <v>46</v>
      </c>
      <c r="B3" s="71"/>
      <c r="C3" s="71"/>
      <c r="D3" s="71"/>
      <c r="E3" s="71"/>
      <c r="F3" s="71"/>
      <c r="G3" s="71"/>
      <c r="H3" s="5"/>
    </row>
    <row r="4" spans="1:8" ht="14.65" customHeight="1" x14ac:dyDescent="0.25">
      <c r="A4" s="53" t="s">
        <v>0</v>
      </c>
      <c r="B4" s="53" t="s">
        <v>1</v>
      </c>
      <c r="C4" s="55" t="s">
        <v>122</v>
      </c>
      <c r="D4" s="56"/>
      <c r="E4" s="56"/>
      <c r="F4" s="56"/>
      <c r="G4" s="57"/>
    </row>
    <row r="5" spans="1:8" ht="14.65" customHeight="1" thickBot="1" x14ac:dyDescent="0.3">
      <c r="A5" s="54"/>
      <c r="B5" s="54"/>
      <c r="C5" s="58" t="s">
        <v>123</v>
      </c>
      <c r="D5" s="59"/>
      <c r="E5" s="59"/>
      <c r="F5" s="59"/>
      <c r="G5" s="60"/>
    </row>
    <row r="6" spans="1:8" ht="14.65" customHeight="1" x14ac:dyDescent="0.25">
      <c r="A6" s="54"/>
      <c r="B6" s="54"/>
      <c r="C6" s="61">
        <v>2026</v>
      </c>
      <c r="D6" s="62"/>
      <c r="E6" s="61">
        <v>2025</v>
      </c>
      <c r="F6" s="62"/>
      <c r="G6" s="65" t="s">
        <v>3</v>
      </c>
    </row>
    <row r="7" spans="1:8" ht="14.65" customHeight="1" thickBot="1" x14ac:dyDescent="0.3">
      <c r="A7" s="72" t="s">
        <v>4</v>
      </c>
      <c r="B7" s="72" t="s">
        <v>5</v>
      </c>
      <c r="C7" s="63"/>
      <c r="D7" s="64"/>
      <c r="E7" s="63"/>
      <c r="F7" s="64"/>
      <c r="G7" s="66"/>
    </row>
    <row r="8" spans="1:8" ht="14.65" customHeight="1" x14ac:dyDescent="0.25">
      <c r="A8" s="72"/>
      <c r="B8" s="72"/>
      <c r="C8" s="45" t="s">
        <v>6</v>
      </c>
      <c r="D8" s="46" t="s">
        <v>2</v>
      </c>
      <c r="E8" s="45" t="s">
        <v>6</v>
      </c>
      <c r="F8" s="46" t="s">
        <v>2</v>
      </c>
      <c r="G8" s="69" t="s">
        <v>7</v>
      </c>
    </row>
    <row r="9" spans="1:8" ht="14.65" customHeight="1" thickBot="1" x14ac:dyDescent="0.3">
      <c r="A9" s="73"/>
      <c r="B9" s="73"/>
      <c r="C9" s="47" t="s">
        <v>8</v>
      </c>
      <c r="D9" s="48" t="s">
        <v>9</v>
      </c>
      <c r="E9" s="47" t="s">
        <v>8</v>
      </c>
      <c r="F9" s="48" t="s">
        <v>9</v>
      </c>
      <c r="G9" s="70"/>
    </row>
    <row r="10" spans="1:8" ht="14.65" customHeight="1" x14ac:dyDescent="0.25">
      <c r="A10" s="9">
        <v>1</v>
      </c>
      <c r="B10" s="10" t="s">
        <v>11</v>
      </c>
      <c r="C10" s="36">
        <v>1993</v>
      </c>
      <c r="D10" s="11">
        <v>0.24757763975155281</v>
      </c>
      <c r="E10" s="36">
        <v>2543</v>
      </c>
      <c r="F10" s="11">
        <v>0.33004542504866968</v>
      </c>
      <c r="G10" s="12">
        <v>-0.21627998427054662</v>
      </c>
    </row>
    <row r="11" spans="1:8" ht="14.65" customHeight="1" x14ac:dyDescent="0.25">
      <c r="A11" s="13">
        <v>2</v>
      </c>
      <c r="B11" s="14" t="s">
        <v>12</v>
      </c>
      <c r="C11" s="37">
        <v>1636</v>
      </c>
      <c r="D11" s="15">
        <v>0.20322981366459628</v>
      </c>
      <c r="E11" s="37">
        <v>1271</v>
      </c>
      <c r="F11" s="15">
        <v>0.16495781959766387</v>
      </c>
      <c r="G11" s="16">
        <v>0.28717545239968523</v>
      </c>
    </row>
    <row r="12" spans="1:8" ht="14.65" customHeight="1" x14ac:dyDescent="0.25">
      <c r="A12" s="9">
        <v>3</v>
      </c>
      <c r="B12" s="10" t="s">
        <v>14</v>
      </c>
      <c r="C12" s="36">
        <v>1225</v>
      </c>
      <c r="D12" s="11">
        <v>0.15217391304347827</v>
      </c>
      <c r="E12" s="36">
        <v>924</v>
      </c>
      <c r="F12" s="11">
        <v>0.11992212848799481</v>
      </c>
      <c r="G12" s="12">
        <v>0.32575757575757569</v>
      </c>
    </row>
    <row r="13" spans="1:8" ht="14.65" customHeight="1" x14ac:dyDescent="0.25">
      <c r="A13" s="13">
        <v>4</v>
      </c>
      <c r="B13" s="14" t="s">
        <v>13</v>
      </c>
      <c r="C13" s="37">
        <v>1073</v>
      </c>
      <c r="D13" s="15">
        <v>0.13329192546583851</v>
      </c>
      <c r="E13" s="37">
        <v>944</v>
      </c>
      <c r="F13" s="15">
        <v>0.12251784555483453</v>
      </c>
      <c r="G13" s="16">
        <v>0.13665254237288127</v>
      </c>
    </row>
    <row r="14" spans="1:8" ht="14.65" customHeight="1" x14ac:dyDescent="0.25">
      <c r="A14" s="9">
        <v>5</v>
      </c>
      <c r="B14" s="10" t="s">
        <v>15</v>
      </c>
      <c r="C14" s="36">
        <v>201</v>
      </c>
      <c r="D14" s="11">
        <v>2.4968944099378883E-2</v>
      </c>
      <c r="E14" s="36">
        <v>186</v>
      </c>
      <c r="F14" s="11">
        <v>2.4140168721609345E-2</v>
      </c>
      <c r="G14" s="12">
        <v>8.0645161290322509E-2</v>
      </c>
    </row>
    <row r="15" spans="1:8" ht="14.65" customHeight="1" x14ac:dyDescent="0.25">
      <c r="A15" s="13">
        <v>6</v>
      </c>
      <c r="B15" s="14" t="s">
        <v>17</v>
      </c>
      <c r="C15" s="37">
        <v>168</v>
      </c>
      <c r="D15" s="15">
        <v>2.0869565217391306E-2</v>
      </c>
      <c r="E15" s="37">
        <v>199</v>
      </c>
      <c r="F15" s="15">
        <v>2.5827384815055161E-2</v>
      </c>
      <c r="G15" s="16">
        <v>-0.15577889447236182</v>
      </c>
    </row>
    <row r="16" spans="1:8" ht="14.65" customHeight="1" x14ac:dyDescent="0.25">
      <c r="A16" s="9">
        <v>7</v>
      </c>
      <c r="B16" s="10" t="s">
        <v>22</v>
      </c>
      <c r="C16" s="36">
        <v>139</v>
      </c>
      <c r="D16" s="11">
        <v>1.7267080745341615E-2</v>
      </c>
      <c r="E16" s="36">
        <v>146</v>
      </c>
      <c r="F16" s="11">
        <v>1.8948734587929915E-2</v>
      </c>
      <c r="G16" s="12">
        <v>-4.7945205479452024E-2</v>
      </c>
    </row>
    <row r="17" spans="1:7" ht="14.65" customHeight="1" x14ac:dyDescent="0.25">
      <c r="A17" s="13">
        <v>8</v>
      </c>
      <c r="B17" s="14" t="s">
        <v>19</v>
      </c>
      <c r="C17" s="37">
        <v>124</v>
      </c>
      <c r="D17" s="15">
        <v>1.5403726708074534E-2</v>
      </c>
      <c r="E17" s="37">
        <v>105</v>
      </c>
      <c r="F17" s="15">
        <v>1.36275146009085E-2</v>
      </c>
      <c r="G17" s="16">
        <v>0.18095238095238098</v>
      </c>
    </row>
    <row r="18" spans="1:7" ht="14.65" customHeight="1" x14ac:dyDescent="0.25">
      <c r="A18" s="9">
        <v>9</v>
      </c>
      <c r="B18" s="10" t="s">
        <v>113</v>
      </c>
      <c r="C18" s="36">
        <v>120</v>
      </c>
      <c r="D18" s="11">
        <v>1.4906832298136646E-2</v>
      </c>
      <c r="E18" s="36">
        <v>75</v>
      </c>
      <c r="F18" s="11">
        <v>9.7339390006489293E-3</v>
      </c>
      <c r="G18" s="12">
        <v>0.60000000000000009</v>
      </c>
    </row>
    <row r="19" spans="1:7" ht="14.65" customHeight="1" x14ac:dyDescent="0.25">
      <c r="A19" s="13">
        <v>10</v>
      </c>
      <c r="B19" s="14" t="s">
        <v>88</v>
      </c>
      <c r="C19" s="37">
        <v>111</v>
      </c>
      <c r="D19" s="15">
        <v>1.3788819875776398E-2</v>
      </c>
      <c r="E19" s="37">
        <v>83</v>
      </c>
      <c r="F19" s="15">
        <v>1.0772225827384815E-2</v>
      </c>
      <c r="G19" s="16">
        <v>0.33734939759036142</v>
      </c>
    </row>
    <row r="20" spans="1:7" ht="14.65" customHeight="1" x14ac:dyDescent="0.25">
      <c r="A20" s="9">
        <v>11</v>
      </c>
      <c r="B20" s="10" t="s">
        <v>16</v>
      </c>
      <c r="C20" s="36">
        <v>97</v>
      </c>
      <c r="D20" s="11">
        <v>1.2049689440993789E-2</v>
      </c>
      <c r="E20" s="36">
        <v>134</v>
      </c>
      <c r="F20" s="11">
        <v>1.7391304347826087E-2</v>
      </c>
      <c r="G20" s="12">
        <v>-0.27611940298507465</v>
      </c>
    </row>
    <row r="21" spans="1:7" ht="14.65" customHeight="1" x14ac:dyDescent="0.25">
      <c r="A21" s="13">
        <v>12</v>
      </c>
      <c r="B21" s="14" t="s">
        <v>89</v>
      </c>
      <c r="C21" s="37">
        <v>94</v>
      </c>
      <c r="D21" s="15">
        <v>1.1677018633540372E-2</v>
      </c>
      <c r="E21" s="37">
        <v>55</v>
      </c>
      <c r="F21" s="15">
        <v>7.138221933809215E-3</v>
      </c>
      <c r="G21" s="16">
        <v>0.70909090909090899</v>
      </c>
    </row>
    <row r="22" spans="1:7" ht="14.65" customHeight="1" x14ac:dyDescent="0.25">
      <c r="A22" s="9">
        <v>13</v>
      </c>
      <c r="B22" s="10" t="s">
        <v>98</v>
      </c>
      <c r="C22" s="36">
        <v>72</v>
      </c>
      <c r="D22" s="11">
        <v>8.944099378881987E-3</v>
      </c>
      <c r="E22" s="36">
        <v>15</v>
      </c>
      <c r="F22" s="11">
        <v>1.9467878001297859E-3</v>
      </c>
      <c r="G22" s="12">
        <v>3.8</v>
      </c>
    </row>
    <row r="23" spans="1:7" ht="14.65" customHeight="1" x14ac:dyDescent="0.25">
      <c r="A23" s="13">
        <v>14</v>
      </c>
      <c r="B23" s="14" t="s">
        <v>18</v>
      </c>
      <c r="C23" s="37">
        <v>70</v>
      </c>
      <c r="D23" s="15">
        <v>8.6956521739130436E-3</v>
      </c>
      <c r="E23" s="37">
        <v>80</v>
      </c>
      <c r="F23" s="15">
        <v>1.0382868267358857E-2</v>
      </c>
      <c r="G23" s="16">
        <v>-0.125</v>
      </c>
    </row>
    <row r="24" spans="1:7" ht="14.65" customHeight="1" x14ac:dyDescent="0.25">
      <c r="A24" s="9">
        <v>15</v>
      </c>
      <c r="B24" s="10" t="s">
        <v>20</v>
      </c>
      <c r="C24" s="36">
        <v>68</v>
      </c>
      <c r="D24" s="17">
        <v>8.4472049689441001E-3</v>
      </c>
      <c r="E24" s="36">
        <v>61</v>
      </c>
      <c r="F24" s="17">
        <v>7.9169370538611297E-3</v>
      </c>
      <c r="G24" s="18">
        <v>0.11475409836065564</v>
      </c>
    </row>
    <row r="25" spans="1:7" ht="14.65" customHeight="1" x14ac:dyDescent="0.25">
      <c r="A25" s="13">
        <v>16</v>
      </c>
      <c r="B25" s="14" t="s">
        <v>21</v>
      </c>
      <c r="C25" s="37">
        <v>50</v>
      </c>
      <c r="D25" s="15">
        <v>6.2111801242236021E-3</v>
      </c>
      <c r="E25" s="37">
        <v>61</v>
      </c>
      <c r="F25" s="15">
        <v>7.9169370538611297E-3</v>
      </c>
      <c r="G25" s="16">
        <v>-0.18032786885245899</v>
      </c>
    </row>
    <row r="26" spans="1:7" ht="14.65" customHeight="1" x14ac:dyDescent="0.25">
      <c r="A26" s="9">
        <v>17</v>
      </c>
      <c r="B26" s="10" t="s">
        <v>90</v>
      </c>
      <c r="C26" s="36">
        <v>45</v>
      </c>
      <c r="D26" s="17">
        <v>5.5900621118012426E-3</v>
      </c>
      <c r="E26" s="36">
        <v>50</v>
      </c>
      <c r="F26" s="17">
        <v>6.4892926670992862E-3</v>
      </c>
      <c r="G26" s="18">
        <v>-9.9999999999999978E-2</v>
      </c>
    </row>
    <row r="27" spans="1:7" ht="14.65" customHeight="1" x14ac:dyDescent="0.25">
      <c r="A27" s="13">
        <v>18</v>
      </c>
      <c r="B27" s="14" t="s">
        <v>121</v>
      </c>
      <c r="C27" s="37">
        <v>38</v>
      </c>
      <c r="D27" s="15">
        <v>4.7204968944099378E-3</v>
      </c>
      <c r="E27" s="37">
        <v>0</v>
      </c>
      <c r="F27" s="15">
        <v>0</v>
      </c>
      <c r="G27" s="16"/>
    </row>
    <row r="28" spans="1:7" ht="14.65" customHeight="1" x14ac:dyDescent="0.25">
      <c r="A28" s="9">
        <v>19</v>
      </c>
      <c r="B28" s="10" t="s">
        <v>116</v>
      </c>
      <c r="C28" s="36">
        <v>36</v>
      </c>
      <c r="D28" s="17">
        <v>4.4720496894409935E-3</v>
      </c>
      <c r="E28" s="36">
        <v>33</v>
      </c>
      <c r="F28" s="17">
        <v>4.2829331602855288E-3</v>
      </c>
      <c r="G28" s="18">
        <v>9.0909090909090828E-2</v>
      </c>
    </row>
    <row r="29" spans="1:7" ht="14.65" customHeight="1" x14ac:dyDescent="0.25">
      <c r="A29" s="13"/>
      <c r="B29" s="14" t="s">
        <v>124</v>
      </c>
      <c r="C29" s="37">
        <v>36</v>
      </c>
      <c r="D29" s="15">
        <v>4.4720496894409935E-3</v>
      </c>
      <c r="E29" s="37">
        <v>78</v>
      </c>
      <c r="F29" s="15">
        <v>1.0123296560674887E-2</v>
      </c>
      <c r="G29" s="16">
        <v>-0.53846153846153844</v>
      </c>
    </row>
    <row r="30" spans="1:7" ht="14.65" customHeight="1" x14ac:dyDescent="0.25">
      <c r="A30" s="31"/>
      <c r="B30" s="20" t="s">
        <v>85</v>
      </c>
      <c r="C30" s="38">
        <f>C31-SUM(C10:C29)</f>
        <v>654</v>
      </c>
      <c r="D30" s="21">
        <f>C30/C31</f>
        <v>8.1242236024844719E-2</v>
      </c>
      <c r="E30" s="38">
        <f>E31-SUM(E10:E29)</f>
        <v>662</v>
      </c>
      <c r="F30" s="21">
        <f>E30/E31</f>
        <v>8.5918234912394545E-2</v>
      </c>
      <c r="G30" s="22">
        <f>C30/E30-1</f>
        <v>-1.2084592145015116E-2</v>
      </c>
    </row>
    <row r="31" spans="1:7" ht="14.65" customHeight="1" x14ac:dyDescent="0.25">
      <c r="A31" s="23"/>
      <c r="B31" s="24" t="s">
        <v>87</v>
      </c>
      <c r="C31" s="39">
        <v>8050</v>
      </c>
      <c r="D31" s="25">
        <v>1</v>
      </c>
      <c r="E31" s="39">
        <v>7705</v>
      </c>
      <c r="F31" s="25">
        <v>1.0000000000000007</v>
      </c>
      <c r="G31" s="26">
        <v>4.4776119402984982E-2</v>
      </c>
    </row>
    <row r="32" spans="1:7" ht="12.75" customHeight="1" x14ac:dyDescent="0.25">
      <c r="A32" s="27" t="s">
        <v>10</v>
      </c>
      <c r="B32" s="6"/>
      <c r="C32" s="6"/>
      <c r="D32" s="6"/>
      <c r="E32" s="6"/>
      <c r="F32" s="6"/>
      <c r="G32" s="6"/>
    </row>
    <row r="33" spans="1:7" x14ac:dyDescent="0.25">
      <c r="A33" s="50" t="s">
        <v>44</v>
      </c>
      <c r="B33" s="6"/>
      <c r="C33" s="6"/>
      <c r="D33" s="6"/>
      <c r="E33" s="6"/>
      <c r="F33" s="6"/>
      <c r="G33" s="6"/>
    </row>
    <row r="34" spans="1:7" x14ac:dyDescent="0.25">
      <c r="A34" s="7"/>
      <c r="B34" s="6"/>
      <c r="C34" s="6"/>
      <c r="D34" s="6"/>
      <c r="E34" s="6"/>
      <c r="F34" s="6"/>
      <c r="G34" s="6"/>
    </row>
    <row r="50" ht="15" customHeight="1" x14ac:dyDescent="0.25"/>
    <row r="52" ht="15" customHeight="1" x14ac:dyDescent="0.25"/>
  </sheetData>
  <mergeCells count="12">
    <mergeCell ref="A2:G2"/>
    <mergeCell ref="A3:G3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</mergeCells>
  <conditionalFormatting sqref="C10:G29">
    <cfRule type="cellIs" dxfId="7" priority="2" operator="equal">
      <formula>0</formula>
    </cfRule>
  </conditionalFormatting>
  <conditionalFormatting sqref="G10:G31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0:E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showGridLines="0" zoomScaleNormal="100" workbookViewId="0">
      <selection activeCell="C4" sqref="C4:G5"/>
    </sheetView>
  </sheetViews>
  <sheetFormatPr defaultRowHeight="15" x14ac:dyDescent="0.25"/>
  <cols>
    <col min="1" max="1" width="8" customWidth="1"/>
    <col min="2" max="2" width="25.5703125" customWidth="1"/>
    <col min="3" max="7" width="11.7109375" customWidth="1"/>
    <col min="8" max="10" width="9" customWidth="1"/>
  </cols>
  <sheetData>
    <row r="1" spans="1:10" x14ac:dyDescent="0.25">
      <c r="A1" s="6" t="s">
        <v>24</v>
      </c>
      <c r="B1" s="6"/>
      <c r="C1" s="6"/>
      <c r="D1" s="6"/>
      <c r="E1" s="6"/>
      <c r="F1" s="6"/>
      <c r="G1" s="42">
        <v>46181</v>
      </c>
    </row>
    <row r="2" spans="1:10" ht="14.65" customHeight="1" x14ac:dyDescent="0.25">
      <c r="A2" s="52" t="s">
        <v>26</v>
      </c>
      <c r="B2" s="52"/>
      <c r="C2" s="52"/>
      <c r="D2" s="52"/>
      <c r="E2" s="52"/>
      <c r="F2" s="52"/>
      <c r="G2" s="52"/>
      <c r="H2" s="2"/>
      <c r="I2" s="2"/>
      <c r="J2" s="2"/>
    </row>
    <row r="3" spans="1:10" ht="14.65" customHeight="1" thickBot="1" x14ac:dyDescent="0.3">
      <c r="A3" s="71" t="s">
        <v>100</v>
      </c>
      <c r="B3" s="71"/>
      <c r="C3" s="71"/>
      <c r="D3" s="71"/>
      <c r="E3" s="71"/>
      <c r="F3" s="71"/>
      <c r="G3" s="71"/>
      <c r="H3" s="5"/>
    </row>
    <row r="4" spans="1:10" ht="14.65" customHeight="1" x14ac:dyDescent="0.25">
      <c r="A4" s="53" t="s">
        <v>0</v>
      </c>
      <c r="B4" s="53" t="s">
        <v>1</v>
      </c>
      <c r="C4" s="55" t="s">
        <v>122</v>
      </c>
      <c r="D4" s="56"/>
      <c r="E4" s="56"/>
      <c r="F4" s="56"/>
      <c r="G4" s="57"/>
    </row>
    <row r="5" spans="1:10" ht="14.65" customHeight="1" thickBot="1" x14ac:dyDescent="0.3">
      <c r="A5" s="54"/>
      <c r="B5" s="54"/>
      <c r="C5" s="58" t="s">
        <v>123</v>
      </c>
      <c r="D5" s="59"/>
      <c r="E5" s="59"/>
      <c r="F5" s="59"/>
      <c r="G5" s="60"/>
    </row>
    <row r="6" spans="1:10" ht="14.65" customHeight="1" x14ac:dyDescent="0.25">
      <c r="A6" s="54"/>
      <c r="B6" s="54"/>
      <c r="C6" s="61">
        <v>2026</v>
      </c>
      <c r="D6" s="62"/>
      <c r="E6" s="61">
        <v>2025</v>
      </c>
      <c r="F6" s="62"/>
      <c r="G6" s="65" t="s">
        <v>3</v>
      </c>
    </row>
    <row r="7" spans="1:10" ht="14.65" customHeight="1" thickBot="1" x14ac:dyDescent="0.3">
      <c r="A7" s="72" t="s">
        <v>4</v>
      </c>
      <c r="B7" s="72" t="s">
        <v>5</v>
      </c>
      <c r="C7" s="63"/>
      <c r="D7" s="64"/>
      <c r="E7" s="63"/>
      <c r="F7" s="64"/>
      <c r="G7" s="66"/>
    </row>
    <row r="8" spans="1:10" ht="14.65" customHeight="1" x14ac:dyDescent="0.25">
      <c r="A8" s="72"/>
      <c r="B8" s="72"/>
      <c r="C8" s="45" t="s">
        <v>6</v>
      </c>
      <c r="D8" s="46" t="s">
        <v>2</v>
      </c>
      <c r="E8" s="45" t="s">
        <v>6</v>
      </c>
      <c r="F8" s="46" t="s">
        <v>2</v>
      </c>
      <c r="G8" s="69" t="s">
        <v>7</v>
      </c>
    </row>
    <row r="9" spans="1:10" ht="14.65" customHeight="1" thickBot="1" x14ac:dyDescent="0.3">
      <c r="A9" s="73"/>
      <c r="B9" s="73"/>
      <c r="C9" s="47" t="s">
        <v>8</v>
      </c>
      <c r="D9" s="48" t="s">
        <v>9</v>
      </c>
      <c r="E9" s="47" t="s">
        <v>8</v>
      </c>
      <c r="F9" s="48" t="s">
        <v>9</v>
      </c>
      <c r="G9" s="70"/>
    </row>
    <row r="10" spans="1:10" ht="14.65" customHeight="1" x14ac:dyDescent="0.25">
      <c r="A10" s="9">
        <v>1</v>
      </c>
      <c r="B10" s="10" t="s">
        <v>27</v>
      </c>
      <c r="C10" s="36">
        <v>5806</v>
      </c>
      <c r="D10" s="11">
        <v>0.24162470348329101</v>
      </c>
      <c r="E10" s="36">
        <v>5764</v>
      </c>
      <c r="F10" s="11">
        <v>0.26051977401129944</v>
      </c>
      <c r="G10" s="12">
        <v>7.2866065232477517E-3</v>
      </c>
    </row>
    <row r="11" spans="1:10" ht="14.65" customHeight="1" x14ac:dyDescent="0.25">
      <c r="A11" s="13">
        <v>2</v>
      </c>
      <c r="B11" s="14" t="s">
        <v>83</v>
      </c>
      <c r="C11" s="37">
        <v>3315</v>
      </c>
      <c r="D11" s="15">
        <v>0.13795830038703233</v>
      </c>
      <c r="E11" s="37">
        <v>5265</v>
      </c>
      <c r="F11" s="15">
        <v>0.23796610169491525</v>
      </c>
      <c r="G11" s="16">
        <v>-0.37037037037037035</v>
      </c>
    </row>
    <row r="12" spans="1:10" ht="14.65" customHeight="1" x14ac:dyDescent="0.25">
      <c r="A12" s="9">
        <v>3</v>
      </c>
      <c r="B12" s="10" t="s">
        <v>114</v>
      </c>
      <c r="C12" s="36">
        <v>2155</v>
      </c>
      <c r="D12" s="11">
        <v>8.9683299346622836E-2</v>
      </c>
      <c r="E12" s="36">
        <v>0</v>
      </c>
      <c r="F12" s="11">
        <v>0</v>
      </c>
      <c r="G12" s="12"/>
    </row>
    <row r="13" spans="1:10" ht="14.65" customHeight="1" x14ac:dyDescent="0.25">
      <c r="A13" s="13">
        <v>4</v>
      </c>
      <c r="B13" s="14" t="s">
        <v>43</v>
      </c>
      <c r="C13" s="37">
        <v>1652</v>
      </c>
      <c r="D13" s="15">
        <v>6.8750260102376295E-2</v>
      </c>
      <c r="E13" s="37">
        <v>1393</v>
      </c>
      <c r="F13" s="15">
        <v>6.2960451977401133E-2</v>
      </c>
      <c r="G13" s="16">
        <v>0.18592964824120606</v>
      </c>
    </row>
    <row r="14" spans="1:10" ht="14.65" customHeight="1" x14ac:dyDescent="0.25">
      <c r="A14" s="9">
        <v>5</v>
      </c>
      <c r="B14" s="10" t="s">
        <v>18</v>
      </c>
      <c r="C14" s="36">
        <v>1460</v>
      </c>
      <c r="D14" s="11">
        <v>6.0759915102584376E-2</v>
      </c>
      <c r="E14" s="36">
        <v>1407</v>
      </c>
      <c r="F14" s="11">
        <v>6.3593220338983056E-2</v>
      </c>
      <c r="G14" s="12">
        <v>3.7668798862828812E-2</v>
      </c>
    </row>
    <row r="15" spans="1:10" ht="14.65" customHeight="1" x14ac:dyDescent="0.25">
      <c r="A15" s="13">
        <v>6</v>
      </c>
      <c r="B15" s="14" t="s">
        <v>50</v>
      </c>
      <c r="C15" s="37">
        <v>1250</v>
      </c>
      <c r="D15" s="15">
        <v>5.202047525906197E-2</v>
      </c>
      <c r="E15" s="37">
        <v>993</v>
      </c>
      <c r="F15" s="15">
        <v>4.4881355932203389E-2</v>
      </c>
      <c r="G15" s="16">
        <v>0.25881168177240688</v>
      </c>
    </row>
    <row r="16" spans="1:10" ht="14.65" customHeight="1" x14ac:dyDescent="0.25">
      <c r="A16" s="9">
        <v>7</v>
      </c>
      <c r="B16" s="10" t="s">
        <v>30</v>
      </c>
      <c r="C16" s="36">
        <v>1204</v>
      </c>
      <c r="D16" s="11">
        <v>5.0106121769528486E-2</v>
      </c>
      <c r="E16" s="36">
        <v>960</v>
      </c>
      <c r="F16" s="11">
        <v>4.3389830508474579E-2</v>
      </c>
      <c r="G16" s="12">
        <v>0.25416666666666665</v>
      </c>
    </row>
    <row r="17" spans="1:7" ht="14.65" customHeight="1" x14ac:dyDescent="0.25">
      <c r="A17" s="13">
        <v>8</v>
      </c>
      <c r="B17" s="14" t="s">
        <v>49</v>
      </c>
      <c r="C17" s="37">
        <v>988</v>
      </c>
      <c r="D17" s="15">
        <v>4.1116983644762579E-2</v>
      </c>
      <c r="E17" s="37">
        <v>678</v>
      </c>
      <c r="F17" s="15">
        <v>3.0644067796610171E-2</v>
      </c>
      <c r="G17" s="16">
        <v>0.45722713864306774</v>
      </c>
    </row>
    <row r="18" spans="1:7" ht="14.65" customHeight="1" x14ac:dyDescent="0.25">
      <c r="A18" s="9">
        <v>9</v>
      </c>
      <c r="B18" s="10" t="s">
        <v>28</v>
      </c>
      <c r="C18" s="36">
        <v>676</v>
      </c>
      <c r="D18" s="11">
        <v>2.8132673020100713E-2</v>
      </c>
      <c r="E18" s="36">
        <v>687</v>
      </c>
      <c r="F18" s="11">
        <v>3.105084745762712E-2</v>
      </c>
      <c r="G18" s="12">
        <v>-1.6011644832605532E-2</v>
      </c>
    </row>
    <row r="19" spans="1:7" ht="14.65" customHeight="1" x14ac:dyDescent="0.25">
      <c r="A19" s="13">
        <v>10</v>
      </c>
      <c r="B19" s="14" t="s">
        <v>74</v>
      </c>
      <c r="C19" s="37">
        <v>466</v>
      </c>
      <c r="D19" s="15">
        <v>1.93932331765783E-2</v>
      </c>
      <c r="E19" s="37">
        <v>436</v>
      </c>
      <c r="F19" s="15">
        <v>1.9706214689265537E-2</v>
      </c>
      <c r="G19" s="16">
        <v>6.8807339449541205E-2</v>
      </c>
    </row>
    <row r="20" spans="1:7" ht="14.65" customHeight="1" x14ac:dyDescent="0.25">
      <c r="A20" s="9">
        <v>11</v>
      </c>
      <c r="B20" s="10" t="s">
        <v>29</v>
      </c>
      <c r="C20" s="36">
        <v>442</v>
      </c>
      <c r="D20" s="11">
        <v>1.8394440051604313E-2</v>
      </c>
      <c r="E20" s="36">
        <v>428</v>
      </c>
      <c r="F20" s="11">
        <v>1.9344632768361583E-2</v>
      </c>
      <c r="G20" s="12">
        <v>3.2710280373831724E-2</v>
      </c>
    </row>
    <row r="21" spans="1:7" ht="14.65" customHeight="1" x14ac:dyDescent="0.25">
      <c r="A21" s="13">
        <v>12</v>
      </c>
      <c r="B21" s="14" t="s">
        <v>96</v>
      </c>
      <c r="C21" s="37">
        <v>386</v>
      </c>
      <c r="D21" s="15">
        <v>1.6063922759998336E-2</v>
      </c>
      <c r="E21" s="37">
        <v>130</v>
      </c>
      <c r="F21" s="15">
        <v>5.8757062146892651E-3</v>
      </c>
      <c r="G21" s="16">
        <v>1.9692307692307693</v>
      </c>
    </row>
    <row r="22" spans="1:7" ht="14.65" customHeight="1" x14ac:dyDescent="0.25">
      <c r="A22" s="9">
        <v>13</v>
      </c>
      <c r="B22" s="10" t="s">
        <v>47</v>
      </c>
      <c r="C22" s="36">
        <v>347</v>
      </c>
      <c r="D22" s="11">
        <v>1.4440883931915602E-2</v>
      </c>
      <c r="E22" s="36">
        <v>352</v>
      </c>
      <c r="F22" s="11">
        <v>1.5909604519774013E-2</v>
      </c>
      <c r="G22" s="12">
        <v>-1.4204545454545414E-2</v>
      </c>
    </row>
    <row r="23" spans="1:7" ht="14.65" customHeight="1" x14ac:dyDescent="0.25">
      <c r="A23" s="13">
        <v>14</v>
      </c>
      <c r="B23" s="14" t="s">
        <v>93</v>
      </c>
      <c r="C23" s="37">
        <v>254</v>
      </c>
      <c r="D23" s="15">
        <v>1.0570560572641392E-2</v>
      </c>
      <c r="E23" s="37">
        <v>182</v>
      </c>
      <c r="F23" s="15">
        <v>8.2259887005649724E-3</v>
      </c>
      <c r="G23" s="16">
        <v>0.39560439560439553</v>
      </c>
    </row>
    <row r="24" spans="1:7" ht="14.65" customHeight="1" x14ac:dyDescent="0.25">
      <c r="A24" s="9">
        <v>15</v>
      </c>
      <c r="B24" s="10" t="s">
        <v>115</v>
      </c>
      <c r="C24" s="36">
        <v>245</v>
      </c>
      <c r="D24" s="11">
        <v>1.0196013150776145E-2</v>
      </c>
      <c r="E24" s="36">
        <v>217</v>
      </c>
      <c r="F24" s="11">
        <v>9.8079096045197746E-3</v>
      </c>
      <c r="G24" s="12">
        <v>0.12903225806451624</v>
      </c>
    </row>
    <row r="25" spans="1:7" ht="14.65" customHeight="1" x14ac:dyDescent="0.25">
      <c r="A25" s="13">
        <v>16</v>
      </c>
      <c r="B25" s="14" t="s">
        <v>75</v>
      </c>
      <c r="C25" s="37">
        <v>211</v>
      </c>
      <c r="D25" s="15">
        <v>8.7810562237296604E-3</v>
      </c>
      <c r="E25" s="37">
        <v>236</v>
      </c>
      <c r="F25" s="15">
        <v>1.0666666666666666E-2</v>
      </c>
      <c r="G25" s="16">
        <v>-0.10593220338983056</v>
      </c>
    </row>
    <row r="26" spans="1:7" ht="14.65" customHeight="1" x14ac:dyDescent="0.25">
      <c r="A26" s="9">
        <v>17</v>
      </c>
      <c r="B26" s="10" t="s">
        <v>112</v>
      </c>
      <c r="C26" s="36">
        <v>196</v>
      </c>
      <c r="D26" s="11">
        <v>8.1568105206209166E-3</v>
      </c>
      <c r="E26" s="36">
        <v>211</v>
      </c>
      <c r="F26" s="11">
        <v>9.5367231638418086E-3</v>
      </c>
      <c r="G26" s="12">
        <v>-7.1090047393364886E-2</v>
      </c>
    </row>
    <row r="27" spans="1:7" ht="14.65" customHeight="1" x14ac:dyDescent="0.25">
      <c r="A27" s="13">
        <v>18</v>
      </c>
      <c r="B27" s="14" t="s">
        <v>51</v>
      </c>
      <c r="C27" s="37">
        <v>195</v>
      </c>
      <c r="D27" s="15">
        <v>8.115194140413666E-3</v>
      </c>
      <c r="E27" s="37">
        <v>211</v>
      </c>
      <c r="F27" s="15">
        <v>9.5367231638418086E-3</v>
      </c>
      <c r="G27" s="16">
        <v>-7.582938388625593E-2</v>
      </c>
    </row>
    <row r="28" spans="1:7" ht="14.65" customHeight="1" x14ac:dyDescent="0.25">
      <c r="A28" s="9">
        <v>19</v>
      </c>
      <c r="B28" s="10" t="s">
        <v>120</v>
      </c>
      <c r="C28" s="36">
        <v>193</v>
      </c>
      <c r="D28" s="11">
        <v>8.0319613799991682E-3</v>
      </c>
      <c r="E28" s="36">
        <v>3</v>
      </c>
      <c r="F28" s="11">
        <v>1.3559322033898305E-4</v>
      </c>
      <c r="G28" s="12">
        <v>63.333333333333329</v>
      </c>
    </row>
    <row r="29" spans="1:7" ht="14.65" customHeight="1" x14ac:dyDescent="0.25">
      <c r="A29" s="13">
        <v>20</v>
      </c>
      <c r="B29" s="14" t="s">
        <v>111</v>
      </c>
      <c r="C29" s="37">
        <v>177</v>
      </c>
      <c r="D29" s="15">
        <v>7.3660992966831746E-3</v>
      </c>
      <c r="E29" s="37">
        <v>173</v>
      </c>
      <c r="F29" s="15">
        <v>7.8192090395480234E-3</v>
      </c>
      <c r="G29" s="16">
        <v>2.3121387283236983E-2</v>
      </c>
    </row>
    <row r="30" spans="1:7" ht="14.65" customHeight="1" x14ac:dyDescent="0.25">
      <c r="A30" s="31"/>
      <c r="B30" s="20" t="s">
        <v>97</v>
      </c>
      <c r="C30" s="38">
        <f>C31-SUM(C10:C29)</f>
        <v>2411</v>
      </c>
      <c r="D30" s="21">
        <f>C30/C31</f>
        <v>0.10033709267967872</v>
      </c>
      <c r="E30" s="38">
        <f>E31-SUM(E10:E29)</f>
        <v>2399</v>
      </c>
      <c r="F30" s="21">
        <f>E30/E31</f>
        <v>0.10842937853107344</v>
      </c>
      <c r="G30" s="22">
        <f>C30/E30-1</f>
        <v>5.002084201750634E-3</v>
      </c>
    </row>
    <row r="31" spans="1:7" ht="14.65" customHeight="1" x14ac:dyDescent="0.25">
      <c r="A31" s="23"/>
      <c r="B31" s="24" t="s">
        <v>86</v>
      </c>
      <c r="C31" s="39">
        <v>24029</v>
      </c>
      <c r="D31" s="25">
        <v>1</v>
      </c>
      <c r="E31" s="39">
        <v>22125</v>
      </c>
      <c r="F31" s="25">
        <v>1.0000000000000007</v>
      </c>
      <c r="G31" s="26">
        <v>8.6056497175141189E-2</v>
      </c>
    </row>
    <row r="32" spans="1:7" ht="12" customHeight="1" x14ac:dyDescent="0.25">
      <c r="A32" s="27" t="s">
        <v>10</v>
      </c>
      <c r="B32" s="6"/>
      <c r="C32" s="6"/>
      <c r="D32" s="6"/>
      <c r="E32" s="6"/>
      <c r="F32" s="6"/>
      <c r="G32" s="6"/>
    </row>
    <row r="33" spans="1:7" x14ac:dyDescent="0.25">
      <c r="A33" s="50" t="s">
        <v>45</v>
      </c>
      <c r="B33" s="6"/>
      <c r="C33" s="6"/>
      <c r="D33" s="6"/>
      <c r="E33" s="6"/>
      <c r="F33" s="6"/>
      <c r="G33" s="6"/>
    </row>
    <row r="34" spans="1:7" x14ac:dyDescent="0.25">
      <c r="A34" s="7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5" priority="3" operator="equal">
      <formula>0</formula>
    </cfRule>
  </conditionalFormatting>
  <conditionalFormatting sqref="G10:G31">
    <cfRule type="cellIs" dxfId="4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1"/>
  <sheetViews>
    <sheetView showGridLines="0" zoomScaleNormal="100" workbookViewId="0">
      <selection activeCell="C4" sqref="C4:G5"/>
    </sheetView>
  </sheetViews>
  <sheetFormatPr defaultRowHeight="15" x14ac:dyDescent="0.25"/>
  <cols>
    <col min="1" max="1" width="8" customWidth="1"/>
    <col min="2" max="2" width="22.28515625" bestFit="1" customWidth="1"/>
    <col min="3" max="7" width="11.7109375" customWidth="1"/>
    <col min="8" max="9" width="9" customWidth="1"/>
  </cols>
  <sheetData>
    <row r="1" spans="1:9" x14ac:dyDescent="0.25">
      <c r="A1" s="6" t="s">
        <v>24</v>
      </c>
      <c r="B1" s="6"/>
      <c r="C1" s="6"/>
      <c r="D1" s="6"/>
      <c r="E1" s="6"/>
      <c r="F1" s="6"/>
      <c r="G1" s="42">
        <v>46181</v>
      </c>
    </row>
    <row r="2" spans="1:9" ht="14.65" customHeight="1" x14ac:dyDescent="0.25">
      <c r="A2" s="52" t="s">
        <v>31</v>
      </c>
      <c r="B2" s="52"/>
      <c r="C2" s="52"/>
      <c r="D2" s="52"/>
      <c r="E2" s="52"/>
      <c r="F2" s="52"/>
      <c r="G2" s="52"/>
      <c r="H2" s="2"/>
      <c r="I2" s="2"/>
    </row>
    <row r="3" spans="1:9" ht="14.65" customHeight="1" thickBot="1" x14ac:dyDescent="0.3">
      <c r="A3" s="71" t="s">
        <v>101</v>
      </c>
      <c r="B3" s="71"/>
      <c r="C3" s="71"/>
      <c r="D3" s="71"/>
      <c r="E3" s="71"/>
      <c r="F3" s="71"/>
      <c r="G3" s="71"/>
      <c r="H3" s="5"/>
    </row>
    <row r="4" spans="1:9" ht="14.65" customHeight="1" x14ac:dyDescent="0.25">
      <c r="A4" s="53" t="s">
        <v>0</v>
      </c>
      <c r="B4" s="53" t="s">
        <v>1</v>
      </c>
      <c r="C4" s="55" t="s">
        <v>122</v>
      </c>
      <c r="D4" s="56"/>
      <c r="E4" s="56"/>
      <c r="F4" s="56"/>
      <c r="G4" s="57"/>
    </row>
    <row r="5" spans="1:9" ht="14.65" customHeight="1" thickBot="1" x14ac:dyDescent="0.3">
      <c r="A5" s="54"/>
      <c r="B5" s="54"/>
      <c r="C5" s="58" t="s">
        <v>123</v>
      </c>
      <c r="D5" s="59"/>
      <c r="E5" s="59"/>
      <c r="F5" s="59"/>
      <c r="G5" s="60"/>
    </row>
    <row r="6" spans="1:9" ht="14.65" customHeight="1" x14ac:dyDescent="0.25">
      <c r="A6" s="54"/>
      <c r="B6" s="54"/>
      <c r="C6" s="61">
        <v>2026</v>
      </c>
      <c r="D6" s="62"/>
      <c r="E6" s="61">
        <v>2025</v>
      </c>
      <c r="F6" s="62"/>
      <c r="G6" s="65" t="s">
        <v>3</v>
      </c>
    </row>
    <row r="7" spans="1:9" ht="14.25" customHeight="1" thickBot="1" x14ac:dyDescent="0.3">
      <c r="A7" s="72" t="s">
        <v>4</v>
      </c>
      <c r="B7" s="72" t="s">
        <v>5</v>
      </c>
      <c r="C7" s="63"/>
      <c r="D7" s="64"/>
      <c r="E7" s="63"/>
      <c r="F7" s="64"/>
      <c r="G7" s="66"/>
    </row>
    <row r="8" spans="1:9" ht="14.65" customHeight="1" x14ac:dyDescent="0.25">
      <c r="A8" s="72"/>
      <c r="B8" s="72"/>
      <c r="C8" s="45" t="s">
        <v>6</v>
      </c>
      <c r="D8" s="46" t="s">
        <v>2</v>
      </c>
      <c r="E8" s="45" t="s">
        <v>6</v>
      </c>
      <c r="F8" s="46" t="s">
        <v>2</v>
      </c>
      <c r="G8" s="69" t="s">
        <v>7</v>
      </c>
    </row>
    <row r="9" spans="1:9" ht="14.65" customHeight="1" thickBot="1" x14ac:dyDescent="0.3">
      <c r="A9" s="73"/>
      <c r="B9" s="73"/>
      <c r="C9" s="47" t="s">
        <v>8</v>
      </c>
      <c r="D9" s="48" t="s">
        <v>9</v>
      </c>
      <c r="E9" s="47" t="s">
        <v>8</v>
      </c>
      <c r="F9" s="48" t="s">
        <v>9</v>
      </c>
      <c r="G9" s="70"/>
    </row>
    <row r="10" spans="1:9" ht="14.65" customHeight="1" x14ac:dyDescent="0.25">
      <c r="A10" s="9">
        <v>1</v>
      </c>
      <c r="B10" s="10" t="s">
        <v>76</v>
      </c>
      <c r="C10" s="36">
        <v>482</v>
      </c>
      <c r="D10" s="11">
        <v>0.25235602094240839</v>
      </c>
      <c r="E10" s="36">
        <v>663</v>
      </c>
      <c r="F10" s="11">
        <v>0.25257142857142856</v>
      </c>
      <c r="G10" s="12">
        <v>-0.27300150829562597</v>
      </c>
    </row>
    <row r="11" spans="1:9" ht="14.65" customHeight="1" x14ac:dyDescent="0.25">
      <c r="A11" s="13">
        <v>2</v>
      </c>
      <c r="B11" s="14" t="s">
        <v>77</v>
      </c>
      <c r="C11" s="37">
        <v>248</v>
      </c>
      <c r="D11" s="15">
        <v>0.12984293193717278</v>
      </c>
      <c r="E11" s="37">
        <v>431</v>
      </c>
      <c r="F11" s="15">
        <v>0.16419047619047619</v>
      </c>
      <c r="G11" s="16">
        <v>-0.42459396751740142</v>
      </c>
    </row>
    <row r="12" spans="1:9" ht="14.65" customHeight="1" x14ac:dyDescent="0.25">
      <c r="A12" s="9">
        <v>3</v>
      </c>
      <c r="B12" s="10" t="s">
        <v>80</v>
      </c>
      <c r="C12" s="36">
        <v>220</v>
      </c>
      <c r="D12" s="11">
        <v>0.11518324607329843</v>
      </c>
      <c r="E12" s="36">
        <v>100</v>
      </c>
      <c r="F12" s="11">
        <v>3.8095238095238099E-2</v>
      </c>
      <c r="G12" s="12">
        <v>1.2000000000000002</v>
      </c>
    </row>
    <row r="13" spans="1:9" ht="14.65" customHeight="1" x14ac:dyDescent="0.25">
      <c r="A13" s="13">
        <v>4</v>
      </c>
      <c r="B13" s="14" t="s">
        <v>81</v>
      </c>
      <c r="C13" s="37">
        <v>125</v>
      </c>
      <c r="D13" s="15">
        <v>6.5445026178010471E-2</v>
      </c>
      <c r="E13" s="37">
        <v>66</v>
      </c>
      <c r="F13" s="15">
        <v>2.5142857142857144E-2</v>
      </c>
      <c r="G13" s="16">
        <v>0.89393939393939403</v>
      </c>
    </row>
    <row r="14" spans="1:9" ht="14.65" customHeight="1" x14ac:dyDescent="0.25">
      <c r="A14" s="9">
        <v>5</v>
      </c>
      <c r="B14" s="10" t="s">
        <v>78</v>
      </c>
      <c r="C14" s="36">
        <v>82</v>
      </c>
      <c r="D14" s="11">
        <v>4.2931937172774867E-2</v>
      </c>
      <c r="E14" s="36">
        <v>204</v>
      </c>
      <c r="F14" s="11">
        <v>7.7714285714285708E-2</v>
      </c>
      <c r="G14" s="12">
        <v>-0.59803921568627449</v>
      </c>
    </row>
    <row r="15" spans="1:9" ht="14.65" customHeight="1" x14ac:dyDescent="0.25">
      <c r="A15" s="13">
        <v>6</v>
      </c>
      <c r="B15" s="14" t="s">
        <v>13</v>
      </c>
      <c r="C15" s="37">
        <v>71</v>
      </c>
      <c r="D15" s="15">
        <v>3.7172774869109949E-2</v>
      </c>
      <c r="E15" s="37">
        <v>156</v>
      </c>
      <c r="F15" s="15">
        <v>5.9428571428571428E-2</v>
      </c>
      <c r="G15" s="16">
        <v>-0.54487179487179493</v>
      </c>
    </row>
    <row r="16" spans="1:9" ht="14.65" customHeight="1" x14ac:dyDescent="0.25">
      <c r="A16" s="9">
        <v>7</v>
      </c>
      <c r="B16" s="10" t="s">
        <v>18</v>
      </c>
      <c r="C16" s="36">
        <v>61</v>
      </c>
      <c r="D16" s="11">
        <v>3.1937172774869113E-2</v>
      </c>
      <c r="E16" s="36">
        <v>127</v>
      </c>
      <c r="F16" s="11">
        <v>4.8380952380952379E-2</v>
      </c>
      <c r="G16" s="12">
        <v>-0.51968503937007871</v>
      </c>
    </row>
    <row r="17" spans="1:8" ht="14.65" customHeight="1" x14ac:dyDescent="0.25">
      <c r="A17" s="13">
        <v>8</v>
      </c>
      <c r="B17" s="14" t="s">
        <v>79</v>
      </c>
      <c r="C17" s="37">
        <v>54</v>
      </c>
      <c r="D17" s="15">
        <v>2.8272251308900525E-2</v>
      </c>
      <c r="E17" s="37">
        <v>71</v>
      </c>
      <c r="F17" s="15">
        <v>2.7047619047619046E-2</v>
      </c>
      <c r="G17" s="16">
        <v>-0.23943661971830987</v>
      </c>
    </row>
    <row r="18" spans="1:8" ht="14.65" customHeight="1" x14ac:dyDescent="0.25">
      <c r="A18" s="9">
        <v>9</v>
      </c>
      <c r="B18" s="10" t="s">
        <v>82</v>
      </c>
      <c r="C18" s="36">
        <v>52</v>
      </c>
      <c r="D18" s="11">
        <v>2.7225130890052355E-2</v>
      </c>
      <c r="E18" s="36">
        <v>136</v>
      </c>
      <c r="F18" s="11">
        <v>5.1809523809523812E-2</v>
      </c>
      <c r="G18" s="12">
        <v>-0.61764705882352944</v>
      </c>
    </row>
    <row r="19" spans="1:8" ht="14.65" customHeight="1" x14ac:dyDescent="0.25">
      <c r="A19" s="13">
        <v>10</v>
      </c>
      <c r="B19" s="14" t="s">
        <v>84</v>
      </c>
      <c r="C19" s="37">
        <v>51</v>
      </c>
      <c r="D19" s="15">
        <v>2.6701570680628273E-2</v>
      </c>
      <c r="E19" s="37">
        <v>53</v>
      </c>
      <c r="F19" s="15">
        <v>2.0190476190476189E-2</v>
      </c>
      <c r="G19" s="16">
        <v>-3.7735849056603765E-2</v>
      </c>
    </row>
    <row r="20" spans="1:8" ht="14.65" customHeight="1" x14ac:dyDescent="0.25">
      <c r="A20" s="9">
        <v>11</v>
      </c>
      <c r="B20" s="10" t="s">
        <v>110</v>
      </c>
      <c r="C20" s="36">
        <v>39</v>
      </c>
      <c r="D20" s="11">
        <v>2.0418848167539267E-2</v>
      </c>
      <c r="E20" s="36">
        <v>55</v>
      </c>
      <c r="F20" s="11">
        <v>2.0952380952380951E-2</v>
      </c>
      <c r="G20" s="12">
        <v>-0.29090909090909089</v>
      </c>
    </row>
    <row r="21" spans="1:8" ht="14.65" customHeight="1" x14ac:dyDescent="0.25">
      <c r="A21" s="13"/>
      <c r="B21" s="14" t="s">
        <v>109</v>
      </c>
      <c r="C21" s="37">
        <v>39</v>
      </c>
      <c r="D21" s="15">
        <v>2.0418848167539267E-2</v>
      </c>
      <c r="E21" s="37">
        <v>41</v>
      </c>
      <c r="F21" s="15">
        <v>1.5619047619047619E-2</v>
      </c>
      <c r="G21" s="16">
        <v>-4.8780487804878092E-2</v>
      </c>
    </row>
    <row r="22" spans="1:8" ht="14.65" customHeight="1" x14ac:dyDescent="0.25">
      <c r="A22" s="9">
        <v>13</v>
      </c>
      <c r="B22" s="10" t="s">
        <v>119</v>
      </c>
      <c r="C22" s="36">
        <v>37</v>
      </c>
      <c r="D22" s="11">
        <v>1.93717277486911E-2</v>
      </c>
      <c r="E22" s="36">
        <v>44</v>
      </c>
      <c r="F22" s="11">
        <v>1.6761904761904763E-2</v>
      </c>
      <c r="G22" s="12">
        <v>-0.15909090909090906</v>
      </c>
    </row>
    <row r="23" spans="1:8" ht="14.65" customHeight="1" x14ac:dyDescent="0.25">
      <c r="A23" s="13">
        <v>14</v>
      </c>
      <c r="B23" s="14" t="s">
        <v>22</v>
      </c>
      <c r="C23" s="37">
        <v>35</v>
      </c>
      <c r="D23" s="15">
        <v>1.832460732984293E-2</v>
      </c>
      <c r="E23" s="37">
        <v>83</v>
      </c>
      <c r="F23" s="15">
        <v>3.1619047619047616E-2</v>
      </c>
      <c r="G23" s="16">
        <v>-0.57831325301204817</v>
      </c>
    </row>
    <row r="24" spans="1:8" ht="14.65" customHeight="1" x14ac:dyDescent="0.25">
      <c r="A24" s="9">
        <v>15</v>
      </c>
      <c r="B24" s="10" t="s">
        <v>103</v>
      </c>
      <c r="C24" s="36">
        <v>32</v>
      </c>
      <c r="D24" s="11">
        <v>1.6753926701570682E-2</v>
      </c>
      <c r="E24" s="36">
        <v>19</v>
      </c>
      <c r="F24" s="11">
        <v>7.2380952380952379E-3</v>
      </c>
      <c r="G24" s="12">
        <v>0.68421052631578938</v>
      </c>
    </row>
    <row r="25" spans="1:8" ht="14.65" customHeight="1" x14ac:dyDescent="0.25">
      <c r="A25" s="32"/>
      <c r="B25" s="33" t="s">
        <v>85</v>
      </c>
      <c r="C25" s="43">
        <f>C26-SUM(C10:C24)</f>
        <v>282</v>
      </c>
      <c r="D25" s="34">
        <f>C25/C26</f>
        <v>0.14764397905759163</v>
      </c>
      <c r="E25" s="43">
        <f>E26-SUM(E10:E24)</f>
        <v>376</v>
      </c>
      <c r="F25" s="34">
        <f>E25/E26</f>
        <v>0.14323809523809525</v>
      </c>
      <c r="G25" s="35">
        <f>C25/E25-1</f>
        <v>-0.25</v>
      </c>
    </row>
    <row r="26" spans="1:8" x14ac:dyDescent="0.25">
      <c r="A26" s="23"/>
      <c r="B26" s="24" t="s">
        <v>86</v>
      </c>
      <c r="C26" s="39">
        <v>1910</v>
      </c>
      <c r="D26" s="25">
        <v>1</v>
      </c>
      <c r="E26" s="39">
        <v>2625</v>
      </c>
      <c r="F26" s="25">
        <v>0.99999999999999944</v>
      </c>
      <c r="G26" s="26">
        <v>-0.27238095238095239</v>
      </c>
    </row>
    <row r="27" spans="1:8" x14ac:dyDescent="0.25">
      <c r="A27" s="27" t="s">
        <v>10</v>
      </c>
      <c r="B27" s="6"/>
      <c r="C27" s="6"/>
      <c r="D27" s="6"/>
      <c r="E27" s="6"/>
      <c r="F27" s="6"/>
      <c r="G27" s="6"/>
      <c r="H27" s="3"/>
    </row>
    <row r="28" spans="1:8" ht="13.5" customHeight="1" x14ac:dyDescent="0.25">
      <c r="A28" s="50" t="s">
        <v>45</v>
      </c>
      <c r="B28" s="6"/>
      <c r="C28" s="6"/>
      <c r="D28" s="6"/>
      <c r="E28" s="6"/>
      <c r="F28" s="6"/>
      <c r="G28" s="6"/>
    </row>
    <row r="29" spans="1:8" x14ac:dyDescent="0.25">
      <c r="A29" s="7"/>
      <c r="B29" s="6"/>
      <c r="C29" s="6"/>
      <c r="D29" s="6"/>
      <c r="E29" s="6"/>
      <c r="F29" s="6"/>
      <c r="G29" s="6"/>
    </row>
    <row r="49" spans="1:1" x14ac:dyDescent="0.25">
      <c r="A49" s="1"/>
    </row>
    <row r="50" spans="1:1" x14ac:dyDescent="0.25">
      <c r="A50" s="4"/>
    </row>
    <row r="51" spans="1:1" x14ac:dyDescent="0.25">
      <c r="A51" s="1"/>
    </row>
  </sheetData>
  <mergeCells count="12">
    <mergeCell ref="A2:G2"/>
    <mergeCell ref="A4:A6"/>
    <mergeCell ref="B4:B6"/>
    <mergeCell ref="C4:G4"/>
    <mergeCell ref="C5:G5"/>
    <mergeCell ref="G6:G7"/>
    <mergeCell ref="A7:A9"/>
    <mergeCell ref="B7:B9"/>
    <mergeCell ref="G8:G9"/>
    <mergeCell ref="C6:D7"/>
    <mergeCell ref="E6:F7"/>
    <mergeCell ref="A3:G3"/>
  </mergeCells>
  <conditionalFormatting sqref="C10:G24">
    <cfRule type="cellIs" dxfId="3" priority="8" operator="equal">
      <formula>0</formula>
    </cfRule>
  </conditionalFormatting>
  <conditionalFormatting sqref="G10:G26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N32"/>
  <sheetViews>
    <sheetView showGridLines="0" zoomScaleNormal="100" workbookViewId="0">
      <selection activeCell="C4" sqref="C4:G5"/>
    </sheetView>
  </sheetViews>
  <sheetFormatPr defaultColWidth="9.28515625" defaultRowHeight="14.25" x14ac:dyDescent="0.2"/>
  <cols>
    <col min="1" max="1" width="8" style="6" customWidth="1"/>
    <col min="2" max="2" width="22.28515625" style="6" bestFit="1" customWidth="1"/>
    <col min="3" max="7" width="11.7109375" style="6" customWidth="1"/>
    <col min="8" max="9" width="9" style="6" customWidth="1"/>
    <col min="10" max="16384" width="9.28515625" style="6"/>
  </cols>
  <sheetData>
    <row r="1" spans="1:14" x14ac:dyDescent="0.2">
      <c r="A1" s="6" t="s">
        <v>24</v>
      </c>
      <c r="G1" s="42">
        <v>46191</v>
      </c>
    </row>
    <row r="2" spans="1:14" x14ac:dyDescent="0.2">
      <c r="A2" s="52" t="s">
        <v>32</v>
      </c>
      <c r="B2" s="52"/>
      <c r="C2" s="52"/>
      <c r="D2" s="52"/>
      <c r="E2" s="52"/>
      <c r="F2" s="52"/>
      <c r="G2" s="52"/>
    </row>
    <row r="3" spans="1:14" ht="15.75" thickBot="1" x14ac:dyDescent="0.25">
      <c r="A3" s="74" t="s">
        <v>102</v>
      </c>
      <c r="B3" s="74"/>
      <c r="C3" s="74"/>
      <c r="D3" s="74"/>
      <c r="E3" s="74"/>
      <c r="F3" s="74"/>
      <c r="G3" s="74"/>
      <c r="H3" s="44"/>
      <c r="I3" s="44"/>
      <c r="J3" s="44"/>
      <c r="K3" s="44"/>
      <c r="L3" s="44"/>
      <c r="M3" s="44"/>
      <c r="N3" s="44"/>
    </row>
    <row r="4" spans="1:14" ht="14.65" customHeight="1" x14ac:dyDescent="0.2">
      <c r="A4" s="53" t="s">
        <v>0</v>
      </c>
      <c r="B4" s="53" t="s">
        <v>1</v>
      </c>
      <c r="C4" s="55" t="s">
        <v>122</v>
      </c>
      <c r="D4" s="56"/>
      <c r="E4" s="56"/>
      <c r="F4" s="56"/>
      <c r="G4" s="57"/>
    </row>
    <row r="5" spans="1:14" ht="15" customHeight="1" thickBot="1" x14ac:dyDescent="0.25">
      <c r="A5" s="54"/>
      <c r="B5" s="54"/>
      <c r="C5" s="58" t="s">
        <v>123</v>
      </c>
      <c r="D5" s="59"/>
      <c r="E5" s="59"/>
      <c r="F5" s="59"/>
      <c r="G5" s="60"/>
    </row>
    <row r="6" spans="1:14" ht="15" customHeight="1" x14ac:dyDescent="0.2">
      <c r="A6" s="54"/>
      <c r="B6" s="54"/>
      <c r="C6" s="61">
        <v>2026</v>
      </c>
      <c r="D6" s="62"/>
      <c r="E6" s="61">
        <v>2025</v>
      </c>
      <c r="F6" s="62"/>
      <c r="G6" s="65" t="s">
        <v>3</v>
      </c>
    </row>
    <row r="7" spans="1:14" ht="15" customHeight="1" thickBot="1" x14ac:dyDescent="0.25">
      <c r="A7" s="72" t="s">
        <v>4</v>
      </c>
      <c r="B7" s="72" t="s">
        <v>5</v>
      </c>
      <c r="C7" s="63"/>
      <c r="D7" s="64"/>
      <c r="E7" s="63"/>
      <c r="F7" s="64"/>
      <c r="G7" s="66"/>
    </row>
    <row r="8" spans="1:14" ht="15" customHeight="1" x14ac:dyDescent="0.2">
      <c r="A8" s="72"/>
      <c r="B8" s="72"/>
      <c r="C8" s="45" t="s">
        <v>6</v>
      </c>
      <c r="D8" s="46" t="s">
        <v>2</v>
      </c>
      <c r="E8" s="45" t="s">
        <v>6</v>
      </c>
      <c r="F8" s="46" t="s">
        <v>2</v>
      </c>
      <c r="G8" s="69" t="s">
        <v>7</v>
      </c>
    </row>
    <row r="9" spans="1:14" ht="15" customHeight="1" thickBot="1" x14ac:dyDescent="0.25">
      <c r="A9" s="73"/>
      <c r="B9" s="73"/>
      <c r="C9" s="47" t="s">
        <v>8</v>
      </c>
      <c r="D9" s="48" t="s">
        <v>9</v>
      </c>
      <c r="E9" s="47" t="s">
        <v>8</v>
      </c>
      <c r="F9" s="48" t="s">
        <v>9</v>
      </c>
      <c r="G9" s="70"/>
    </row>
    <row r="10" spans="1:14" x14ac:dyDescent="0.2">
      <c r="A10" s="9">
        <v>1</v>
      </c>
      <c r="B10" s="10" t="s">
        <v>33</v>
      </c>
      <c r="C10" s="36">
        <v>439</v>
      </c>
      <c r="D10" s="11">
        <v>0.13139778509428315</v>
      </c>
      <c r="E10" s="36">
        <v>606</v>
      </c>
      <c r="F10" s="11">
        <v>0.14977755808205634</v>
      </c>
      <c r="G10" s="12">
        <v>-0.27557755775577553</v>
      </c>
    </row>
    <row r="11" spans="1:14" x14ac:dyDescent="0.2">
      <c r="A11" s="13">
        <v>2</v>
      </c>
      <c r="B11" s="14" t="s">
        <v>34</v>
      </c>
      <c r="C11" s="37">
        <v>422</v>
      </c>
      <c r="D11" s="15">
        <v>0.12630948817719245</v>
      </c>
      <c r="E11" s="37">
        <v>467</v>
      </c>
      <c r="F11" s="15">
        <v>0.11542263964409293</v>
      </c>
      <c r="G11" s="16">
        <v>-9.6359743040685175E-2</v>
      </c>
    </row>
    <row r="12" spans="1:14" x14ac:dyDescent="0.2">
      <c r="A12" s="9">
        <v>3</v>
      </c>
      <c r="B12" s="10" t="s">
        <v>37</v>
      </c>
      <c r="C12" s="36">
        <v>317</v>
      </c>
      <c r="D12" s="11">
        <v>9.4881771924573477E-2</v>
      </c>
      <c r="E12" s="36">
        <v>388</v>
      </c>
      <c r="F12" s="11">
        <v>9.5897182402372716E-2</v>
      </c>
      <c r="G12" s="12">
        <v>-0.1829896907216495</v>
      </c>
    </row>
    <row r="13" spans="1:14" x14ac:dyDescent="0.2">
      <c r="A13" s="13">
        <v>4</v>
      </c>
      <c r="B13" s="14" t="s">
        <v>36</v>
      </c>
      <c r="C13" s="37">
        <v>285</v>
      </c>
      <c r="D13" s="15">
        <v>8.5303801257108652E-2</v>
      </c>
      <c r="E13" s="37">
        <v>368</v>
      </c>
      <c r="F13" s="15">
        <v>9.0954028670291648E-2</v>
      </c>
      <c r="G13" s="16">
        <v>-0.22554347826086951</v>
      </c>
    </row>
    <row r="14" spans="1:14" x14ac:dyDescent="0.2">
      <c r="A14" s="9">
        <v>5</v>
      </c>
      <c r="B14" s="10" t="s">
        <v>108</v>
      </c>
      <c r="C14" s="36">
        <v>198</v>
      </c>
      <c r="D14" s="11">
        <v>5.9263693504938639E-2</v>
      </c>
      <c r="E14" s="36">
        <v>287</v>
      </c>
      <c r="F14" s="11">
        <v>7.0934256055363326E-2</v>
      </c>
      <c r="G14" s="12">
        <v>-0.31010452961672474</v>
      </c>
    </row>
    <row r="15" spans="1:14" x14ac:dyDescent="0.2">
      <c r="A15" s="13">
        <v>6</v>
      </c>
      <c r="B15" s="14" t="s">
        <v>35</v>
      </c>
      <c r="C15" s="37">
        <v>184</v>
      </c>
      <c r="D15" s="15">
        <v>5.5073331337922776E-2</v>
      </c>
      <c r="E15" s="37">
        <v>284</v>
      </c>
      <c r="F15" s="15">
        <v>7.0192782995551165E-2</v>
      </c>
      <c r="G15" s="16">
        <v>-0.352112676056338</v>
      </c>
    </row>
    <row r="16" spans="1:14" x14ac:dyDescent="0.2">
      <c r="A16" s="9">
        <v>7</v>
      </c>
      <c r="B16" s="10" t="s">
        <v>48</v>
      </c>
      <c r="C16" s="36">
        <v>167</v>
      </c>
      <c r="D16" s="11">
        <v>4.9985034420832089E-2</v>
      </c>
      <c r="E16" s="36">
        <v>236</v>
      </c>
      <c r="F16" s="11">
        <v>5.83292140385566E-2</v>
      </c>
      <c r="G16" s="12">
        <v>-0.2923728813559322</v>
      </c>
    </row>
    <row r="17" spans="1:8" x14ac:dyDescent="0.2">
      <c r="A17" s="13">
        <v>8</v>
      </c>
      <c r="B17" s="14" t="s">
        <v>95</v>
      </c>
      <c r="C17" s="37">
        <v>153</v>
      </c>
      <c r="D17" s="15">
        <v>4.579467225381622E-2</v>
      </c>
      <c r="E17" s="37">
        <v>66</v>
      </c>
      <c r="F17" s="15">
        <v>1.6312407315867524E-2</v>
      </c>
      <c r="G17" s="16">
        <v>1.3181818181818183</v>
      </c>
    </row>
    <row r="18" spans="1:8" x14ac:dyDescent="0.2">
      <c r="A18" s="9">
        <v>9</v>
      </c>
      <c r="B18" s="10" t="s">
        <v>72</v>
      </c>
      <c r="C18" s="36">
        <v>152</v>
      </c>
      <c r="D18" s="11">
        <v>4.5495360670457945E-2</v>
      </c>
      <c r="E18" s="36">
        <v>203</v>
      </c>
      <c r="F18" s="11">
        <v>5.0173010380622836E-2</v>
      </c>
      <c r="G18" s="12">
        <v>-0.25123152709359609</v>
      </c>
    </row>
    <row r="19" spans="1:8" x14ac:dyDescent="0.2">
      <c r="A19" s="13">
        <v>10</v>
      </c>
      <c r="B19" s="14" t="s">
        <v>52</v>
      </c>
      <c r="C19" s="37">
        <v>148</v>
      </c>
      <c r="D19" s="15">
        <v>4.4298114337024845E-2</v>
      </c>
      <c r="E19" s="37">
        <v>153</v>
      </c>
      <c r="F19" s="15">
        <v>3.7815126050420166E-2</v>
      </c>
      <c r="G19" s="16">
        <v>-3.2679738562091498E-2</v>
      </c>
    </row>
    <row r="20" spans="1:8" x14ac:dyDescent="0.2">
      <c r="A20" s="9">
        <v>11</v>
      </c>
      <c r="B20" s="10" t="s">
        <v>92</v>
      </c>
      <c r="C20" s="36">
        <v>99</v>
      </c>
      <c r="D20" s="11">
        <v>2.9631846752469319E-2</v>
      </c>
      <c r="E20" s="36">
        <v>112</v>
      </c>
      <c r="F20" s="11">
        <v>2.768166089965398E-2</v>
      </c>
      <c r="G20" s="12">
        <v>-0.1160714285714286</v>
      </c>
    </row>
    <row r="21" spans="1:8" x14ac:dyDescent="0.2">
      <c r="A21" s="13">
        <v>12</v>
      </c>
      <c r="B21" s="14" t="s">
        <v>38</v>
      </c>
      <c r="C21" s="37">
        <v>95</v>
      </c>
      <c r="D21" s="15">
        <v>2.8434600419036216E-2</v>
      </c>
      <c r="E21" s="37">
        <v>133</v>
      </c>
      <c r="F21" s="15">
        <v>3.2871972318339097E-2</v>
      </c>
      <c r="G21" s="16">
        <v>-0.2857142857142857</v>
      </c>
    </row>
    <row r="22" spans="1:8" x14ac:dyDescent="0.2">
      <c r="A22" s="9"/>
      <c r="B22" s="10" t="s">
        <v>91</v>
      </c>
      <c r="C22" s="36">
        <v>95</v>
      </c>
      <c r="D22" s="11">
        <v>2.8434600419036216E-2</v>
      </c>
      <c r="E22" s="36">
        <v>109</v>
      </c>
      <c r="F22" s="11">
        <v>2.6940187839841818E-2</v>
      </c>
      <c r="G22" s="12">
        <v>-0.12844036697247707</v>
      </c>
    </row>
    <row r="23" spans="1:8" x14ac:dyDescent="0.2">
      <c r="A23" s="13">
        <v>14</v>
      </c>
      <c r="B23" s="14" t="s">
        <v>39</v>
      </c>
      <c r="C23" s="37">
        <v>86</v>
      </c>
      <c r="D23" s="15">
        <v>2.5740796168811732E-2</v>
      </c>
      <c r="E23" s="37">
        <v>204</v>
      </c>
      <c r="F23" s="15">
        <v>5.0420168067226892E-2</v>
      </c>
      <c r="G23" s="16">
        <v>-0.57843137254901955</v>
      </c>
    </row>
    <row r="24" spans="1:8" x14ac:dyDescent="0.2">
      <c r="A24" s="9">
        <v>15</v>
      </c>
      <c r="B24" s="10" t="s">
        <v>118</v>
      </c>
      <c r="C24" s="36">
        <v>57</v>
      </c>
      <c r="D24" s="11">
        <v>1.7060760251421728E-2</v>
      </c>
      <c r="E24" s="36">
        <v>9</v>
      </c>
      <c r="F24" s="11">
        <v>2.2244191794364805E-3</v>
      </c>
      <c r="G24" s="12">
        <v>5.333333333333333</v>
      </c>
    </row>
    <row r="25" spans="1:8" hidden="1" x14ac:dyDescent="0.2">
      <c r="A25" s="9"/>
      <c r="B25" s="10"/>
      <c r="C25" s="36"/>
      <c r="D25" s="18"/>
      <c r="E25" s="36"/>
      <c r="F25" s="18"/>
      <c r="G25" s="18"/>
    </row>
    <row r="26" spans="1:8" x14ac:dyDescent="0.2">
      <c r="A26" s="31"/>
      <c r="B26" s="20" t="s">
        <v>85</v>
      </c>
      <c r="C26" s="38">
        <f>C27-SUM(C10:C24)</f>
        <v>444</v>
      </c>
      <c r="D26" s="21">
        <f>C26/C27</f>
        <v>0.13289434301107453</v>
      </c>
      <c r="E26" s="38">
        <f>E27-SUM(E10:E24)</f>
        <v>421</v>
      </c>
      <c r="F26" s="21">
        <f>E26/E27</f>
        <v>0.10405338606030648</v>
      </c>
      <c r="G26" s="22">
        <f>C26/E26-1</f>
        <v>5.4631828978622288E-2</v>
      </c>
    </row>
    <row r="27" spans="1:8" x14ac:dyDescent="0.2">
      <c r="A27" s="23"/>
      <c r="B27" s="24" t="s">
        <v>86</v>
      </c>
      <c r="C27" s="39">
        <v>3341</v>
      </c>
      <c r="D27" s="25">
        <v>1</v>
      </c>
      <c r="E27" s="39">
        <v>4046</v>
      </c>
      <c r="F27" s="25">
        <v>1</v>
      </c>
      <c r="G27" s="26">
        <v>-0.17424616905585766</v>
      </c>
    </row>
    <row r="28" spans="1:8" x14ac:dyDescent="0.2">
      <c r="A28" s="49" t="s">
        <v>73</v>
      </c>
      <c r="H28" s="40"/>
    </row>
    <row r="29" spans="1:8" x14ac:dyDescent="0.2">
      <c r="A29" s="50" t="s">
        <v>40</v>
      </c>
    </row>
    <row r="30" spans="1:8" x14ac:dyDescent="0.2">
      <c r="A30" s="50" t="s">
        <v>45</v>
      </c>
    </row>
    <row r="31" spans="1:8" x14ac:dyDescent="0.2">
      <c r="A31" s="41"/>
    </row>
    <row r="32" spans="1:8" x14ac:dyDescent="0.2">
      <c r="A32" s="7"/>
    </row>
  </sheetData>
  <mergeCells count="12">
    <mergeCell ref="G6:G7"/>
    <mergeCell ref="A7:A9"/>
    <mergeCell ref="B7:B9"/>
    <mergeCell ref="G8:G9"/>
    <mergeCell ref="A2:G2"/>
    <mergeCell ref="A4:A6"/>
    <mergeCell ref="B4:B6"/>
    <mergeCell ref="C4:G4"/>
    <mergeCell ref="C5:G5"/>
    <mergeCell ref="C6:D7"/>
    <mergeCell ref="E6:F7"/>
    <mergeCell ref="A3:G3"/>
  </mergeCells>
  <conditionalFormatting sqref="C10:G25">
    <cfRule type="cellIs" dxfId="1" priority="2" operator="equal">
      <formula>0</formula>
    </cfRule>
  </conditionalFormatting>
  <conditionalFormatting sqref="G10:G2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: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2026-06-08T09:41:50Z</dcterms:modified>
</cp:coreProperties>
</file>