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SOiSD\"/>
    </mc:Choice>
  </mc:AlternateContent>
  <xr:revisionPtr revIDLastSave="0" documentId="13_ncr:1_{79291265-2BC4-4AA2-8555-8068BFECB7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 i wykresy" sheetId="9" r:id="rId1"/>
    <sheet name="Samochody osobowe " sheetId="15" r:id="rId2"/>
    <sheet name="Samochody osobowe INDYW" sheetId="11" r:id="rId3"/>
    <sheet name="Samochody osobowe REGON" sheetId="12" r:id="rId4"/>
    <sheet name="Samochody dostawcze" sheetId="7" r:id="rId5"/>
    <sheet name="Samochody osobowe i dostawcze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G7" i="9"/>
  <c r="F7" i="9"/>
  <c r="H7" i="9" s="1"/>
  <c r="D7" i="9"/>
  <c r="C7" i="9"/>
  <c r="R67" i="7"/>
  <c r="E7" i="9"/>
  <c r="S33" i="11"/>
  <c r="T33" i="11" s="1"/>
  <c r="Q33" i="11"/>
  <c r="R33" i="11" s="1"/>
  <c r="S32" i="11"/>
  <c r="T32" i="11" s="1"/>
  <c r="Q32" i="11"/>
  <c r="R32" i="11" s="1"/>
  <c r="Q69" i="1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/>
  <c r="E67" i="7"/>
  <c r="D68" i="7"/>
  <c r="G67" i="7"/>
  <c r="D32" i="12"/>
  <c r="E32" i="12" s="1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U33" i="12" s="1"/>
  <c r="S33" i="12"/>
  <c r="T33" i="12"/>
  <c r="D69" i="12"/>
  <c r="E69" i="12" s="1"/>
  <c r="F69" i="12"/>
  <c r="G69" i="12" s="1"/>
  <c r="J69" i="12"/>
  <c r="K69" i="12" s="1"/>
  <c r="Q69" i="12"/>
  <c r="R69" i="12"/>
  <c r="S69" i="12"/>
  <c r="T69" i="12"/>
  <c r="D70" i="12"/>
  <c r="E70" i="12" s="1"/>
  <c r="F70" i="12"/>
  <c r="G70" i="12" s="1"/>
  <c r="J70" i="12"/>
  <c r="K70" i="12" s="1"/>
  <c r="D32" i="11"/>
  <c r="F32" i="11"/>
  <c r="G32" i="11" s="1"/>
  <c r="J32" i="11"/>
  <c r="D33" i="11"/>
  <c r="E33" i="11" s="1"/>
  <c r="F33" i="11"/>
  <c r="G33" i="11" s="1"/>
  <c r="J33" i="11"/>
  <c r="D69" i="11"/>
  <c r="F69" i="11"/>
  <c r="G69" i="11"/>
  <c r="J69" i="11"/>
  <c r="H69" i="12"/>
  <c r="U69" i="11" l="1"/>
  <c r="H69" i="11"/>
  <c r="U32" i="11"/>
  <c r="H32" i="11"/>
  <c r="U69" i="12"/>
  <c r="R33" i="12"/>
  <c r="U32" i="12"/>
  <c r="K32" i="12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<sst xmlns="http://schemas.openxmlformats.org/spreadsheetml/2006/main" count="933" uniqueCount="203">
  <si>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</si>
  <si>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</si>
  <si>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</si>
  <si>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</si>
  <si>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</si>
  <si>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</si>
  <si>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</si>
  <si>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</si>
  <si>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</si>
  <si>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</si>
  <si>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</si>
  <si>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</si>
  <si>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</si>
  <si>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</si>
  <si>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</si>
  <si>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</si>
  <si>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</si>
  <si>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</si>
  <si>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</si>
  <si>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</si>
  <si>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</si>
  <si>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</si>
  <si>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</si>
  <si>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</si>
  <si>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</si>
  <si>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</si>
  <si>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</si>
  <si>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</si>
  <si>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</si>
  <si>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</si>
  <si>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</si>
  <si>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</si>
  <si>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</si>
  <si>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</si>
  <si>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</si>
  <si>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</si>
  <si>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</si>
  <si>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</si>
  <si>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</si>
  <si>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</si>
  <si>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</si>
  <si>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</si>
  <si>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</si>
  <si>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</si>
  <si>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</si>
  <si>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</si>
  <si>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</si>
  <si>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</si>
  <si>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</si>
  <si>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</si>
  <si>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</si>
  <si>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</si>
  <si>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</si>
  <si>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</si>
  <si>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</si>
  <si>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</si>
  <si>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</si>
  <si>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</si>
  <si>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</si>
  <si>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</si>
  <si>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</si>
  <si>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</si>
  <si>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</si>
  <si>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</si>
  <si>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</si>
  <si>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</si>
  <si>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</si>
  <si>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</si>
  <si>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</si>
  <si>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</si>
  <si>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</si>
  <si>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</si>
  <si>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</si>
  <si>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</si>
  <si>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</si>
  <si>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</si>
  <si>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</si>
  <si>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</si>
  <si>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</si>
  <si>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</si>
  <si>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</si>
  <si>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</si>
  <si>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</si>
  <si>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</si>
  <si>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</si>
  <si>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</si>
  <si>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</si>
  <si>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</si>
  <si>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</si>
  <si>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</si>
  <si>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>SEAT</t>
  </si>
  <si>
    <t>Volkswagen T-Cross</t>
  </si>
  <si>
    <t>Audi Q5</t>
  </si>
  <si>
    <t>Toyota Proace Max</t>
  </si>
  <si>
    <t>BENIMAR</t>
  </si>
  <si>
    <t>MAXUS</t>
  </si>
  <si>
    <t>Volkswagen Golf</t>
  </si>
  <si>
    <t>OMODA</t>
  </si>
  <si>
    <t>MG ZS</t>
  </si>
  <si>
    <t>Toyota Corolla Cross</t>
  </si>
  <si>
    <t>Omoda OMODA5</t>
  </si>
  <si>
    <t>Audi A5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</si>
  <si>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</si>
  <si>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</si>
  <si>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</si>
  <si>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</si>
  <si>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</si>
  <si>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</si>
  <si>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</si>
  <si>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</si>
  <si>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</si>
  <si>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</si>
  <si>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</si>
  <si>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</si>
  <si>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</si>
  <si>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</si>
  <si>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</si>
  <si>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</si>
  <si>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</si>
  <si>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</si>
  <si>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</si>
  <si>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</si>
  <si>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</si>
  <si>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</si>
  <si>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</si>
  <si>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</si>
  <si>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</si>
  <si>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</si>
  <si>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</si>
  <si>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</si>
  <si>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MASURIA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</si>
  <si>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</si>
  <si>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</si>
  <si>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</si>
  <si>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</si>
  <si>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</si>
  <si>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</si>
  <si>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</si>
  <si>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</si>
  <si>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</si>
  <si>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</si>
  <si>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</si>
  <si>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</si>
  <si>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</si>
  <si>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</si>
  <si>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</si>
  <si>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</si>
  <si>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</si>
  <si>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</si>
  <si>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</si>
  <si>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</si>
  <si>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</si>
  <si>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</si>
  <si>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</si>
  <si>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</si>
  <si>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</si>
  <si>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</si>
  <si>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Ford Transit Courier</t>
  </si>
  <si>
    <t>Citroen Berlingo</t>
  </si>
  <si>
    <t>Marzec</t>
  </si>
  <si>
    <t>March</t>
  </si>
  <si>
    <t>ROLLER TEAM</t>
  </si>
  <si>
    <t>Volkswagen Passat</t>
  </si>
  <si>
    <t>Mazda CX-5</t>
  </si>
  <si>
    <t>* PZPM na podstawie danych CEP</t>
  </si>
  <si>
    <t>2026
Kwi</t>
  </si>
  <si>
    <t>2025
Kwi</t>
  </si>
  <si>
    <t>2026
Sty - Kwi</t>
  </si>
  <si>
    <t>2025
Sty - Kwi</t>
  </si>
  <si>
    <t>Kwiecień</t>
  </si>
  <si>
    <t>April</t>
  </si>
  <si>
    <t>Kwi/Mar
Zmiana %</t>
  </si>
  <si>
    <t>Apr/Mar Ch %</t>
  </si>
  <si>
    <t>Rok narastająco Styczeń - Kwiecień</t>
  </si>
  <si>
    <t>YTD January - April</t>
  </si>
  <si>
    <t>Kwi/Mar
Zmiana poz</t>
  </si>
  <si>
    <t>Apr/Mar Ch position</t>
  </si>
  <si>
    <t>Rok narastająco Styczeń -Kwiecień</t>
  </si>
  <si>
    <t>Rejestracje nowych samochodów dostawczych do 3,5T, ranking marek - Kwiecień 2026</t>
  </si>
  <si>
    <t>Registrations of new LCV up to 3.5T, Top Brands - April 2026</t>
  </si>
  <si>
    <t>Rejestracje nowych samochodów dostawczych do 3,5T, ranking modeli - Kwiecień 2026</t>
  </si>
  <si>
    <t>Registrations of new LCV up to 3.5T, Top Models - April 2026</t>
  </si>
  <si>
    <t>Toyota Hilux</t>
  </si>
  <si>
    <t>Mercedes-Benz Citan</t>
  </si>
  <si>
    <t>Fiat Scudo</t>
  </si>
  <si>
    <t>Rejestracje nowych samochodów osobowych OGÓŁEM, ranking marek - Kwiecień 2026</t>
  </si>
  <si>
    <t>Registrations of new PC, Top Brands - April 2026</t>
  </si>
  <si>
    <t>ALPINE</t>
  </si>
  <si>
    <t>SWM</t>
  </si>
  <si>
    <t>Rejestracje nowych samochodów osobowych OGÓŁEM, ranking modeli - Kwiecień 2026</t>
  </si>
  <si>
    <t>Registrations of new PC, Top Models - April 2026</t>
  </si>
  <si>
    <t>Rejestracje nowych samochodów osobowych na REGON, ranking marek - Kwiecień 2026</t>
  </si>
  <si>
    <t>Registrations of New PC For Business Activity, Top Makes - April 2026</t>
  </si>
  <si>
    <t>Rejestracje nowych samochodów osobowych na REGON, ranking modeli - Kwiecień 2026</t>
  </si>
  <si>
    <t>Registrations of New PC For Business Activity, Top Models - April 2026</t>
  </si>
  <si>
    <t>Mercedes-Benz Klasa CLA</t>
  </si>
  <si>
    <t>Rejestracje nowych samochodów osobowych na KLIENTÓW INDYWIDUALNYCH, ranking marek - Kwiecień 2026</t>
  </si>
  <si>
    <t>Registrations of New PC For Individual Customers, Top Makes - April 2026</t>
  </si>
  <si>
    <t>Rejestracje nowych samochodów osobowych na KLIENTÓW INDYWIDUALNYCH, ranking modeli - Kwiecień 2026</t>
  </si>
  <si>
    <t>Registrations of New PC For Individual Customers, Top Models - April 2026</t>
  </si>
  <si>
    <t>Hyundai Kona</t>
  </si>
  <si>
    <t>Kia Xceed</t>
  </si>
  <si>
    <t>Suzuki Vitara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</si>
</sst>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12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18" fillId="2" borderId="15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center" wrapText="1"/>
    </xf>
    <xf numFmtId="0" fontId="13" fillId="0" borderId="10" xfId="8" applyFont="1" applyBorder="1" applyAlignment="1">
      <alignment horizontal="center" vertical="center"/>
    </xf>
    <xf numFmtId="0" fontId="19" fillId="0" borderId="13" xfId="8" applyFont="1" applyBorder="1" applyAlignment="1">
      <alignment vertical="center"/>
    </xf>
    <xf numFmtId="3" fontId="19" fillId="0" borderId="16" xfId="8" applyNumberFormat="1" applyFont="1" applyBorder="1" applyAlignment="1">
      <alignment vertical="center"/>
    </xf>
    <xf numFmtId="10" fontId="19" fillId="0" borderId="13" xfId="18" applyNumberFormat="1" applyFont="1" applyBorder="1" applyAlignment="1">
      <alignment vertical="center"/>
    </xf>
    <xf numFmtId="165" fontId="19" fillId="0" borderId="13" xfId="18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8" applyFont="1" applyFill="1" applyBorder="1" applyAlignment="1">
      <alignment vertical="center"/>
    </xf>
    <xf numFmtId="3" fontId="19" fillId="4" borderId="16" xfId="8" applyNumberFormat="1" applyFont="1" applyFill="1" applyBorder="1" applyAlignment="1">
      <alignment vertical="center"/>
    </xf>
    <xf numFmtId="10" fontId="19" fillId="4" borderId="13" xfId="18" applyNumberFormat="1" applyFont="1" applyFill="1" applyBorder="1" applyAlignment="1">
      <alignment vertical="center"/>
    </xf>
    <xf numFmtId="165" fontId="19" fillId="4" borderId="13" xfId="18" applyNumberFormat="1" applyFont="1" applyFill="1" applyBorder="1" applyAlignment="1">
      <alignment vertical="center"/>
    </xf>
    <xf numFmtId="3" fontId="19" fillId="3" borderId="16" xfId="8" applyNumberFormat="1" applyFont="1" applyFill="1" applyBorder="1" applyAlignment="1">
      <alignment vertical="center"/>
    </xf>
    <xf numFmtId="10" fontId="19" fillId="3" borderId="13" xfId="18" applyNumberFormat="1" applyFont="1" applyFill="1" applyBorder="1" applyAlignment="1">
      <alignment vertical="center"/>
    </xf>
    <xf numFmtId="165" fontId="19" fillId="3" borderId="13" xfId="18" applyNumberFormat="1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9" fontId="11" fillId="2" borderId="13" xfId="18" applyFont="1" applyFill="1" applyBorder="1" applyAlignment="1">
      <alignment vertical="center"/>
    </xf>
    <xf numFmtId="165" fontId="11" fillId="2" borderId="13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0" xfId="18" applyNumberFormat="1" applyFont="1" applyBorder="1" applyAlignment="1">
      <alignment horizontal="center"/>
    </xf>
    <xf numFmtId="1" fontId="19" fillId="4" borderId="10" xfId="18" applyNumberFormat="1" applyFont="1" applyFill="1" applyBorder="1" applyAlignment="1">
      <alignment horizontal="center"/>
    </xf>
    <xf numFmtId="3" fontId="19" fillId="3" borderId="10" xfId="8" applyNumberFormat="1" applyFont="1" applyFill="1" applyBorder="1" applyAlignment="1">
      <alignment vertical="center"/>
    </xf>
    <xf numFmtId="0" fontId="19" fillId="3" borderId="10" xfId="8" applyFont="1" applyFill="1" applyBorder="1" applyAlignment="1">
      <alignment vertical="center"/>
    </xf>
    <xf numFmtId="3" fontId="11" fillId="2" borderId="10" xfId="8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8" applyFont="1" applyAlignment="1">
      <alignment vertical="center"/>
    </xf>
    <xf numFmtId="0" fontId="19" fillId="3" borderId="16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14" fontId="21" fillId="0" borderId="0" xfId="0" applyNumberFormat="1" applyFont="1"/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horizontal="right"/>
    </xf>
    <xf numFmtId="0" fontId="29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4" fillId="0" borderId="21" xfId="8" applyFont="1" applyBorder="1" applyAlignment="1">
      <alignment horizontal="center" vertical="center"/>
    </xf>
    <xf numFmtId="0" fontId="11" fillId="2" borderId="24" xfId="8" applyFont="1" applyFill="1" applyBorder="1" applyAlignment="1">
      <alignment horizontal="center" wrapText="1"/>
    </xf>
    <xf numFmtId="0" fontId="11" fillId="2" borderId="25" xfId="8" applyFont="1" applyFill="1" applyBorder="1" applyAlignment="1">
      <alignment horizontal="center" wrapText="1"/>
    </xf>
    <xf numFmtId="0" fontId="11" fillId="2" borderId="11" xfId="8" applyFont="1" applyFill="1" applyBorder="1" applyAlignment="1">
      <alignment horizontal="center" wrapText="1"/>
    </xf>
    <xf numFmtId="0" fontId="11" fillId="2" borderId="22" xfId="8" applyFont="1" applyFill="1" applyBorder="1" applyAlignment="1">
      <alignment horizontal="center" wrapText="1"/>
    </xf>
    <xf numFmtId="0" fontId="11" fillId="2" borderId="24" xfId="8" applyFont="1" applyFill="1" applyBorder="1" applyAlignment="1">
      <alignment horizontal="center" vertical="center"/>
    </xf>
    <xf numFmtId="0" fontId="11" fillId="2" borderId="19" xfId="8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6" fillId="2" borderId="15" xfId="8" applyFont="1" applyFill="1" applyBorder="1" applyAlignment="1">
      <alignment horizontal="center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15" xfId="8" applyFont="1" applyFill="1" applyBorder="1" applyAlignment="1">
      <alignment horizontal="center" vertical="center" wrapText="1"/>
    </xf>
    <xf numFmtId="0" fontId="13" fillId="3" borderId="23" xfId="8" applyFont="1" applyFill="1" applyBorder="1" applyAlignment="1">
      <alignment horizontal="center" vertical="center"/>
    </xf>
    <xf numFmtId="0" fontId="13" fillId="3" borderId="13" xfId="8" applyFont="1" applyFill="1" applyBorder="1" applyAlignment="1">
      <alignment horizontal="center" vertical="center"/>
    </xf>
    <xf numFmtId="0" fontId="11" fillId="2" borderId="23" xfId="8" applyFont="1" applyFill="1" applyBorder="1" applyAlignment="1">
      <alignment horizontal="center" vertical="top"/>
    </xf>
    <xf numFmtId="0" fontId="11" fillId="2" borderId="13" xfId="8" applyFont="1" applyFill="1" applyBorder="1" applyAlignment="1">
      <alignment horizontal="center" vertical="top"/>
    </xf>
    <xf numFmtId="0" fontId="17" fillId="2" borderId="11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wrapText="1"/>
    </xf>
    <xf numFmtId="0" fontId="27" fillId="2" borderId="11" xfId="8" applyFont="1" applyFill="1" applyBorder="1" applyAlignment="1">
      <alignment horizontal="center" wrapText="1"/>
    </xf>
    <xf numFmtId="0" fontId="27" fillId="2" borderId="22" xfId="8" applyFont="1" applyFill="1" applyBorder="1" applyAlignment="1">
      <alignment horizontal="center" wrapText="1"/>
    </xf>
    <xf numFmtId="0" fontId="16" fillId="2" borderId="25" xfId="8" applyFont="1" applyFill="1" applyBorder="1" applyAlignment="1">
      <alignment horizontal="center" vertical="top"/>
    </xf>
    <xf numFmtId="0" fontId="16" fillId="2" borderId="17" xfId="8" applyFont="1" applyFill="1" applyBorder="1" applyAlignment="1">
      <alignment horizontal="center" vertical="top"/>
    </xf>
    <xf numFmtId="0" fontId="16" fillId="2" borderId="22" xfId="8" applyFont="1" applyFill="1" applyBorder="1" applyAlignment="1">
      <alignment horizontal="center" vertical="top"/>
    </xf>
    <xf numFmtId="0" fontId="16" fillId="2" borderId="12" xfId="8" applyFont="1" applyFill="1" applyBorder="1" applyAlignment="1">
      <alignment horizontal="center" vertical="top"/>
    </xf>
    <xf numFmtId="0" fontId="18" fillId="2" borderId="22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top" wrapText="1"/>
    </xf>
    <xf numFmtId="0" fontId="14" fillId="0" borderId="0" xfId="8" applyFont="1" applyAlignment="1">
      <alignment horizontal="center" vertical="center"/>
    </xf>
    <xf numFmtId="0" fontId="28" fillId="2" borderId="22" xfId="8" applyFont="1" applyFill="1" applyBorder="1" applyAlignment="1">
      <alignment horizontal="center" vertical="top" wrapText="1"/>
    </xf>
    <xf numFmtId="0" fontId="28" fillId="2" borderId="12" xfId="8" applyFont="1" applyFill="1" applyBorder="1" applyAlignment="1">
      <alignment horizontal="center" vertical="top" wrapText="1"/>
    </xf>
    <xf numFmtId="0" fontId="13" fillId="0" borderId="0" xfId="8" applyFont="1" applyAlignment="1">
      <alignment horizontal="center" wrapText="1"/>
    </xf>
    <xf numFmtId="0" fontId="17" fillId="2" borderId="11" xfId="8" applyFont="1" applyFill="1" applyBorder="1" applyAlignment="1">
      <alignment horizontal="center" vertical="center" wrapText="1"/>
    </xf>
    <xf numFmtId="0" fontId="17" fillId="2" borderId="22" xfId="8" applyFont="1" applyFill="1" applyBorder="1" applyAlignment="1">
      <alignment horizontal="center" vertical="center" wrapText="1"/>
    </xf>
    <xf numFmtId="0" fontId="11" fillId="2" borderId="20" xfId="8" applyFont="1" applyFill="1" applyBorder="1" applyAlignment="1">
      <alignment horizontal="center" vertical="center"/>
    </xf>
    <xf numFmtId="0" fontId="11" fillId="2" borderId="18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6" xfId="8" applyFont="1" applyFill="1" applyBorder="1" applyAlignment="1">
      <alignment horizontal="center" vertical="center"/>
    </xf>
    <xf numFmtId="0" fontId="18" fillId="2" borderId="22" xfId="8" applyFont="1" applyFill="1" applyBorder="1" applyAlignment="1">
      <alignment horizontal="center" vertical="center" wrapText="1"/>
    </xf>
    <xf numFmtId="0" fontId="18" fillId="2" borderId="12" xfId="8" applyFont="1" applyFill="1" applyBorder="1" applyAlignment="1">
      <alignment horizontal="center" vertical="center" wrapText="1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10"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46148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H2" s="6"/>
    </row>
    <row r="3" spans="1:256" ht="24.75" customHeight="1" x14ac:dyDescent="0.2">
      <c r="B3" s="67" t="s">
        <v>76</v>
      </c>
      <c r="C3" s="68"/>
      <c r="D3" s="68"/>
      <c r="E3" s="68"/>
      <c r="F3" s="68"/>
      <c r="G3" s="68"/>
      <c r="H3" s="69"/>
    </row>
    <row r="4" spans="1:256" ht="24.75" customHeight="1" x14ac:dyDescent="0.2">
      <c r="B4" s="7"/>
      <c r="C4" s="8" t="s">
        <v>165</v>
      </c>
      <c r="D4" s="8" t="s">
        <v>166</v>
      </c>
      <c r="E4" s="9" t="s">
        <v>53</v>
      </c>
      <c r="F4" s="8" t="s">
        <v>167</v>
      </c>
      <c r="G4" s="8" t="s">
        <v>168</v>
      </c>
      <c r="H4" s="9" t="s">
        <v>53</v>
      </c>
    </row>
    <row r="5" spans="1:256" ht="24.75" customHeight="1" x14ac:dyDescent="0.2">
      <c r="B5" s="10" t="s">
        <v>47</v>
      </c>
      <c r="C5" s="11">
        <v>51824</v>
      </c>
      <c r="D5" s="11">
        <v>46978</v>
      </c>
      <c r="E5" s="12">
        <v>0.10315466814253482</v>
      </c>
      <c r="F5" s="11">
        <v>203463</v>
      </c>
      <c r="G5" s="11">
        <v>189083</v>
      </c>
      <c r="H5" s="12">
        <v>7.6051257913191561E-2</v>
      </c>
      <c r="I5" s="22"/>
    </row>
    <row r="6" spans="1:256" ht="24.75" customHeight="1" x14ac:dyDescent="0.2">
      <c r="B6" s="10" t="s">
        <v>48</v>
      </c>
      <c r="C6" s="11">
        <v>6048</v>
      </c>
      <c r="D6" s="11">
        <v>5534</v>
      </c>
      <c r="E6" s="12">
        <v>9.2880375858330311E-2</v>
      </c>
      <c r="F6" s="11">
        <v>24161</v>
      </c>
      <c r="G6" s="11">
        <v>21823</v>
      </c>
      <c r="H6" s="12">
        <v>0.10713467442606417</v>
      </c>
    </row>
    <row r="7" spans="1:256" ht="24.75" customHeight="1" x14ac:dyDescent="0.2">
      <c r="B7" s="13" t="s">
        <v>49</v>
      </c>
      <c r="C7" s="14">
        <f>C6-C8</f>
        <v>5803</v>
      </c>
      <c r="D7" s="14">
        <f>D6-D8</f>
        <v>5267</v>
      </c>
      <c r="E7" s="15">
        <f>C7/D7-1</f>
        <v>0.10176571103094734</v>
      </c>
      <c r="F7" s="14">
        <f>F6-F8</f>
        <v>23291</v>
      </c>
      <c r="G7" s="14">
        <f>G6-G8</f>
        <v>21036</v>
      </c>
      <c r="H7" s="15">
        <f>F7/G7-1</f>
        <v>0.10719718577676374</v>
      </c>
    </row>
    <row r="8" spans="1:256" ht="24.75" customHeight="1" x14ac:dyDescent="0.2">
      <c r="B8" s="16" t="s">
        <v>50</v>
      </c>
      <c r="C8" s="14">
        <v>245</v>
      </c>
      <c r="D8" s="14">
        <v>267</v>
      </c>
      <c r="E8" s="17">
        <v>-8.2397003745318331E-2</v>
      </c>
      <c r="F8" s="14">
        <v>870</v>
      </c>
      <c r="G8" s="14">
        <v>787</v>
      </c>
      <c r="H8" s="17">
        <v>0.10546378653113098</v>
      </c>
    </row>
    <row r="9" spans="1:256" ht="25.5" customHeight="1" x14ac:dyDescent="0.2">
      <c r="B9" s="62" t="s">
        <v>51</v>
      </c>
      <c r="C9" s="18">
        <v>57872</v>
      </c>
      <c r="D9" s="18">
        <v>52512</v>
      </c>
      <c r="E9" s="19">
        <v>0.10207190737355276</v>
      </c>
      <c r="F9" s="18">
        <v>227624</v>
      </c>
      <c r="G9" s="18">
        <v>210906</v>
      </c>
      <c r="H9" s="19">
        <v>7.9267540989824914E-2</v>
      </c>
    </row>
    <row r="10" spans="1:256" x14ac:dyDescent="0.2">
      <c r="B10" s="20" t="s">
        <v>52</v>
      </c>
      <c r="C10" s="21"/>
      <c r="D10" s="21"/>
      <c r="E10" s="21"/>
      <c r="F10" s="21"/>
      <c r="G10" s="21"/>
      <c r="H10" s="21"/>
    </row>
    <row r="11" spans="1:256" x14ac:dyDescent="0.2">
      <c r="B11" s="66" t="s">
        <v>164</v>
      </c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zoomScale="89" zoomScaleNormal="89" workbookViewId="0"/>
  </sheetViews>
  <sheetFormatPr defaultColWidth="9.140625" defaultRowHeight="15" x14ac:dyDescent="0.25"/>
  <cols>
    <col min="1" max="1" width="1.5703125" style="5" customWidth="1"/>
    <col min="2" max="2" width="8.140625" style="5" customWidth="1"/>
    <col min="3" max="3" width="19.42578125" style="5" customWidth="1"/>
    <col min="4" max="12" width="10.42578125" style="5" customWidth="1"/>
    <col min="13" max="13" width="3.140625" customWidth="1"/>
    <col min="14" max="14" width="3.140625" style="5" customWidth="1"/>
    <col min="15" max="16" width="14.85546875" style="5" customWidth="1"/>
    <col min="17" max="17" width="11.85546875" style="5" customWidth="1"/>
    <col min="18" max="18" width="9.140625" style="5"/>
    <col min="19" max="19" width="11.85546875" style="5" customWidth="1"/>
    <col min="20" max="21" width="9.140625" style="5"/>
    <col min="22" max="22" width="14.5703125" style="5" customWidth="1"/>
    <col min="23" max="16384" width="9.140625" style="5"/>
  </cols>
  <sheetData>
    <row r="1" spans="2:22" x14ac:dyDescent="0.25">
      <c r="B1" s="5" t="s">
        <v>3</v>
      </c>
      <c r="D1" s="3"/>
      <c r="L1" s="57"/>
      <c r="V1" s="63">
        <v>46148</v>
      </c>
    </row>
    <row r="2" spans="2:22" ht="14.45" customHeight="1" x14ac:dyDescent="0.25">
      <c r="B2" s="70" t="s">
        <v>185</v>
      </c>
      <c r="C2" s="70"/>
      <c r="D2" s="70"/>
      <c r="E2" s="70"/>
      <c r="F2" s="70"/>
      <c r="G2" s="70"/>
      <c r="H2" s="70"/>
      <c r="I2" s="70"/>
      <c r="J2" s="70"/>
      <c r="K2" s="70"/>
      <c r="L2" s="70"/>
      <c r="N2" s="50"/>
      <c r="O2" s="70" t="s">
        <v>144</v>
      </c>
      <c r="P2" s="70"/>
      <c r="Q2" s="70"/>
      <c r="R2" s="70"/>
      <c r="S2" s="70"/>
      <c r="T2" s="70"/>
      <c r="U2" s="70"/>
      <c r="V2" s="70"/>
    </row>
    <row r="3" spans="2:22" ht="14.45" customHeight="1" thickBot="1" x14ac:dyDescent="0.3">
      <c r="B3" s="71" t="s">
        <v>186</v>
      </c>
      <c r="C3" s="71"/>
      <c r="D3" s="71"/>
      <c r="E3" s="71"/>
      <c r="F3" s="71"/>
      <c r="G3" s="71"/>
      <c r="H3" s="71"/>
      <c r="I3" s="71"/>
      <c r="J3" s="71"/>
      <c r="K3" s="71"/>
      <c r="L3" s="71"/>
      <c r="N3" s="50"/>
      <c r="O3" s="100" t="s">
        <v>145</v>
      </c>
      <c r="P3" s="100"/>
      <c r="Q3" s="100"/>
      <c r="R3" s="100"/>
      <c r="S3" s="100"/>
      <c r="T3" s="100"/>
      <c r="U3" s="100"/>
      <c r="V3" s="100"/>
    </row>
    <row r="4" spans="2:22" ht="14.45" customHeight="1" x14ac:dyDescent="0.25">
      <c r="B4" s="72" t="s">
        <v>0</v>
      </c>
      <c r="C4" s="74" t="s">
        <v>1</v>
      </c>
      <c r="D4" s="76" t="s">
        <v>169</v>
      </c>
      <c r="E4" s="77"/>
      <c r="F4" s="77"/>
      <c r="G4" s="77"/>
      <c r="H4" s="77"/>
      <c r="I4" s="78"/>
      <c r="J4" s="76" t="s">
        <v>159</v>
      </c>
      <c r="K4" s="77"/>
      <c r="L4" s="78"/>
      <c r="O4" s="72" t="s">
        <v>0</v>
      </c>
      <c r="P4" s="74" t="s">
        <v>39</v>
      </c>
      <c r="Q4" s="76" t="s">
        <v>177</v>
      </c>
      <c r="R4" s="77"/>
      <c r="S4" s="77"/>
      <c r="T4" s="77"/>
      <c r="U4" s="77"/>
      <c r="V4" s="78"/>
    </row>
    <row r="5" spans="2:22" ht="14.45" customHeight="1" thickBot="1" x14ac:dyDescent="0.3">
      <c r="B5" s="73"/>
      <c r="C5" s="75"/>
      <c r="D5" s="79" t="s">
        <v>170</v>
      </c>
      <c r="E5" s="80"/>
      <c r="F5" s="80"/>
      <c r="G5" s="80"/>
      <c r="H5" s="80"/>
      <c r="I5" s="81"/>
      <c r="J5" s="79" t="s">
        <v>160</v>
      </c>
      <c r="K5" s="80"/>
      <c r="L5" s="81"/>
      <c r="O5" s="73"/>
      <c r="P5" s="75"/>
      <c r="Q5" s="79" t="s">
        <v>174</v>
      </c>
      <c r="R5" s="80"/>
      <c r="S5" s="80"/>
      <c r="T5" s="80"/>
      <c r="U5" s="80"/>
      <c r="V5" s="81"/>
    </row>
    <row r="6" spans="2:22" ht="14.45" customHeight="1" x14ac:dyDescent="0.25">
      <c r="B6" s="73"/>
      <c r="C6" s="75"/>
      <c r="D6" s="82">
        <v>2026</v>
      </c>
      <c r="E6" s="83"/>
      <c r="F6" s="82">
        <v>2025</v>
      </c>
      <c r="G6" s="83"/>
      <c r="H6" s="90" t="s">
        <v>5</v>
      </c>
      <c r="I6" s="90" t="s">
        <v>42</v>
      </c>
      <c r="J6" s="90">
        <v>2026</v>
      </c>
      <c r="K6" s="90" t="s">
        <v>171</v>
      </c>
      <c r="L6" s="92" t="s">
        <v>175</v>
      </c>
      <c r="O6" s="73"/>
      <c r="P6" s="75"/>
      <c r="Q6" s="82">
        <v>2026</v>
      </c>
      <c r="R6" s="83"/>
      <c r="S6" s="82">
        <v>2025</v>
      </c>
      <c r="T6" s="83"/>
      <c r="U6" s="90" t="s">
        <v>5</v>
      </c>
      <c r="V6" s="92" t="s">
        <v>63</v>
      </c>
    </row>
    <row r="7" spans="2:22" ht="14.45" customHeight="1" thickBot="1" x14ac:dyDescent="0.3">
      <c r="B7" s="94" t="s">
        <v>6</v>
      </c>
      <c r="C7" s="96" t="s">
        <v>7</v>
      </c>
      <c r="D7" s="84"/>
      <c r="E7" s="85"/>
      <c r="F7" s="84"/>
      <c r="G7" s="85"/>
      <c r="H7" s="91"/>
      <c r="I7" s="91"/>
      <c r="J7" s="91"/>
      <c r="K7" s="91"/>
      <c r="L7" s="93"/>
      <c r="O7" s="94" t="s">
        <v>6</v>
      </c>
      <c r="P7" s="96" t="s">
        <v>39</v>
      </c>
      <c r="Q7" s="84"/>
      <c r="R7" s="85"/>
      <c r="S7" s="84"/>
      <c r="T7" s="85"/>
      <c r="U7" s="91"/>
      <c r="V7" s="93"/>
    </row>
    <row r="8" spans="2:22" ht="14.45" customHeight="1" x14ac:dyDescent="0.25">
      <c r="B8" s="94"/>
      <c r="C8" s="96"/>
      <c r="D8" s="25" t="s">
        <v>8</v>
      </c>
      <c r="E8" s="26" t="s">
        <v>2</v>
      </c>
      <c r="F8" s="25" t="s">
        <v>8</v>
      </c>
      <c r="G8" s="26" t="s">
        <v>2</v>
      </c>
      <c r="H8" s="98" t="s">
        <v>9</v>
      </c>
      <c r="I8" s="98" t="s">
        <v>43</v>
      </c>
      <c r="J8" s="98" t="s">
        <v>8</v>
      </c>
      <c r="K8" s="98" t="s">
        <v>172</v>
      </c>
      <c r="L8" s="101" t="s">
        <v>176</v>
      </c>
      <c r="O8" s="94"/>
      <c r="P8" s="96"/>
      <c r="Q8" s="25" t="s">
        <v>8</v>
      </c>
      <c r="R8" s="26" t="s">
        <v>2</v>
      </c>
      <c r="S8" s="25" t="s">
        <v>8</v>
      </c>
      <c r="T8" s="26" t="s">
        <v>2</v>
      </c>
      <c r="U8" s="98" t="s">
        <v>9</v>
      </c>
      <c r="V8" s="101" t="s">
        <v>64</v>
      </c>
    </row>
    <row r="9" spans="2:22" ht="14.45" customHeight="1" thickBot="1" x14ac:dyDescent="0.3">
      <c r="B9" s="95"/>
      <c r="C9" s="97"/>
      <c r="D9" s="28" t="s">
        <v>10</v>
      </c>
      <c r="E9" s="29" t="s">
        <v>11</v>
      </c>
      <c r="F9" s="28" t="s">
        <v>10</v>
      </c>
      <c r="G9" s="29" t="s">
        <v>11</v>
      </c>
      <c r="H9" s="99"/>
      <c r="I9" s="99"/>
      <c r="J9" s="99" t="s">
        <v>10</v>
      </c>
      <c r="K9" s="99"/>
      <c r="L9" s="102"/>
      <c r="O9" s="95"/>
      <c r="P9" s="97"/>
      <c r="Q9" s="28" t="s">
        <v>10</v>
      </c>
      <c r="R9" s="29" t="s">
        <v>11</v>
      </c>
      <c r="S9" s="28" t="s">
        <v>10</v>
      </c>
      <c r="T9" s="29" t="s">
        <v>11</v>
      </c>
      <c r="U9" s="99"/>
      <c r="V9" s="102"/>
    </row>
    <row r="10" spans="2:22" ht="14.25" customHeight="1" thickBot="1" x14ac:dyDescent="0.3">
      <c r="B10" s="31">
        <v>1</v>
      </c>
      <c r="C10" s="32" t="s">
        <v>19</v>
      </c>
      <c r="D10" s="33">
        <v>6786</v>
      </c>
      <c r="E10" s="34">
        <v>0.13094319234331583</v>
      </c>
      <c r="F10" s="33">
        <v>7370</v>
      </c>
      <c r="G10" s="34">
        <v>0.15688194474009109</v>
      </c>
      <c r="H10" s="35">
        <v>-7.9240162822252325E-2</v>
      </c>
      <c r="I10" s="52">
        <v>0</v>
      </c>
      <c r="J10" s="33">
        <v>8180</v>
      </c>
      <c r="K10" s="35">
        <v>-0.17041564792176034</v>
      </c>
      <c r="L10" s="52">
        <v>0</v>
      </c>
      <c r="O10" s="31">
        <v>1</v>
      </c>
      <c r="P10" s="32" t="s">
        <v>19</v>
      </c>
      <c r="Q10" s="33">
        <v>30344</v>
      </c>
      <c r="R10" s="34">
        <v>0.14913768105257466</v>
      </c>
      <c r="S10" s="33">
        <v>31613</v>
      </c>
      <c r="T10" s="34">
        <v>0.16719112770582231</v>
      </c>
      <c r="U10" s="35">
        <v>-4.0141713851896355E-2</v>
      </c>
      <c r="V10" s="52">
        <v>0</v>
      </c>
    </row>
    <row r="11" spans="2:22" ht="14.45" customHeight="1" thickBot="1" x14ac:dyDescent="0.3">
      <c r="B11" s="36">
        <v>2</v>
      </c>
      <c r="C11" s="37" t="s">
        <v>17</v>
      </c>
      <c r="D11" s="38">
        <v>5237</v>
      </c>
      <c r="E11" s="39">
        <v>0.10105356591540599</v>
      </c>
      <c r="F11" s="38">
        <v>4953</v>
      </c>
      <c r="G11" s="39">
        <v>0.10543233002682106</v>
      </c>
      <c r="H11" s="40">
        <v>5.7338986472844633E-2</v>
      </c>
      <c r="I11" s="53">
        <v>0</v>
      </c>
      <c r="J11" s="38">
        <v>6840</v>
      </c>
      <c r="K11" s="40">
        <v>-0.23435672514619887</v>
      </c>
      <c r="L11" s="53">
        <v>0</v>
      </c>
      <c r="O11" s="36">
        <v>2</v>
      </c>
      <c r="P11" s="37" t="s">
        <v>17</v>
      </c>
      <c r="Q11" s="38">
        <v>21516</v>
      </c>
      <c r="R11" s="39">
        <v>0.10574895681278659</v>
      </c>
      <c r="S11" s="38">
        <v>18568</v>
      </c>
      <c r="T11" s="39">
        <v>9.8200261260927735E-2</v>
      </c>
      <c r="U11" s="40">
        <v>0.15876777251184837</v>
      </c>
      <c r="V11" s="53">
        <v>0</v>
      </c>
    </row>
    <row r="12" spans="2:22" ht="14.45" customHeight="1" thickBot="1" x14ac:dyDescent="0.3">
      <c r="B12" s="31">
        <v>3</v>
      </c>
      <c r="C12" s="32" t="s">
        <v>18</v>
      </c>
      <c r="D12" s="33">
        <v>3702</v>
      </c>
      <c r="E12" s="34">
        <v>7.1434084594010502E-2</v>
      </c>
      <c r="F12" s="33">
        <v>3177</v>
      </c>
      <c r="G12" s="34">
        <v>6.7627400059602369E-2</v>
      </c>
      <c r="H12" s="35">
        <v>0.16525023607176581</v>
      </c>
      <c r="I12" s="52">
        <v>0</v>
      </c>
      <c r="J12" s="33">
        <v>4214</v>
      </c>
      <c r="K12" s="35">
        <v>-0.121499762695776</v>
      </c>
      <c r="L12" s="52">
        <v>0</v>
      </c>
      <c r="O12" s="31">
        <v>3</v>
      </c>
      <c r="P12" s="32" t="s">
        <v>18</v>
      </c>
      <c r="Q12" s="33">
        <v>14553</v>
      </c>
      <c r="R12" s="34">
        <v>7.1526518335028974E-2</v>
      </c>
      <c r="S12" s="33">
        <v>13708</v>
      </c>
      <c r="T12" s="34">
        <v>7.249726310667802E-2</v>
      </c>
      <c r="U12" s="35">
        <v>6.1642836299970805E-2</v>
      </c>
      <c r="V12" s="52">
        <v>0</v>
      </c>
    </row>
    <row r="13" spans="2:22" ht="14.45" customHeight="1" thickBot="1" x14ac:dyDescent="0.3">
      <c r="B13" s="36">
        <v>4</v>
      </c>
      <c r="C13" s="37" t="s">
        <v>16</v>
      </c>
      <c r="D13" s="38">
        <v>2912</v>
      </c>
      <c r="E13" s="39">
        <v>5.6190182154986106E-2</v>
      </c>
      <c r="F13" s="38">
        <v>2876</v>
      </c>
      <c r="G13" s="39">
        <v>6.1220145600068117E-2</v>
      </c>
      <c r="H13" s="40">
        <v>1.2517385257301727E-2</v>
      </c>
      <c r="I13" s="53">
        <v>0</v>
      </c>
      <c r="J13" s="38">
        <v>3638</v>
      </c>
      <c r="K13" s="40">
        <v>-0.19956019791094004</v>
      </c>
      <c r="L13" s="53">
        <v>0</v>
      </c>
      <c r="O13" s="36">
        <v>4</v>
      </c>
      <c r="P13" s="37" t="s">
        <v>16</v>
      </c>
      <c r="Q13" s="38">
        <v>10998</v>
      </c>
      <c r="R13" s="39">
        <v>5.4054054054054057E-2</v>
      </c>
      <c r="S13" s="38">
        <v>9562</v>
      </c>
      <c r="T13" s="39">
        <v>5.0570384434348935E-2</v>
      </c>
      <c r="U13" s="40">
        <v>0.15017778707383389</v>
      </c>
      <c r="V13" s="53">
        <v>3</v>
      </c>
    </row>
    <row r="14" spans="2:22" ht="14.45" customHeight="1" thickBot="1" x14ac:dyDescent="0.3">
      <c r="B14" s="31">
        <v>5</v>
      </c>
      <c r="C14" s="32" t="s">
        <v>22</v>
      </c>
      <c r="D14" s="33">
        <v>2845</v>
      </c>
      <c r="E14" s="34">
        <v>5.4897344859524543E-2</v>
      </c>
      <c r="F14" s="33">
        <v>2733</v>
      </c>
      <c r="G14" s="34">
        <v>5.8176167567797692E-2</v>
      </c>
      <c r="H14" s="35">
        <v>4.0980607391145174E-2</v>
      </c>
      <c r="I14" s="52">
        <v>0</v>
      </c>
      <c r="J14" s="33">
        <v>2893</v>
      </c>
      <c r="K14" s="35">
        <v>-1.6591773245765662E-2</v>
      </c>
      <c r="L14" s="52">
        <v>1</v>
      </c>
      <c r="O14" s="31">
        <v>5</v>
      </c>
      <c r="P14" s="32" t="s">
        <v>32</v>
      </c>
      <c r="Q14" s="33">
        <v>10113</v>
      </c>
      <c r="R14" s="34">
        <v>4.9704368853305023E-2</v>
      </c>
      <c r="S14" s="33">
        <v>10543</v>
      </c>
      <c r="T14" s="34">
        <v>5.5758582209928971E-2</v>
      </c>
      <c r="U14" s="35">
        <v>-4.0785355211989005E-2</v>
      </c>
      <c r="V14" s="52">
        <v>0</v>
      </c>
    </row>
    <row r="15" spans="2:22" ht="14.45" customHeight="1" thickBot="1" x14ac:dyDescent="0.3">
      <c r="B15" s="36">
        <v>6</v>
      </c>
      <c r="C15" s="37" t="s">
        <v>31</v>
      </c>
      <c r="D15" s="38">
        <v>2719</v>
      </c>
      <c r="E15" s="39">
        <v>5.2466038900895337E-2</v>
      </c>
      <c r="F15" s="38">
        <v>2419</v>
      </c>
      <c r="G15" s="39">
        <v>5.1492187832602496E-2</v>
      </c>
      <c r="H15" s="40">
        <v>0.12401818933443565</v>
      </c>
      <c r="I15" s="53">
        <v>1</v>
      </c>
      <c r="J15" s="38">
        <v>2832</v>
      </c>
      <c r="K15" s="40">
        <v>-3.9901129943502811E-2</v>
      </c>
      <c r="L15" s="53">
        <v>1</v>
      </c>
      <c r="O15" s="36">
        <v>6</v>
      </c>
      <c r="P15" s="37" t="s">
        <v>22</v>
      </c>
      <c r="Q15" s="38">
        <v>9742</v>
      </c>
      <c r="R15" s="39">
        <v>4.7880941497962771E-2</v>
      </c>
      <c r="S15" s="38">
        <v>10960</v>
      </c>
      <c r="T15" s="39">
        <v>5.7963962915756576E-2</v>
      </c>
      <c r="U15" s="40">
        <v>-0.11113138686131385</v>
      </c>
      <c r="V15" s="53">
        <v>-2</v>
      </c>
    </row>
    <row r="16" spans="2:22" ht="14.45" customHeight="1" thickBot="1" x14ac:dyDescent="0.3">
      <c r="B16" s="31">
        <v>7</v>
      </c>
      <c r="C16" s="32" t="s">
        <v>32</v>
      </c>
      <c r="D16" s="33">
        <v>2460</v>
      </c>
      <c r="E16" s="34">
        <v>4.746835443037975E-2</v>
      </c>
      <c r="F16" s="33">
        <v>2647</v>
      </c>
      <c r="G16" s="34">
        <v>5.634552343650219E-2</v>
      </c>
      <c r="H16" s="35">
        <v>-7.0646014355874587E-2</v>
      </c>
      <c r="I16" s="52">
        <v>-1</v>
      </c>
      <c r="J16" s="33">
        <v>2980</v>
      </c>
      <c r="K16" s="35">
        <v>-0.17449664429530198</v>
      </c>
      <c r="L16" s="52">
        <v>-2</v>
      </c>
      <c r="O16" s="31">
        <v>7</v>
      </c>
      <c r="P16" s="32" t="s">
        <v>31</v>
      </c>
      <c r="Q16" s="33">
        <v>9204</v>
      </c>
      <c r="R16" s="34">
        <v>4.5236726087789919E-2</v>
      </c>
      <c r="S16" s="33">
        <v>8790</v>
      </c>
      <c r="T16" s="34">
        <v>4.6487521353056595E-2</v>
      </c>
      <c r="U16" s="35">
        <v>4.7098976109215096E-2</v>
      </c>
      <c r="V16" s="52">
        <v>1</v>
      </c>
    </row>
    <row r="17" spans="2:22" ht="14.45" customHeight="1" thickBot="1" x14ac:dyDescent="0.3">
      <c r="B17" s="36">
        <v>8</v>
      </c>
      <c r="C17" s="37" t="s">
        <v>23</v>
      </c>
      <c r="D17" s="38">
        <v>2361</v>
      </c>
      <c r="E17" s="39">
        <v>4.5558042605742512E-2</v>
      </c>
      <c r="F17" s="38">
        <v>2072</v>
      </c>
      <c r="G17" s="39">
        <v>4.4105751628421813E-2</v>
      </c>
      <c r="H17" s="40">
        <v>0.13947876447876451</v>
      </c>
      <c r="I17" s="53">
        <v>1</v>
      </c>
      <c r="J17" s="38">
        <v>2750</v>
      </c>
      <c r="K17" s="40">
        <v>-0.1414545454545455</v>
      </c>
      <c r="L17" s="53">
        <v>0</v>
      </c>
      <c r="O17" s="36">
        <v>8</v>
      </c>
      <c r="P17" s="37" t="s">
        <v>23</v>
      </c>
      <c r="Q17" s="38">
        <v>8342</v>
      </c>
      <c r="R17" s="39">
        <v>4.1000083553275044E-2</v>
      </c>
      <c r="S17" s="38">
        <v>9718</v>
      </c>
      <c r="T17" s="39">
        <v>5.1395418943003868E-2</v>
      </c>
      <c r="U17" s="40">
        <v>-0.1415929203539823</v>
      </c>
      <c r="V17" s="53">
        <v>-2</v>
      </c>
    </row>
    <row r="18" spans="2:22" ht="14.45" customHeight="1" thickBot="1" x14ac:dyDescent="0.3">
      <c r="B18" s="31">
        <v>9</v>
      </c>
      <c r="C18" s="32" t="s">
        <v>33</v>
      </c>
      <c r="D18" s="33">
        <v>1919</v>
      </c>
      <c r="E18" s="34">
        <v>3.7029175671503552E-2</v>
      </c>
      <c r="F18" s="33">
        <v>2192</v>
      </c>
      <c r="G18" s="34">
        <v>4.6660138788369027E-2</v>
      </c>
      <c r="H18" s="35">
        <v>-0.12454379562043794</v>
      </c>
      <c r="I18" s="52">
        <v>-1</v>
      </c>
      <c r="J18" s="33">
        <v>2734</v>
      </c>
      <c r="K18" s="35">
        <v>-0.29809802487198245</v>
      </c>
      <c r="L18" s="52">
        <v>0</v>
      </c>
      <c r="O18" s="31">
        <v>9</v>
      </c>
      <c r="P18" s="32" t="s">
        <v>33</v>
      </c>
      <c r="Q18" s="33">
        <v>7517</v>
      </c>
      <c r="R18" s="34">
        <v>3.6945292264441203E-2</v>
      </c>
      <c r="S18" s="33">
        <v>7212</v>
      </c>
      <c r="T18" s="34">
        <v>3.8141979977047116E-2</v>
      </c>
      <c r="U18" s="35">
        <v>4.229062673322237E-2</v>
      </c>
      <c r="V18" s="52">
        <v>0</v>
      </c>
    </row>
    <row r="19" spans="2:22" ht="14.45" customHeight="1" thickBot="1" x14ac:dyDescent="0.3">
      <c r="B19" s="36">
        <v>10</v>
      </c>
      <c r="C19" s="37" t="s">
        <v>29</v>
      </c>
      <c r="D19" s="38">
        <v>1625</v>
      </c>
      <c r="E19" s="39">
        <v>3.135612843470207E-2</v>
      </c>
      <c r="F19" s="38">
        <v>1769</v>
      </c>
      <c r="G19" s="39">
        <v>3.765592404955511E-2</v>
      </c>
      <c r="H19" s="40">
        <v>-8.1401921989824766E-2</v>
      </c>
      <c r="I19" s="53">
        <v>0</v>
      </c>
      <c r="J19" s="38">
        <v>2067</v>
      </c>
      <c r="K19" s="40">
        <v>-0.21383647798742134</v>
      </c>
      <c r="L19" s="53">
        <v>1</v>
      </c>
      <c r="O19" s="36">
        <v>10</v>
      </c>
      <c r="P19" s="37" t="s">
        <v>29</v>
      </c>
      <c r="Q19" s="38">
        <v>6645</v>
      </c>
      <c r="R19" s="39">
        <v>3.2659500744607127E-2</v>
      </c>
      <c r="S19" s="38">
        <v>6540</v>
      </c>
      <c r="T19" s="39">
        <v>3.4587985170533575E-2</v>
      </c>
      <c r="U19" s="40">
        <v>1.6055045871559592E-2</v>
      </c>
      <c r="V19" s="53">
        <v>0</v>
      </c>
    </row>
    <row r="20" spans="2:22" ht="14.45" customHeight="1" thickBot="1" x14ac:dyDescent="0.3">
      <c r="B20" s="31">
        <v>11</v>
      </c>
      <c r="C20" s="32" t="s">
        <v>24</v>
      </c>
      <c r="D20" s="33">
        <v>1617</v>
      </c>
      <c r="E20" s="34">
        <v>3.1201759802408149E-2</v>
      </c>
      <c r="F20" s="33">
        <v>1395</v>
      </c>
      <c r="G20" s="34">
        <v>2.9694750734386308E-2</v>
      </c>
      <c r="H20" s="35">
        <v>0.1591397849462366</v>
      </c>
      <c r="I20" s="52">
        <v>0</v>
      </c>
      <c r="J20" s="33">
        <v>1772</v>
      </c>
      <c r="K20" s="35">
        <v>-8.7471783295711036E-2</v>
      </c>
      <c r="L20" s="52">
        <v>2</v>
      </c>
      <c r="O20" s="31">
        <v>11</v>
      </c>
      <c r="P20" s="32" t="s">
        <v>24</v>
      </c>
      <c r="Q20" s="33">
        <v>5527</v>
      </c>
      <c r="R20" s="34">
        <v>2.716464418592078E-2</v>
      </c>
      <c r="S20" s="33">
        <v>6414</v>
      </c>
      <c r="T20" s="34">
        <v>3.3921611144312289E-2</v>
      </c>
      <c r="U20" s="35">
        <v>-0.13829123791705644</v>
      </c>
      <c r="V20" s="52">
        <v>0</v>
      </c>
    </row>
    <row r="21" spans="2:22" ht="14.45" customHeight="1" thickBot="1" x14ac:dyDescent="0.3">
      <c r="B21" s="36">
        <v>12</v>
      </c>
      <c r="C21" s="37" t="s">
        <v>77</v>
      </c>
      <c r="D21" s="38">
        <v>1326</v>
      </c>
      <c r="E21" s="39">
        <v>2.5586600802716887E-2</v>
      </c>
      <c r="F21" s="38">
        <v>1128</v>
      </c>
      <c r="G21" s="39">
        <v>2.4011239303503767E-2</v>
      </c>
      <c r="H21" s="40">
        <v>0.17553191489361697</v>
      </c>
      <c r="I21" s="53">
        <v>2</v>
      </c>
      <c r="J21" s="38">
        <v>1159</v>
      </c>
      <c r="K21" s="40">
        <v>0.14408973252804147</v>
      </c>
      <c r="L21" s="53">
        <v>7</v>
      </c>
      <c r="O21" s="36">
        <v>12</v>
      </c>
      <c r="P21" s="37" t="s">
        <v>82</v>
      </c>
      <c r="Q21" s="38">
        <v>5445</v>
      </c>
      <c r="R21" s="39">
        <v>2.6761622506303356E-2</v>
      </c>
      <c r="S21" s="38">
        <v>4224</v>
      </c>
      <c r="T21" s="39">
        <v>2.2339395926656548E-2</v>
      </c>
      <c r="U21" s="40">
        <v>0.2890625</v>
      </c>
      <c r="V21" s="53">
        <v>3</v>
      </c>
    </row>
    <row r="22" spans="2:22" ht="14.25" customHeight="1" thickBot="1" x14ac:dyDescent="0.3">
      <c r="B22" s="31">
        <v>13</v>
      </c>
      <c r="C22" s="32" t="s">
        <v>82</v>
      </c>
      <c r="D22" s="33">
        <v>1308</v>
      </c>
      <c r="E22" s="34">
        <v>2.5239271380055574E-2</v>
      </c>
      <c r="F22" s="33">
        <v>1175</v>
      </c>
      <c r="G22" s="34">
        <v>2.5011707607816423E-2</v>
      </c>
      <c r="H22" s="35">
        <v>0.11319148936170209</v>
      </c>
      <c r="I22" s="52">
        <v>0</v>
      </c>
      <c r="J22" s="33">
        <v>1841</v>
      </c>
      <c r="K22" s="35">
        <v>-0.28951656708310702</v>
      </c>
      <c r="L22" s="52">
        <v>-1</v>
      </c>
      <c r="O22" s="31">
        <v>13</v>
      </c>
      <c r="P22" s="32" t="s">
        <v>62</v>
      </c>
      <c r="Q22" s="33">
        <v>5005</v>
      </c>
      <c r="R22" s="34">
        <v>2.4599067152258642E-2</v>
      </c>
      <c r="S22" s="33">
        <v>6069</v>
      </c>
      <c r="T22" s="34">
        <v>3.2097015596325426E-2</v>
      </c>
      <c r="U22" s="35">
        <v>-0.17531718569780852</v>
      </c>
      <c r="V22" s="52">
        <v>-1</v>
      </c>
    </row>
    <row r="23" spans="2:22" ht="14.25" customHeight="1" thickBot="1" x14ac:dyDescent="0.3">
      <c r="B23" s="36">
        <v>14</v>
      </c>
      <c r="C23" s="37" t="s">
        <v>105</v>
      </c>
      <c r="D23" s="38">
        <v>1257</v>
      </c>
      <c r="E23" s="39">
        <v>2.4255171349181846E-2</v>
      </c>
      <c r="F23" s="38">
        <v>541</v>
      </c>
      <c r="G23" s="39">
        <v>1.1516028779428669E-2</v>
      </c>
      <c r="H23" s="40">
        <v>1.3234750462107208</v>
      </c>
      <c r="I23" s="53">
        <v>7</v>
      </c>
      <c r="J23" s="38">
        <v>1224</v>
      </c>
      <c r="K23" s="40">
        <v>2.6960784313725394E-2</v>
      </c>
      <c r="L23" s="53">
        <v>3</v>
      </c>
      <c r="O23" s="36">
        <v>14</v>
      </c>
      <c r="P23" s="37" t="s">
        <v>97</v>
      </c>
      <c r="Q23" s="38">
        <v>4774</v>
      </c>
      <c r="R23" s="39">
        <v>2.3463725591385164E-2</v>
      </c>
      <c r="S23" s="38">
        <v>1759</v>
      </c>
      <c r="T23" s="39">
        <v>9.3027929533591076E-3</v>
      </c>
      <c r="U23" s="40">
        <v>1.7140420693575895</v>
      </c>
      <c r="V23" s="53">
        <v>9</v>
      </c>
    </row>
    <row r="24" spans="2:22" ht="14.25" customHeight="1" thickBot="1" x14ac:dyDescent="0.3">
      <c r="B24" s="31">
        <v>15</v>
      </c>
      <c r="C24" s="32" t="s">
        <v>97</v>
      </c>
      <c r="D24" s="33">
        <v>1222</v>
      </c>
      <c r="E24" s="34">
        <v>2.3579808582895954E-2</v>
      </c>
      <c r="F24" s="33">
        <v>565</v>
      </c>
      <c r="G24" s="34">
        <v>1.2026906211418111E-2</v>
      </c>
      <c r="H24" s="35">
        <v>1.1628318584070798</v>
      </c>
      <c r="I24" s="52">
        <v>5</v>
      </c>
      <c r="J24" s="33">
        <v>1548</v>
      </c>
      <c r="K24" s="35">
        <v>-0.210594315245478</v>
      </c>
      <c r="L24" s="52">
        <v>-1</v>
      </c>
      <c r="O24" s="31">
        <v>15</v>
      </c>
      <c r="P24" s="32" t="s">
        <v>77</v>
      </c>
      <c r="Q24" s="33">
        <v>4554</v>
      </c>
      <c r="R24" s="34">
        <v>2.2382447914362807E-2</v>
      </c>
      <c r="S24" s="33">
        <v>3998</v>
      </c>
      <c r="T24" s="34">
        <v>2.1144153625656456E-2</v>
      </c>
      <c r="U24" s="35">
        <v>0.1390695347673836</v>
      </c>
      <c r="V24" s="52">
        <v>1</v>
      </c>
    </row>
    <row r="25" spans="2:22" ht="14.45" customHeight="1" thickBot="1" x14ac:dyDescent="0.3">
      <c r="B25" s="36">
        <v>16</v>
      </c>
      <c r="C25" s="37" t="s">
        <v>62</v>
      </c>
      <c r="D25" s="38">
        <v>1201</v>
      </c>
      <c r="E25" s="39">
        <v>2.3174590923124423E-2</v>
      </c>
      <c r="F25" s="38">
        <v>1055</v>
      </c>
      <c r="G25" s="39">
        <v>2.2457320447869217E-2</v>
      </c>
      <c r="H25" s="40">
        <v>0.13838862559241716</v>
      </c>
      <c r="I25" s="53">
        <v>-1</v>
      </c>
      <c r="J25" s="38">
        <v>1379</v>
      </c>
      <c r="K25" s="40">
        <v>-0.12907904278462656</v>
      </c>
      <c r="L25" s="53">
        <v>0</v>
      </c>
      <c r="O25" s="36">
        <v>16</v>
      </c>
      <c r="P25" s="37" t="s">
        <v>21</v>
      </c>
      <c r="Q25" s="38">
        <v>4416</v>
      </c>
      <c r="R25" s="39">
        <v>2.1704191916957875E-2</v>
      </c>
      <c r="S25" s="38">
        <v>4930</v>
      </c>
      <c r="T25" s="39">
        <v>2.6073205946594881E-2</v>
      </c>
      <c r="U25" s="40">
        <v>-0.10425963488843815</v>
      </c>
      <c r="V25" s="53">
        <v>-3</v>
      </c>
    </row>
    <row r="26" spans="2:22" ht="14.45" customHeight="1" thickBot="1" x14ac:dyDescent="0.3">
      <c r="B26" s="31">
        <v>17</v>
      </c>
      <c r="C26" s="32" t="s">
        <v>104</v>
      </c>
      <c r="D26" s="33">
        <v>1107</v>
      </c>
      <c r="E26" s="34">
        <v>2.1360759493670885E-2</v>
      </c>
      <c r="F26" s="33">
        <v>0</v>
      </c>
      <c r="G26" s="34">
        <v>0</v>
      </c>
      <c r="H26" s="35"/>
      <c r="I26" s="52"/>
      <c r="J26" s="33">
        <v>859</v>
      </c>
      <c r="K26" s="35">
        <v>0.2887077997671712</v>
      </c>
      <c r="L26" s="52">
        <v>5</v>
      </c>
      <c r="O26" s="31">
        <v>17</v>
      </c>
      <c r="P26" s="32" t="s">
        <v>25</v>
      </c>
      <c r="Q26" s="33">
        <v>4407</v>
      </c>
      <c r="R26" s="34">
        <v>2.1659957830170596E-2</v>
      </c>
      <c r="S26" s="33">
        <v>4525</v>
      </c>
      <c r="T26" s="34">
        <v>2.3931289433740739E-2</v>
      </c>
      <c r="U26" s="35">
        <v>-2.6077348066298356E-2</v>
      </c>
      <c r="V26" s="52">
        <v>-3</v>
      </c>
    </row>
    <row r="27" spans="2:22" ht="14.45" customHeight="1" thickBot="1" x14ac:dyDescent="0.3">
      <c r="B27" s="36">
        <v>18</v>
      </c>
      <c r="C27" s="37" t="s">
        <v>21</v>
      </c>
      <c r="D27" s="38">
        <v>1076</v>
      </c>
      <c r="E27" s="39">
        <v>2.0762581043531955E-2</v>
      </c>
      <c r="F27" s="38">
        <v>1218</v>
      </c>
      <c r="G27" s="39">
        <v>2.5927029673464174E-2</v>
      </c>
      <c r="H27" s="40">
        <v>-0.1165845648604269</v>
      </c>
      <c r="I27" s="53">
        <v>-6</v>
      </c>
      <c r="J27" s="38">
        <v>1189</v>
      </c>
      <c r="K27" s="40">
        <v>-9.5037846930193459E-2</v>
      </c>
      <c r="L27" s="53">
        <v>0</v>
      </c>
      <c r="O27" s="36">
        <v>18</v>
      </c>
      <c r="P27" s="37" t="s">
        <v>27</v>
      </c>
      <c r="Q27" s="38">
        <v>3666</v>
      </c>
      <c r="R27" s="39">
        <v>1.8018018018018018E-2</v>
      </c>
      <c r="S27" s="38">
        <v>3341</v>
      </c>
      <c r="T27" s="39">
        <v>1.7669489060359735E-2</v>
      </c>
      <c r="U27" s="40">
        <v>9.7276264591439787E-2</v>
      </c>
      <c r="V27" s="53">
        <v>-1</v>
      </c>
    </row>
    <row r="28" spans="2:22" ht="14.45" customHeight="1" thickBot="1" x14ac:dyDescent="0.3">
      <c r="B28" s="31">
        <v>19</v>
      </c>
      <c r="C28" s="32" t="s">
        <v>103</v>
      </c>
      <c r="D28" s="33">
        <v>883</v>
      </c>
      <c r="E28" s="34">
        <v>1.7038437789441186E-2</v>
      </c>
      <c r="F28" s="33">
        <v>324</v>
      </c>
      <c r="G28" s="34">
        <v>6.8968453318574655E-3</v>
      </c>
      <c r="H28" s="35">
        <v>1.7253086419753085</v>
      </c>
      <c r="I28" s="52">
        <v>10</v>
      </c>
      <c r="J28" s="33">
        <v>971</v>
      </c>
      <c r="K28" s="35">
        <v>-9.0628218331616939E-2</v>
      </c>
      <c r="L28" s="52">
        <v>1</v>
      </c>
      <c r="O28" s="31">
        <v>19</v>
      </c>
      <c r="P28" s="32" t="s">
        <v>104</v>
      </c>
      <c r="Q28" s="33">
        <v>3241</v>
      </c>
      <c r="R28" s="34">
        <v>1.5929186141952101E-2</v>
      </c>
      <c r="S28" s="33">
        <v>0</v>
      </c>
      <c r="T28" s="34">
        <v>0</v>
      </c>
      <c r="U28" s="35"/>
      <c r="V28" s="52"/>
    </row>
    <row r="29" spans="2:22" ht="14.45" customHeight="1" thickBot="1" x14ac:dyDescent="0.3">
      <c r="B29" s="36">
        <v>20</v>
      </c>
      <c r="C29" s="37" t="s">
        <v>27</v>
      </c>
      <c r="D29" s="38">
        <v>837</v>
      </c>
      <c r="E29" s="39">
        <v>1.6150818153751158E-2</v>
      </c>
      <c r="F29" s="38">
        <v>841</v>
      </c>
      <c r="G29" s="39">
        <v>1.7901996679296692E-2</v>
      </c>
      <c r="H29" s="40">
        <v>-4.7562425683710385E-3</v>
      </c>
      <c r="I29" s="53">
        <v>-4</v>
      </c>
      <c r="J29" s="38">
        <v>1421</v>
      </c>
      <c r="K29" s="40">
        <v>-0.41097818437719913</v>
      </c>
      <c r="L29" s="53">
        <v>-5</v>
      </c>
      <c r="O29" s="36">
        <v>20</v>
      </c>
      <c r="P29" s="37" t="s">
        <v>105</v>
      </c>
      <c r="Q29" s="38">
        <v>3167</v>
      </c>
      <c r="R29" s="39">
        <v>1.5565483650590033E-2</v>
      </c>
      <c r="S29" s="38">
        <v>1888</v>
      </c>
      <c r="T29" s="39">
        <v>9.9850330278237597E-3</v>
      </c>
      <c r="U29" s="40">
        <v>0.67743644067796605</v>
      </c>
      <c r="V29" s="53">
        <v>2</v>
      </c>
    </row>
    <row r="30" spans="2:22" ht="14.45" customHeight="1" thickBot="1" x14ac:dyDescent="0.3">
      <c r="B30" s="31">
        <v>21</v>
      </c>
      <c r="C30" s="32" t="s">
        <v>102</v>
      </c>
      <c r="D30" s="33">
        <v>679</v>
      </c>
      <c r="E30" s="34">
        <v>1.3102037665946279E-2</v>
      </c>
      <c r="F30" s="33">
        <v>461</v>
      </c>
      <c r="G30" s="34">
        <v>9.8131040061305297E-3</v>
      </c>
      <c r="H30" s="35">
        <v>0.47288503253796099</v>
      </c>
      <c r="I30" s="52">
        <v>2</v>
      </c>
      <c r="J30" s="33">
        <v>579</v>
      </c>
      <c r="K30" s="35">
        <v>0.17271157167530227</v>
      </c>
      <c r="L30" s="52">
        <v>6</v>
      </c>
      <c r="O30" s="31">
        <v>21</v>
      </c>
      <c r="P30" s="32" t="s">
        <v>103</v>
      </c>
      <c r="Q30" s="33">
        <v>2922</v>
      </c>
      <c r="R30" s="34">
        <v>1.4361333510269681E-2</v>
      </c>
      <c r="S30" s="33">
        <v>855</v>
      </c>
      <c r="T30" s="34">
        <v>4.5218237493587473E-3</v>
      </c>
      <c r="U30" s="35">
        <v>2.4175438596491228</v>
      </c>
      <c r="V30" s="52">
        <v>12</v>
      </c>
    </row>
    <row r="31" spans="2:22" ht="14.45" customHeight="1" thickBot="1" x14ac:dyDescent="0.3">
      <c r="B31" s="36">
        <v>22</v>
      </c>
      <c r="C31" s="37" t="s">
        <v>30</v>
      </c>
      <c r="D31" s="38">
        <v>662</v>
      </c>
      <c r="E31" s="39">
        <v>1.2774004322321704E-2</v>
      </c>
      <c r="F31" s="38">
        <v>601</v>
      </c>
      <c r="G31" s="39">
        <v>1.2793222359402273E-2</v>
      </c>
      <c r="H31" s="40">
        <v>0.10149750415973369</v>
      </c>
      <c r="I31" s="53">
        <v>-3</v>
      </c>
      <c r="J31" s="38">
        <v>699</v>
      </c>
      <c r="K31" s="40">
        <v>-5.2932761087267521E-2</v>
      </c>
      <c r="L31" s="53">
        <v>3</v>
      </c>
      <c r="O31" s="36">
        <v>22</v>
      </c>
      <c r="P31" s="37" t="s">
        <v>28</v>
      </c>
      <c r="Q31" s="38">
        <v>2894</v>
      </c>
      <c r="R31" s="39">
        <v>1.4223716351375926E-2</v>
      </c>
      <c r="S31" s="38">
        <v>2422</v>
      </c>
      <c r="T31" s="39">
        <v>1.2809189615142557E-2</v>
      </c>
      <c r="U31" s="40">
        <v>0.19488026424442606</v>
      </c>
      <c r="V31" s="53">
        <v>-2</v>
      </c>
    </row>
    <row r="32" spans="2:22" ht="14.45" customHeight="1" thickBot="1" x14ac:dyDescent="0.3">
      <c r="B32" s="31">
        <v>23</v>
      </c>
      <c r="C32" s="32" t="s">
        <v>83</v>
      </c>
      <c r="D32" s="33">
        <v>575</v>
      </c>
      <c r="E32" s="34">
        <v>1.1095245446125347E-2</v>
      </c>
      <c r="F32" s="33">
        <v>368</v>
      </c>
      <c r="G32" s="34">
        <v>7.8334539571714417E-3</v>
      </c>
      <c r="H32" s="35">
        <v>0.5625</v>
      </c>
      <c r="I32" s="52">
        <v>4</v>
      </c>
      <c r="J32" s="33">
        <v>844</v>
      </c>
      <c r="K32" s="35">
        <v>-0.31872037914691942</v>
      </c>
      <c r="L32" s="52">
        <v>0</v>
      </c>
      <c r="O32" s="31">
        <v>23</v>
      </c>
      <c r="P32" s="32" t="s">
        <v>20</v>
      </c>
      <c r="Q32" s="33">
        <v>2703</v>
      </c>
      <c r="R32" s="34">
        <v>1.3284970731779243E-2</v>
      </c>
      <c r="S32" s="33">
        <v>2605</v>
      </c>
      <c r="T32" s="34">
        <v>1.3777018557987762E-2</v>
      </c>
      <c r="U32" s="35">
        <v>3.7619961612284092E-2</v>
      </c>
      <c r="V32" s="52">
        <v>-4</v>
      </c>
    </row>
    <row r="33" spans="2:22" ht="14.45" customHeight="1" thickBot="1" x14ac:dyDescent="0.3">
      <c r="B33" s="36">
        <v>24</v>
      </c>
      <c r="C33" s="37" t="s">
        <v>28</v>
      </c>
      <c r="D33" s="38">
        <v>557</v>
      </c>
      <c r="E33" s="39">
        <v>1.0747916023464033E-2</v>
      </c>
      <c r="F33" s="38">
        <v>630</v>
      </c>
      <c r="G33" s="39">
        <v>1.341053258972285E-2</v>
      </c>
      <c r="H33" s="40">
        <v>-0.11587301587301591</v>
      </c>
      <c r="I33" s="53">
        <v>-6</v>
      </c>
      <c r="J33" s="38">
        <v>938</v>
      </c>
      <c r="K33" s="40">
        <v>-0.406183368869936</v>
      </c>
      <c r="L33" s="53">
        <v>-3</v>
      </c>
      <c r="O33" s="36">
        <v>24</v>
      </c>
      <c r="P33" s="37" t="s">
        <v>30</v>
      </c>
      <c r="Q33" s="38">
        <v>2463</v>
      </c>
      <c r="R33" s="39">
        <v>1.2105395084118488E-2</v>
      </c>
      <c r="S33" s="38">
        <v>2809</v>
      </c>
      <c r="T33" s="39">
        <v>1.4855909838536515E-2</v>
      </c>
      <c r="U33" s="40">
        <v>-0.12317550729797078</v>
      </c>
      <c r="V33" s="53">
        <v>-6</v>
      </c>
    </row>
    <row r="34" spans="2:22" ht="14.45" customHeight="1" thickBot="1" x14ac:dyDescent="0.3">
      <c r="B34" s="31">
        <v>25</v>
      </c>
      <c r="C34" s="32" t="s">
        <v>20</v>
      </c>
      <c r="D34" s="33">
        <v>551</v>
      </c>
      <c r="E34" s="34">
        <v>1.0632139549243594E-2</v>
      </c>
      <c r="F34" s="33">
        <v>707</v>
      </c>
      <c r="G34" s="34">
        <v>1.5049597684022309E-2</v>
      </c>
      <c r="H34" s="35">
        <v>-0.22065063649222061</v>
      </c>
      <c r="I34" s="52">
        <v>-8</v>
      </c>
      <c r="J34" s="33">
        <v>814</v>
      </c>
      <c r="K34" s="35">
        <v>-0.32309582309582308</v>
      </c>
      <c r="L34" s="52">
        <v>-1</v>
      </c>
      <c r="O34" s="31">
        <v>25</v>
      </c>
      <c r="P34" s="32" t="s">
        <v>83</v>
      </c>
      <c r="Q34" s="33">
        <v>2422</v>
      </c>
      <c r="R34" s="34">
        <v>1.1903884244309776E-2</v>
      </c>
      <c r="S34" s="33">
        <v>1891</v>
      </c>
      <c r="T34" s="34">
        <v>1.0000899076067124E-2</v>
      </c>
      <c r="U34" s="35">
        <v>0.28080380750925427</v>
      </c>
      <c r="V34" s="52">
        <v>-4</v>
      </c>
    </row>
    <row r="35" spans="2:22" ht="14.45" customHeight="1" thickBot="1" x14ac:dyDescent="0.3">
      <c r="B35" s="36">
        <v>26</v>
      </c>
      <c r="C35" s="37" t="s">
        <v>90</v>
      </c>
      <c r="D35" s="38">
        <v>363</v>
      </c>
      <c r="E35" s="39">
        <v>7.004476690336524E-3</v>
      </c>
      <c r="F35" s="38">
        <v>379</v>
      </c>
      <c r="G35" s="39">
        <v>8.0676061134999366E-3</v>
      </c>
      <c r="H35" s="40">
        <v>-4.2216358839050172E-2</v>
      </c>
      <c r="I35" s="53">
        <v>-1</v>
      </c>
      <c r="J35" s="38">
        <v>325</v>
      </c>
      <c r="K35" s="40">
        <v>0.11692307692307691</v>
      </c>
      <c r="L35" s="53">
        <v>5</v>
      </c>
      <c r="O35" s="36">
        <v>26</v>
      </c>
      <c r="P35" s="37" t="s">
        <v>102</v>
      </c>
      <c r="Q35" s="38">
        <v>2116</v>
      </c>
      <c r="R35" s="39">
        <v>1.0399925293542315E-2</v>
      </c>
      <c r="S35" s="38">
        <v>1663</v>
      </c>
      <c r="T35" s="39">
        <v>8.7950794095714574E-3</v>
      </c>
      <c r="U35" s="40">
        <v>0.27239927841250755</v>
      </c>
      <c r="V35" s="53">
        <v>-2</v>
      </c>
    </row>
    <row r="36" spans="2:22" ht="14.45" customHeight="1" thickBot="1" x14ac:dyDescent="0.3">
      <c r="B36" s="31">
        <v>27</v>
      </c>
      <c r="C36" s="32" t="s">
        <v>25</v>
      </c>
      <c r="D36" s="33">
        <v>343</v>
      </c>
      <c r="E36" s="34">
        <v>6.6185551096017287E-3</v>
      </c>
      <c r="F36" s="33">
        <v>534</v>
      </c>
      <c r="G36" s="34">
        <v>1.1367022861765082E-2</v>
      </c>
      <c r="H36" s="35">
        <v>-0.35767790262172283</v>
      </c>
      <c r="I36" s="52">
        <v>-5</v>
      </c>
      <c r="J36" s="33">
        <v>2706</v>
      </c>
      <c r="K36" s="35">
        <v>-0.87324464153732451</v>
      </c>
      <c r="L36" s="52">
        <v>-17</v>
      </c>
      <c r="O36" s="31">
        <v>27</v>
      </c>
      <c r="P36" s="32" t="s">
        <v>106</v>
      </c>
      <c r="Q36" s="33">
        <v>1602</v>
      </c>
      <c r="R36" s="34">
        <v>7.873667448135533E-3</v>
      </c>
      <c r="S36" s="33">
        <v>1259</v>
      </c>
      <c r="T36" s="34">
        <v>6.6584515794651028E-3</v>
      </c>
      <c r="U36" s="35">
        <v>0.27243844320889599</v>
      </c>
      <c r="V36" s="52">
        <v>0</v>
      </c>
    </row>
    <row r="37" spans="2:22" ht="14.45" customHeight="1" thickBot="1" x14ac:dyDescent="0.3">
      <c r="B37" s="36">
        <v>28</v>
      </c>
      <c r="C37" s="37" t="s">
        <v>113</v>
      </c>
      <c r="D37" s="38">
        <v>308</v>
      </c>
      <c r="E37" s="39">
        <v>5.9431923433158384E-3</v>
      </c>
      <c r="F37" s="38">
        <v>375</v>
      </c>
      <c r="G37" s="39">
        <v>7.9824598748350298E-3</v>
      </c>
      <c r="H37" s="40">
        <v>-0.17866666666666664</v>
      </c>
      <c r="I37" s="53">
        <v>-2</v>
      </c>
      <c r="J37" s="38">
        <v>323</v>
      </c>
      <c r="K37" s="40">
        <v>-4.6439628482972117E-2</v>
      </c>
      <c r="L37" s="53">
        <v>4</v>
      </c>
      <c r="O37" s="36">
        <v>28</v>
      </c>
      <c r="P37" s="37" t="s">
        <v>26</v>
      </c>
      <c r="Q37" s="38">
        <v>1303</v>
      </c>
      <c r="R37" s="39">
        <v>6.4041127870915109E-3</v>
      </c>
      <c r="S37" s="38">
        <v>623</v>
      </c>
      <c r="T37" s="39">
        <v>3.2948493518719295E-3</v>
      </c>
      <c r="U37" s="40">
        <v>1.0914927768860352</v>
      </c>
      <c r="V37" s="53">
        <v>7</v>
      </c>
    </row>
    <row r="38" spans="2:22" ht="14.45" customHeight="1" thickBot="1" x14ac:dyDescent="0.3">
      <c r="B38" s="31">
        <v>29</v>
      </c>
      <c r="C38" s="32" t="s">
        <v>106</v>
      </c>
      <c r="D38" s="33">
        <v>289</v>
      </c>
      <c r="E38" s="34">
        <v>5.5765668416177831E-3</v>
      </c>
      <c r="F38" s="33">
        <v>404</v>
      </c>
      <c r="G38" s="34">
        <v>8.5997701051556043E-3</v>
      </c>
      <c r="H38" s="35">
        <v>-0.28465346534653468</v>
      </c>
      <c r="I38" s="52">
        <v>-5</v>
      </c>
      <c r="J38" s="33">
        <v>596</v>
      </c>
      <c r="K38" s="35">
        <v>-0.5151006711409396</v>
      </c>
      <c r="L38" s="52">
        <v>-3</v>
      </c>
      <c r="O38" s="31">
        <v>29</v>
      </c>
      <c r="P38" s="32" t="s">
        <v>90</v>
      </c>
      <c r="Q38" s="33">
        <v>1196</v>
      </c>
      <c r="R38" s="34">
        <v>5.8782186441760911E-3</v>
      </c>
      <c r="S38" s="33">
        <v>1625</v>
      </c>
      <c r="T38" s="34">
        <v>8.5941094651555139E-3</v>
      </c>
      <c r="U38" s="35">
        <v>-0.26400000000000001</v>
      </c>
      <c r="V38" s="52">
        <v>-4</v>
      </c>
    </row>
    <row r="39" spans="2:22" ht="14.45" customHeight="1" thickBot="1" x14ac:dyDescent="0.3">
      <c r="B39" s="36">
        <v>30</v>
      </c>
      <c r="C39" s="37" t="s">
        <v>112</v>
      </c>
      <c r="D39" s="38">
        <v>285</v>
      </c>
      <c r="E39" s="39">
        <v>5.4993825254708245E-3</v>
      </c>
      <c r="F39" s="38">
        <v>344</v>
      </c>
      <c r="G39" s="39">
        <v>7.3225765251820002E-3</v>
      </c>
      <c r="H39" s="40">
        <v>-0.17151162790697672</v>
      </c>
      <c r="I39" s="53">
        <v>-2</v>
      </c>
      <c r="J39" s="38">
        <v>350</v>
      </c>
      <c r="K39" s="40">
        <v>-0.18571428571428572</v>
      </c>
      <c r="L39" s="53">
        <v>0</v>
      </c>
      <c r="O39" s="36">
        <v>30</v>
      </c>
      <c r="P39" s="37" t="s">
        <v>110</v>
      </c>
      <c r="Q39" s="38">
        <v>1061</v>
      </c>
      <c r="R39" s="39">
        <v>5.2147073423669168E-3</v>
      </c>
      <c r="S39" s="38">
        <v>1102</v>
      </c>
      <c r="T39" s="39">
        <v>5.8281283880623853E-3</v>
      </c>
      <c r="U39" s="40">
        <v>-3.7205081669691498E-2</v>
      </c>
      <c r="V39" s="53">
        <v>-2</v>
      </c>
    </row>
    <row r="40" spans="2:22" ht="14.45" customHeight="1" thickBot="1" x14ac:dyDescent="0.3">
      <c r="B40" s="31">
        <v>31</v>
      </c>
      <c r="C40" s="32" t="s">
        <v>122</v>
      </c>
      <c r="D40" s="33">
        <v>282</v>
      </c>
      <c r="E40" s="34">
        <v>5.4414942883606052E-3</v>
      </c>
      <c r="F40" s="33">
        <v>143</v>
      </c>
      <c r="G40" s="34">
        <v>3.0439780322704243E-3</v>
      </c>
      <c r="H40" s="35">
        <v>0.97202797202797209</v>
      </c>
      <c r="I40" s="52">
        <v>4</v>
      </c>
      <c r="J40" s="33">
        <v>197</v>
      </c>
      <c r="K40" s="35">
        <v>0.43147208121827418</v>
      </c>
      <c r="L40" s="52">
        <v>6</v>
      </c>
      <c r="O40" s="31">
        <v>31</v>
      </c>
      <c r="P40" s="32" t="s">
        <v>112</v>
      </c>
      <c r="Q40" s="33">
        <v>1020</v>
      </c>
      <c r="R40" s="34">
        <v>5.0131965025582044E-3</v>
      </c>
      <c r="S40" s="33">
        <v>1003</v>
      </c>
      <c r="T40" s="34">
        <v>5.3045487960313728E-3</v>
      </c>
      <c r="U40" s="35">
        <v>1.6949152542372836E-2</v>
      </c>
      <c r="V40" s="52">
        <v>-1</v>
      </c>
    </row>
    <row r="41" spans="2:22" ht="14.45" customHeight="1" thickBot="1" x14ac:dyDescent="0.3">
      <c r="B41" s="36">
        <v>32</v>
      </c>
      <c r="C41" s="37" t="s">
        <v>109</v>
      </c>
      <c r="D41" s="38">
        <v>278</v>
      </c>
      <c r="E41" s="39">
        <v>5.3643099722136458E-3</v>
      </c>
      <c r="F41" s="38">
        <v>274</v>
      </c>
      <c r="G41" s="39">
        <v>5.8325173485461283E-3</v>
      </c>
      <c r="H41" s="40">
        <v>1.4598540145985384E-2</v>
      </c>
      <c r="I41" s="53">
        <v>-2</v>
      </c>
      <c r="J41" s="38">
        <v>278</v>
      </c>
      <c r="K41" s="40">
        <v>0</v>
      </c>
      <c r="L41" s="53">
        <v>1</v>
      </c>
      <c r="O41" s="36">
        <v>32</v>
      </c>
      <c r="P41" s="37" t="s">
        <v>109</v>
      </c>
      <c r="Q41" s="38">
        <v>994</v>
      </c>
      <c r="R41" s="39">
        <v>4.8854091407282895E-3</v>
      </c>
      <c r="S41" s="38">
        <v>972</v>
      </c>
      <c r="T41" s="39">
        <v>5.1405996308499444E-3</v>
      </c>
      <c r="U41" s="40">
        <v>2.2633744855967031E-2</v>
      </c>
      <c r="V41" s="53">
        <v>-1</v>
      </c>
    </row>
    <row r="42" spans="2:22" ht="14.45" customHeight="1" thickBot="1" x14ac:dyDescent="0.3">
      <c r="B42" s="31">
        <v>33</v>
      </c>
      <c r="C42" s="32" t="s">
        <v>26</v>
      </c>
      <c r="D42" s="33">
        <v>265</v>
      </c>
      <c r="E42" s="34">
        <v>5.1134609447360292E-3</v>
      </c>
      <c r="F42" s="33">
        <v>118</v>
      </c>
      <c r="G42" s="34">
        <v>2.5118140406147557E-3</v>
      </c>
      <c r="H42" s="35">
        <v>1.2457627118644066</v>
      </c>
      <c r="I42" s="52">
        <v>3</v>
      </c>
      <c r="J42" s="33">
        <v>371</v>
      </c>
      <c r="K42" s="35">
        <v>-0.2857142857142857</v>
      </c>
      <c r="L42" s="52">
        <v>-4</v>
      </c>
      <c r="O42" s="31">
        <v>33</v>
      </c>
      <c r="P42" s="32" t="s">
        <v>107</v>
      </c>
      <c r="Q42" s="33">
        <v>942</v>
      </c>
      <c r="R42" s="34">
        <v>4.6298344170684598E-3</v>
      </c>
      <c r="S42" s="33">
        <v>957</v>
      </c>
      <c r="T42" s="34">
        <v>5.0612693896331237E-3</v>
      </c>
      <c r="U42" s="35">
        <v>-1.5673981191222541E-2</v>
      </c>
      <c r="V42" s="52">
        <v>-1</v>
      </c>
    </row>
    <row r="43" spans="2:22" ht="14.45" customHeight="1" thickBot="1" x14ac:dyDescent="0.3">
      <c r="B43" s="36">
        <v>34</v>
      </c>
      <c r="C43" s="37" t="s">
        <v>121</v>
      </c>
      <c r="D43" s="38">
        <v>250</v>
      </c>
      <c r="E43" s="39">
        <v>4.8240197591849334E-3</v>
      </c>
      <c r="F43" s="38">
        <v>0</v>
      </c>
      <c r="G43" s="39">
        <v>0</v>
      </c>
      <c r="H43" s="40"/>
      <c r="I43" s="53"/>
      <c r="J43" s="38">
        <v>180</v>
      </c>
      <c r="K43" s="40">
        <v>0.38888888888888884</v>
      </c>
      <c r="L43" s="53">
        <v>5</v>
      </c>
      <c r="O43" s="36">
        <v>34</v>
      </c>
      <c r="P43" s="37" t="s">
        <v>113</v>
      </c>
      <c r="Q43" s="38">
        <v>941</v>
      </c>
      <c r="R43" s="39">
        <v>4.62491951853654E-3</v>
      </c>
      <c r="S43" s="38">
        <v>1349</v>
      </c>
      <c r="T43" s="39">
        <v>7.1344330267660233E-3</v>
      </c>
      <c r="U43" s="40">
        <v>-0.30244625648628609</v>
      </c>
      <c r="V43" s="53">
        <v>-8</v>
      </c>
    </row>
    <row r="44" spans="2:22" ht="14.45" customHeight="1" thickBot="1" x14ac:dyDescent="0.3">
      <c r="B44" s="31">
        <v>35</v>
      </c>
      <c r="C44" s="32" t="s">
        <v>126</v>
      </c>
      <c r="D44" s="33">
        <v>226</v>
      </c>
      <c r="E44" s="34">
        <v>4.3609138623031804E-3</v>
      </c>
      <c r="F44" s="33">
        <v>0</v>
      </c>
      <c r="G44" s="34">
        <v>0</v>
      </c>
      <c r="H44" s="35"/>
      <c r="I44" s="52"/>
      <c r="J44" s="33">
        <v>203</v>
      </c>
      <c r="K44" s="35">
        <v>0.11330049261083741</v>
      </c>
      <c r="L44" s="52">
        <v>1</v>
      </c>
      <c r="O44" s="31">
        <v>35</v>
      </c>
      <c r="P44" s="32" t="s">
        <v>108</v>
      </c>
      <c r="Q44" s="33">
        <v>708</v>
      </c>
      <c r="R44" s="34">
        <v>3.4797481605992244E-3</v>
      </c>
      <c r="S44" s="33">
        <v>223</v>
      </c>
      <c r="T44" s="34">
        <v>1.1793762527567259E-3</v>
      </c>
      <c r="U44" s="35">
        <v>2.1748878923766815</v>
      </c>
      <c r="V44" s="52">
        <v>4</v>
      </c>
    </row>
    <row r="45" spans="2:22" ht="14.45" customHeight="1" thickBot="1" x14ac:dyDescent="0.3">
      <c r="B45" s="36">
        <v>36</v>
      </c>
      <c r="C45" s="37" t="s">
        <v>110</v>
      </c>
      <c r="D45" s="38">
        <v>219</v>
      </c>
      <c r="E45" s="39">
        <v>4.2258413090460016E-3</v>
      </c>
      <c r="F45" s="38">
        <v>203</v>
      </c>
      <c r="G45" s="39">
        <v>4.3211716122440293E-3</v>
      </c>
      <c r="H45" s="40">
        <v>7.8817733990147687E-2</v>
      </c>
      <c r="I45" s="53">
        <v>-3</v>
      </c>
      <c r="J45" s="38">
        <v>494</v>
      </c>
      <c r="K45" s="40">
        <v>-0.55668016194331982</v>
      </c>
      <c r="L45" s="53">
        <v>-8</v>
      </c>
      <c r="O45" s="36">
        <v>36</v>
      </c>
      <c r="P45" s="37" t="s">
        <v>111</v>
      </c>
      <c r="Q45" s="38">
        <v>645</v>
      </c>
      <c r="R45" s="39">
        <v>3.1701095530882765E-3</v>
      </c>
      <c r="S45" s="38">
        <v>706</v>
      </c>
      <c r="T45" s="39">
        <v>3.7338100199383341E-3</v>
      </c>
      <c r="U45" s="40">
        <v>-8.6402266288951868E-2</v>
      </c>
      <c r="V45" s="53">
        <v>-2</v>
      </c>
    </row>
    <row r="46" spans="2:22" ht="14.45" customHeight="1" thickBot="1" x14ac:dyDescent="0.3">
      <c r="B46" s="31">
        <v>37</v>
      </c>
      <c r="C46" s="32" t="s">
        <v>107</v>
      </c>
      <c r="D46" s="33">
        <v>192</v>
      </c>
      <c r="E46" s="34">
        <v>3.7048471750540288E-3</v>
      </c>
      <c r="F46" s="33">
        <v>256</v>
      </c>
      <c r="G46" s="34">
        <v>5.449359274554047E-3</v>
      </c>
      <c r="H46" s="35">
        <v>-0.25</v>
      </c>
      <c r="I46" s="52">
        <v>-6</v>
      </c>
      <c r="J46" s="33">
        <v>273</v>
      </c>
      <c r="K46" s="35">
        <v>-0.29670329670329665</v>
      </c>
      <c r="L46" s="52">
        <v>-3</v>
      </c>
      <c r="O46" s="31">
        <v>37</v>
      </c>
      <c r="P46" s="32" t="s">
        <v>122</v>
      </c>
      <c r="Q46" s="33">
        <v>630</v>
      </c>
      <c r="R46" s="34">
        <v>3.0963860751094794E-3</v>
      </c>
      <c r="S46" s="33">
        <v>1041</v>
      </c>
      <c r="T46" s="34">
        <v>5.5055187404473172E-3</v>
      </c>
      <c r="U46" s="35">
        <v>-0.39481268011527382</v>
      </c>
      <c r="V46" s="52">
        <v>-8</v>
      </c>
    </row>
    <row r="47" spans="2:22" ht="14.45" customHeight="1" thickBot="1" x14ac:dyDescent="0.3">
      <c r="B47" s="36">
        <v>38</v>
      </c>
      <c r="C47" s="37" t="s">
        <v>111</v>
      </c>
      <c r="D47" s="38">
        <v>151</v>
      </c>
      <c r="E47" s="39">
        <v>2.9137079345476998E-3</v>
      </c>
      <c r="F47" s="38">
        <v>205</v>
      </c>
      <c r="G47" s="39">
        <v>4.3637447315764827E-3</v>
      </c>
      <c r="H47" s="40">
        <v>-0.26341463414634148</v>
      </c>
      <c r="I47" s="53">
        <v>-6</v>
      </c>
      <c r="J47" s="38">
        <v>218</v>
      </c>
      <c r="K47" s="40">
        <v>-0.30733944954128445</v>
      </c>
      <c r="L47" s="53">
        <v>-3</v>
      </c>
      <c r="O47" s="36">
        <v>38</v>
      </c>
      <c r="P47" s="37" t="s">
        <v>121</v>
      </c>
      <c r="Q47" s="38">
        <v>560</v>
      </c>
      <c r="R47" s="39">
        <v>2.7523431778750927E-3</v>
      </c>
      <c r="S47" s="38">
        <v>0</v>
      </c>
      <c r="T47" s="39">
        <v>0</v>
      </c>
      <c r="U47" s="40"/>
      <c r="V47" s="53"/>
    </row>
    <row r="48" spans="2:22" ht="14.45" customHeight="1" thickBot="1" x14ac:dyDescent="0.3">
      <c r="B48" s="31">
        <v>39</v>
      </c>
      <c r="C48" s="32" t="s">
        <v>108</v>
      </c>
      <c r="D48" s="33">
        <v>140</v>
      </c>
      <c r="E48" s="34">
        <v>2.701451065143563E-3</v>
      </c>
      <c r="F48" s="33">
        <v>167</v>
      </c>
      <c r="G48" s="34">
        <v>3.5548554642598662E-3</v>
      </c>
      <c r="H48" s="35">
        <v>-0.16167664670658688</v>
      </c>
      <c r="I48" s="52">
        <v>-5</v>
      </c>
      <c r="J48" s="33">
        <v>182</v>
      </c>
      <c r="K48" s="35">
        <v>-0.23076923076923073</v>
      </c>
      <c r="L48" s="52">
        <v>-1</v>
      </c>
      <c r="O48" s="31">
        <v>39</v>
      </c>
      <c r="P48" s="32" t="s">
        <v>126</v>
      </c>
      <c r="Q48" s="33">
        <v>508</v>
      </c>
      <c r="R48" s="34">
        <v>2.4967684542152625E-3</v>
      </c>
      <c r="S48" s="33">
        <v>0</v>
      </c>
      <c r="T48" s="34">
        <v>0</v>
      </c>
      <c r="U48" s="35"/>
      <c r="V48" s="52"/>
    </row>
    <row r="49" spans="2:22" ht="14.45" customHeight="1" thickBot="1" x14ac:dyDescent="0.3">
      <c r="B49" s="36">
        <v>40</v>
      </c>
      <c r="C49" s="37" t="s">
        <v>116</v>
      </c>
      <c r="D49" s="38">
        <v>126</v>
      </c>
      <c r="E49" s="39">
        <v>2.4313059586292068E-3</v>
      </c>
      <c r="F49" s="38">
        <v>0</v>
      </c>
      <c r="G49" s="39">
        <v>0</v>
      </c>
      <c r="H49" s="40"/>
      <c r="I49" s="53"/>
      <c r="J49" s="38">
        <v>132</v>
      </c>
      <c r="K49" s="40">
        <v>-4.5454545454545414E-2</v>
      </c>
      <c r="L49" s="53">
        <v>0</v>
      </c>
      <c r="O49" s="36">
        <v>40</v>
      </c>
      <c r="P49" s="37" t="s">
        <v>114</v>
      </c>
      <c r="Q49" s="38">
        <v>409</v>
      </c>
      <c r="R49" s="39">
        <v>2.0101934995552019E-3</v>
      </c>
      <c r="S49" s="38">
        <v>3</v>
      </c>
      <c r="T49" s="39">
        <v>1.5866048243364026E-5</v>
      </c>
      <c r="U49" s="40">
        <v>135.33333333333334</v>
      </c>
      <c r="V49" s="53">
        <v>14</v>
      </c>
    </row>
    <row r="50" spans="2:22" ht="14.45" customHeight="1" thickBot="1" x14ac:dyDescent="0.3">
      <c r="B50" s="31">
        <v>41</v>
      </c>
      <c r="C50" s="32" t="s">
        <v>120</v>
      </c>
      <c r="D50" s="33">
        <v>100</v>
      </c>
      <c r="E50" s="34">
        <v>1.9296079036739734E-3</v>
      </c>
      <c r="F50" s="33">
        <v>96</v>
      </c>
      <c r="G50" s="34">
        <v>2.0435097279577676E-3</v>
      </c>
      <c r="H50" s="35">
        <v>4.1666666666666741E-2</v>
      </c>
      <c r="I50" s="52">
        <v>-4</v>
      </c>
      <c r="J50" s="33">
        <v>80</v>
      </c>
      <c r="K50" s="35">
        <v>0.25</v>
      </c>
      <c r="L50" s="52">
        <v>2</v>
      </c>
      <c r="O50" s="31">
        <v>41</v>
      </c>
      <c r="P50" s="32" t="s">
        <v>116</v>
      </c>
      <c r="Q50" s="33">
        <v>389</v>
      </c>
      <c r="R50" s="34">
        <v>1.9118955289168056E-3</v>
      </c>
      <c r="S50" s="33">
        <v>0</v>
      </c>
      <c r="T50" s="34">
        <v>0</v>
      </c>
      <c r="U50" s="35"/>
      <c r="V50" s="52"/>
    </row>
    <row r="51" spans="2:22" ht="14.45" customHeight="1" thickBot="1" x14ac:dyDescent="0.3">
      <c r="B51" s="36">
        <v>42</v>
      </c>
      <c r="C51" s="37" t="s">
        <v>114</v>
      </c>
      <c r="D51" s="38">
        <v>95</v>
      </c>
      <c r="E51" s="39">
        <v>1.8331275084902748E-3</v>
      </c>
      <c r="F51" s="38">
        <v>1</v>
      </c>
      <c r="G51" s="39">
        <v>2.1286559666226746E-5</v>
      </c>
      <c r="H51" s="40">
        <v>94</v>
      </c>
      <c r="I51" s="53">
        <v>13</v>
      </c>
      <c r="J51" s="38">
        <v>126</v>
      </c>
      <c r="K51" s="40">
        <v>-0.24603174603174605</v>
      </c>
      <c r="L51" s="53">
        <v>-1</v>
      </c>
      <c r="O51" s="36">
        <v>42</v>
      </c>
      <c r="P51" s="37" t="s">
        <v>120</v>
      </c>
      <c r="Q51" s="38">
        <v>272</v>
      </c>
      <c r="R51" s="39">
        <v>1.3368524006821879E-3</v>
      </c>
      <c r="S51" s="38">
        <v>462</v>
      </c>
      <c r="T51" s="39">
        <v>2.4433714294780601E-3</v>
      </c>
      <c r="U51" s="40">
        <v>-0.41125541125541121</v>
      </c>
      <c r="V51" s="53">
        <v>-5</v>
      </c>
    </row>
    <row r="52" spans="2:22" ht="14.45" customHeight="1" thickBot="1" x14ac:dyDescent="0.3">
      <c r="B52" s="31">
        <v>43</v>
      </c>
      <c r="C52" s="32" t="s">
        <v>119</v>
      </c>
      <c r="D52" s="33">
        <v>77</v>
      </c>
      <c r="E52" s="34">
        <v>1.4857980858289596E-3</v>
      </c>
      <c r="F52" s="33">
        <v>56</v>
      </c>
      <c r="G52" s="34">
        <v>1.1920473413086978E-3</v>
      </c>
      <c r="H52" s="35">
        <v>0.375</v>
      </c>
      <c r="I52" s="52">
        <v>-3</v>
      </c>
      <c r="J52" s="33">
        <v>69</v>
      </c>
      <c r="K52" s="35">
        <v>0.11594202898550732</v>
      </c>
      <c r="L52" s="52">
        <v>1</v>
      </c>
      <c r="O52" s="31">
        <v>43</v>
      </c>
      <c r="P52" s="32" t="s">
        <v>119</v>
      </c>
      <c r="Q52" s="33">
        <v>235</v>
      </c>
      <c r="R52" s="34">
        <v>1.155001155001155E-3</v>
      </c>
      <c r="S52" s="33">
        <v>181</v>
      </c>
      <c r="T52" s="34">
        <v>9.5725157734962948E-4</v>
      </c>
      <c r="U52" s="35">
        <v>0.29834254143646399</v>
      </c>
      <c r="V52" s="52">
        <v>-3</v>
      </c>
    </row>
    <row r="53" spans="2:22" ht="14.45" customHeight="1" thickBot="1" x14ac:dyDescent="0.3">
      <c r="B53" s="36">
        <v>44</v>
      </c>
      <c r="C53" s="37" t="s">
        <v>123</v>
      </c>
      <c r="D53" s="38">
        <v>67</v>
      </c>
      <c r="E53" s="39">
        <v>1.2928372954615621E-3</v>
      </c>
      <c r="F53" s="38">
        <v>0</v>
      </c>
      <c r="G53" s="39">
        <v>0</v>
      </c>
      <c r="H53" s="40"/>
      <c r="I53" s="53"/>
      <c r="J53" s="38">
        <v>57</v>
      </c>
      <c r="K53" s="40">
        <v>0.17543859649122817</v>
      </c>
      <c r="L53" s="53">
        <v>1</v>
      </c>
      <c r="O53" s="36">
        <v>44</v>
      </c>
      <c r="P53" s="37" t="s">
        <v>124</v>
      </c>
      <c r="Q53" s="38">
        <v>197</v>
      </c>
      <c r="R53" s="39">
        <v>9.6823501078820227E-4</v>
      </c>
      <c r="S53" s="38">
        <v>499</v>
      </c>
      <c r="T53" s="39">
        <v>2.639052691146216E-3</v>
      </c>
      <c r="U53" s="40">
        <v>-0.60521042084168331</v>
      </c>
      <c r="V53" s="53">
        <v>-8</v>
      </c>
    </row>
    <row r="54" spans="2:22" ht="14.45" customHeight="1" thickBot="1" x14ac:dyDescent="0.3">
      <c r="B54" s="31">
        <v>45</v>
      </c>
      <c r="C54" s="32" t="s">
        <v>125</v>
      </c>
      <c r="D54" s="33">
        <v>63</v>
      </c>
      <c r="E54" s="34">
        <v>1.2156529793146034E-3</v>
      </c>
      <c r="F54" s="33">
        <v>72</v>
      </c>
      <c r="G54" s="34">
        <v>1.5326322959683255E-3</v>
      </c>
      <c r="H54" s="35">
        <v>-0.125</v>
      </c>
      <c r="I54" s="52">
        <v>-7</v>
      </c>
      <c r="J54" s="33">
        <v>48</v>
      </c>
      <c r="K54" s="35">
        <v>0.3125</v>
      </c>
      <c r="L54" s="52">
        <v>2</v>
      </c>
      <c r="O54" s="31">
        <v>45</v>
      </c>
      <c r="P54" s="32" t="s">
        <v>118</v>
      </c>
      <c r="Q54" s="33">
        <v>196</v>
      </c>
      <c r="R54" s="34">
        <v>9.6332011225628243E-4</v>
      </c>
      <c r="S54" s="33">
        <v>3</v>
      </c>
      <c r="T54" s="34">
        <v>1.5866048243364026E-5</v>
      </c>
      <c r="U54" s="35">
        <v>64.333333333333329</v>
      </c>
      <c r="V54" s="52">
        <v>9</v>
      </c>
    </row>
    <row r="55" spans="2:22" ht="14.45" customHeight="1" thickBot="1" x14ac:dyDescent="0.3">
      <c r="B55" s="36">
        <v>46</v>
      </c>
      <c r="C55" s="37" t="s">
        <v>118</v>
      </c>
      <c r="D55" s="38">
        <v>53</v>
      </c>
      <c r="E55" s="39">
        <v>1.0226921889472059E-3</v>
      </c>
      <c r="F55" s="38">
        <v>0</v>
      </c>
      <c r="G55" s="39">
        <v>0</v>
      </c>
      <c r="H55" s="40"/>
      <c r="I55" s="53"/>
      <c r="J55" s="38">
        <v>50</v>
      </c>
      <c r="K55" s="40">
        <v>6.0000000000000053E-2</v>
      </c>
      <c r="L55" s="53">
        <v>0</v>
      </c>
      <c r="O55" s="36">
        <v>46</v>
      </c>
      <c r="P55" s="37" t="s">
        <v>123</v>
      </c>
      <c r="Q55" s="38">
        <v>182</v>
      </c>
      <c r="R55" s="39">
        <v>8.9451153280940517E-4</v>
      </c>
      <c r="S55" s="38">
        <v>0</v>
      </c>
      <c r="T55" s="39">
        <v>0</v>
      </c>
      <c r="U55" s="40"/>
      <c r="V55" s="53"/>
    </row>
    <row r="56" spans="2:22" ht="14.45" customHeight="1" thickBot="1" x14ac:dyDescent="0.3">
      <c r="B56" s="31">
        <v>47</v>
      </c>
      <c r="C56" s="32" t="s">
        <v>117</v>
      </c>
      <c r="D56" s="33">
        <v>43</v>
      </c>
      <c r="E56" s="34">
        <v>8.2973139857980859E-4</v>
      </c>
      <c r="F56" s="33">
        <v>2</v>
      </c>
      <c r="G56" s="34">
        <v>4.2573119332453492E-5</v>
      </c>
      <c r="H56" s="35">
        <v>20.5</v>
      </c>
      <c r="I56" s="52">
        <v>4</v>
      </c>
      <c r="J56" s="33">
        <v>47</v>
      </c>
      <c r="K56" s="35">
        <v>-8.5106382978723416E-2</v>
      </c>
      <c r="L56" s="52">
        <v>1</v>
      </c>
      <c r="O56" s="31">
        <v>47</v>
      </c>
      <c r="P56" s="32" t="s">
        <v>125</v>
      </c>
      <c r="Q56" s="33">
        <v>157</v>
      </c>
      <c r="R56" s="34">
        <v>7.7163906951140994E-4</v>
      </c>
      <c r="S56" s="33">
        <v>226</v>
      </c>
      <c r="T56" s="34">
        <v>1.1952423010000899E-3</v>
      </c>
      <c r="U56" s="35">
        <v>-0.30530973451327437</v>
      </c>
      <c r="V56" s="52">
        <v>-9</v>
      </c>
    </row>
    <row r="57" spans="2:22" ht="14.45" customHeight="1" thickBot="1" x14ac:dyDescent="0.3">
      <c r="B57" s="36">
        <v>48</v>
      </c>
      <c r="C57" s="37" t="s">
        <v>124</v>
      </c>
      <c r="D57" s="38">
        <v>41</v>
      </c>
      <c r="E57" s="39">
        <v>7.911392405063291E-4</v>
      </c>
      <c r="F57" s="38">
        <v>64</v>
      </c>
      <c r="G57" s="39">
        <v>1.3623398186385118E-3</v>
      </c>
      <c r="H57" s="40">
        <v>-0.359375</v>
      </c>
      <c r="I57" s="53">
        <v>-9</v>
      </c>
      <c r="J57" s="38">
        <v>91</v>
      </c>
      <c r="K57" s="40">
        <v>-0.5494505494505495</v>
      </c>
      <c r="L57" s="53">
        <v>-6</v>
      </c>
      <c r="O57" s="36">
        <v>48</v>
      </c>
      <c r="P57" s="37" t="s">
        <v>117</v>
      </c>
      <c r="Q57" s="38">
        <v>155</v>
      </c>
      <c r="R57" s="39">
        <v>7.6180927244757037E-4</v>
      </c>
      <c r="S57" s="38">
        <v>12</v>
      </c>
      <c r="T57" s="39">
        <v>6.3464192973456104E-5</v>
      </c>
      <c r="U57" s="40">
        <v>11.916666666666666</v>
      </c>
      <c r="V57" s="53">
        <v>0</v>
      </c>
    </row>
    <row r="58" spans="2:22" ht="14.45" customHeight="1" thickBot="1" x14ac:dyDescent="0.3">
      <c r="B58" s="31">
        <v>49</v>
      </c>
      <c r="C58" s="32" t="s">
        <v>115</v>
      </c>
      <c r="D58" s="33">
        <v>32</v>
      </c>
      <c r="E58" s="34">
        <v>6.1747452917567151E-4</v>
      </c>
      <c r="F58" s="33">
        <v>0</v>
      </c>
      <c r="G58" s="34">
        <v>0</v>
      </c>
      <c r="H58" s="35"/>
      <c r="I58" s="52"/>
      <c r="J58" s="33">
        <v>8</v>
      </c>
      <c r="K58" s="35">
        <v>3</v>
      </c>
      <c r="L58" s="52">
        <v>6</v>
      </c>
      <c r="O58" s="31">
        <v>49</v>
      </c>
      <c r="P58" s="32" t="s">
        <v>115</v>
      </c>
      <c r="Q58" s="33">
        <v>110</v>
      </c>
      <c r="R58" s="34">
        <v>5.4063883851117897E-4</v>
      </c>
      <c r="S58" s="33">
        <v>0</v>
      </c>
      <c r="T58" s="34">
        <v>0</v>
      </c>
      <c r="U58" s="35"/>
      <c r="V58" s="52"/>
    </row>
    <row r="59" spans="2:22" ht="14.45" customHeight="1" thickBot="1" x14ac:dyDescent="0.3">
      <c r="B59" s="36">
        <v>50</v>
      </c>
      <c r="C59" s="37" t="s">
        <v>187</v>
      </c>
      <c r="D59" s="38">
        <v>18</v>
      </c>
      <c r="E59" s="39">
        <v>3.4732942266131524E-4</v>
      </c>
      <c r="F59" s="38">
        <v>3</v>
      </c>
      <c r="G59" s="39">
        <v>6.3859678998680238E-5</v>
      </c>
      <c r="H59" s="40">
        <v>5</v>
      </c>
      <c r="I59" s="53">
        <v>-3</v>
      </c>
      <c r="J59" s="38">
        <v>6</v>
      </c>
      <c r="K59" s="40">
        <v>2</v>
      </c>
      <c r="L59" s="53">
        <v>8</v>
      </c>
      <c r="O59" s="36">
        <v>50</v>
      </c>
      <c r="P59" s="37" t="s">
        <v>188</v>
      </c>
      <c r="Q59" s="38">
        <v>45</v>
      </c>
      <c r="R59" s="39">
        <v>2.2117043393639138E-4</v>
      </c>
      <c r="S59" s="38">
        <v>1</v>
      </c>
      <c r="T59" s="39">
        <v>5.2886827477880084E-6</v>
      </c>
      <c r="U59" s="40">
        <v>44</v>
      </c>
      <c r="V59" s="53">
        <v>11</v>
      </c>
    </row>
    <row r="60" spans="2:22" ht="14.45" customHeight="1" thickBot="1" x14ac:dyDescent="0.3">
      <c r="B60" s="86" t="s">
        <v>127</v>
      </c>
      <c r="C60" s="87"/>
      <c r="D60" s="41">
        <f>SUM(D10:D59)</f>
        <v>51730</v>
      </c>
      <c r="E60" s="42">
        <f>D60/D62</f>
        <v>0.99818616857054643</v>
      </c>
      <c r="F60" s="41">
        <f>SUM(F10:F59)</f>
        <v>46913</v>
      </c>
      <c r="G60" s="42">
        <f>F60/F62</f>
        <v>0.99861637362169531</v>
      </c>
      <c r="H60" s="43">
        <f>D60/F60-1</f>
        <v>0.10267942787713435</v>
      </c>
      <c r="I60" s="54"/>
      <c r="J60" s="41">
        <f>SUM(J10:J59)</f>
        <v>63775</v>
      </c>
      <c r="K60" s="42">
        <f>E60/J60-1</f>
        <v>-0.9999843483156633</v>
      </c>
      <c r="L60" s="41"/>
      <c r="O60" s="86" t="s">
        <v>127</v>
      </c>
      <c r="P60" s="87"/>
      <c r="Q60" s="41">
        <f>SUM(Q10:Q59)</f>
        <v>203153</v>
      </c>
      <c r="R60" s="42">
        <f>Q60/Q62</f>
        <v>0.99847638145510487</v>
      </c>
      <c r="S60" s="41">
        <f>SUM(S10:S59)</f>
        <v>188854</v>
      </c>
      <c r="T60" s="42">
        <f>S60/S62</f>
        <v>0.99878889165075657</v>
      </c>
      <c r="U60" s="43">
        <f>Q60/S60-1</f>
        <v>7.5714573162336984E-2</v>
      </c>
      <c r="V60" s="54"/>
    </row>
    <row r="61" spans="2:22" ht="14.45" customHeight="1" thickBot="1" x14ac:dyDescent="0.3">
      <c r="B61" s="86" t="s">
        <v>12</v>
      </c>
      <c r="C61" s="87"/>
      <c r="D61" s="41">
        <f>D62-SUM(D10:D59)</f>
        <v>94</v>
      </c>
      <c r="E61" s="42">
        <f>D61/D62</f>
        <v>1.8138314294535351E-3</v>
      </c>
      <c r="F61" s="41">
        <f>F62-SUM(F10:F59)</f>
        <v>65</v>
      </c>
      <c r="G61" s="42">
        <f>F61/F62</f>
        <v>1.3836263783047384E-3</v>
      </c>
      <c r="H61" s="43">
        <f>D61/F61-1</f>
        <v>0.44615384615384612</v>
      </c>
      <c r="I61" s="54"/>
      <c r="J61" s="41">
        <f>J62-SUM(J10:J59)</f>
        <v>121</v>
      </c>
      <c r="K61" s="42">
        <f>E61/J61-1</f>
        <v>-0.99998500965760784</v>
      </c>
      <c r="L61" s="41"/>
      <c r="O61" s="86" t="s">
        <v>12</v>
      </c>
      <c r="P61" s="87"/>
      <c r="Q61" s="41">
        <f>Q62-SUM(Q10:Q59)</f>
        <v>310</v>
      </c>
      <c r="R61" s="42">
        <f>Q61/Q62</f>
        <v>1.5236185448951407E-3</v>
      </c>
      <c r="S61" s="41">
        <f>S62-SUM(S10:S59)</f>
        <v>229</v>
      </c>
      <c r="T61" s="42">
        <f>S61/S62</f>
        <v>1.2111083492434538E-3</v>
      </c>
      <c r="U61" s="43">
        <f>Q61/S61-1</f>
        <v>0.35371179039301315</v>
      </c>
      <c r="V61" s="55"/>
    </row>
    <row r="62" spans="2:22" ht="14.45" customHeight="1" thickBot="1" x14ac:dyDescent="0.3">
      <c r="B62" s="88" t="s">
        <v>34</v>
      </c>
      <c r="C62" s="89"/>
      <c r="D62" s="44">
        <v>51824</v>
      </c>
      <c r="E62" s="45">
        <v>1</v>
      </c>
      <c r="F62" s="44">
        <v>46978</v>
      </c>
      <c r="G62" s="45">
        <v>1</v>
      </c>
      <c r="H62" s="46">
        <v>0.10315466814253482</v>
      </c>
      <c r="I62" s="56"/>
      <c r="J62" s="44">
        <v>63896</v>
      </c>
      <c r="K62" s="46">
        <v>-0.18893201452360087</v>
      </c>
      <c r="L62" s="44"/>
      <c r="N62" s="47"/>
      <c r="O62" s="88" t="s">
        <v>34</v>
      </c>
      <c r="P62" s="89"/>
      <c r="Q62" s="44">
        <v>203463</v>
      </c>
      <c r="R62" s="45">
        <v>1</v>
      </c>
      <c r="S62" s="44">
        <v>189083</v>
      </c>
      <c r="T62" s="45">
        <v>1</v>
      </c>
      <c r="U62" s="46">
        <v>7.6051257913191561E-2</v>
      </c>
      <c r="V62" s="56"/>
    </row>
    <row r="63" spans="2:22" ht="14.45" customHeight="1" x14ac:dyDescent="0.25">
      <c r="B63" s="48" t="s">
        <v>68</v>
      </c>
    </row>
    <row r="64" spans="2:22" x14ac:dyDescent="0.25">
      <c r="B64" s="49" t="s">
        <v>67</v>
      </c>
    </row>
    <row r="66" spans="2:22" x14ac:dyDescent="0.2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2:22" x14ac:dyDescent="0.25">
      <c r="B67" s="70" t="s">
        <v>189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N67" s="50"/>
      <c r="O67" s="70" t="s">
        <v>146</v>
      </c>
      <c r="P67" s="70"/>
      <c r="Q67" s="70"/>
      <c r="R67" s="70"/>
      <c r="S67" s="70"/>
      <c r="T67" s="70"/>
      <c r="U67" s="70"/>
      <c r="V67" s="70"/>
    </row>
    <row r="68" spans="2:22" ht="15.75" thickBot="1" x14ac:dyDescent="0.3">
      <c r="B68" s="100" t="s">
        <v>190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N68" s="50"/>
      <c r="O68" s="65" t="s">
        <v>147</v>
      </c>
      <c r="P68" s="64"/>
      <c r="Q68" s="64"/>
      <c r="R68" s="64"/>
      <c r="S68" s="64"/>
      <c r="T68" s="64"/>
      <c r="U68" s="64"/>
      <c r="V68" s="64"/>
    </row>
    <row r="69" spans="2:22" x14ac:dyDescent="0.25">
      <c r="B69" s="72" t="s">
        <v>0</v>
      </c>
      <c r="C69" s="74" t="s">
        <v>1</v>
      </c>
      <c r="D69" s="76" t="s">
        <v>169</v>
      </c>
      <c r="E69" s="77"/>
      <c r="F69" s="77"/>
      <c r="G69" s="77"/>
      <c r="H69" s="77"/>
      <c r="I69" s="78"/>
      <c r="J69" s="76" t="s">
        <v>159</v>
      </c>
      <c r="K69" s="77"/>
      <c r="L69" s="78"/>
      <c r="O69" s="72" t="s">
        <v>0</v>
      </c>
      <c r="P69" s="74" t="s">
        <v>39</v>
      </c>
      <c r="Q69" s="76" t="s">
        <v>177</v>
      </c>
      <c r="R69" s="77"/>
      <c r="S69" s="77"/>
      <c r="T69" s="77"/>
      <c r="U69" s="77"/>
      <c r="V69" s="78"/>
    </row>
    <row r="70" spans="2:22" ht="15" customHeight="1" thickBot="1" x14ac:dyDescent="0.3">
      <c r="B70" s="73"/>
      <c r="C70" s="75"/>
      <c r="D70" s="79" t="s">
        <v>170</v>
      </c>
      <c r="E70" s="80"/>
      <c r="F70" s="80"/>
      <c r="G70" s="80"/>
      <c r="H70" s="80"/>
      <c r="I70" s="81"/>
      <c r="J70" s="79" t="s">
        <v>160</v>
      </c>
      <c r="K70" s="80"/>
      <c r="L70" s="81"/>
      <c r="O70" s="73"/>
      <c r="P70" s="75"/>
      <c r="Q70" s="79" t="s">
        <v>174</v>
      </c>
      <c r="R70" s="80"/>
      <c r="S70" s="80"/>
      <c r="T70" s="80"/>
      <c r="U70" s="80"/>
      <c r="V70" s="81"/>
    </row>
    <row r="71" spans="2:22" ht="15" customHeight="1" x14ac:dyDescent="0.25">
      <c r="B71" s="73"/>
      <c r="C71" s="75"/>
      <c r="D71" s="82">
        <v>2026</v>
      </c>
      <c r="E71" s="83"/>
      <c r="F71" s="82">
        <v>2025</v>
      </c>
      <c r="G71" s="83"/>
      <c r="H71" s="90" t="s">
        <v>5</v>
      </c>
      <c r="I71" s="90" t="s">
        <v>42</v>
      </c>
      <c r="J71" s="90">
        <v>2026</v>
      </c>
      <c r="K71" s="90" t="s">
        <v>171</v>
      </c>
      <c r="L71" s="92" t="s">
        <v>175</v>
      </c>
      <c r="O71" s="73"/>
      <c r="P71" s="75"/>
      <c r="Q71" s="82">
        <v>2026</v>
      </c>
      <c r="R71" s="83"/>
      <c r="S71" s="82">
        <v>2025</v>
      </c>
      <c r="T71" s="83"/>
      <c r="U71" s="90" t="s">
        <v>5</v>
      </c>
      <c r="V71" s="92" t="s">
        <v>63</v>
      </c>
    </row>
    <row r="72" spans="2:22" ht="15" customHeight="1" thickBot="1" x14ac:dyDescent="0.3">
      <c r="B72" s="94" t="s">
        <v>6</v>
      </c>
      <c r="C72" s="96" t="s">
        <v>7</v>
      </c>
      <c r="D72" s="84"/>
      <c r="E72" s="85"/>
      <c r="F72" s="84"/>
      <c r="G72" s="85"/>
      <c r="H72" s="91"/>
      <c r="I72" s="91"/>
      <c r="J72" s="91"/>
      <c r="K72" s="91"/>
      <c r="L72" s="93"/>
      <c r="O72" s="94" t="s">
        <v>6</v>
      </c>
      <c r="P72" s="96" t="s">
        <v>39</v>
      </c>
      <c r="Q72" s="84"/>
      <c r="R72" s="85"/>
      <c r="S72" s="84"/>
      <c r="T72" s="85"/>
      <c r="U72" s="91"/>
      <c r="V72" s="93"/>
    </row>
    <row r="73" spans="2:22" ht="15" customHeight="1" x14ac:dyDescent="0.25">
      <c r="B73" s="94"/>
      <c r="C73" s="96"/>
      <c r="D73" s="25" t="s">
        <v>8</v>
      </c>
      <c r="E73" s="26" t="s">
        <v>2</v>
      </c>
      <c r="F73" s="25" t="s">
        <v>8</v>
      </c>
      <c r="G73" s="26" t="s">
        <v>2</v>
      </c>
      <c r="H73" s="98" t="s">
        <v>9</v>
      </c>
      <c r="I73" s="98" t="s">
        <v>43</v>
      </c>
      <c r="J73" s="98" t="s">
        <v>8</v>
      </c>
      <c r="K73" s="98" t="s">
        <v>172</v>
      </c>
      <c r="L73" s="101" t="s">
        <v>176</v>
      </c>
      <c r="O73" s="94"/>
      <c r="P73" s="96"/>
      <c r="Q73" s="25" t="s">
        <v>8</v>
      </c>
      <c r="R73" s="26" t="s">
        <v>2</v>
      </c>
      <c r="S73" s="25" t="s">
        <v>8</v>
      </c>
      <c r="T73" s="26" t="s">
        <v>2</v>
      </c>
      <c r="U73" s="98" t="s">
        <v>9</v>
      </c>
      <c r="V73" s="101" t="s">
        <v>64</v>
      </c>
    </row>
    <row r="74" spans="2:22" ht="15" customHeight="1" thickBot="1" x14ac:dyDescent="0.3">
      <c r="B74" s="95"/>
      <c r="C74" s="97"/>
      <c r="D74" s="28" t="s">
        <v>10</v>
      </c>
      <c r="E74" s="29" t="s">
        <v>11</v>
      </c>
      <c r="F74" s="28" t="s">
        <v>10</v>
      </c>
      <c r="G74" s="29" t="s">
        <v>11</v>
      </c>
      <c r="H74" s="99"/>
      <c r="I74" s="99"/>
      <c r="J74" s="99" t="s">
        <v>10</v>
      </c>
      <c r="K74" s="99"/>
      <c r="L74" s="102"/>
      <c r="O74" s="95"/>
      <c r="P74" s="97"/>
      <c r="Q74" s="28" t="s">
        <v>10</v>
      </c>
      <c r="R74" s="29" t="s">
        <v>11</v>
      </c>
      <c r="S74" s="28" t="s">
        <v>10</v>
      </c>
      <c r="T74" s="29" t="s">
        <v>11</v>
      </c>
      <c r="U74" s="99"/>
      <c r="V74" s="102"/>
    </row>
    <row r="75" spans="2:22" ht="15.75" thickBot="1" x14ac:dyDescent="0.3">
      <c r="B75" s="31">
        <v>1</v>
      </c>
      <c r="C75" s="32" t="s">
        <v>45</v>
      </c>
      <c r="D75" s="33">
        <v>1802</v>
      </c>
      <c r="E75" s="34">
        <v>3.4771534424205004E-2</v>
      </c>
      <c r="F75" s="33">
        <v>1709</v>
      </c>
      <c r="G75" s="34">
        <v>3.6378730469581504E-2</v>
      </c>
      <c r="H75" s="35">
        <v>5.441778818022236E-2</v>
      </c>
      <c r="I75" s="52">
        <v>0</v>
      </c>
      <c r="J75" s="33">
        <v>2344</v>
      </c>
      <c r="K75" s="35">
        <v>-0.23122866894197958</v>
      </c>
      <c r="L75" s="52">
        <v>0</v>
      </c>
      <c r="O75" s="31">
        <v>1</v>
      </c>
      <c r="P75" s="32" t="s">
        <v>45</v>
      </c>
      <c r="Q75" s="33">
        <v>8323</v>
      </c>
      <c r="R75" s="34">
        <v>4.0906700481168567E-2</v>
      </c>
      <c r="S75" s="33">
        <v>7503</v>
      </c>
      <c r="T75" s="34">
        <v>3.9680986656653428E-2</v>
      </c>
      <c r="U75" s="35">
        <v>0.1092896174863387</v>
      </c>
      <c r="V75" s="52">
        <v>0</v>
      </c>
    </row>
    <row r="76" spans="2:22" ht="15" customHeight="1" thickBot="1" x14ac:dyDescent="0.3">
      <c r="B76" s="36">
        <v>2</v>
      </c>
      <c r="C76" s="37" t="s">
        <v>35</v>
      </c>
      <c r="D76" s="38">
        <v>1739</v>
      </c>
      <c r="E76" s="39">
        <v>3.3555881444890398E-2</v>
      </c>
      <c r="F76" s="38">
        <v>1526</v>
      </c>
      <c r="G76" s="39">
        <v>3.2483290050662014E-2</v>
      </c>
      <c r="H76" s="40">
        <v>0.13958060288335528</v>
      </c>
      <c r="I76" s="53">
        <v>0</v>
      </c>
      <c r="J76" s="38">
        <v>2339</v>
      </c>
      <c r="K76" s="40">
        <v>-0.25651988029072248</v>
      </c>
      <c r="L76" s="53">
        <v>0</v>
      </c>
      <c r="O76" s="36">
        <v>2</v>
      </c>
      <c r="P76" s="37" t="s">
        <v>35</v>
      </c>
      <c r="Q76" s="38">
        <v>7361</v>
      </c>
      <c r="R76" s="39">
        <v>3.6178568093461712E-2</v>
      </c>
      <c r="S76" s="38">
        <v>6147</v>
      </c>
      <c r="T76" s="39">
        <v>3.2509532850652889E-2</v>
      </c>
      <c r="U76" s="40">
        <v>0.19749471286806575</v>
      </c>
      <c r="V76" s="53">
        <v>0</v>
      </c>
    </row>
    <row r="77" spans="2:22" ht="15" customHeight="1" thickBot="1" x14ac:dyDescent="0.3">
      <c r="B77" s="31">
        <v>3</v>
      </c>
      <c r="C77" s="32" t="s">
        <v>38</v>
      </c>
      <c r="D77" s="33">
        <v>1478</v>
      </c>
      <c r="E77" s="34">
        <v>2.8519604816301329E-2</v>
      </c>
      <c r="F77" s="33">
        <v>1148</v>
      </c>
      <c r="G77" s="34">
        <v>2.4436970496828303E-2</v>
      </c>
      <c r="H77" s="35">
        <v>0.28745644599303133</v>
      </c>
      <c r="I77" s="52">
        <v>2</v>
      </c>
      <c r="J77" s="33">
        <v>1523</v>
      </c>
      <c r="K77" s="35">
        <v>-2.9546946815495745E-2</v>
      </c>
      <c r="L77" s="52">
        <v>2</v>
      </c>
      <c r="O77" s="31">
        <v>3</v>
      </c>
      <c r="P77" s="32" t="s">
        <v>38</v>
      </c>
      <c r="Q77" s="33">
        <v>4865</v>
      </c>
      <c r="R77" s="34">
        <v>2.3910981357789868E-2</v>
      </c>
      <c r="S77" s="33">
        <v>4596</v>
      </c>
      <c r="T77" s="34">
        <v>2.4306785908833686E-2</v>
      </c>
      <c r="U77" s="35">
        <v>5.8529155787641507E-2</v>
      </c>
      <c r="V77" s="52">
        <v>1</v>
      </c>
    </row>
    <row r="78" spans="2:22" ht="15.75" thickBot="1" x14ac:dyDescent="0.3">
      <c r="B78" s="36">
        <v>4</v>
      </c>
      <c r="C78" s="37" t="s">
        <v>54</v>
      </c>
      <c r="D78" s="38">
        <v>1328</v>
      </c>
      <c r="E78" s="39">
        <v>2.5625192960790369E-2</v>
      </c>
      <c r="F78" s="38">
        <v>1217</v>
      </c>
      <c r="G78" s="39">
        <v>2.5905743113797949E-2</v>
      </c>
      <c r="H78" s="40">
        <v>9.1207888249794644E-2</v>
      </c>
      <c r="I78" s="53">
        <v>-1</v>
      </c>
      <c r="J78" s="38">
        <v>1303</v>
      </c>
      <c r="K78" s="40">
        <v>1.9186492709132752E-2</v>
      </c>
      <c r="L78" s="53">
        <v>4</v>
      </c>
      <c r="O78" s="36">
        <v>4</v>
      </c>
      <c r="P78" s="37" t="s">
        <v>54</v>
      </c>
      <c r="Q78" s="38">
        <v>4765</v>
      </c>
      <c r="R78" s="39">
        <v>2.3419491504597888E-2</v>
      </c>
      <c r="S78" s="38">
        <v>5744</v>
      </c>
      <c r="T78" s="39">
        <v>3.037819370329432E-2</v>
      </c>
      <c r="U78" s="40">
        <v>-0.17043871866295268</v>
      </c>
      <c r="V78" s="53">
        <v>-1</v>
      </c>
    </row>
    <row r="79" spans="2:22" ht="15" customHeight="1" thickBot="1" x14ac:dyDescent="0.3">
      <c r="B79" s="31">
        <v>5</v>
      </c>
      <c r="C79" s="32" t="s">
        <v>46</v>
      </c>
      <c r="D79" s="33">
        <v>1221</v>
      </c>
      <c r="E79" s="34">
        <v>2.3560512503859217E-2</v>
      </c>
      <c r="F79" s="33">
        <v>770</v>
      </c>
      <c r="G79" s="34">
        <v>1.6390650942994592E-2</v>
      </c>
      <c r="H79" s="35">
        <v>0.58571428571428563</v>
      </c>
      <c r="I79" s="52">
        <v>4</v>
      </c>
      <c r="J79" s="33">
        <v>1460</v>
      </c>
      <c r="K79" s="35">
        <v>-0.16369863013698627</v>
      </c>
      <c r="L79" s="52">
        <v>1</v>
      </c>
      <c r="O79" s="31">
        <v>5</v>
      </c>
      <c r="P79" s="32" t="s">
        <v>70</v>
      </c>
      <c r="Q79" s="33">
        <v>4756</v>
      </c>
      <c r="R79" s="34">
        <v>2.3375257417810609E-2</v>
      </c>
      <c r="S79" s="33">
        <v>4034</v>
      </c>
      <c r="T79" s="34">
        <v>2.1334546204576827E-2</v>
      </c>
      <c r="U79" s="35">
        <v>0.17897868120971738</v>
      </c>
      <c r="V79" s="52">
        <v>0</v>
      </c>
    </row>
    <row r="80" spans="2:22" ht="15.75" thickBot="1" x14ac:dyDescent="0.3">
      <c r="B80" s="36">
        <v>6</v>
      </c>
      <c r="C80" s="37" t="s">
        <v>70</v>
      </c>
      <c r="D80" s="38">
        <v>1179</v>
      </c>
      <c r="E80" s="39">
        <v>2.2750077184316146E-2</v>
      </c>
      <c r="F80" s="38">
        <v>980</v>
      </c>
      <c r="G80" s="39">
        <v>2.0860828472902208E-2</v>
      </c>
      <c r="H80" s="40">
        <v>0.20306122448979602</v>
      </c>
      <c r="I80" s="53">
        <v>0</v>
      </c>
      <c r="J80" s="38">
        <v>1386</v>
      </c>
      <c r="K80" s="40">
        <v>-0.14935064935064934</v>
      </c>
      <c r="L80" s="53">
        <v>1</v>
      </c>
      <c r="O80" s="36">
        <v>6</v>
      </c>
      <c r="P80" s="37" t="s">
        <v>46</v>
      </c>
      <c r="Q80" s="38">
        <v>4495</v>
      </c>
      <c r="R80" s="39">
        <v>2.2092468900979538E-2</v>
      </c>
      <c r="S80" s="38">
        <v>3585</v>
      </c>
      <c r="T80" s="39">
        <v>1.895992765082001E-2</v>
      </c>
      <c r="U80" s="40">
        <v>0.25383542538354265</v>
      </c>
      <c r="V80" s="53">
        <v>2</v>
      </c>
    </row>
    <row r="81" spans="2:22" ht="15.75" thickBot="1" x14ac:dyDescent="0.3">
      <c r="B81" s="31">
        <v>7</v>
      </c>
      <c r="C81" s="32" t="s">
        <v>72</v>
      </c>
      <c r="D81" s="33">
        <v>1069</v>
      </c>
      <c r="E81" s="34">
        <v>2.0627508490274775E-2</v>
      </c>
      <c r="F81" s="33">
        <v>1170</v>
      </c>
      <c r="G81" s="34">
        <v>2.4905274809485289E-2</v>
      </c>
      <c r="H81" s="35">
        <v>-8.6324786324786351E-2</v>
      </c>
      <c r="I81" s="52">
        <v>-3</v>
      </c>
      <c r="J81" s="33">
        <v>1601</v>
      </c>
      <c r="K81" s="35">
        <v>-0.3322923173016864</v>
      </c>
      <c r="L81" s="52">
        <v>-3</v>
      </c>
      <c r="O81" s="31">
        <v>7</v>
      </c>
      <c r="P81" s="32" t="s">
        <v>72</v>
      </c>
      <c r="Q81" s="33">
        <v>4187</v>
      </c>
      <c r="R81" s="34">
        <v>2.0578680153148239E-2</v>
      </c>
      <c r="S81" s="33">
        <v>3930</v>
      </c>
      <c r="T81" s="34">
        <v>2.0784523198806873E-2</v>
      </c>
      <c r="U81" s="35">
        <v>6.5394402035623411E-2</v>
      </c>
      <c r="V81" s="52">
        <v>-1</v>
      </c>
    </row>
    <row r="82" spans="2:22" ht="15.75" thickBot="1" x14ac:dyDescent="0.3">
      <c r="B82" s="36">
        <v>8</v>
      </c>
      <c r="C82" s="37" t="s">
        <v>37</v>
      </c>
      <c r="D82" s="38">
        <v>971</v>
      </c>
      <c r="E82" s="39">
        <v>1.8736492744674281E-2</v>
      </c>
      <c r="F82" s="38">
        <v>948</v>
      </c>
      <c r="G82" s="39">
        <v>2.0179658563582954E-2</v>
      </c>
      <c r="H82" s="40">
        <v>2.4261603375527407E-2</v>
      </c>
      <c r="I82" s="53">
        <v>-1</v>
      </c>
      <c r="J82" s="38">
        <v>901</v>
      </c>
      <c r="K82" s="40">
        <v>7.7691453940066602E-2</v>
      </c>
      <c r="L82" s="53">
        <v>1</v>
      </c>
      <c r="O82" s="36">
        <v>8</v>
      </c>
      <c r="P82" s="37" t="s">
        <v>37</v>
      </c>
      <c r="Q82" s="38">
        <v>3355</v>
      </c>
      <c r="R82" s="39">
        <v>1.6489484574590957E-2</v>
      </c>
      <c r="S82" s="38">
        <v>3819</v>
      </c>
      <c r="T82" s="39">
        <v>2.0197479413802403E-2</v>
      </c>
      <c r="U82" s="40">
        <v>-0.12149777428646247</v>
      </c>
      <c r="V82" s="53">
        <v>-1</v>
      </c>
    </row>
    <row r="83" spans="2:22" ht="15.75" thickBot="1" x14ac:dyDescent="0.3">
      <c r="B83" s="31">
        <v>9</v>
      </c>
      <c r="C83" s="32" t="s">
        <v>92</v>
      </c>
      <c r="D83" s="33">
        <v>831</v>
      </c>
      <c r="E83" s="34">
        <v>1.603504167953072E-2</v>
      </c>
      <c r="F83" s="33">
        <v>470</v>
      </c>
      <c r="G83" s="34">
        <v>1.000468304312657E-2</v>
      </c>
      <c r="H83" s="35">
        <v>0.76808510638297878</v>
      </c>
      <c r="I83" s="52">
        <v>17</v>
      </c>
      <c r="J83" s="33">
        <v>572</v>
      </c>
      <c r="K83" s="35">
        <v>0.4527972027972027</v>
      </c>
      <c r="L83" s="52">
        <v>21</v>
      </c>
      <c r="O83" s="31">
        <v>9</v>
      </c>
      <c r="P83" s="32" t="s">
        <v>65</v>
      </c>
      <c r="Q83" s="33">
        <v>3087</v>
      </c>
      <c r="R83" s="34">
        <v>1.517229176803645E-2</v>
      </c>
      <c r="S83" s="33">
        <v>2940</v>
      </c>
      <c r="T83" s="34">
        <v>1.5548727278496745E-2</v>
      </c>
      <c r="U83" s="35">
        <v>5.0000000000000044E-2</v>
      </c>
      <c r="V83" s="52">
        <v>2</v>
      </c>
    </row>
    <row r="84" spans="2:22" ht="15.75" thickBot="1" x14ac:dyDescent="0.3">
      <c r="B84" s="36">
        <v>10</v>
      </c>
      <c r="C84" s="37" t="s">
        <v>128</v>
      </c>
      <c r="D84" s="38">
        <v>785</v>
      </c>
      <c r="E84" s="39">
        <v>1.5147422043840692E-2</v>
      </c>
      <c r="F84" s="38">
        <v>560</v>
      </c>
      <c r="G84" s="39">
        <v>1.1920473413086977E-2</v>
      </c>
      <c r="H84" s="40">
        <v>0.40178571428571419</v>
      </c>
      <c r="I84" s="53">
        <v>9</v>
      </c>
      <c r="J84" s="38">
        <v>562</v>
      </c>
      <c r="K84" s="40">
        <v>0.39679715302491103</v>
      </c>
      <c r="L84" s="53">
        <v>23</v>
      </c>
      <c r="O84" s="36">
        <v>10</v>
      </c>
      <c r="P84" s="37" t="s">
        <v>78</v>
      </c>
      <c r="Q84" s="38">
        <v>2809</v>
      </c>
      <c r="R84" s="39">
        <v>1.3805949976162742E-2</v>
      </c>
      <c r="S84" s="38">
        <v>3097</v>
      </c>
      <c r="T84" s="39">
        <v>1.6379050469899462E-2</v>
      </c>
      <c r="U84" s="40">
        <v>-9.2993219244430048E-2</v>
      </c>
      <c r="V84" s="53">
        <v>-1</v>
      </c>
    </row>
    <row r="85" spans="2:22" ht="15.75" thickBot="1" x14ac:dyDescent="0.3">
      <c r="B85" s="31">
        <v>11</v>
      </c>
      <c r="C85" s="32" t="s">
        <v>79</v>
      </c>
      <c r="D85" s="33">
        <v>745</v>
      </c>
      <c r="E85" s="34">
        <v>1.4375578882371101E-2</v>
      </c>
      <c r="F85" s="33">
        <v>564</v>
      </c>
      <c r="G85" s="34">
        <v>1.2005619651751884E-2</v>
      </c>
      <c r="H85" s="35">
        <v>0.32092198581560294</v>
      </c>
      <c r="I85" s="52">
        <v>7</v>
      </c>
      <c r="J85" s="33">
        <v>798</v>
      </c>
      <c r="K85" s="35">
        <v>-6.6416040100250595E-2</v>
      </c>
      <c r="L85" s="52">
        <v>5</v>
      </c>
      <c r="O85" s="31">
        <v>11</v>
      </c>
      <c r="P85" s="32" t="s">
        <v>100</v>
      </c>
      <c r="Q85" s="33">
        <v>2719</v>
      </c>
      <c r="R85" s="34">
        <v>1.3363609108289959E-2</v>
      </c>
      <c r="S85" s="33">
        <v>1673</v>
      </c>
      <c r="T85" s="34">
        <v>8.8479662370493373E-3</v>
      </c>
      <c r="U85" s="35">
        <v>0.62522414823670047</v>
      </c>
      <c r="V85" s="52">
        <v>22</v>
      </c>
    </row>
    <row r="86" spans="2:22" ht="15.75" thickBot="1" x14ac:dyDescent="0.3">
      <c r="B86" s="36">
        <v>12</v>
      </c>
      <c r="C86" s="37" t="s">
        <v>65</v>
      </c>
      <c r="D86" s="38">
        <v>734</v>
      </c>
      <c r="E86" s="39">
        <v>1.4163322012966965E-2</v>
      </c>
      <c r="F86" s="38">
        <v>695</v>
      </c>
      <c r="G86" s="39">
        <v>1.4794158968027587E-2</v>
      </c>
      <c r="H86" s="40">
        <v>5.6115107913669027E-2</v>
      </c>
      <c r="I86" s="53">
        <v>-1</v>
      </c>
      <c r="J86" s="38">
        <v>823</v>
      </c>
      <c r="K86" s="40">
        <v>-0.10814094775212635</v>
      </c>
      <c r="L86" s="53">
        <v>1</v>
      </c>
      <c r="O86" s="36">
        <v>12</v>
      </c>
      <c r="P86" s="37" t="s">
        <v>89</v>
      </c>
      <c r="Q86" s="38">
        <v>2716</v>
      </c>
      <c r="R86" s="39">
        <v>1.33488644126942E-2</v>
      </c>
      <c r="S86" s="38">
        <v>2271</v>
      </c>
      <c r="T86" s="39">
        <v>1.2010598520226567E-2</v>
      </c>
      <c r="U86" s="40">
        <v>0.19594892118009688</v>
      </c>
      <c r="V86" s="53">
        <v>4</v>
      </c>
    </row>
    <row r="87" spans="2:22" ht="15.75" thickBot="1" x14ac:dyDescent="0.3">
      <c r="B87" s="31">
        <v>13</v>
      </c>
      <c r="C87" s="32" t="s">
        <v>163</v>
      </c>
      <c r="D87" s="33">
        <v>694</v>
      </c>
      <c r="E87" s="34">
        <v>1.3391478851497376E-2</v>
      </c>
      <c r="F87" s="33">
        <v>7</v>
      </c>
      <c r="G87" s="34">
        <v>1.4900591766358722E-4</v>
      </c>
      <c r="H87" s="35">
        <v>98.142857142857139</v>
      </c>
      <c r="I87" s="52">
        <v>253</v>
      </c>
      <c r="J87" s="33">
        <v>650</v>
      </c>
      <c r="K87" s="35">
        <v>6.7692307692307718E-2</v>
      </c>
      <c r="L87" s="52">
        <v>12</v>
      </c>
      <c r="O87" s="31">
        <v>13</v>
      </c>
      <c r="P87" s="32" t="s">
        <v>61</v>
      </c>
      <c r="Q87" s="33">
        <v>2625</v>
      </c>
      <c r="R87" s="34">
        <v>1.2901608646289498E-2</v>
      </c>
      <c r="S87" s="33">
        <v>2232</v>
      </c>
      <c r="T87" s="34">
        <v>1.1804339893062834E-2</v>
      </c>
      <c r="U87" s="35">
        <v>0.17607526881720426</v>
      </c>
      <c r="V87" s="52">
        <v>4</v>
      </c>
    </row>
    <row r="88" spans="2:22" ht="15.75" thickBot="1" x14ac:dyDescent="0.3">
      <c r="B88" s="36">
        <v>14</v>
      </c>
      <c r="C88" s="37" t="s">
        <v>96</v>
      </c>
      <c r="D88" s="38">
        <v>663</v>
      </c>
      <c r="E88" s="39">
        <v>1.2793300401358444E-2</v>
      </c>
      <c r="F88" s="38">
        <v>422</v>
      </c>
      <c r="G88" s="39">
        <v>8.9829281791476857E-3</v>
      </c>
      <c r="H88" s="40">
        <v>0.57109004739336489</v>
      </c>
      <c r="I88" s="53">
        <v>19</v>
      </c>
      <c r="J88" s="38">
        <v>687</v>
      </c>
      <c r="K88" s="40">
        <v>-3.4934497816593857E-2</v>
      </c>
      <c r="L88" s="53">
        <v>7</v>
      </c>
      <c r="O88" s="36">
        <v>14</v>
      </c>
      <c r="P88" s="37" t="s">
        <v>41</v>
      </c>
      <c r="Q88" s="38">
        <v>2581</v>
      </c>
      <c r="R88" s="39">
        <v>1.2685353110885025E-2</v>
      </c>
      <c r="S88" s="38">
        <v>2360</v>
      </c>
      <c r="T88" s="39">
        <v>1.24812912847797E-2</v>
      </c>
      <c r="U88" s="40">
        <v>9.3644067796610164E-2</v>
      </c>
      <c r="V88" s="53">
        <v>1</v>
      </c>
    </row>
    <row r="89" spans="2:22" ht="15.75" thickBot="1" x14ac:dyDescent="0.3">
      <c r="B89" s="31">
        <v>15</v>
      </c>
      <c r="C89" s="32" t="s">
        <v>84</v>
      </c>
      <c r="D89" s="33">
        <v>658</v>
      </c>
      <c r="E89" s="34">
        <v>1.2696820006174746E-2</v>
      </c>
      <c r="F89" s="33">
        <v>542</v>
      </c>
      <c r="G89" s="34">
        <v>1.1537315339094896E-2</v>
      </c>
      <c r="H89" s="35">
        <v>0.2140221402214022</v>
      </c>
      <c r="I89" s="52">
        <v>6</v>
      </c>
      <c r="J89" s="33">
        <v>760</v>
      </c>
      <c r="K89" s="35">
        <v>-0.13421052631578945</v>
      </c>
      <c r="L89" s="52">
        <v>4</v>
      </c>
      <c r="O89" s="31">
        <v>15</v>
      </c>
      <c r="P89" s="32" t="s">
        <v>128</v>
      </c>
      <c r="Q89" s="33">
        <v>2550</v>
      </c>
      <c r="R89" s="34">
        <v>1.2532991256395511E-2</v>
      </c>
      <c r="S89" s="33">
        <v>2002</v>
      </c>
      <c r="T89" s="34">
        <v>1.0587942861071594E-2</v>
      </c>
      <c r="U89" s="35">
        <v>0.27372627372627378</v>
      </c>
      <c r="V89" s="52">
        <v>8</v>
      </c>
    </row>
    <row r="90" spans="2:22" ht="15.75" thickBot="1" x14ac:dyDescent="0.3">
      <c r="B90" s="36">
        <v>16</v>
      </c>
      <c r="C90" s="37" t="s">
        <v>129</v>
      </c>
      <c r="D90" s="38">
        <v>643</v>
      </c>
      <c r="E90" s="39">
        <v>1.2407378820623649E-2</v>
      </c>
      <c r="F90" s="38">
        <v>224</v>
      </c>
      <c r="G90" s="39">
        <v>4.7681893652347911E-3</v>
      </c>
      <c r="H90" s="40">
        <v>1.8705357142857144</v>
      </c>
      <c r="I90" s="53">
        <v>44</v>
      </c>
      <c r="J90" s="38">
        <v>558</v>
      </c>
      <c r="K90" s="40">
        <v>0.15232974910394259</v>
      </c>
      <c r="L90" s="53">
        <v>18</v>
      </c>
      <c r="O90" s="36">
        <v>16</v>
      </c>
      <c r="P90" s="37" t="s">
        <v>79</v>
      </c>
      <c r="Q90" s="38">
        <v>2518</v>
      </c>
      <c r="R90" s="39">
        <v>1.2375714503374078E-2</v>
      </c>
      <c r="S90" s="38">
        <v>2183</v>
      </c>
      <c r="T90" s="39">
        <v>1.1545194438421223E-2</v>
      </c>
      <c r="U90" s="40">
        <v>0.15345854328905184</v>
      </c>
      <c r="V90" s="53">
        <v>2</v>
      </c>
    </row>
    <row r="91" spans="2:22" ht="15.75" thickBot="1" x14ac:dyDescent="0.3">
      <c r="B91" s="31">
        <v>17</v>
      </c>
      <c r="C91" s="32" t="s">
        <v>41</v>
      </c>
      <c r="D91" s="33">
        <v>640</v>
      </c>
      <c r="E91" s="34">
        <v>1.234949058351343E-2</v>
      </c>
      <c r="F91" s="33">
        <v>642</v>
      </c>
      <c r="G91" s="34">
        <v>1.366597130571757E-2</v>
      </c>
      <c r="H91" s="35">
        <v>-3.1152647975077885E-3</v>
      </c>
      <c r="I91" s="52">
        <v>-5</v>
      </c>
      <c r="J91" s="33">
        <v>747</v>
      </c>
      <c r="K91" s="35">
        <v>-0.14323962516733602</v>
      </c>
      <c r="L91" s="52">
        <v>3</v>
      </c>
      <c r="O91" s="31">
        <v>17</v>
      </c>
      <c r="P91" s="32" t="s">
        <v>36</v>
      </c>
      <c r="Q91" s="33">
        <v>2441</v>
      </c>
      <c r="R91" s="34">
        <v>1.1997267316416253E-2</v>
      </c>
      <c r="S91" s="33">
        <v>2832</v>
      </c>
      <c r="T91" s="34">
        <v>1.497754954173564E-2</v>
      </c>
      <c r="U91" s="35">
        <v>-0.13806497175141241</v>
      </c>
      <c r="V91" s="52">
        <v>-4</v>
      </c>
    </row>
    <row r="92" spans="2:22" ht="15.75" thickBot="1" x14ac:dyDescent="0.3">
      <c r="B92" s="36">
        <v>18</v>
      </c>
      <c r="C92" s="37" t="s">
        <v>100</v>
      </c>
      <c r="D92" s="38">
        <v>633</v>
      </c>
      <c r="E92" s="39">
        <v>1.2214418030256252E-2</v>
      </c>
      <c r="F92" s="38">
        <v>525</v>
      </c>
      <c r="G92" s="39">
        <v>1.1175443824769041E-2</v>
      </c>
      <c r="H92" s="40">
        <v>0.20571428571428574</v>
      </c>
      <c r="I92" s="53">
        <v>5</v>
      </c>
      <c r="J92" s="38">
        <v>804</v>
      </c>
      <c r="K92" s="40">
        <v>-0.21268656716417911</v>
      </c>
      <c r="L92" s="53">
        <v>-3</v>
      </c>
      <c r="O92" s="36">
        <v>18</v>
      </c>
      <c r="P92" s="37" t="s">
        <v>84</v>
      </c>
      <c r="Q92" s="38">
        <v>2439</v>
      </c>
      <c r="R92" s="39">
        <v>1.1987437519352414E-2</v>
      </c>
      <c r="S92" s="38">
        <v>2070</v>
      </c>
      <c r="T92" s="39">
        <v>1.0947573287921177E-2</v>
      </c>
      <c r="U92" s="40">
        <v>0.17826086956521747</v>
      </c>
      <c r="V92" s="53">
        <v>2</v>
      </c>
    </row>
    <row r="93" spans="2:22" ht="15.75" thickBot="1" x14ac:dyDescent="0.3">
      <c r="B93" s="31">
        <v>19</v>
      </c>
      <c r="C93" s="32" t="s">
        <v>87</v>
      </c>
      <c r="D93" s="33">
        <v>629</v>
      </c>
      <c r="E93" s="34">
        <v>1.2137233714109293E-2</v>
      </c>
      <c r="F93" s="33">
        <v>591</v>
      </c>
      <c r="G93" s="34">
        <v>1.2580356762740006E-2</v>
      </c>
      <c r="H93" s="35">
        <v>6.4297800338409372E-2</v>
      </c>
      <c r="I93" s="52">
        <v>-4</v>
      </c>
      <c r="J93" s="33">
        <v>788</v>
      </c>
      <c r="K93" s="35">
        <v>-0.20177664974619292</v>
      </c>
      <c r="L93" s="52">
        <v>-2</v>
      </c>
      <c r="O93" s="31">
        <v>19</v>
      </c>
      <c r="P93" s="32" t="s">
        <v>99</v>
      </c>
      <c r="Q93" s="33">
        <v>2420</v>
      </c>
      <c r="R93" s="34">
        <v>1.1894054447245936E-2</v>
      </c>
      <c r="S93" s="33">
        <v>1916</v>
      </c>
      <c r="T93" s="34">
        <v>1.0133116144761823E-2</v>
      </c>
      <c r="U93" s="35">
        <v>0.26304801670146127</v>
      </c>
      <c r="V93" s="52">
        <v>5</v>
      </c>
    </row>
    <row r="94" spans="2:22" ht="15.75" thickBot="1" x14ac:dyDescent="0.3">
      <c r="B94" s="36">
        <v>20</v>
      </c>
      <c r="C94" s="37" t="s">
        <v>89</v>
      </c>
      <c r="D94" s="38">
        <v>619</v>
      </c>
      <c r="E94" s="39">
        <v>1.1944272923741896E-2</v>
      </c>
      <c r="F94" s="38">
        <v>600</v>
      </c>
      <c r="G94" s="39">
        <v>1.2771935799736046E-2</v>
      </c>
      <c r="H94" s="40">
        <v>3.1666666666666732E-2</v>
      </c>
      <c r="I94" s="53">
        <v>-6</v>
      </c>
      <c r="J94" s="38">
        <v>841</v>
      </c>
      <c r="K94" s="40">
        <v>-0.26397146254458981</v>
      </c>
      <c r="L94" s="53">
        <v>-10</v>
      </c>
      <c r="O94" s="36">
        <v>20</v>
      </c>
      <c r="P94" s="37" t="s">
        <v>92</v>
      </c>
      <c r="Q94" s="38">
        <v>2368</v>
      </c>
      <c r="R94" s="39">
        <v>1.1638479723586106E-2</v>
      </c>
      <c r="S94" s="38">
        <v>2010</v>
      </c>
      <c r="T94" s="39">
        <v>1.0630252323053898E-2</v>
      </c>
      <c r="U94" s="40">
        <v>0.17810945273631851</v>
      </c>
      <c r="V94" s="53">
        <v>1</v>
      </c>
    </row>
    <row r="95" spans="2:22" ht="15.75" thickBot="1" x14ac:dyDescent="0.3">
      <c r="B95" s="86" t="s">
        <v>40</v>
      </c>
      <c r="C95" s="87"/>
      <c r="D95" s="41">
        <f>SUM(D75:D94)</f>
        <v>19061</v>
      </c>
      <c r="E95" s="42">
        <f>D95/D97</f>
        <v>0.36780256251929611</v>
      </c>
      <c r="F95" s="41">
        <f>SUM(F75:F94)</f>
        <v>15310</v>
      </c>
      <c r="G95" s="42">
        <f>F95/F97</f>
        <v>0.32589722848993147</v>
      </c>
      <c r="H95" s="43">
        <f>D95/F95-1</f>
        <v>0.24500326583932064</v>
      </c>
      <c r="I95" s="54"/>
      <c r="J95" s="41">
        <f>SUM(J75:J94)</f>
        <v>21447</v>
      </c>
      <c r="K95" s="42">
        <f>E95/J95-1</f>
        <v>-0.99998285062887493</v>
      </c>
      <c r="L95" s="41"/>
      <c r="O95" s="86" t="s">
        <v>40</v>
      </c>
      <c r="P95" s="87"/>
      <c r="Q95" s="41">
        <f>SUM(Q75:Q94)</f>
        <v>73380</v>
      </c>
      <c r="R95" s="42">
        <f>Q95/Q97</f>
        <v>0.36065525427227557</v>
      </c>
      <c r="S95" s="41">
        <f>SUM(S75:S94)</f>
        <v>66944</v>
      </c>
      <c r="T95" s="42">
        <f>S95/S97</f>
        <v>0.35404557786792046</v>
      </c>
      <c r="U95" s="43">
        <f>Q95/S95-1</f>
        <v>9.6140057361376652E-2</v>
      </c>
      <c r="V95" s="54"/>
    </row>
    <row r="96" spans="2:22" ht="15.75" thickBot="1" x14ac:dyDescent="0.3">
      <c r="B96" s="86" t="s">
        <v>12</v>
      </c>
      <c r="C96" s="87"/>
      <c r="D96" s="41">
        <f>D97-SUM(D75:D94)</f>
        <v>32763</v>
      </c>
      <c r="E96" s="42">
        <f>D96/D97</f>
        <v>0.63219743748070389</v>
      </c>
      <c r="F96" s="41">
        <f>F97-SUM(F75:F94)</f>
        <v>31668</v>
      </c>
      <c r="G96" s="42">
        <f>F96/F97</f>
        <v>0.67410277151006859</v>
      </c>
      <c r="H96" s="43">
        <f>D96/F96-1</f>
        <v>3.4577491474043098E-2</v>
      </c>
      <c r="I96" s="54"/>
      <c r="J96" s="41">
        <f>J97-SUM(J75:J94)</f>
        <v>42449</v>
      </c>
      <c r="K96" s="42">
        <f>E96/J96-1</f>
        <v>-0.9999851068944503</v>
      </c>
      <c r="L96" s="41"/>
      <c r="O96" s="86" t="s">
        <v>12</v>
      </c>
      <c r="P96" s="87"/>
      <c r="Q96" s="41">
        <f>Q97-SUM(Q75:Q94)</f>
        <v>130083</v>
      </c>
      <c r="R96" s="42">
        <f>Q96/Q97</f>
        <v>0.63934474572772448</v>
      </c>
      <c r="S96" s="41">
        <f>S97-SUM(S75:S94)</f>
        <v>122139</v>
      </c>
      <c r="T96" s="42">
        <f>S96/S97</f>
        <v>0.64595442213207954</v>
      </c>
      <c r="U96" s="43">
        <f>Q96/S96-1</f>
        <v>6.5040650406503975E-2</v>
      </c>
      <c r="V96" s="55"/>
    </row>
    <row r="97" spans="2:22" ht="15.75" thickBot="1" x14ac:dyDescent="0.3">
      <c r="B97" s="88" t="s">
        <v>34</v>
      </c>
      <c r="C97" s="89"/>
      <c r="D97" s="44">
        <v>51824</v>
      </c>
      <c r="E97" s="45">
        <v>1</v>
      </c>
      <c r="F97" s="44">
        <v>46978</v>
      </c>
      <c r="G97" s="45">
        <v>1</v>
      </c>
      <c r="H97" s="46">
        <v>0.10315466814253482</v>
      </c>
      <c r="I97" s="56"/>
      <c r="J97" s="44">
        <v>63896</v>
      </c>
      <c r="K97" s="46">
        <v>-0.18893201452360087</v>
      </c>
      <c r="L97" s="44"/>
      <c r="N97" s="47"/>
      <c r="O97" s="88" t="s">
        <v>34</v>
      </c>
      <c r="P97" s="89"/>
      <c r="Q97" s="44">
        <v>203463</v>
      </c>
      <c r="R97" s="45">
        <v>1</v>
      </c>
      <c r="S97" s="44">
        <v>189083</v>
      </c>
      <c r="T97" s="45">
        <v>1</v>
      </c>
      <c r="U97" s="46">
        <v>7.6051257913191561E-2</v>
      </c>
      <c r="V97" s="56"/>
    </row>
    <row r="98" spans="2:22" x14ac:dyDescent="0.25">
      <c r="B98" s="48" t="s">
        <v>68</v>
      </c>
    </row>
    <row r="99" spans="2:22" x14ac:dyDescent="0.25">
      <c r="B99" s="49" t="s">
        <v>67</v>
      </c>
    </row>
  </sheetData>
  <mergeCells count="83"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59">
    <cfRule type="cellIs" dxfId="108" priority="27" operator="equal">
      <formula>0</formula>
    </cfRule>
  </conditionalFormatting>
  <conditionalFormatting sqref="D75:H94">
    <cfRule type="cellIs" dxfId="107" priority="19" operator="equal">
      <formula>0</formula>
    </cfRule>
  </conditionalFormatting>
  <conditionalFormatting sqref="H10:H61 H75:H96">
    <cfRule type="cellIs" dxfId="106" priority="26" operator="lessThan">
      <formula>0</formula>
    </cfRule>
  </conditionalFormatting>
  <conditionalFormatting sqref="I10:I59">
    <cfRule type="cellIs" dxfId="105" priority="25" operator="lessThan">
      <formula>0</formula>
    </cfRule>
    <cfRule type="cellIs" dxfId="104" priority="28" operator="equal">
      <formula>0</formula>
    </cfRule>
  </conditionalFormatting>
  <conditionalFormatting sqref="I75:I94">
    <cfRule type="cellIs" dxfId="103" priority="18" operator="lessThan">
      <formula>0</formula>
    </cfRule>
    <cfRule type="cellIs" dxfId="102" priority="20" operator="equal">
      <formula>0</formula>
    </cfRule>
  </conditionalFormatting>
  <conditionalFormatting sqref="J10:K59">
    <cfRule type="cellIs" dxfId="101" priority="24" operator="equal">
      <formula>0</formula>
    </cfRule>
  </conditionalFormatting>
  <conditionalFormatting sqref="J75:K94">
    <cfRule type="cellIs" dxfId="100" priority="17" operator="equal">
      <formula>0</formula>
    </cfRule>
  </conditionalFormatting>
  <conditionalFormatting sqref="K10:L59">
    <cfRule type="cellIs" dxfId="99" priority="23" operator="lessThan">
      <formula>0</formula>
    </cfRule>
  </conditionalFormatting>
  <conditionalFormatting sqref="K75:L94">
    <cfRule type="cellIs" dxfId="98" priority="16" operator="lessThan">
      <formula>0</formula>
    </cfRule>
  </conditionalFormatting>
  <conditionalFormatting sqref="L10:L59">
    <cfRule type="cellIs" dxfId="97" priority="22" operator="equal">
      <formula>0</formula>
    </cfRule>
    <cfRule type="cellIs" dxfId="96" priority="29" operator="greaterThan">
      <formula>0</formula>
    </cfRule>
  </conditionalFormatting>
  <conditionalFormatting sqref="L75:L94">
    <cfRule type="cellIs" dxfId="95" priority="15" operator="equal">
      <formula>0</formula>
    </cfRule>
    <cfRule type="cellIs" dxfId="94" priority="21" operator="greaterThan">
      <formula>0</formula>
    </cfRule>
  </conditionalFormatting>
  <conditionalFormatting sqref="Q10:U59">
    <cfRule type="cellIs" dxfId="93" priority="1" operator="equal">
      <formula>0</formula>
    </cfRule>
  </conditionalFormatting>
  <conditionalFormatting sqref="Q75:U94">
    <cfRule type="cellIs" dxfId="92" priority="4" operator="equal">
      <formula>0</formula>
    </cfRule>
  </conditionalFormatting>
  <conditionalFormatting sqref="U10:U61">
    <cfRule type="cellIs" dxfId="91" priority="9" operator="lessThan">
      <formula>0</formula>
    </cfRule>
  </conditionalFormatting>
  <conditionalFormatting sqref="U75:U96">
    <cfRule type="cellIs" dxfId="90" priority="3" operator="lessThan">
      <formula>0</formula>
    </cfRule>
  </conditionalFormatting>
  <conditionalFormatting sqref="V10:V59">
    <cfRule type="cellIs" dxfId="89" priority="10" operator="lessThan">
      <formula>0</formula>
    </cfRule>
    <cfRule type="cellIs" dxfId="88" priority="13" operator="equal">
      <formula>0</formula>
    </cfRule>
  </conditionalFormatting>
  <conditionalFormatting sqref="V75:V94">
    <cfRule type="cellIs" dxfId="87" priority="6" operator="lessThan">
      <formula>0</formula>
    </cfRule>
    <cfRule type="cellIs" dxfId="86" priority="7" operator="equal">
      <formula>0</formula>
    </cfRule>
    <cfRule type="cellIs" dxfId="85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85546875" style="5" customWidth="1"/>
    <col min="14" max="14" width="1.42578125" style="5" customWidth="1"/>
    <col min="15" max="15" width="9.140625" style="5"/>
    <col min="16" max="16" width="16.85546875" style="5" bestFit="1" customWidth="1"/>
    <col min="17" max="21" width="10.42578125" style="5" customWidth="1"/>
    <col min="22" max="22" width="12.855468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63">
        <v>46148</v>
      </c>
    </row>
    <row r="2" spans="2:22" x14ac:dyDescent="0.2">
      <c r="D2" s="3"/>
      <c r="L2" s="4"/>
      <c r="O2" s="103" t="s">
        <v>134</v>
      </c>
      <c r="P2" s="103"/>
      <c r="Q2" s="103"/>
      <c r="R2" s="103"/>
      <c r="S2" s="103"/>
      <c r="T2" s="103"/>
      <c r="U2" s="103"/>
      <c r="V2" s="103"/>
    </row>
    <row r="3" spans="2:22" ht="14.45" customHeight="1" x14ac:dyDescent="0.2">
      <c r="B3" s="70" t="s">
        <v>196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47"/>
      <c r="N3" s="50"/>
      <c r="O3" s="103"/>
      <c r="P3" s="103"/>
      <c r="Q3" s="103"/>
      <c r="R3" s="103"/>
      <c r="S3" s="103"/>
      <c r="T3" s="103"/>
      <c r="U3" s="103"/>
      <c r="V3" s="103"/>
    </row>
    <row r="4" spans="2:22" ht="14.45" customHeight="1" x14ac:dyDescent="0.2">
      <c r="B4" s="100" t="s">
        <v>197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135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2" t="s">
        <v>0</v>
      </c>
      <c r="C6" s="74" t="s">
        <v>1</v>
      </c>
      <c r="D6" s="76" t="s">
        <v>169</v>
      </c>
      <c r="E6" s="77"/>
      <c r="F6" s="77"/>
      <c r="G6" s="77"/>
      <c r="H6" s="77"/>
      <c r="I6" s="78"/>
      <c r="J6" s="76" t="s">
        <v>159</v>
      </c>
      <c r="K6" s="77"/>
      <c r="L6" s="78"/>
      <c r="M6" s="47"/>
      <c r="N6" s="47"/>
      <c r="O6" s="72" t="s">
        <v>0</v>
      </c>
      <c r="P6" s="74" t="s">
        <v>1</v>
      </c>
      <c r="Q6" s="76" t="s">
        <v>177</v>
      </c>
      <c r="R6" s="77"/>
      <c r="S6" s="77"/>
      <c r="T6" s="77"/>
      <c r="U6" s="77"/>
      <c r="V6" s="78"/>
    </row>
    <row r="7" spans="2:22" ht="14.45" customHeight="1" thickBot="1" x14ac:dyDescent="0.25">
      <c r="B7" s="73"/>
      <c r="C7" s="75"/>
      <c r="D7" s="79" t="s">
        <v>170</v>
      </c>
      <c r="E7" s="80"/>
      <c r="F7" s="80"/>
      <c r="G7" s="80"/>
      <c r="H7" s="80"/>
      <c r="I7" s="81"/>
      <c r="J7" s="79" t="s">
        <v>160</v>
      </c>
      <c r="K7" s="80"/>
      <c r="L7" s="81"/>
      <c r="M7" s="47"/>
      <c r="N7" s="47"/>
      <c r="O7" s="73"/>
      <c r="P7" s="75"/>
      <c r="Q7" s="79" t="s">
        <v>174</v>
      </c>
      <c r="R7" s="80"/>
      <c r="S7" s="80"/>
      <c r="T7" s="80"/>
      <c r="U7" s="80"/>
      <c r="V7" s="81"/>
    </row>
    <row r="8" spans="2:22" ht="14.45" customHeight="1" x14ac:dyDescent="0.2">
      <c r="B8" s="73"/>
      <c r="C8" s="75"/>
      <c r="D8" s="82">
        <v>2026</v>
      </c>
      <c r="E8" s="83"/>
      <c r="F8" s="82">
        <v>2025</v>
      </c>
      <c r="G8" s="83"/>
      <c r="H8" s="90" t="s">
        <v>5</v>
      </c>
      <c r="I8" s="90" t="s">
        <v>42</v>
      </c>
      <c r="J8" s="90">
        <v>2026</v>
      </c>
      <c r="K8" s="90" t="s">
        <v>171</v>
      </c>
      <c r="L8" s="92" t="s">
        <v>175</v>
      </c>
      <c r="M8" s="47"/>
      <c r="N8" s="47"/>
      <c r="O8" s="73"/>
      <c r="P8" s="75"/>
      <c r="Q8" s="82">
        <v>2026</v>
      </c>
      <c r="R8" s="83"/>
      <c r="S8" s="82">
        <v>2025</v>
      </c>
      <c r="T8" s="83"/>
      <c r="U8" s="90" t="s">
        <v>5</v>
      </c>
      <c r="V8" s="92" t="s">
        <v>63</v>
      </c>
    </row>
    <row r="9" spans="2:22" ht="14.45" customHeight="1" thickBot="1" x14ac:dyDescent="0.25">
      <c r="B9" s="94" t="s">
        <v>6</v>
      </c>
      <c r="C9" s="96" t="s">
        <v>7</v>
      </c>
      <c r="D9" s="84"/>
      <c r="E9" s="85"/>
      <c r="F9" s="84"/>
      <c r="G9" s="85"/>
      <c r="H9" s="91"/>
      <c r="I9" s="91"/>
      <c r="J9" s="91"/>
      <c r="K9" s="91"/>
      <c r="L9" s="93"/>
      <c r="M9" s="47"/>
      <c r="N9" s="47"/>
      <c r="O9" s="94" t="s">
        <v>6</v>
      </c>
      <c r="P9" s="96" t="s">
        <v>7</v>
      </c>
      <c r="Q9" s="84"/>
      <c r="R9" s="85"/>
      <c r="S9" s="84"/>
      <c r="T9" s="85"/>
      <c r="U9" s="91"/>
      <c r="V9" s="93"/>
    </row>
    <row r="10" spans="2:22" ht="14.45" customHeight="1" x14ac:dyDescent="0.2">
      <c r="B10" s="94"/>
      <c r="C10" s="96"/>
      <c r="D10" s="25" t="s">
        <v>8</v>
      </c>
      <c r="E10" s="26" t="s">
        <v>2</v>
      </c>
      <c r="F10" s="25" t="s">
        <v>8</v>
      </c>
      <c r="G10" s="26" t="s">
        <v>2</v>
      </c>
      <c r="H10" s="98" t="s">
        <v>9</v>
      </c>
      <c r="I10" s="98" t="s">
        <v>43</v>
      </c>
      <c r="J10" s="98" t="s">
        <v>8</v>
      </c>
      <c r="K10" s="98" t="s">
        <v>172</v>
      </c>
      <c r="L10" s="101" t="s">
        <v>176</v>
      </c>
      <c r="M10" s="47"/>
      <c r="N10" s="47"/>
      <c r="O10" s="94"/>
      <c r="P10" s="96"/>
      <c r="Q10" s="25" t="s">
        <v>8</v>
      </c>
      <c r="R10" s="26" t="s">
        <v>2</v>
      </c>
      <c r="S10" s="25" t="s">
        <v>8</v>
      </c>
      <c r="T10" s="26" t="s">
        <v>2</v>
      </c>
      <c r="U10" s="98" t="s">
        <v>9</v>
      </c>
      <c r="V10" s="101" t="s">
        <v>64</v>
      </c>
    </row>
    <row r="11" spans="2:22" ht="14.45" customHeight="1" thickBot="1" x14ac:dyDescent="0.25">
      <c r="B11" s="95"/>
      <c r="C11" s="97"/>
      <c r="D11" s="28" t="s">
        <v>10</v>
      </c>
      <c r="E11" s="29" t="s">
        <v>11</v>
      </c>
      <c r="F11" s="28" t="s">
        <v>10</v>
      </c>
      <c r="G11" s="29" t="s">
        <v>11</v>
      </c>
      <c r="H11" s="99"/>
      <c r="I11" s="99"/>
      <c r="J11" s="99" t="s">
        <v>10</v>
      </c>
      <c r="K11" s="99"/>
      <c r="L11" s="102"/>
      <c r="M11" s="47"/>
      <c r="N11" s="47"/>
      <c r="O11" s="95"/>
      <c r="P11" s="97"/>
      <c r="Q11" s="28" t="s">
        <v>10</v>
      </c>
      <c r="R11" s="29" t="s">
        <v>11</v>
      </c>
      <c r="S11" s="28" t="s">
        <v>10</v>
      </c>
      <c r="T11" s="29" t="s">
        <v>11</v>
      </c>
      <c r="U11" s="99"/>
      <c r="V11" s="102"/>
    </row>
    <row r="12" spans="2:22" ht="14.45" customHeight="1" thickBot="1" x14ac:dyDescent="0.25">
      <c r="B12" s="31">
        <v>1</v>
      </c>
      <c r="C12" s="32" t="s">
        <v>19</v>
      </c>
      <c r="D12" s="33">
        <v>2457</v>
      </c>
      <c r="E12" s="34">
        <v>0.13937262465256112</v>
      </c>
      <c r="F12" s="33">
        <v>2652</v>
      </c>
      <c r="G12" s="34">
        <v>0.17377629251032042</v>
      </c>
      <c r="H12" s="35">
        <v>-7.3529411764705843E-2</v>
      </c>
      <c r="I12" s="52">
        <v>0</v>
      </c>
      <c r="J12" s="33">
        <v>2909</v>
      </c>
      <c r="K12" s="35">
        <v>-0.15537985562048817</v>
      </c>
      <c r="L12" s="52">
        <v>0</v>
      </c>
      <c r="M12" s="47"/>
      <c r="N12" s="47"/>
      <c r="O12" s="31">
        <v>1</v>
      </c>
      <c r="P12" s="32" t="s">
        <v>19</v>
      </c>
      <c r="Q12" s="33">
        <v>11319</v>
      </c>
      <c r="R12" s="34">
        <v>0.15926327193932827</v>
      </c>
      <c r="S12" s="33">
        <v>11196</v>
      </c>
      <c r="T12" s="34">
        <v>0.17226205495891928</v>
      </c>
      <c r="U12" s="35">
        <v>1.0986066452304488E-2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1324</v>
      </c>
      <c r="E13" s="39">
        <v>7.5103522604798911E-2</v>
      </c>
      <c r="F13" s="38">
        <v>1294</v>
      </c>
      <c r="G13" s="39">
        <v>8.4791298080073393E-2</v>
      </c>
      <c r="H13" s="40">
        <v>2.3183925811437467E-2</v>
      </c>
      <c r="I13" s="53">
        <v>0</v>
      </c>
      <c r="J13" s="38">
        <v>1500</v>
      </c>
      <c r="K13" s="40">
        <v>-0.11733333333333329</v>
      </c>
      <c r="L13" s="53">
        <v>0</v>
      </c>
      <c r="M13" s="47"/>
      <c r="N13" s="47"/>
      <c r="O13" s="36">
        <v>2</v>
      </c>
      <c r="P13" s="37" t="s">
        <v>18</v>
      </c>
      <c r="Q13" s="38">
        <v>5349</v>
      </c>
      <c r="R13" s="39">
        <v>7.5262765403610474E-2</v>
      </c>
      <c r="S13" s="38">
        <v>5091</v>
      </c>
      <c r="T13" s="39">
        <v>7.8330307412991962E-2</v>
      </c>
      <c r="U13" s="40">
        <v>5.0677666470241522E-2</v>
      </c>
      <c r="V13" s="53">
        <v>1</v>
      </c>
    </row>
    <row r="14" spans="2:22" ht="14.45" customHeight="1" thickBot="1" x14ac:dyDescent="0.25">
      <c r="B14" s="31">
        <v>3</v>
      </c>
      <c r="C14" s="32" t="s">
        <v>18</v>
      </c>
      <c r="D14" s="33">
        <v>1069</v>
      </c>
      <c r="E14" s="34">
        <v>6.0638720290430541E-2</v>
      </c>
      <c r="F14" s="33">
        <v>1106</v>
      </c>
      <c r="G14" s="34">
        <v>7.2472315051438307E-2</v>
      </c>
      <c r="H14" s="35">
        <v>-3.3453887884267619E-2</v>
      </c>
      <c r="I14" s="52">
        <v>0</v>
      </c>
      <c r="J14" s="33">
        <v>1476</v>
      </c>
      <c r="K14" s="35">
        <v>-0.2757452574525745</v>
      </c>
      <c r="L14" s="52">
        <v>0</v>
      </c>
      <c r="M14" s="47"/>
      <c r="N14" s="47"/>
      <c r="O14" s="31">
        <v>3</v>
      </c>
      <c r="P14" s="32" t="s">
        <v>22</v>
      </c>
      <c r="Q14" s="33">
        <v>4943</v>
      </c>
      <c r="R14" s="34">
        <v>6.9550168141717439E-2</v>
      </c>
      <c r="S14" s="33">
        <v>5644</v>
      </c>
      <c r="T14" s="34">
        <v>8.6838785118626333E-2</v>
      </c>
      <c r="U14" s="35">
        <v>-0.12420269312544296</v>
      </c>
      <c r="V14" s="52">
        <v>-1</v>
      </c>
    </row>
    <row r="15" spans="2:22" ht="14.45" customHeight="1" thickBot="1" x14ac:dyDescent="0.25">
      <c r="B15" s="36">
        <v>4</v>
      </c>
      <c r="C15" s="37" t="s">
        <v>29</v>
      </c>
      <c r="D15" s="38">
        <v>1059</v>
      </c>
      <c r="E15" s="39">
        <v>6.0071473140847466E-2</v>
      </c>
      <c r="F15" s="38">
        <v>1063</v>
      </c>
      <c r="G15" s="39">
        <v>6.9654675316165385E-2</v>
      </c>
      <c r="H15" s="40">
        <v>-3.7629350893697566E-3</v>
      </c>
      <c r="I15" s="53">
        <v>1</v>
      </c>
      <c r="J15" s="38">
        <v>1307</v>
      </c>
      <c r="K15" s="40">
        <v>-0.18974751338944151</v>
      </c>
      <c r="L15" s="53">
        <v>1</v>
      </c>
      <c r="M15" s="47"/>
      <c r="N15" s="47"/>
      <c r="O15" s="36">
        <v>4</v>
      </c>
      <c r="P15" s="37" t="s">
        <v>17</v>
      </c>
      <c r="Q15" s="38">
        <v>4187</v>
      </c>
      <c r="R15" s="39">
        <v>5.8912918067847646E-2</v>
      </c>
      <c r="S15" s="38">
        <v>4527</v>
      </c>
      <c r="T15" s="39">
        <v>6.965258331538296E-2</v>
      </c>
      <c r="U15" s="40">
        <v>-7.5104925999558203E-2</v>
      </c>
      <c r="V15" s="53">
        <v>0</v>
      </c>
    </row>
    <row r="16" spans="2:22" ht="14.45" customHeight="1" thickBot="1" x14ac:dyDescent="0.25">
      <c r="B16" s="31">
        <v>5</v>
      </c>
      <c r="C16" s="32" t="s">
        <v>17</v>
      </c>
      <c r="D16" s="33">
        <v>1023</v>
      </c>
      <c r="E16" s="34">
        <v>5.8029383402348401E-2</v>
      </c>
      <c r="F16" s="33">
        <v>1095</v>
      </c>
      <c r="G16" s="34">
        <v>7.1751523491252217E-2</v>
      </c>
      <c r="H16" s="35">
        <v>-6.5753424657534199E-2</v>
      </c>
      <c r="I16" s="52">
        <v>-1</v>
      </c>
      <c r="J16" s="33">
        <v>1196</v>
      </c>
      <c r="K16" s="35">
        <v>-0.14464882943143809</v>
      </c>
      <c r="L16" s="52">
        <v>1</v>
      </c>
      <c r="M16" s="47"/>
      <c r="N16" s="47"/>
      <c r="O16" s="31">
        <v>5</v>
      </c>
      <c r="P16" s="32" t="s">
        <v>29</v>
      </c>
      <c r="Q16" s="33">
        <v>4126</v>
      </c>
      <c r="R16" s="34">
        <v>5.8054621434903128E-2</v>
      </c>
      <c r="S16" s="33">
        <v>3976</v>
      </c>
      <c r="T16" s="34">
        <v>6.1174877681016711E-2</v>
      </c>
      <c r="U16" s="35">
        <v>3.7726358148893357E-2</v>
      </c>
      <c r="V16" s="52">
        <v>1</v>
      </c>
    </row>
    <row r="17" spans="2:22" ht="14.45" customHeight="1" thickBot="1" x14ac:dyDescent="0.25">
      <c r="B17" s="36">
        <v>6</v>
      </c>
      <c r="C17" s="37" t="s">
        <v>23</v>
      </c>
      <c r="D17" s="38">
        <v>952</v>
      </c>
      <c r="E17" s="39">
        <v>5.4001928640308582E-2</v>
      </c>
      <c r="F17" s="38">
        <v>845</v>
      </c>
      <c r="G17" s="39">
        <v>5.5369897123386407E-2</v>
      </c>
      <c r="H17" s="40">
        <v>0.12662721893491113</v>
      </c>
      <c r="I17" s="53">
        <v>0</v>
      </c>
      <c r="J17" s="38">
        <v>1359</v>
      </c>
      <c r="K17" s="40">
        <v>-0.29948491537895516</v>
      </c>
      <c r="L17" s="53">
        <v>-2</v>
      </c>
      <c r="M17" s="47"/>
      <c r="N17" s="47"/>
      <c r="O17" s="36">
        <v>6</v>
      </c>
      <c r="P17" s="37" t="s">
        <v>23</v>
      </c>
      <c r="Q17" s="38">
        <v>4058</v>
      </c>
      <c r="R17" s="39">
        <v>5.7097831745719071E-2</v>
      </c>
      <c r="S17" s="38">
        <v>4173</v>
      </c>
      <c r="T17" s="39">
        <v>6.4205926700926244E-2</v>
      </c>
      <c r="U17" s="40">
        <v>-2.7558111670261232E-2</v>
      </c>
      <c r="V17" s="53">
        <v>-1</v>
      </c>
    </row>
    <row r="18" spans="2:22" ht="14.45" customHeight="1" thickBot="1" x14ac:dyDescent="0.25">
      <c r="B18" s="31">
        <v>7</v>
      </c>
      <c r="C18" s="32" t="s">
        <v>82</v>
      </c>
      <c r="D18" s="33">
        <v>900</v>
      </c>
      <c r="E18" s="34">
        <v>5.1052243462476603E-2</v>
      </c>
      <c r="F18" s="33">
        <v>784</v>
      </c>
      <c r="G18" s="34">
        <v>5.1372780289627155E-2</v>
      </c>
      <c r="H18" s="35">
        <v>0.1479591836734695</v>
      </c>
      <c r="I18" s="52">
        <v>0</v>
      </c>
      <c r="J18" s="33">
        <v>1147</v>
      </c>
      <c r="K18" s="35">
        <v>-0.21534437663469919</v>
      </c>
      <c r="L18" s="52">
        <v>0</v>
      </c>
      <c r="M18" s="47"/>
      <c r="N18" s="47"/>
      <c r="O18" s="31">
        <v>7</v>
      </c>
      <c r="P18" s="32" t="s">
        <v>82</v>
      </c>
      <c r="Q18" s="33">
        <v>3497</v>
      </c>
      <c r="R18" s="34">
        <v>4.9204316809950611E-2</v>
      </c>
      <c r="S18" s="33">
        <v>2682</v>
      </c>
      <c r="T18" s="34">
        <v>4.1265347570544973E-2</v>
      </c>
      <c r="U18" s="35">
        <v>0.30387770320656227</v>
      </c>
      <c r="V18" s="52">
        <v>0</v>
      </c>
    </row>
    <row r="19" spans="2:22" ht="14.45" customHeight="1" thickBot="1" x14ac:dyDescent="0.25">
      <c r="B19" s="36">
        <v>8</v>
      </c>
      <c r="C19" s="37" t="s">
        <v>105</v>
      </c>
      <c r="D19" s="38">
        <v>727</v>
      </c>
      <c r="E19" s="39">
        <v>4.1238867774689429E-2</v>
      </c>
      <c r="F19" s="38">
        <v>216</v>
      </c>
      <c r="G19" s="39">
        <v>1.4153725181836052E-2</v>
      </c>
      <c r="H19" s="40">
        <v>2.3657407407407409</v>
      </c>
      <c r="I19" s="53">
        <v>13</v>
      </c>
      <c r="J19" s="38">
        <v>637</v>
      </c>
      <c r="K19" s="40">
        <v>0.14128728414442704</v>
      </c>
      <c r="L19" s="53">
        <v>3</v>
      </c>
      <c r="M19" s="47"/>
      <c r="N19" s="47"/>
      <c r="O19" s="36">
        <v>8</v>
      </c>
      <c r="P19" s="37" t="s">
        <v>24</v>
      </c>
      <c r="Q19" s="38">
        <v>2418</v>
      </c>
      <c r="R19" s="39">
        <v>3.4022315712456556E-2</v>
      </c>
      <c r="S19" s="38">
        <v>2387</v>
      </c>
      <c r="T19" s="39">
        <v>3.6726467058497705E-2</v>
      </c>
      <c r="U19" s="40">
        <v>1.298701298701288E-2</v>
      </c>
      <c r="V19" s="53">
        <v>0</v>
      </c>
    </row>
    <row r="20" spans="2:22" ht="14.45" customHeight="1" thickBot="1" x14ac:dyDescent="0.25">
      <c r="B20" s="31">
        <v>9</v>
      </c>
      <c r="C20" s="32" t="s">
        <v>24</v>
      </c>
      <c r="D20" s="33">
        <v>647</v>
      </c>
      <c r="E20" s="34">
        <v>3.6700890578024843E-2</v>
      </c>
      <c r="F20" s="33">
        <v>453</v>
      </c>
      <c r="G20" s="34">
        <v>2.9683506978572832E-2</v>
      </c>
      <c r="H20" s="35">
        <v>0.42825607064017657</v>
      </c>
      <c r="I20" s="52">
        <v>0</v>
      </c>
      <c r="J20" s="33">
        <v>718</v>
      </c>
      <c r="K20" s="35">
        <v>-9.8885793871866245E-2</v>
      </c>
      <c r="L20" s="52">
        <v>0</v>
      </c>
      <c r="M20" s="47"/>
      <c r="N20" s="47"/>
      <c r="O20" s="31">
        <v>9</v>
      </c>
      <c r="P20" s="32" t="s">
        <v>97</v>
      </c>
      <c r="Q20" s="33">
        <v>2204</v>
      </c>
      <c r="R20" s="34">
        <v>3.1011242278847911E-2</v>
      </c>
      <c r="S20" s="33">
        <v>1095</v>
      </c>
      <c r="T20" s="34">
        <v>1.684770901929409E-2</v>
      </c>
      <c r="U20" s="35">
        <v>1.0127853881278539</v>
      </c>
      <c r="V20" s="52">
        <v>10</v>
      </c>
    </row>
    <row r="21" spans="2:22" ht="14.45" customHeight="1" thickBot="1" x14ac:dyDescent="0.25">
      <c r="B21" s="36">
        <v>10</v>
      </c>
      <c r="C21" s="37" t="s">
        <v>97</v>
      </c>
      <c r="D21" s="38">
        <v>545</v>
      </c>
      <c r="E21" s="39">
        <v>3.0914969652277496E-2</v>
      </c>
      <c r="F21" s="38">
        <v>337</v>
      </c>
      <c r="G21" s="39">
        <v>2.2082432343883102E-2</v>
      </c>
      <c r="H21" s="40">
        <v>0.6172106824925816</v>
      </c>
      <c r="I21" s="53">
        <v>4</v>
      </c>
      <c r="J21" s="38">
        <v>698</v>
      </c>
      <c r="K21" s="40">
        <v>-0.21919770773638969</v>
      </c>
      <c r="L21" s="53">
        <v>0</v>
      </c>
      <c r="M21" s="47"/>
      <c r="N21" s="47"/>
      <c r="O21" s="36">
        <v>10</v>
      </c>
      <c r="P21" s="37" t="s">
        <v>33</v>
      </c>
      <c r="Q21" s="38">
        <v>1931</v>
      </c>
      <c r="R21" s="39">
        <v>2.7170013085506043E-2</v>
      </c>
      <c r="S21" s="38">
        <v>1911</v>
      </c>
      <c r="T21" s="39">
        <v>2.9402714096685847E-2</v>
      </c>
      <c r="U21" s="40">
        <v>1.0465724751439032E-2</v>
      </c>
      <c r="V21" s="53">
        <v>0</v>
      </c>
    </row>
    <row r="22" spans="2:22" ht="14.45" customHeight="1" thickBot="1" x14ac:dyDescent="0.25">
      <c r="B22" s="31">
        <v>11</v>
      </c>
      <c r="C22" s="32" t="s">
        <v>33</v>
      </c>
      <c r="D22" s="33">
        <v>512</v>
      </c>
      <c r="E22" s="34">
        <v>2.9043054058653355E-2</v>
      </c>
      <c r="F22" s="33">
        <v>648</v>
      </c>
      <c r="G22" s="34">
        <v>4.2461175545508156E-2</v>
      </c>
      <c r="H22" s="35">
        <v>-0.20987654320987659</v>
      </c>
      <c r="I22" s="52">
        <v>-3</v>
      </c>
      <c r="J22" s="33">
        <v>766</v>
      </c>
      <c r="K22" s="35">
        <v>-0.33159268929503916</v>
      </c>
      <c r="L22" s="52">
        <v>-3</v>
      </c>
      <c r="M22" s="47"/>
      <c r="N22" s="47"/>
      <c r="O22" s="31">
        <v>11</v>
      </c>
      <c r="P22" s="32" t="s">
        <v>62</v>
      </c>
      <c r="Q22" s="33">
        <v>1875</v>
      </c>
      <c r="R22" s="34">
        <v>2.6382068635589763E-2</v>
      </c>
      <c r="S22" s="33">
        <v>2019</v>
      </c>
      <c r="T22" s="34">
        <v>3.1064405945164169E-2</v>
      </c>
      <c r="U22" s="35">
        <v>-7.1322436849925674E-2</v>
      </c>
      <c r="V22" s="52">
        <v>-2</v>
      </c>
    </row>
    <row r="23" spans="2:22" ht="14.45" customHeight="1" thickBot="1" x14ac:dyDescent="0.25">
      <c r="B23" s="36">
        <v>12</v>
      </c>
      <c r="C23" s="37" t="s">
        <v>104</v>
      </c>
      <c r="D23" s="38">
        <v>498</v>
      </c>
      <c r="E23" s="39">
        <v>2.8248908049237052E-2</v>
      </c>
      <c r="F23" s="38">
        <v>0</v>
      </c>
      <c r="G23" s="39">
        <v>0</v>
      </c>
      <c r="H23" s="40"/>
      <c r="I23" s="53"/>
      <c r="J23" s="38">
        <v>503</v>
      </c>
      <c r="K23" s="40">
        <v>-9.9403578528827197E-3</v>
      </c>
      <c r="L23" s="53">
        <v>3</v>
      </c>
      <c r="M23" s="47"/>
      <c r="N23" s="47"/>
      <c r="O23" s="36">
        <v>12</v>
      </c>
      <c r="P23" s="37" t="s">
        <v>30</v>
      </c>
      <c r="Q23" s="38">
        <v>1815</v>
      </c>
      <c r="R23" s="39">
        <v>2.5537842439250891E-2</v>
      </c>
      <c r="S23" s="38">
        <v>1829</v>
      </c>
      <c r="T23" s="39">
        <v>2.8141059174693048E-2</v>
      </c>
      <c r="U23" s="40">
        <v>-7.6544559868780837E-3</v>
      </c>
      <c r="V23" s="53">
        <v>-1</v>
      </c>
    </row>
    <row r="24" spans="2:22" ht="14.45" customHeight="1" thickBot="1" x14ac:dyDescent="0.25">
      <c r="B24" s="31">
        <v>13</v>
      </c>
      <c r="C24" s="32" t="s">
        <v>62</v>
      </c>
      <c r="D24" s="33">
        <v>460</v>
      </c>
      <c r="E24" s="34">
        <v>2.6093368880821373E-2</v>
      </c>
      <c r="F24" s="33">
        <v>291</v>
      </c>
      <c r="G24" s="34">
        <v>1.9068213092195793E-2</v>
      </c>
      <c r="H24" s="35">
        <v>0.5807560137457044</v>
      </c>
      <c r="I24" s="52">
        <v>4</v>
      </c>
      <c r="J24" s="33">
        <v>547</v>
      </c>
      <c r="K24" s="35">
        <v>-0.15904936014625226</v>
      </c>
      <c r="L24" s="52">
        <v>0</v>
      </c>
      <c r="M24" s="47"/>
      <c r="N24" s="47"/>
      <c r="O24" s="31">
        <v>13</v>
      </c>
      <c r="P24" s="32" t="s">
        <v>105</v>
      </c>
      <c r="Q24" s="33">
        <v>1739</v>
      </c>
      <c r="R24" s="34">
        <v>2.4468489257221653E-2</v>
      </c>
      <c r="S24" s="33">
        <v>771</v>
      </c>
      <c r="T24" s="34">
        <v>1.1862633473859125E-2</v>
      </c>
      <c r="U24" s="35">
        <v>1.2555123216601816</v>
      </c>
      <c r="V24" s="52">
        <v>10</v>
      </c>
    </row>
    <row r="25" spans="2:22" ht="14.45" customHeight="1" thickBot="1" x14ac:dyDescent="0.25">
      <c r="B25" s="36">
        <v>14</v>
      </c>
      <c r="C25" s="37" t="s">
        <v>30</v>
      </c>
      <c r="D25" s="38">
        <v>439</v>
      </c>
      <c r="E25" s="39">
        <v>2.4902149866696921E-2</v>
      </c>
      <c r="F25" s="38">
        <v>388</v>
      </c>
      <c r="G25" s="39">
        <v>2.5424284122927725E-2</v>
      </c>
      <c r="H25" s="40">
        <v>0.13144329896907214</v>
      </c>
      <c r="I25" s="53">
        <v>-3</v>
      </c>
      <c r="J25" s="38">
        <v>515</v>
      </c>
      <c r="K25" s="40">
        <v>-0.14757281553398061</v>
      </c>
      <c r="L25" s="53">
        <v>0</v>
      </c>
      <c r="M25" s="47"/>
      <c r="N25" s="47"/>
      <c r="O25" s="36">
        <v>14</v>
      </c>
      <c r="P25" s="37" t="s">
        <v>32</v>
      </c>
      <c r="Q25" s="38">
        <v>1736</v>
      </c>
      <c r="R25" s="39">
        <v>2.4426277947404706E-2</v>
      </c>
      <c r="S25" s="38">
        <v>1767</v>
      </c>
      <c r="T25" s="39">
        <v>2.7187124965381421E-2</v>
      </c>
      <c r="U25" s="40">
        <v>-1.7543859649122862E-2</v>
      </c>
      <c r="V25" s="53">
        <v>-2</v>
      </c>
    </row>
    <row r="26" spans="2:22" ht="14.45" customHeight="1" thickBot="1" x14ac:dyDescent="0.25">
      <c r="B26" s="31">
        <v>15</v>
      </c>
      <c r="C26" s="32" t="s">
        <v>32</v>
      </c>
      <c r="D26" s="33">
        <v>407</v>
      </c>
      <c r="E26" s="34">
        <v>2.3086958988031085E-2</v>
      </c>
      <c r="F26" s="33">
        <v>360</v>
      </c>
      <c r="G26" s="34">
        <v>2.3589541969726756E-2</v>
      </c>
      <c r="H26" s="35">
        <v>0.13055555555555554</v>
      </c>
      <c r="I26" s="52">
        <v>-3</v>
      </c>
      <c r="J26" s="33">
        <v>472</v>
      </c>
      <c r="K26" s="35">
        <v>-0.13771186440677963</v>
      </c>
      <c r="L26" s="52">
        <v>1</v>
      </c>
      <c r="M26" s="47"/>
      <c r="N26" s="47"/>
      <c r="O26" s="31">
        <v>15</v>
      </c>
      <c r="P26" s="32" t="s">
        <v>83</v>
      </c>
      <c r="Q26" s="33">
        <v>1712</v>
      </c>
      <c r="R26" s="34">
        <v>2.408858746886916E-2</v>
      </c>
      <c r="S26" s="33">
        <v>1274</v>
      </c>
      <c r="T26" s="34">
        <v>1.9601809397790566E-2</v>
      </c>
      <c r="U26" s="35">
        <v>0.34379905808477229</v>
      </c>
      <c r="V26" s="52">
        <v>2</v>
      </c>
    </row>
    <row r="27" spans="2:22" ht="14.45" customHeight="1" thickBot="1" x14ac:dyDescent="0.25">
      <c r="B27" s="36">
        <v>16</v>
      </c>
      <c r="C27" s="37" t="s">
        <v>83</v>
      </c>
      <c r="D27" s="38">
        <v>395</v>
      </c>
      <c r="E27" s="39">
        <v>2.2406262408531396E-2</v>
      </c>
      <c r="F27" s="38">
        <v>218</v>
      </c>
      <c r="G27" s="39">
        <v>1.4284778192778978E-2</v>
      </c>
      <c r="H27" s="40">
        <v>0.81192660550458706</v>
      </c>
      <c r="I27" s="53">
        <v>4</v>
      </c>
      <c r="J27" s="38">
        <v>616</v>
      </c>
      <c r="K27" s="40">
        <v>-0.35876623376623373</v>
      </c>
      <c r="L27" s="53">
        <v>-4</v>
      </c>
      <c r="M27" s="47"/>
      <c r="N27" s="47"/>
      <c r="O27" s="36">
        <v>16</v>
      </c>
      <c r="P27" s="37" t="s">
        <v>104</v>
      </c>
      <c r="Q27" s="38">
        <v>1674</v>
      </c>
      <c r="R27" s="39">
        <v>2.355391087785454E-2</v>
      </c>
      <c r="S27" s="38">
        <v>0</v>
      </c>
      <c r="T27" s="39">
        <v>0</v>
      </c>
      <c r="U27" s="40"/>
      <c r="V27" s="53"/>
    </row>
    <row r="28" spans="2:22" ht="14.45" customHeight="1" thickBot="1" x14ac:dyDescent="0.25">
      <c r="B28" s="31">
        <v>17</v>
      </c>
      <c r="C28" s="32" t="s">
        <v>16</v>
      </c>
      <c r="D28" s="33">
        <v>380</v>
      </c>
      <c r="E28" s="34">
        <v>2.1555391684156787E-2</v>
      </c>
      <c r="F28" s="33">
        <v>350</v>
      </c>
      <c r="G28" s="34">
        <v>2.2934276915012122E-2</v>
      </c>
      <c r="H28" s="35">
        <v>8.5714285714285632E-2</v>
      </c>
      <c r="I28" s="52">
        <v>-4</v>
      </c>
      <c r="J28" s="33">
        <v>318</v>
      </c>
      <c r="K28" s="35">
        <v>0.19496855345911945</v>
      </c>
      <c r="L28" s="52">
        <v>5</v>
      </c>
      <c r="M28" s="47"/>
      <c r="N28" s="47"/>
      <c r="O28" s="31">
        <v>17</v>
      </c>
      <c r="P28" s="32" t="s">
        <v>21</v>
      </c>
      <c r="Q28" s="33">
        <v>1614</v>
      </c>
      <c r="R28" s="34">
        <v>2.2709684681515668E-2</v>
      </c>
      <c r="S28" s="33">
        <v>1419</v>
      </c>
      <c r="T28" s="34">
        <v>2.1832784564729053E-2</v>
      </c>
      <c r="U28" s="35">
        <v>0.13742071881606766</v>
      </c>
      <c r="V28" s="52">
        <v>-3</v>
      </c>
    </row>
    <row r="29" spans="2:22" ht="14.45" customHeight="1" thickBot="1" x14ac:dyDescent="0.25">
      <c r="B29" s="36">
        <v>18</v>
      </c>
      <c r="C29" s="37" t="s">
        <v>21</v>
      </c>
      <c r="D29" s="38">
        <v>368</v>
      </c>
      <c r="E29" s="39">
        <v>2.0874695104657098E-2</v>
      </c>
      <c r="F29" s="38">
        <v>299</v>
      </c>
      <c r="G29" s="39">
        <v>1.9592425135967498E-2</v>
      </c>
      <c r="H29" s="40">
        <v>0.23076923076923084</v>
      </c>
      <c r="I29" s="53">
        <v>-3</v>
      </c>
      <c r="J29" s="38">
        <v>462</v>
      </c>
      <c r="K29" s="40">
        <v>-0.20346320346320346</v>
      </c>
      <c r="L29" s="53">
        <v>-1</v>
      </c>
      <c r="M29" s="47"/>
      <c r="N29" s="47"/>
      <c r="O29" s="36">
        <v>18</v>
      </c>
      <c r="P29" s="37" t="s">
        <v>77</v>
      </c>
      <c r="Q29" s="38">
        <v>1467</v>
      </c>
      <c r="R29" s="39">
        <v>2.064133050048543E-2</v>
      </c>
      <c r="S29" s="38">
        <v>1292</v>
      </c>
      <c r="T29" s="39">
        <v>1.9878758039203619E-2</v>
      </c>
      <c r="U29" s="40">
        <v>0.13544891640866874</v>
      </c>
      <c r="V29" s="53">
        <v>-2</v>
      </c>
    </row>
    <row r="30" spans="2:22" ht="14.45" customHeight="1" thickBot="1" x14ac:dyDescent="0.25">
      <c r="B30" s="31">
        <v>19</v>
      </c>
      <c r="C30" s="32" t="s">
        <v>77</v>
      </c>
      <c r="D30" s="33">
        <v>359</v>
      </c>
      <c r="E30" s="34">
        <v>2.0364172670032332E-2</v>
      </c>
      <c r="F30" s="33">
        <v>389</v>
      </c>
      <c r="G30" s="34">
        <v>2.5489810628399188E-2</v>
      </c>
      <c r="H30" s="35">
        <v>-7.7120822622107954E-2</v>
      </c>
      <c r="I30" s="52">
        <v>-9</v>
      </c>
      <c r="J30" s="33">
        <v>315</v>
      </c>
      <c r="K30" s="35">
        <v>0.13968253968253963</v>
      </c>
      <c r="L30" s="52">
        <v>4</v>
      </c>
      <c r="O30" s="31">
        <v>19</v>
      </c>
      <c r="P30" s="32" t="s">
        <v>31</v>
      </c>
      <c r="Q30" s="33">
        <v>1177</v>
      </c>
      <c r="R30" s="34">
        <v>1.6560903884847548E-2</v>
      </c>
      <c r="S30" s="33">
        <v>1316</v>
      </c>
      <c r="T30" s="34">
        <v>2.0248022894421024E-2</v>
      </c>
      <c r="U30" s="35">
        <v>-0.10562310030395139</v>
      </c>
      <c r="V30" s="52">
        <v>-4</v>
      </c>
    </row>
    <row r="31" spans="2:22" ht="14.45" customHeight="1" thickBot="1" x14ac:dyDescent="0.25">
      <c r="B31" s="36">
        <v>20</v>
      </c>
      <c r="C31" s="37" t="s">
        <v>102</v>
      </c>
      <c r="D31" s="38">
        <v>317</v>
      </c>
      <c r="E31" s="39">
        <v>1.7981734641783424E-2</v>
      </c>
      <c r="F31" s="38">
        <v>187</v>
      </c>
      <c r="G31" s="39">
        <v>1.2253456523163619E-2</v>
      </c>
      <c r="H31" s="40">
        <v>0.69518716577540096</v>
      </c>
      <c r="I31" s="53">
        <v>5</v>
      </c>
      <c r="J31" s="38">
        <v>281</v>
      </c>
      <c r="K31" s="40">
        <v>0.12811387900355875</v>
      </c>
      <c r="L31" s="53">
        <v>5</v>
      </c>
      <c r="O31" s="36">
        <v>20</v>
      </c>
      <c r="P31" s="37" t="s">
        <v>106</v>
      </c>
      <c r="Q31" s="38">
        <v>1121</v>
      </c>
      <c r="R31" s="39">
        <v>1.5772959434931264E-2</v>
      </c>
      <c r="S31" s="38">
        <v>755</v>
      </c>
      <c r="T31" s="39">
        <v>1.1616456903714189E-2</v>
      </c>
      <c r="U31" s="40">
        <v>0.48476821192052988</v>
      </c>
      <c r="V31" s="53">
        <v>4</v>
      </c>
    </row>
    <row r="32" spans="2:22" ht="14.45" customHeight="1" thickBot="1" x14ac:dyDescent="0.25">
      <c r="B32" s="86" t="s">
        <v>40</v>
      </c>
      <c r="C32" s="87"/>
      <c r="D32" s="41">
        <f>SUM(D12:D31)</f>
        <v>14838</v>
      </c>
      <c r="E32" s="42">
        <f>D32/D34</f>
        <v>0.84168132055136424</v>
      </c>
      <c r="F32" s="41">
        <f>SUM(F12:F31)</f>
        <v>12975</v>
      </c>
      <c r="G32" s="42">
        <f>F32/F34</f>
        <v>0.85020640849223506</v>
      </c>
      <c r="H32" s="43">
        <f>D32/F32-1</f>
        <v>0.14358381502890172</v>
      </c>
      <c r="I32" s="54"/>
      <c r="J32" s="41">
        <f>SUM(J12:J31)</f>
        <v>17742</v>
      </c>
      <c r="K32" s="42">
        <f>D32/J32-1</f>
        <v>-0.16367940480216436</v>
      </c>
      <c r="L32" s="41"/>
      <c r="O32" s="86" t="s">
        <v>40</v>
      </c>
      <c r="P32" s="87"/>
      <c r="Q32" s="41">
        <f>SUM(Q12:Q31)</f>
        <v>59962</v>
      </c>
      <c r="R32" s="42">
        <f>Q32/Q34</f>
        <v>0.84369151974785772</v>
      </c>
      <c r="S32" s="41">
        <f>SUM(S12:S31)</f>
        <v>55124</v>
      </c>
      <c r="T32" s="42">
        <f>S32/S34</f>
        <v>0.84813982829184231</v>
      </c>
      <c r="U32" s="43">
        <f>Q32/S32-1</f>
        <v>8.7765764458312079E-2</v>
      </c>
      <c r="V32" s="54"/>
    </row>
    <row r="33" spans="2:23" ht="14.45" customHeight="1" thickBot="1" x14ac:dyDescent="0.25">
      <c r="B33" s="86" t="s">
        <v>12</v>
      </c>
      <c r="C33" s="87"/>
      <c r="D33" s="41">
        <f>D34-SUM(D12:D31)</f>
        <v>2791</v>
      </c>
      <c r="E33" s="42">
        <f>D33/D34</f>
        <v>0.15831867944863576</v>
      </c>
      <c r="F33" s="41">
        <f>F34-SUM(F12:F31)</f>
        <v>2286</v>
      </c>
      <c r="G33" s="42">
        <f>F33/F34</f>
        <v>0.14979359150776489</v>
      </c>
      <c r="H33" s="43">
        <f>D33/F33-1</f>
        <v>0.22090988626421693</v>
      </c>
      <c r="I33" s="54"/>
      <c r="J33" s="41">
        <f>J34-SUM(J12:J31)</f>
        <v>3809</v>
      </c>
      <c r="K33" s="42">
        <f>D33/J33-1</f>
        <v>-0.26726174849041739</v>
      </c>
      <c r="L33" s="41"/>
      <c r="O33" s="86" t="s">
        <v>12</v>
      </c>
      <c r="P33" s="87"/>
      <c r="Q33" s="41">
        <f>Q34-SUM(Q12:Q31)</f>
        <v>11109</v>
      </c>
      <c r="R33" s="42">
        <f>Q33/Q34</f>
        <v>0.15630848025214222</v>
      </c>
      <c r="S33" s="41">
        <f>S34-SUM(S12:S31)</f>
        <v>9870</v>
      </c>
      <c r="T33" s="42">
        <f>S33/S34</f>
        <v>0.15186017170815769</v>
      </c>
      <c r="U33" s="43">
        <f>Q33/S33-1</f>
        <v>0.12553191489361692</v>
      </c>
      <c r="V33" s="54"/>
    </row>
    <row r="34" spans="2:23" ht="14.45" customHeight="1" thickBot="1" x14ac:dyDescent="0.25">
      <c r="B34" s="88" t="s">
        <v>34</v>
      </c>
      <c r="C34" s="89"/>
      <c r="D34" s="44">
        <v>17629</v>
      </c>
      <c r="E34" s="45">
        <v>1</v>
      </c>
      <c r="F34" s="44">
        <v>15261</v>
      </c>
      <c r="G34" s="45">
        <v>0.98073520739138964</v>
      </c>
      <c r="H34" s="46">
        <v>0.15516676495642479</v>
      </c>
      <c r="I34" s="56"/>
      <c r="J34" s="44">
        <v>21551</v>
      </c>
      <c r="K34" s="46">
        <v>-0.1819869147603359</v>
      </c>
      <c r="L34" s="44"/>
      <c r="M34" s="47"/>
      <c r="N34" s="47"/>
      <c r="O34" s="88" t="s">
        <v>34</v>
      </c>
      <c r="P34" s="89"/>
      <c r="Q34" s="44">
        <v>71071</v>
      </c>
      <c r="R34" s="45">
        <v>1</v>
      </c>
      <c r="S34" s="44">
        <v>64994</v>
      </c>
      <c r="T34" s="45">
        <v>1</v>
      </c>
      <c r="U34" s="46">
        <v>9.3500938548173762E-2</v>
      </c>
      <c r="V34" s="56"/>
    </row>
    <row r="35" spans="2:23" ht="14.45" customHeight="1" x14ac:dyDescent="0.2">
      <c r="B35" s="48" t="s">
        <v>68</v>
      </c>
      <c r="O35" s="48" t="s">
        <v>68</v>
      </c>
    </row>
    <row r="36" spans="2:23" x14ac:dyDescent="0.2">
      <c r="B36" s="49" t="s">
        <v>67</v>
      </c>
      <c r="O36" s="49" t="s">
        <v>67</v>
      </c>
    </row>
    <row r="38" spans="2:23" x14ac:dyDescent="0.2">
      <c r="W38" s="4"/>
    </row>
    <row r="39" spans="2:23" ht="15" customHeight="1" x14ac:dyDescent="0.2">
      <c r="O39" s="103" t="s">
        <v>132</v>
      </c>
      <c r="P39" s="103"/>
      <c r="Q39" s="103"/>
      <c r="R39" s="103"/>
      <c r="S39" s="103"/>
      <c r="T39" s="103"/>
      <c r="U39" s="103"/>
      <c r="V39" s="103"/>
    </row>
    <row r="40" spans="2:23" ht="15" customHeight="1" x14ac:dyDescent="0.2">
      <c r="B40" s="70" t="s">
        <v>198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47"/>
      <c r="N40" s="50"/>
      <c r="O40" s="103"/>
      <c r="P40" s="103"/>
      <c r="Q40" s="103"/>
      <c r="R40" s="103"/>
      <c r="S40" s="103"/>
      <c r="T40" s="103"/>
      <c r="U40" s="103"/>
      <c r="V40" s="103"/>
    </row>
    <row r="41" spans="2:23" x14ac:dyDescent="0.2">
      <c r="B41" s="100" t="s">
        <v>199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133</v>
      </c>
      <c r="P41" s="100"/>
      <c r="Q41" s="100"/>
      <c r="R41" s="100"/>
      <c r="S41" s="100"/>
      <c r="T41" s="100"/>
      <c r="U41" s="100"/>
      <c r="V41" s="100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3" x14ac:dyDescent="0.2">
      <c r="B43" s="72" t="s">
        <v>0</v>
      </c>
      <c r="C43" s="74" t="s">
        <v>39</v>
      </c>
      <c r="D43" s="76" t="s">
        <v>169</v>
      </c>
      <c r="E43" s="77"/>
      <c r="F43" s="77"/>
      <c r="G43" s="77"/>
      <c r="H43" s="77"/>
      <c r="I43" s="78"/>
      <c r="J43" s="76" t="s">
        <v>159</v>
      </c>
      <c r="K43" s="77"/>
      <c r="L43" s="78"/>
      <c r="M43" s="47"/>
      <c r="N43" s="47"/>
      <c r="O43" s="72" t="s">
        <v>0</v>
      </c>
      <c r="P43" s="74" t="s">
        <v>39</v>
      </c>
      <c r="Q43" s="76" t="s">
        <v>177</v>
      </c>
      <c r="R43" s="77"/>
      <c r="S43" s="77"/>
      <c r="T43" s="77"/>
      <c r="U43" s="77"/>
      <c r="V43" s="78"/>
    </row>
    <row r="44" spans="2:23" ht="15" thickBot="1" x14ac:dyDescent="0.25">
      <c r="B44" s="73"/>
      <c r="C44" s="75"/>
      <c r="D44" s="79" t="s">
        <v>170</v>
      </c>
      <c r="E44" s="80"/>
      <c r="F44" s="80"/>
      <c r="G44" s="80"/>
      <c r="H44" s="80"/>
      <c r="I44" s="81"/>
      <c r="J44" s="79" t="s">
        <v>160</v>
      </c>
      <c r="K44" s="80"/>
      <c r="L44" s="81"/>
      <c r="M44" s="47"/>
      <c r="N44" s="47"/>
      <c r="O44" s="73"/>
      <c r="P44" s="75"/>
      <c r="Q44" s="79" t="s">
        <v>174</v>
      </c>
      <c r="R44" s="80"/>
      <c r="S44" s="80"/>
      <c r="T44" s="80"/>
      <c r="U44" s="80"/>
      <c r="V44" s="81"/>
    </row>
    <row r="45" spans="2:23" ht="15" customHeight="1" x14ac:dyDescent="0.2">
      <c r="B45" s="73"/>
      <c r="C45" s="75"/>
      <c r="D45" s="82">
        <v>2026</v>
      </c>
      <c r="E45" s="83"/>
      <c r="F45" s="82">
        <v>2025</v>
      </c>
      <c r="G45" s="83"/>
      <c r="H45" s="90" t="s">
        <v>5</v>
      </c>
      <c r="I45" s="90" t="s">
        <v>42</v>
      </c>
      <c r="J45" s="90">
        <v>2026</v>
      </c>
      <c r="K45" s="90" t="s">
        <v>171</v>
      </c>
      <c r="L45" s="92" t="s">
        <v>175</v>
      </c>
      <c r="M45" s="47"/>
      <c r="N45" s="47"/>
      <c r="O45" s="73"/>
      <c r="P45" s="75"/>
      <c r="Q45" s="82">
        <v>2026</v>
      </c>
      <c r="R45" s="83"/>
      <c r="S45" s="82">
        <v>2025</v>
      </c>
      <c r="T45" s="83"/>
      <c r="U45" s="90" t="s">
        <v>5</v>
      </c>
      <c r="V45" s="92" t="s">
        <v>63</v>
      </c>
    </row>
    <row r="46" spans="2:23" ht="15" customHeight="1" thickBot="1" x14ac:dyDescent="0.25">
      <c r="B46" s="94" t="s">
        <v>6</v>
      </c>
      <c r="C46" s="96" t="s">
        <v>39</v>
      </c>
      <c r="D46" s="84"/>
      <c r="E46" s="85"/>
      <c r="F46" s="84"/>
      <c r="G46" s="85"/>
      <c r="H46" s="91"/>
      <c r="I46" s="91"/>
      <c r="J46" s="91"/>
      <c r="K46" s="91"/>
      <c r="L46" s="93"/>
      <c r="M46" s="47"/>
      <c r="N46" s="47"/>
      <c r="O46" s="94" t="s">
        <v>6</v>
      </c>
      <c r="P46" s="96" t="s">
        <v>39</v>
      </c>
      <c r="Q46" s="84"/>
      <c r="R46" s="85"/>
      <c r="S46" s="84"/>
      <c r="T46" s="85"/>
      <c r="U46" s="91"/>
      <c r="V46" s="93"/>
    </row>
    <row r="47" spans="2:23" ht="15" customHeight="1" x14ac:dyDescent="0.2">
      <c r="B47" s="94"/>
      <c r="C47" s="96"/>
      <c r="D47" s="25" t="s">
        <v>8</v>
      </c>
      <c r="E47" s="26" t="s">
        <v>2</v>
      </c>
      <c r="F47" s="25" t="s">
        <v>8</v>
      </c>
      <c r="G47" s="26" t="s">
        <v>2</v>
      </c>
      <c r="H47" s="98" t="s">
        <v>9</v>
      </c>
      <c r="I47" s="98" t="s">
        <v>43</v>
      </c>
      <c r="J47" s="98" t="s">
        <v>8</v>
      </c>
      <c r="K47" s="98" t="s">
        <v>172</v>
      </c>
      <c r="L47" s="101" t="s">
        <v>176</v>
      </c>
      <c r="M47" s="47"/>
      <c r="N47" s="47"/>
      <c r="O47" s="94"/>
      <c r="P47" s="96"/>
      <c r="Q47" s="25" t="s">
        <v>8</v>
      </c>
      <c r="R47" s="26" t="s">
        <v>2</v>
      </c>
      <c r="S47" s="25" t="s">
        <v>8</v>
      </c>
      <c r="T47" s="26" t="s">
        <v>2</v>
      </c>
      <c r="U47" s="98" t="s">
        <v>9</v>
      </c>
      <c r="V47" s="101" t="s">
        <v>64</v>
      </c>
    </row>
    <row r="48" spans="2:23" ht="15" customHeight="1" thickBot="1" x14ac:dyDescent="0.25">
      <c r="B48" s="95"/>
      <c r="C48" s="97"/>
      <c r="D48" s="28" t="s">
        <v>10</v>
      </c>
      <c r="E48" s="29" t="s">
        <v>11</v>
      </c>
      <c r="F48" s="28" t="s">
        <v>10</v>
      </c>
      <c r="G48" s="29" t="s">
        <v>11</v>
      </c>
      <c r="H48" s="99"/>
      <c r="I48" s="99"/>
      <c r="J48" s="99" t="s">
        <v>10</v>
      </c>
      <c r="K48" s="99"/>
      <c r="L48" s="102"/>
      <c r="M48" s="47"/>
      <c r="N48" s="47"/>
      <c r="O48" s="95"/>
      <c r="P48" s="97"/>
      <c r="Q48" s="28" t="s">
        <v>10</v>
      </c>
      <c r="R48" s="29" t="s">
        <v>11</v>
      </c>
      <c r="S48" s="28" t="s">
        <v>10</v>
      </c>
      <c r="T48" s="29" t="s">
        <v>11</v>
      </c>
      <c r="U48" s="99"/>
      <c r="V48" s="102"/>
    </row>
    <row r="49" spans="2:22" ht="15" thickBot="1" x14ac:dyDescent="0.25">
      <c r="B49" s="31">
        <v>1</v>
      </c>
      <c r="C49" s="32" t="s">
        <v>54</v>
      </c>
      <c r="D49" s="33">
        <v>746</v>
      </c>
      <c r="E49" s="34">
        <v>4.231663735889727E-2</v>
      </c>
      <c r="F49" s="33">
        <v>582</v>
      </c>
      <c r="G49" s="34">
        <v>3.8136426184391586E-2</v>
      </c>
      <c r="H49" s="35">
        <v>0.28178694158075612</v>
      </c>
      <c r="I49" s="52">
        <v>1</v>
      </c>
      <c r="J49" s="33">
        <v>672</v>
      </c>
      <c r="K49" s="35">
        <v>0.11011904761904767</v>
      </c>
      <c r="L49" s="52">
        <v>2</v>
      </c>
      <c r="M49" s="47"/>
      <c r="N49" s="47"/>
      <c r="O49" s="31">
        <v>1</v>
      </c>
      <c r="P49" s="32" t="s">
        <v>38</v>
      </c>
      <c r="Q49" s="33">
        <v>2516</v>
      </c>
      <c r="R49" s="34">
        <v>3.5401218499810046E-2</v>
      </c>
      <c r="S49" s="33">
        <v>2587</v>
      </c>
      <c r="T49" s="34">
        <v>3.9803674185309411E-2</v>
      </c>
      <c r="U49" s="35">
        <v>-2.7444916892153115E-2</v>
      </c>
      <c r="V49" s="52">
        <v>1</v>
      </c>
    </row>
    <row r="50" spans="2:22" ht="15" thickBot="1" x14ac:dyDescent="0.25">
      <c r="B50" s="36">
        <v>2</v>
      </c>
      <c r="C50" s="37" t="s">
        <v>38</v>
      </c>
      <c r="D50" s="38">
        <v>686</v>
      </c>
      <c r="E50" s="39">
        <v>3.8913154461398834E-2</v>
      </c>
      <c r="F50" s="38">
        <v>627</v>
      </c>
      <c r="G50" s="39">
        <v>4.1085118930607428E-2</v>
      </c>
      <c r="H50" s="40">
        <v>9.4098883572567793E-2</v>
      </c>
      <c r="I50" s="53">
        <v>-1</v>
      </c>
      <c r="J50" s="38">
        <v>796</v>
      </c>
      <c r="K50" s="40">
        <v>-0.13819095477386933</v>
      </c>
      <c r="L50" s="53">
        <v>-1</v>
      </c>
      <c r="M50" s="47"/>
      <c r="N50" s="47"/>
      <c r="O50" s="36">
        <v>2</v>
      </c>
      <c r="P50" s="37" t="s">
        <v>54</v>
      </c>
      <c r="Q50" s="38">
        <v>2465</v>
      </c>
      <c r="R50" s="39">
        <v>3.468362623292201E-2</v>
      </c>
      <c r="S50" s="38">
        <v>3028</v>
      </c>
      <c r="T50" s="39">
        <v>4.6588915899929223E-2</v>
      </c>
      <c r="U50" s="40">
        <v>-0.18593130779392342</v>
      </c>
      <c r="V50" s="53">
        <v>-1</v>
      </c>
    </row>
    <row r="51" spans="2:22" ht="15" thickBot="1" x14ac:dyDescent="0.25">
      <c r="B51" s="31">
        <v>3</v>
      </c>
      <c r="C51" s="32" t="s">
        <v>70</v>
      </c>
      <c r="D51" s="33">
        <v>561</v>
      </c>
      <c r="E51" s="34">
        <v>3.1822565091610418E-2</v>
      </c>
      <c r="F51" s="33">
        <v>492</v>
      </c>
      <c r="G51" s="34">
        <v>3.2239040691959896E-2</v>
      </c>
      <c r="H51" s="35">
        <v>0.14024390243902429</v>
      </c>
      <c r="I51" s="52">
        <v>0</v>
      </c>
      <c r="J51" s="33">
        <v>653</v>
      </c>
      <c r="K51" s="35">
        <v>-0.14088820826952531</v>
      </c>
      <c r="L51" s="52">
        <v>1</v>
      </c>
      <c r="M51" s="47"/>
      <c r="N51" s="47"/>
      <c r="O51" s="31">
        <v>3</v>
      </c>
      <c r="P51" s="32" t="s">
        <v>46</v>
      </c>
      <c r="Q51" s="33">
        <v>2385</v>
      </c>
      <c r="R51" s="34">
        <v>3.3557991304470181E-2</v>
      </c>
      <c r="S51" s="33">
        <v>1448</v>
      </c>
      <c r="T51" s="34">
        <v>2.2278979598116748E-2</v>
      </c>
      <c r="U51" s="35">
        <v>0.6470994475138121</v>
      </c>
      <c r="V51" s="52">
        <v>3</v>
      </c>
    </row>
    <row r="52" spans="2:22" ht="15" thickBot="1" x14ac:dyDescent="0.25">
      <c r="B52" s="36">
        <v>4</v>
      </c>
      <c r="C52" s="37" t="s">
        <v>46</v>
      </c>
      <c r="D52" s="38">
        <v>524</v>
      </c>
      <c r="E52" s="39">
        <v>2.9723750638153044E-2</v>
      </c>
      <c r="F52" s="38">
        <v>311</v>
      </c>
      <c r="G52" s="39">
        <v>2.0378743201625058E-2</v>
      </c>
      <c r="H52" s="40">
        <v>0.68488745980707399</v>
      </c>
      <c r="I52" s="53">
        <v>9</v>
      </c>
      <c r="J52" s="38">
        <v>788</v>
      </c>
      <c r="K52" s="40">
        <v>-0.3350253807106599</v>
      </c>
      <c r="L52" s="53">
        <v>-2</v>
      </c>
      <c r="M52" s="47"/>
      <c r="N52" s="47"/>
      <c r="O52" s="36">
        <v>4</v>
      </c>
      <c r="P52" s="37" t="s">
        <v>70</v>
      </c>
      <c r="Q52" s="38">
        <v>2323</v>
      </c>
      <c r="R52" s="39">
        <v>3.268562423492001E-2</v>
      </c>
      <c r="S52" s="38">
        <v>2233</v>
      </c>
      <c r="T52" s="39">
        <v>3.4357017570852695E-2</v>
      </c>
      <c r="U52" s="40">
        <v>4.0304523063143805E-2</v>
      </c>
      <c r="V52" s="53">
        <v>-1</v>
      </c>
    </row>
    <row r="53" spans="2:22" ht="15" thickBot="1" x14ac:dyDescent="0.25">
      <c r="B53" s="31">
        <v>5</v>
      </c>
      <c r="C53" s="32" t="s">
        <v>98</v>
      </c>
      <c r="D53" s="33">
        <v>465</v>
      </c>
      <c r="E53" s="34">
        <v>2.637699245561291E-2</v>
      </c>
      <c r="F53" s="33">
        <v>347</v>
      </c>
      <c r="G53" s="34">
        <v>2.2737697398597732E-2</v>
      </c>
      <c r="H53" s="35">
        <v>0.34005763688760804</v>
      </c>
      <c r="I53" s="52">
        <v>3</v>
      </c>
      <c r="J53" s="33">
        <v>577</v>
      </c>
      <c r="K53" s="35">
        <v>-0.19410745233968807</v>
      </c>
      <c r="L53" s="52">
        <v>0</v>
      </c>
      <c r="M53" s="47"/>
      <c r="N53" s="47"/>
      <c r="O53" s="31">
        <v>5</v>
      </c>
      <c r="P53" s="32" t="s">
        <v>65</v>
      </c>
      <c r="Q53" s="33">
        <v>1806</v>
      </c>
      <c r="R53" s="34">
        <v>2.5411208509800057E-2</v>
      </c>
      <c r="S53" s="33">
        <v>1923</v>
      </c>
      <c r="T53" s="34">
        <v>2.9587346524294549E-2</v>
      </c>
      <c r="U53" s="35">
        <v>-6.0842433697347875E-2</v>
      </c>
      <c r="V53" s="52">
        <v>-1</v>
      </c>
    </row>
    <row r="54" spans="2:22" ht="15" thickBot="1" x14ac:dyDescent="0.25">
      <c r="B54" s="36">
        <v>6</v>
      </c>
      <c r="C54" s="37" t="s">
        <v>163</v>
      </c>
      <c r="D54" s="38">
        <v>440</v>
      </c>
      <c r="E54" s="39">
        <v>2.4958874581655226E-2</v>
      </c>
      <c r="F54" s="38">
        <v>4</v>
      </c>
      <c r="G54" s="39">
        <v>2.6210602188585284E-4</v>
      </c>
      <c r="H54" s="40">
        <v>109</v>
      </c>
      <c r="I54" s="53">
        <v>196</v>
      </c>
      <c r="J54" s="38">
        <v>353</v>
      </c>
      <c r="K54" s="40">
        <v>0.2464589235127479</v>
      </c>
      <c r="L54" s="53">
        <v>8</v>
      </c>
      <c r="M54" s="47"/>
      <c r="N54" s="47"/>
      <c r="O54" s="36">
        <v>6</v>
      </c>
      <c r="P54" s="37" t="s">
        <v>89</v>
      </c>
      <c r="Q54" s="38">
        <v>1686</v>
      </c>
      <c r="R54" s="39">
        <v>2.3722756117122313E-2</v>
      </c>
      <c r="S54" s="38">
        <v>1345</v>
      </c>
      <c r="T54" s="39">
        <v>2.069421792780872E-2</v>
      </c>
      <c r="U54" s="40">
        <v>0.2535315985130111</v>
      </c>
      <c r="V54" s="53">
        <v>2</v>
      </c>
    </row>
    <row r="55" spans="2:22" ht="15" thickBot="1" x14ac:dyDescent="0.25">
      <c r="B55" s="31">
        <v>7</v>
      </c>
      <c r="C55" s="32" t="s">
        <v>89</v>
      </c>
      <c r="D55" s="33">
        <v>403</v>
      </c>
      <c r="E55" s="34">
        <v>2.2860060128197857E-2</v>
      </c>
      <c r="F55" s="33">
        <v>370</v>
      </c>
      <c r="G55" s="34">
        <v>2.4244807024441387E-2</v>
      </c>
      <c r="H55" s="35">
        <v>8.9189189189189166E-2</v>
      </c>
      <c r="I55" s="52">
        <v>-1</v>
      </c>
      <c r="J55" s="33">
        <v>514</v>
      </c>
      <c r="K55" s="35">
        <v>-0.21595330739299612</v>
      </c>
      <c r="L55" s="52">
        <v>0</v>
      </c>
      <c r="M55" s="47"/>
      <c r="N55" s="47"/>
      <c r="O55" s="31">
        <v>7</v>
      </c>
      <c r="P55" s="32" t="s">
        <v>98</v>
      </c>
      <c r="Q55" s="33">
        <v>1642</v>
      </c>
      <c r="R55" s="34">
        <v>2.3103656906473809E-2</v>
      </c>
      <c r="S55" s="33">
        <v>1119</v>
      </c>
      <c r="T55" s="34">
        <v>1.7216973874511494E-2</v>
      </c>
      <c r="U55" s="35">
        <v>0.4673815907059875</v>
      </c>
      <c r="V55" s="52">
        <v>5</v>
      </c>
    </row>
    <row r="56" spans="2:22" ht="15" thickBot="1" x14ac:dyDescent="0.25">
      <c r="B56" s="36">
        <v>8</v>
      </c>
      <c r="C56" s="37" t="s">
        <v>36</v>
      </c>
      <c r="D56" s="38">
        <v>378</v>
      </c>
      <c r="E56" s="39">
        <v>2.1441942254240173E-2</v>
      </c>
      <c r="F56" s="38">
        <v>460</v>
      </c>
      <c r="G56" s="39">
        <v>3.0142192516873074E-2</v>
      </c>
      <c r="H56" s="40">
        <v>-0.17826086956521736</v>
      </c>
      <c r="I56" s="53">
        <v>-4</v>
      </c>
      <c r="J56" s="38">
        <v>529</v>
      </c>
      <c r="K56" s="40">
        <v>-0.28544423440453681</v>
      </c>
      <c r="L56" s="53">
        <v>-2</v>
      </c>
      <c r="M56" s="47"/>
      <c r="N56" s="47"/>
      <c r="O56" s="36">
        <v>8</v>
      </c>
      <c r="P56" s="37" t="s">
        <v>100</v>
      </c>
      <c r="Q56" s="38">
        <v>1618</v>
      </c>
      <c r="R56" s="39">
        <v>2.276596642793826E-2</v>
      </c>
      <c r="S56" s="38">
        <v>1068</v>
      </c>
      <c r="T56" s="39">
        <v>1.6432286057174509E-2</v>
      </c>
      <c r="U56" s="40">
        <v>0.51498127340823974</v>
      </c>
      <c r="V56" s="53">
        <v>6</v>
      </c>
    </row>
    <row r="57" spans="2:22" ht="15" thickBot="1" x14ac:dyDescent="0.25">
      <c r="B57" s="31">
        <v>9</v>
      </c>
      <c r="C57" s="32" t="s">
        <v>69</v>
      </c>
      <c r="D57" s="33">
        <v>362</v>
      </c>
      <c r="E57" s="34">
        <v>2.0534346814907255E-2</v>
      </c>
      <c r="F57" s="33">
        <v>293</v>
      </c>
      <c r="G57" s="34">
        <v>1.9199266103138719E-2</v>
      </c>
      <c r="H57" s="35">
        <v>0.23549488054607504</v>
      </c>
      <c r="I57" s="52">
        <v>5</v>
      </c>
      <c r="J57" s="33">
        <v>391</v>
      </c>
      <c r="K57" s="35">
        <v>-7.4168797953964249E-2</v>
      </c>
      <c r="L57" s="52">
        <v>4</v>
      </c>
      <c r="M57" s="47"/>
      <c r="N57" s="47"/>
      <c r="O57" s="31">
        <v>9</v>
      </c>
      <c r="P57" s="32" t="s">
        <v>36</v>
      </c>
      <c r="Q57" s="33">
        <v>1562</v>
      </c>
      <c r="R57" s="34">
        <v>2.197802197802198E-2</v>
      </c>
      <c r="S57" s="33">
        <v>1680</v>
      </c>
      <c r="T57" s="34">
        <v>2.5848539865218328E-2</v>
      </c>
      <c r="U57" s="35">
        <v>-7.0238095238095211E-2</v>
      </c>
      <c r="V57" s="52">
        <v>-4</v>
      </c>
    </row>
    <row r="58" spans="2:22" ht="15" thickBot="1" x14ac:dyDescent="0.25">
      <c r="B58" s="36">
        <v>10</v>
      </c>
      <c r="C58" s="37" t="s">
        <v>100</v>
      </c>
      <c r="D58" s="38">
        <v>361</v>
      </c>
      <c r="E58" s="39">
        <v>2.0477622099948949E-2</v>
      </c>
      <c r="F58" s="38">
        <v>326</v>
      </c>
      <c r="G58" s="39">
        <v>2.1361640783697004E-2</v>
      </c>
      <c r="H58" s="40">
        <v>0.1073619631901841</v>
      </c>
      <c r="I58" s="53">
        <v>-1</v>
      </c>
      <c r="J58" s="38">
        <v>499</v>
      </c>
      <c r="K58" s="40">
        <v>-0.2765531062124249</v>
      </c>
      <c r="L58" s="53">
        <v>-1</v>
      </c>
      <c r="M58" s="47"/>
      <c r="N58" s="47"/>
      <c r="O58" s="36">
        <v>10</v>
      </c>
      <c r="P58" s="37" t="s">
        <v>86</v>
      </c>
      <c r="Q58" s="38">
        <v>1523</v>
      </c>
      <c r="R58" s="39">
        <v>2.142927495040171E-2</v>
      </c>
      <c r="S58" s="38">
        <v>969</v>
      </c>
      <c r="T58" s="39">
        <v>1.4909068529402714E-2</v>
      </c>
      <c r="U58" s="40">
        <v>0.57172342621259031</v>
      </c>
      <c r="V58" s="53">
        <v>8</v>
      </c>
    </row>
    <row r="59" spans="2:22" ht="15" thickBot="1" x14ac:dyDescent="0.25">
      <c r="B59" s="31">
        <v>11</v>
      </c>
      <c r="C59" s="32" t="s">
        <v>65</v>
      </c>
      <c r="D59" s="33">
        <v>360</v>
      </c>
      <c r="E59" s="34">
        <v>2.042089738499064E-2</v>
      </c>
      <c r="F59" s="33">
        <v>436</v>
      </c>
      <c r="G59" s="34">
        <v>2.8569556385557957E-2</v>
      </c>
      <c r="H59" s="35">
        <v>-0.17431192660550454</v>
      </c>
      <c r="I59" s="52">
        <v>-6</v>
      </c>
      <c r="J59" s="33">
        <v>443</v>
      </c>
      <c r="K59" s="35">
        <v>-0.18735891647855529</v>
      </c>
      <c r="L59" s="52">
        <v>1</v>
      </c>
      <c r="M59" s="47"/>
      <c r="N59" s="47"/>
      <c r="O59" s="31">
        <v>11</v>
      </c>
      <c r="P59" s="32" t="s">
        <v>99</v>
      </c>
      <c r="Q59" s="33">
        <v>1474</v>
      </c>
      <c r="R59" s="34">
        <v>2.0739823556724966E-2</v>
      </c>
      <c r="S59" s="33">
        <v>1049</v>
      </c>
      <c r="T59" s="34">
        <v>1.6139951380127398E-2</v>
      </c>
      <c r="U59" s="35">
        <v>0.40514775977121076</v>
      </c>
      <c r="V59" s="52">
        <v>5</v>
      </c>
    </row>
    <row r="60" spans="2:22" ht="15" thickBot="1" x14ac:dyDescent="0.25">
      <c r="B60" s="36">
        <v>12</v>
      </c>
      <c r="C60" s="37" t="s">
        <v>37</v>
      </c>
      <c r="D60" s="38">
        <v>337</v>
      </c>
      <c r="E60" s="39">
        <v>1.9116228940949571E-2</v>
      </c>
      <c r="F60" s="38">
        <v>268</v>
      </c>
      <c r="G60" s="39">
        <v>1.7561103466352139E-2</v>
      </c>
      <c r="H60" s="40">
        <v>0.25746268656716409</v>
      </c>
      <c r="I60" s="53">
        <v>5</v>
      </c>
      <c r="J60" s="38">
        <v>179</v>
      </c>
      <c r="K60" s="40">
        <v>0.88268156424581012</v>
      </c>
      <c r="L60" s="53">
        <v>26</v>
      </c>
      <c r="M60" s="47"/>
      <c r="N60" s="47"/>
      <c r="O60" s="36">
        <v>12</v>
      </c>
      <c r="P60" s="37" t="s">
        <v>45</v>
      </c>
      <c r="Q60" s="38">
        <v>1374</v>
      </c>
      <c r="R60" s="39">
        <v>1.9332779896160179E-2</v>
      </c>
      <c r="S60" s="38">
        <v>937</v>
      </c>
      <c r="T60" s="39">
        <v>1.4416715389112841E-2</v>
      </c>
      <c r="U60" s="40">
        <v>0.46638207043756674</v>
      </c>
      <c r="V60" s="53">
        <v>9</v>
      </c>
    </row>
    <row r="61" spans="2:22" ht="15" thickBot="1" x14ac:dyDescent="0.25">
      <c r="B61" s="31">
        <v>13</v>
      </c>
      <c r="C61" s="32" t="s">
        <v>45</v>
      </c>
      <c r="D61" s="33">
        <v>277</v>
      </c>
      <c r="E61" s="34">
        <v>1.5712746043451131E-2</v>
      </c>
      <c r="F61" s="33">
        <v>240</v>
      </c>
      <c r="G61" s="34">
        <v>1.5726361313151169E-2</v>
      </c>
      <c r="H61" s="35">
        <v>0.15416666666666656</v>
      </c>
      <c r="I61" s="52">
        <v>5</v>
      </c>
      <c r="J61" s="33">
        <v>290</v>
      </c>
      <c r="K61" s="35">
        <v>-4.482758620689653E-2</v>
      </c>
      <c r="L61" s="52">
        <v>5</v>
      </c>
      <c r="M61" s="47"/>
      <c r="N61" s="47"/>
      <c r="O61" s="31">
        <v>13</v>
      </c>
      <c r="P61" s="32" t="s">
        <v>69</v>
      </c>
      <c r="Q61" s="33">
        <v>1278</v>
      </c>
      <c r="R61" s="34">
        <v>1.7982017982017984E-2</v>
      </c>
      <c r="S61" s="33">
        <v>1348</v>
      </c>
      <c r="T61" s="34">
        <v>2.0740376034710895E-2</v>
      </c>
      <c r="U61" s="35">
        <v>-5.1928783382789279E-2</v>
      </c>
      <c r="V61" s="52">
        <v>-6</v>
      </c>
    </row>
    <row r="62" spans="2:22" ht="15" thickBot="1" x14ac:dyDescent="0.25">
      <c r="B62" s="36">
        <v>14</v>
      </c>
      <c r="C62" s="37" t="s">
        <v>72</v>
      </c>
      <c r="D62" s="38">
        <v>275</v>
      </c>
      <c r="E62" s="39">
        <v>1.5599296613534517E-2</v>
      </c>
      <c r="F62" s="38">
        <v>315</v>
      </c>
      <c r="G62" s="39">
        <v>2.064084922351091E-2</v>
      </c>
      <c r="H62" s="40">
        <v>-0.12698412698412698</v>
      </c>
      <c r="I62" s="53">
        <v>-2</v>
      </c>
      <c r="J62" s="38">
        <v>451</v>
      </c>
      <c r="K62" s="40">
        <v>-0.3902439024390244</v>
      </c>
      <c r="L62" s="53">
        <v>-3</v>
      </c>
      <c r="M62" s="47"/>
      <c r="N62" s="47"/>
      <c r="O62" s="36">
        <v>14</v>
      </c>
      <c r="P62" s="37" t="s">
        <v>61</v>
      </c>
      <c r="Q62" s="38">
        <v>1158</v>
      </c>
      <c r="R62" s="39">
        <v>1.6293565589340236E-2</v>
      </c>
      <c r="S62" s="38">
        <v>1335</v>
      </c>
      <c r="T62" s="39">
        <v>2.0540357571468135E-2</v>
      </c>
      <c r="U62" s="40">
        <v>-0.13258426966292136</v>
      </c>
      <c r="V62" s="53">
        <v>-5</v>
      </c>
    </row>
    <row r="63" spans="2:22" ht="15" thickBot="1" x14ac:dyDescent="0.25">
      <c r="B63" s="31">
        <v>15</v>
      </c>
      <c r="C63" s="32" t="s">
        <v>61</v>
      </c>
      <c r="D63" s="33">
        <v>273</v>
      </c>
      <c r="E63" s="34">
        <v>1.5485847183617903E-2</v>
      </c>
      <c r="F63" s="33">
        <v>316</v>
      </c>
      <c r="G63" s="34">
        <v>2.0706375728982374E-2</v>
      </c>
      <c r="H63" s="35">
        <v>-0.13607594936708856</v>
      </c>
      <c r="I63" s="52">
        <v>-5</v>
      </c>
      <c r="J63" s="33">
        <v>287</v>
      </c>
      <c r="K63" s="35">
        <v>-4.8780487804878092E-2</v>
      </c>
      <c r="L63" s="52">
        <v>4</v>
      </c>
      <c r="M63" s="47"/>
      <c r="N63" s="47"/>
      <c r="O63" s="31">
        <v>15</v>
      </c>
      <c r="P63" s="32" t="s">
        <v>37</v>
      </c>
      <c r="Q63" s="33">
        <v>1098</v>
      </c>
      <c r="R63" s="34">
        <v>1.5449339393001365E-2</v>
      </c>
      <c r="S63" s="33">
        <v>1172</v>
      </c>
      <c r="T63" s="34">
        <v>1.8032433763116595E-2</v>
      </c>
      <c r="U63" s="35">
        <v>-6.3139931740614386E-2</v>
      </c>
      <c r="V63" s="52">
        <v>-5</v>
      </c>
    </row>
    <row r="64" spans="2:22" ht="15" thickBot="1" x14ac:dyDescent="0.25">
      <c r="B64" s="36">
        <v>16</v>
      </c>
      <c r="C64" s="37" t="s">
        <v>80</v>
      </c>
      <c r="D64" s="38">
        <v>225</v>
      </c>
      <c r="E64" s="39">
        <v>1.2763060865619151E-2</v>
      </c>
      <c r="F64" s="38">
        <v>216</v>
      </c>
      <c r="G64" s="39">
        <v>1.4153725181836052E-2</v>
      </c>
      <c r="H64" s="40">
        <v>4.1666666666666741E-2</v>
      </c>
      <c r="I64" s="53">
        <v>3</v>
      </c>
      <c r="J64" s="38">
        <v>256</v>
      </c>
      <c r="K64" s="40">
        <v>-0.12109375</v>
      </c>
      <c r="L64" s="53">
        <v>8</v>
      </c>
      <c r="M64" s="47"/>
      <c r="N64" s="47"/>
      <c r="O64" s="36">
        <v>16</v>
      </c>
      <c r="P64" s="37" t="s">
        <v>72</v>
      </c>
      <c r="Q64" s="38">
        <v>1096</v>
      </c>
      <c r="R64" s="39">
        <v>1.5421198519790069E-2</v>
      </c>
      <c r="S64" s="38">
        <v>967</v>
      </c>
      <c r="T64" s="39">
        <v>1.4878296458134597E-2</v>
      </c>
      <c r="U64" s="40">
        <v>0.13340227507755942</v>
      </c>
      <c r="V64" s="53">
        <v>3</v>
      </c>
    </row>
    <row r="65" spans="2:22" ht="15" thickBot="1" x14ac:dyDescent="0.25">
      <c r="B65" s="31">
        <v>17</v>
      </c>
      <c r="C65" s="32" t="s">
        <v>128</v>
      </c>
      <c r="D65" s="33">
        <v>222</v>
      </c>
      <c r="E65" s="34">
        <v>1.2592886720744228E-2</v>
      </c>
      <c r="F65" s="33">
        <v>216</v>
      </c>
      <c r="G65" s="34">
        <v>1.4153725181836052E-2</v>
      </c>
      <c r="H65" s="35">
        <v>2.7777777777777679E-2</v>
      </c>
      <c r="I65" s="52">
        <v>2</v>
      </c>
      <c r="J65" s="33">
        <v>156</v>
      </c>
      <c r="K65" s="35">
        <v>0.42307692307692313</v>
      </c>
      <c r="L65" s="52">
        <v>24</v>
      </c>
      <c r="M65" s="47"/>
      <c r="N65" s="47"/>
      <c r="O65" s="31">
        <v>17</v>
      </c>
      <c r="P65" s="32" t="s">
        <v>80</v>
      </c>
      <c r="Q65" s="33">
        <v>989</v>
      </c>
      <c r="R65" s="34">
        <v>1.3915661802985747E-2</v>
      </c>
      <c r="S65" s="33">
        <v>1132</v>
      </c>
      <c r="T65" s="34">
        <v>1.7416992337754254E-2</v>
      </c>
      <c r="U65" s="35">
        <v>-0.12632508833922262</v>
      </c>
      <c r="V65" s="52">
        <v>-6</v>
      </c>
    </row>
    <row r="66" spans="2:22" ht="15" thickBot="1" x14ac:dyDescent="0.25">
      <c r="B66" s="36">
        <v>18</v>
      </c>
      <c r="C66" s="37" t="s">
        <v>200</v>
      </c>
      <c r="D66" s="38">
        <v>213</v>
      </c>
      <c r="E66" s="39">
        <v>1.2082364286119461E-2</v>
      </c>
      <c r="F66" s="38">
        <v>178</v>
      </c>
      <c r="G66" s="39">
        <v>1.166371797392045E-2</v>
      </c>
      <c r="H66" s="40">
        <v>0.19662921348314599</v>
      </c>
      <c r="I66" s="53">
        <v>7</v>
      </c>
      <c r="J66" s="38">
        <v>262</v>
      </c>
      <c r="K66" s="40">
        <v>-0.18702290076335881</v>
      </c>
      <c r="L66" s="53">
        <v>3</v>
      </c>
      <c r="M66" s="47"/>
      <c r="N66" s="47"/>
      <c r="O66" s="36">
        <v>18</v>
      </c>
      <c r="P66" s="37" t="s">
        <v>136</v>
      </c>
      <c r="Q66" s="38">
        <v>962</v>
      </c>
      <c r="R66" s="39">
        <v>1.3535760014633254E-2</v>
      </c>
      <c r="S66" s="38">
        <v>114</v>
      </c>
      <c r="T66" s="39">
        <v>1.7540080622826723E-3</v>
      </c>
      <c r="U66" s="40">
        <v>7.4385964912280702</v>
      </c>
      <c r="V66" s="53">
        <v>90</v>
      </c>
    </row>
    <row r="67" spans="2:22" ht="15" thickBot="1" x14ac:dyDescent="0.25">
      <c r="B67" s="31"/>
      <c r="C67" s="32" t="s">
        <v>88</v>
      </c>
      <c r="D67" s="33">
        <v>213</v>
      </c>
      <c r="E67" s="34">
        <v>1.2082364286119461E-2</v>
      </c>
      <c r="F67" s="33">
        <v>118</v>
      </c>
      <c r="G67" s="34">
        <v>7.7321276456326585E-3</v>
      </c>
      <c r="H67" s="35">
        <v>0.80508474576271194</v>
      </c>
      <c r="I67" s="52">
        <v>22</v>
      </c>
      <c r="J67" s="33">
        <v>259</v>
      </c>
      <c r="K67" s="35">
        <v>-0.17760617760617758</v>
      </c>
      <c r="L67" s="52">
        <v>4</v>
      </c>
      <c r="O67" s="31">
        <v>19</v>
      </c>
      <c r="P67" s="32" t="s">
        <v>91</v>
      </c>
      <c r="Q67" s="33">
        <v>954</v>
      </c>
      <c r="R67" s="34">
        <v>1.3423196521788071E-2</v>
      </c>
      <c r="S67" s="33">
        <v>1011</v>
      </c>
      <c r="T67" s="34">
        <v>1.5555282026033172E-2</v>
      </c>
      <c r="U67" s="35">
        <v>-5.6379821958456922E-2</v>
      </c>
      <c r="V67" s="52">
        <v>-2</v>
      </c>
    </row>
    <row r="68" spans="2:22" ht="15" thickBot="1" x14ac:dyDescent="0.25">
      <c r="B68" s="36">
        <v>20</v>
      </c>
      <c r="C68" s="37" t="s">
        <v>201</v>
      </c>
      <c r="D68" s="38">
        <v>203</v>
      </c>
      <c r="E68" s="39">
        <v>1.1515117136536388E-2</v>
      </c>
      <c r="F68" s="38">
        <v>153</v>
      </c>
      <c r="G68" s="39">
        <v>1.0025555337133871E-2</v>
      </c>
      <c r="H68" s="40">
        <v>0.32679738562091498</v>
      </c>
      <c r="I68" s="53">
        <v>8</v>
      </c>
      <c r="J68" s="38">
        <v>251</v>
      </c>
      <c r="K68" s="40">
        <v>-0.19123505976095623</v>
      </c>
      <c r="L68" s="53">
        <v>6</v>
      </c>
      <c r="O68" s="36">
        <v>20</v>
      </c>
      <c r="P68" s="37" t="s">
        <v>202</v>
      </c>
      <c r="Q68" s="38">
        <v>891</v>
      </c>
      <c r="R68" s="39">
        <v>1.2536759015632256E-2</v>
      </c>
      <c r="S68" s="38">
        <v>757</v>
      </c>
      <c r="T68" s="39">
        <v>1.1647228974982306E-2</v>
      </c>
      <c r="U68" s="40">
        <v>0.1770145310435931</v>
      </c>
      <c r="V68" s="53">
        <v>6</v>
      </c>
    </row>
    <row r="69" spans="2:22" ht="15" thickBot="1" x14ac:dyDescent="0.25">
      <c r="B69" s="86" t="s">
        <v>40</v>
      </c>
      <c r="C69" s="87"/>
      <c r="D69" s="41">
        <f>SUM(D49:D68)</f>
        <v>7524</v>
      </c>
      <c r="E69" s="42">
        <f>D69/D71</f>
        <v>0.4267967553463044</v>
      </c>
      <c r="F69" s="41">
        <f>SUM(F49:F68)</f>
        <v>6268</v>
      </c>
      <c r="G69" s="42">
        <f>F69/F71</f>
        <v>0.41072013629513138</v>
      </c>
      <c r="H69" s="43">
        <f>D69/F69-1</f>
        <v>0.20038289725590297</v>
      </c>
      <c r="I69" s="54"/>
      <c r="J69" s="41">
        <f>SUM(J49:J68)</f>
        <v>8606</v>
      </c>
      <c r="K69" s="42">
        <f>D69/J69-1</f>
        <v>-0.12572623750871481</v>
      </c>
      <c r="L69" s="41"/>
      <c r="O69" s="86" t="s">
        <v>40</v>
      </c>
      <c r="P69" s="87"/>
      <c r="Q69" s="41">
        <f>SUM(Q49:Q68)</f>
        <v>30800</v>
      </c>
      <c r="R69" s="42">
        <f>Q69/Q71</f>
        <v>0.4333694474539545</v>
      </c>
      <c r="S69" s="41">
        <f>SUM(S49:S68)</f>
        <v>27222</v>
      </c>
      <c r="T69" s="42">
        <f>S69/S71</f>
        <v>0.41883866203034126</v>
      </c>
      <c r="U69" s="43">
        <f>Q69/S69-1</f>
        <v>0.13143780765557267</v>
      </c>
      <c r="V69" s="54"/>
    </row>
    <row r="70" spans="2:22" ht="15" thickBot="1" x14ac:dyDescent="0.25">
      <c r="B70" s="86" t="s">
        <v>12</v>
      </c>
      <c r="C70" s="87"/>
      <c r="D70" s="41">
        <f>D71-SUM(D49:D68)</f>
        <v>10105</v>
      </c>
      <c r="E70" s="42">
        <f>D70/D71</f>
        <v>0.57320324465369565</v>
      </c>
      <c r="F70" s="41">
        <f>F71-SUM(F49:F68)</f>
        <v>8993</v>
      </c>
      <c r="G70" s="42">
        <f>F70/F71</f>
        <v>0.58927986370486862</v>
      </c>
      <c r="H70" s="43">
        <f>D70/F70-1</f>
        <v>0.12365172912265088</v>
      </c>
      <c r="I70" s="54"/>
      <c r="J70" s="41">
        <f>J71-SUM(J49:J68)</f>
        <v>12945</v>
      </c>
      <c r="K70" s="42">
        <f>D70/J70-1</f>
        <v>-0.21938972576284277</v>
      </c>
      <c r="L70" s="41"/>
      <c r="O70" s="86" t="s">
        <v>12</v>
      </c>
      <c r="P70" s="87"/>
      <c r="Q70" s="41">
        <f>Q71-SUM(Q49:Q68)</f>
        <v>40271</v>
      </c>
      <c r="R70" s="42">
        <f>Q70/Q71</f>
        <v>0.56663055254604555</v>
      </c>
      <c r="S70" s="41">
        <f>S71-SUM(S49:S68)</f>
        <v>37772</v>
      </c>
      <c r="T70" s="42">
        <f>S70/S71</f>
        <v>0.58116133796965874</v>
      </c>
      <c r="U70" s="43">
        <f>Q70/S70-1</f>
        <v>6.6160118606375162E-2</v>
      </c>
      <c r="V70" s="54"/>
    </row>
    <row r="71" spans="2:22" ht="15" thickBot="1" x14ac:dyDescent="0.25">
      <c r="B71" s="88" t="s">
        <v>34</v>
      </c>
      <c r="C71" s="89"/>
      <c r="D71" s="44">
        <v>17629</v>
      </c>
      <c r="E71" s="45">
        <v>1</v>
      </c>
      <c r="F71" s="44">
        <v>15261</v>
      </c>
      <c r="G71" s="45">
        <v>1</v>
      </c>
      <c r="H71" s="46">
        <v>0.15516676495642479</v>
      </c>
      <c r="I71" s="56"/>
      <c r="J71" s="44">
        <v>21551</v>
      </c>
      <c r="K71" s="46">
        <v>-0.1819869147603359</v>
      </c>
      <c r="L71" s="44"/>
      <c r="M71" s="47"/>
      <c r="O71" s="88" t="s">
        <v>34</v>
      </c>
      <c r="P71" s="89"/>
      <c r="Q71" s="44">
        <v>71071</v>
      </c>
      <c r="R71" s="45">
        <v>1</v>
      </c>
      <c r="S71" s="44">
        <v>64994</v>
      </c>
      <c r="T71" s="45">
        <v>1</v>
      </c>
      <c r="U71" s="46">
        <v>9.3500938548173762E-2</v>
      </c>
      <c r="V71" s="56"/>
    </row>
    <row r="72" spans="2:22" x14ac:dyDescent="0.2">
      <c r="B72" s="48" t="s">
        <v>68</v>
      </c>
    </row>
    <row r="73" spans="2:22" ht="15" customHeight="1" x14ac:dyDescent="0.2">
      <c r="B73" s="49" t="s">
        <v>67</v>
      </c>
      <c r="O73" s="48" t="s">
        <v>68</v>
      </c>
    </row>
    <row r="74" spans="2:22" x14ac:dyDescent="0.2">
      <c r="O74" s="49" t="s">
        <v>67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84" priority="37" operator="equal">
      <formula>0</formula>
    </cfRule>
  </conditionalFormatting>
  <conditionalFormatting sqref="D49:H68">
    <cfRule type="cellIs" dxfId="83" priority="23" operator="equal">
      <formula>0</formula>
    </cfRule>
  </conditionalFormatting>
  <conditionalFormatting sqref="H12:H33">
    <cfRule type="cellIs" dxfId="82" priority="39" operator="lessThan">
      <formula>0</formula>
    </cfRule>
  </conditionalFormatting>
  <conditionalFormatting sqref="H49:H70">
    <cfRule type="cellIs" dxfId="81" priority="25" operator="lessThan">
      <formula>0</formula>
    </cfRule>
  </conditionalFormatting>
  <conditionalFormatting sqref="I12:I31 V49:V68">
    <cfRule type="cellIs" dxfId="80" priority="42" operator="lessThan">
      <formula>0</formula>
    </cfRule>
    <cfRule type="cellIs" dxfId="79" priority="43" operator="equal">
      <formula>0</formula>
    </cfRule>
    <cfRule type="cellIs" dxfId="78" priority="44" operator="greaterThan">
      <formula>0</formula>
    </cfRule>
  </conditionalFormatting>
  <conditionalFormatting sqref="I49:I68">
    <cfRule type="cellIs" dxfId="77" priority="28" operator="lessThan">
      <formula>0</formula>
    </cfRule>
    <cfRule type="cellIs" dxfId="76" priority="29" operator="equal">
      <formula>0</formula>
    </cfRule>
    <cfRule type="cellIs" dxfId="75" priority="30" operator="greaterThan">
      <formula>0</formula>
    </cfRule>
  </conditionalFormatting>
  <conditionalFormatting sqref="J12:K31">
    <cfRule type="cellIs" dxfId="74" priority="34" operator="equal">
      <formula>0</formula>
    </cfRule>
  </conditionalFormatting>
  <conditionalFormatting sqref="J49:K68">
    <cfRule type="cellIs" dxfId="73" priority="20" operator="equal">
      <formula>0</formula>
    </cfRule>
  </conditionalFormatting>
  <conditionalFormatting sqref="K12:L31">
    <cfRule type="cellIs" dxfId="72" priority="31" operator="lessThan">
      <formula>0</formula>
    </cfRule>
  </conditionalFormatting>
  <conditionalFormatting sqref="K49:L68">
    <cfRule type="cellIs" dxfId="71" priority="17" operator="lessThan">
      <formula>0</formula>
    </cfRule>
  </conditionalFormatting>
  <conditionalFormatting sqref="L12:L31">
    <cfRule type="cellIs" dxfId="70" priority="32" operator="equal">
      <formula>0</formula>
    </cfRule>
    <cfRule type="cellIs" dxfId="69" priority="33" operator="greaterThan">
      <formula>0</formula>
    </cfRule>
  </conditionalFormatting>
  <conditionalFormatting sqref="L49:L68">
    <cfRule type="cellIs" dxfId="68" priority="18" operator="equal">
      <formula>0</formula>
    </cfRule>
    <cfRule type="cellIs" dxfId="67" priority="19" operator="greaterThan">
      <formula>0</formula>
    </cfRule>
  </conditionalFormatting>
  <conditionalFormatting sqref="Q12:U31">
    <cfRule type="cellIs" dxfId="66" priority="9" operator="equal">
      <formula>0</formula>
    </cfRule>
  </conditionalFormatting>
  <conditionalFormatting sqref="Q49:U68">
    <cfRule type="cellIs" dxfId="65" priority="38" operator="equal">
      <formula>0</formula>
    </cfRule>
  </conditionalFormatting>
  <conditionalFormatting sqref="U12:U33">
    <cfRule type="cellIs" dxfId="64" priority="11" operator="lessThan">
      <formula>0</formula>
    </cfRule>
  </conditionalFormatting>
  <conditionalFormatting sqref="U49:U70">
    <cfRule type="cellIs" dxfId="63" priority="4" operator="lessThan">
      <formula>0</formula>
    </cfRule>
  </conditionalFormatting>
  <conditionalFormatting sqref="V12:V31">
    <cfRule type="cellIs" dxfId="62" priority="14" operator="lessThan">
      <formula>0</formula>
    </cfRule>
    <cfRule type="cellIs" dxfId="61" priority="15" operator="equal">
      <formula>0</formula>
    </cfRule>
    <cfRule type="cellIs" dxfId="6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140625" style="5" customWidth="1"/>
    <col min="4" max="12" width="10.42578125" style="5" customWidth="1"/>
    <col min="13" max="14" width="1.42578125" style="5" customWidth="1"/>
    <col min="15" max="15" width="9.140625" style="5"/>
    <col min="16" max="16" width="16.855468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46148</v>
      </c>
    </row>
    <row r="2" spans="2:22" ht="15" customHeight="1" x14ac:dyDescent="0.2">
      <c r="D2" s="3"/>
      <c r="L2" s="4"/>
      <c r="O2" s="103" t="s">
        <v>138</v>
      </c>
      <c r="P2" s="103"/>
      <c r="Q2" s="103"/>
      <c r="R2" s="103"/>
      <c r="S2" s="103"/>
      <c r="T2" s="103"/>
      <c r="U2" s="103"/>
      <c r="V2" s="103"/>
    </row>
    <row r="3" spans="2:22" ht="14.45" customHeight="1" x14ac:dyDescent="0.2">
      <c r="B3" s="70" t="s">
        <v>191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47"/>
      <c r="N3" s="50"/>
      <c r="O3" s="103"/>
      <c r="P3" s="103"/>
      <c r="Q3" s="103"/>
      <c r="R3" s="103"/>
      <c r="S3" s="103"/>
      <c r="T3" s="103"/>
      <c r="U3" s="103"/>
      <c r="V3" s="103"/>
    </row>
    <row r="4" spans="2:22" ht="14.45" customHeight="1" x14ac:dyDescent="0.2">
      <c r="B4" s="100" t="s">
        <v>192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139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2" t="s">
        <v>0</v>
      </c>
      <c r="C6" s="74" t="s">
        <v>1</v>
      </c>
      <c r="D6" s="76" t="s">
        <v>169</v>
      </c>
      <c r="E6" s="77"/>
      <c r="F6" s="77"/>
      <c r="G6" s="77"/>
      <c r="H6" s="77"/>
      <c r="I6" s="78"/>
      <c r="J6" s="76" t="s">
        <v>159</v>
      </c>
      <c r="K6" s="77"/>
      <c r="L6" s="78"/>
      <c r="M6" s="47"/>
      <c r="N6" s="47"/>
      <c r="O6" s="72" t="s">
        <v>0</v>
      </c>
      <c r="P6" s="74" t="s">
        <v>1</v>
      </c>
      <c r="Q6" s="76" t="s">
        <v>177</v>
      </c>
      <c r="R6" s="77"/>
      <c r="S6" s="77"/>
      <c r="T6" s="77"/>
      <c r="U6" s="77"/>
      <c r="V6" s="78"/>
    </row>
    <row r="7" spans="2:22" ht="14.45" customHeight="1" thickBot="1" x14ac:dyDescent="0.25">
      <c r="B7" s="73"/>
      <c r="C7" s="75"/>
      <c r="D7" s="79" t="s">
        <v>170</v>
      </c>
      <c r="E7" s="80"/>
      <c r="F7" s="80"/>
      <c r="G7" s="80"/>
      <c r="H7" s="80"/>
      <c r="I7" s="81"/>
      <c r="J7" s="79" t="s">
        <v>160</v>
      </c>
      <c r="K7" s="80"/>
      <c r="L7" s="81"/>
      <c r="M7" s="47"/>
      <c r="N7" s="47"/>
      <c r="O7" s="73"/>
      <c r="P7" s="75"/>
      <c r="Q7" s="79" t="s">
        <v>174</v>
      </c>
      <c r="R7" s="80"/>
      <c r="S7" s="80"/>
      <c r="T7" s="80"/>
      <c r="U7" s="80"/>
      <c r="V7" s="81"/>
    </row>
    <row r="8" spans="2:22" ht="14.45" customHeight="1" x14ac:dyDescent="0.2">
      <c r="B8" s="73"/>
      <c r="C8" s="75"/>
      <c r="D8" s="82">
        <v>2026</v>
      </c>
      <c r="E8" s="83"/>
      <c r="F8" s="82">
        <v>2025</v>
      </c>
      <c r="G8" s="83"/>
      <c r="H8" s="90" t="s">
        <v>5</v>
      </c>
      <c r="I8" s="90" t="s">
        <v>42</v>
      </c>
      <c r="J8" s="90">
        <v>2026</v>
      </c>
      <c r="K8" s="90" t="s">
        <v>171</v>
      </c>
      <c r="L8" s="92" t="s">
        <v>175</v>
      </c>
      <c r="M8" s="47"/>
      <c r="N8" s="47"/>
      <c r="O8" s="73"/>
      <c r="P8" s="75"/>
      <c r="Q8" s="82">
        <v>2026</v>
      </c>
      <c r="R8" s="83"/>
      <c r="S8" s="82">
        <v>2025</v>
      </c>
      <c r="T8" s="83"/>
      <c r="U8" s="90" t="s">
        <v>5</v>
      </c>
      <c r="V8" s="92" t="s">
        <v>63</v>
      </c>
    </row>
    <row r="9" spans="2:22" ht="14.45" customHeight="1" thickBot="1" x14ac:dyDescent="0.25">
      <c r="B9" s="94" t="s">
        <v>6</v>
      </c>
      <c r="C9" s="96" t="s">
        <v>7</v>
      </c>
      <c r="D9" s="84"/>
      <c r="E9" s="85"/>
      <c r="F9" s="84"/>
      <c r="G9" s="85"/>
      <c r="H9" s="91"/>
      <c r="I9" s="91"/>
      <c r="J9" s="91"/>
      <c r="K9" s="91"/>
      <c r="L9" s="93"/>
      <c r="M9" s="47"/>
      <c r="N9" s="47"/>
      <c r="O9" s="94" t="s">
        <v>6</v>
      </c>
      <c r="P9" s="96" t="s">
        <v>7</v>
      </c>
      <c r="Q9" s="84"/>
      <c r="R9" s="85"/>
      <c r="S9" s="84"/>
      <c r="T9" s="85"/>
      <c r="U9" s="91"/>
      <c r="V9" s="93"/>
    </row>
    <row r="10" spans="2:22" ht="14.45" customHeight="1" x14ac:dyDescent="0.2">
      <c r="B10" s="94"/>
      <c r="C10" s="96"/>
      <c r="D10" s="25" t="s">
        <v>8</v>
      </c>
      <c r="E10" s="26" t="s">
        <v>2</v>
      </c>
      <c r="F10" s="25" t="s">
        <v>8</v>
      </c>
      <c r="G10" s="26" t="s">
        <v>2</v>
      </c>
      <c r="H10" s="98" t="s">
        <v>9</v>
      </c>
      <c r="I10" s="98" t="s">
        <v>43</v>
      </c>
      <c r="J10" s="98" t="s">
        <v>8</v>
      </c>
      <c r="K10" s="98" t="s">
        <v>172</v>
      </c>
      <c r="L10" s="101" t="s">
        <v>176</v>
      </c>
      <c r="M10" s="47"/>
      <c r="N10" s="47"/>
      <c r="O10" s="94"/>
      <c r="P10" s="96"/>
      <c r="Q10" s="25" t="s">
        <v>8</v>
      </c>
      <c r="R10" s="26" t="s">
        <v>2</v>
      </c>
      <c r="S10" s="25" t="s">
        <v>8</v>
      </c>
      <c r="T10" s="26" t="s">
        <v>2</v>
      </c>
      <c r="U10" s="98" t="s">
        <v>9</v>
      </c>
      <c r="V10" s="101" t="s">
        <v>64</v>
      </c>
    </row>
    <row r="11" spans="2:22" ht="14.45" customHeight="1" thickBot="1" x14ac:dyDescent="0.25">
      <c r="B11" s="95"/>
      <c r="C11" s="97"/>
      <c r="D11" s="28" t="s">
        <v>10</v>
      </c>
      <c r="E11" s="29" t="s">
        <v>11</v>
      </c>
      <c r="F11" s="28" t="s">
        <v>10</v>
      </c>
      <c r="G11" s="29" t="s">
        <v>11</v>
      </c>
      <c r="H11" s="99"/>
      <c r="I11" s="99"/>
      <c r="J11" s="99" t="s">
        <v>10</v>
      </c>
      <c r="K11" s="99"/>
      <c r="L11" s="102"/>
      <c r="M11" s="47"/>
      <c r="N11" s="47"/>
      <c r="O11" s="95"/>
      <c r="P11" s="97"/>
      <c r="Q11" s="28" t="s">
        <v>10</v>
      </c>
      <c r="R11" s="29" t="s">
        <v>11</v>
      </c>
      <c r="S11" s="28" t="s">
        <v>10</v>
      </c>
      <c r="T11" s="29" t="s">
        <v>11</v>
      </c>
      <c r="U11" s="99"/>
      <c r="V11" s="102"/>
    </row>
    <row r="12" spans="2:22" ht="14.45" customHeight="1" thickBot="1" x14ac:dyDescent="0.25">
      <c r="B12" s="31">
        <v>1</v>
      </c>
      <c r="C12" s="32" t="s">
        <v>19</v>
      </c>
      <c r="D12" s="33">
        <v>4329</v>
      </c>
      <c r="E12" s="34">
        <v>0.12659745576838718</v>
      </c>
      <c r="F12" s="33">
        <v>4718</v>
      </c>
      <c r="G12" s="34">
        <v>0.1487530346501876</v>
      </c>
      <c r="H12" s="35">
        <v>-8.2450190758796116E-2</v>
      </c>
      <c r="I12" s="52">
        <v>0</v>
      </c>
      <c r="J12" s="33">
        <v>5271</v>
      </c>
      <c r="K12" s="35">
        <v>-0.17871371656232216</v>
      </c>
      <c r="L12" s="52">
        <v>1</v>
      </c>
      <c r="M12" s="47"/>
      <c r="N12" s="47"/>
      <c r="O12" s="31">
        <v>1</v>
      </c>
      <c r="P12" s="32" t="s">
        <v>19</v>
      </c>
      <c r="Q12" s="33">
        <v>19025</v>
      </c>
      <c r="R12" s="34">
        <v>0.14370203637682036</v>
      </c>
      <c r="S12" s="33">
        <v>20417</v>
      </c>
      <c r="T12" s="34">
        <v>0.16453513204232445</v>
      </c>
      <c r="U12" s="35">
        <v>-6.8178478718714741E-2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4214</v>
      </c>
      <c r="E13" s="39">
        <v>0.12323439099283522</v>
      </c>
      <c r="F13" s="38">
        <v>3858</v>
      </c>
      <c r="G13" s="39">
        <v>0.12163823816880537</v>
      </c>
      <c r="H13" s="40">
        <v>9.2275790565059523E-2</v>
      </c>
      <c r="I13" s="53">
        <v>0</v>
      </c>
      <c r="J13" s="38">
        <v>5644</v>
      </c>
      <c r="K13" s="40">
        <v>-0.25336640680368538</v>
      </c>
      <c r="L13" s="53">
        <v>-1</v>
      </c>
      <c r="M13" s="47"/>
      <c r="N13" s="47"/>
      <c r="O13" s="36">
        <v>2</v>
      </c>
      <c r="P13" s="37" t="s">
        <v>17</v>
      </c>
      <c r="Q13" s="38">
        <v>17329</v>
      </c>
      <c r="R13" s="39">
        <v>0.13089159465828751</v>
      </c>
      <c r="S13" s="38">
        <v>14041</v>
      </c>
      <c r="T13" s="39">
        <v>0.1131526565610167</v>
      </c>
      <c r="U13" s="40">
        <v>0.23417135531657296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2633</v>
      </c>
      <c r="E14" s="34">
        <v>7.6999561339377104E-2</v>
      </c>
      <c r="F14" s="33">
        <v>2071</v>
      </c>
      <c r="G14" s="34">
        <v>6.5296213387142546E-2</v>
      </c>
      <c r="H14" s="35">
        <v>0.27136648961854171</v>
      </c>
      <c r="I14" s="52">
        <v>3</v>
      </c>
      <c r="J14" s="33">
        <v>2738</v>
      </c>
      <c r="K14" s="35">
        <v>-3.8349159970781588E-2</v>
      </c>
      <c r="L14" s="52">
        <v>1</v>
      </c>
      <c r="M14" s="47"/>
      <c r="N14" s="47"/>
      <c r="O14" s="31">
        <v>3</v>
      </c>
      <c r="P14" s="32" t="s">
        <v>16</v>
      </c>
      <c r="Q14" s="33">
        <v>9898</v>
      </c>
      <c r="R14" s="34">
        <v>7.4762825548371506E-2</v>
      </c>
      <c r="S14" s="33">
        <v>8325</v>
      </c>
      <c r="T14" s="34">
        <v>6.7088944225515562E-2</v>
      </c>
      <c r="U14" s="35">
        <v>0.18894894894894887</v>
      </c>
      <c r="V14" s="52">
        <v>2</v>
      </c>
    </row>
    <row r="15" spans="2:22" ht="14.45" customHeight="1" thickBot="1" x14ac:dyDescent="0.25">
      <c r="B15" s="36">
        <v>4</v>
      </c>
      <c r="C15" s="37" t="s">
        <v>16</v>
      </c>
      <c r="D15" s="38">
        <v>2532</v>
      </c>
      <c r="E15" s="39">
        <v>7.4045913145196665E-2</v>
      </c>
      <c r="F15" s="38">
        <v>2526</v>
      </c>
      <c r="G15" s="39">
        <v>7.9641832455780812E-2</v>
      </c>
      <c r="H15" s="40">
        <v>2.3752969121140222E-3</v>
      </c>
      <c r="I15" s="53">
        <v>-1</v>
      </c>
      <c r="J15" s="38">
        <v>3320</v>
      </c>
      <c r="K15" s="40">
        <v>-0.23734939759036144</v>
      </c>
      <c r="L15" s="53">
        <v>-1</v>
      </c>
      <c r="M15" s="47"/>
      <c r="N15" s="47"/>
      <c r="O15" s="36">
        <v>4</v>
      </c>
      <c r="P15" s="37" t="s">
        <v>18</v>
      </c>
      <c r="Q15" s="38">
        <v>9204</v>
      </c>
      <c r="R15" s="39">
        <v>6.9520816967792609E-2</v>
      </c>
      <c r="S15" s="38">
        <v>8617</v>
      </c>
      <c r="T15" s="39">
        <v>6.944209398093304E-2</v>
      </c>
      <c r="U15" s="40">
        <v>6.8121155854705906E-2</v>
      </c>
      <c r="V15" s="53">
        <v>0</v>
      </c>
    </row>
    <row r="16" spans="2:22" ht="14.45" customHeight="1" thickBot="1" x14ac:dyDescent="0.25">
      <c r="B16" s="31">
        <v>5</v>
      </c>
      <c r="C16" s="32" t="s">
        <v>31</v>
      </c>
      <c r="D16" s="33">
        <v>2413</v>
      </c>
      <c r="E16" s="34">
        <v>7.0565872203538535E-2</v>
      </c>
      <c r="F16" s="33">
        <v>2120</v>
      </c>
      <c r="G16" s="34">
        <v>6.6841126209918972E-2</v>
      </c>
      <c r="H16" s="35">
        <v>0.13820754716981143</v>
      </c>
      <c r="I16" s="52">
        <v>0</v>
      </c>
      <c r="J16" s="33">
        <v>2450</v>
      </c>
      <c r="K16" s="35">
        <v>-1.510204081632649E-2</v>
      </c>
      <c r="L16" s="52">
        <v>1</v>
      </c>
      <c r="M16" s="47"/>
      <c r="N16" s="47"/>
      <c r="O16" s="31">
        <v>5</v>
      </c>
      <c r="P16" s="32" t="s">
        <v>32</v>
      </c>
      <c r="Q16" s="33">
        <v>8377</v>
      </c>
      <c r="R16" s="34">
        <v>6.3274215964710862E-2</v>
      </c>
      <c r="S16" s="33">
        <v>8776</v>
      </c>
      <c r="T16" s="34">
        <v>7.0723432375150094E-2</v>
      </c>
      <c r="U16" s="35">
        <v>-4.5464904284412078E-2</v>
      </c>
      <c r="V16" s="52">
        <v>-2</v>
      </c>
    </row>
    <row r="17" spans="2:22" ht="14.45" customHeight="1" thickBot="1" x14ac:dyDescent="0.25">
      <c r="B17" s="36">
        <v>6</v>
      </c>
      <c r="C17" s="37" t="s">
        <v>32</v>
      </c>
      <c r="D17" s="38">
        <v>2053</v>
      </c>
      <c r="E17" s="39">
        <v>6.0038017253984499E-2</v>
      </c>
      <c r="F17" s="38">
        <v>2287</v>
      </c>
      <c r="G17" s="39">
        <v>7.2106441340605981E-2</v>
      </c>
      <c r="H17" s="40">
        <v>-0.10231744643637952</v>
      </c>
      <c r="I17" s="53">
        <v>-2</v>
      </c>
      <c r="J17" s="38">
        <v>2508</v>
      </c>
      <c r="K17" s="40">
        <v>-0.18141945773524726</v>
      </c>
      <c r="L17" s="53">
        <v>-1</v>
      </c>
      <c r="M17" s="47"/>
      <c r="N17" s="47"/>
      <c r="O17" s="36">
        <v>6</v>
      </c>
      <c r="P17" s="37" t="s">
        <v>31</v>
      </c>
      <c r="Q17" s="38">
        <v>8027</v>
      </c>
      <c r="R17" s="39">
        <v>6.0630551694966464E-2</v>
      </c>
      <c r="S17" s="38">
        <v>7474</v>
      </c>
      <c r="T17" s="39">
        <v>6.0230963260240633E-2</v>
      </c>
      <c r="U17" s="40">
        <v>7.3989831415574026E-2</v>
      </c>
      <c r="V17" s="53">
        <v>0</v>
      </c>
    </row>
    <row r="18" spans="2:22" ht="14.45" customHeight="1" thickBot="1" x14ac:dyDescent="0.25">
      <c r="B18" s="31">
        <v>7</v>
      </c>
      <c r="C18" s="32" t="s">
        <v>22</v>
      </c>
      <c r="D18" s="33">
        <v>1521</v>
      </c>
      <c r="E18" s="34">
        <v>4.4480187161865768E-2</v>
      </c>
      <c r="F18" s="33">
        <v>1439</v>
      </c>
      <c r="G18" s="34">
        <v>4.5369990856638398E-2</v>
      </c>
      <c r="H18" s="35">
        <v>5.6984016678248706E-2</v>
      </c>
      <c r="I18" s="52">
        <v>1</v>
      </c>
      <c r="J18" s="33">
        <v>1393</v>
      </c>
      <c r="K18" s="35">
        <v>9.1888011486001453E-2</v>
      </c>
      <c r="L18" s="52">
        <v>2</v>
      </c>
      <c r="M18" s="47"/>
      <c r="N18" s="47"/>
      <c r="O18" s="31">
        <v>7</v>
      </c>
      <c r="P18" s="32" t="s">
        <v>33</v>
      </c>
      <c r="Q18" s="33">
        <v>5586</v>
      </c>
      <c r="R18" s="34">
        <v>4.219288174512055E-2</v>
      </c>
      <c r="S18" s="33">
        <v>5301</v>
      </c>
      <c r="T18" s="34">
        <v>4.2719338539274232E-2</v>
      </c>
      <c r="U18" s="35">
        <v>5.3763440860215006E-2</v>
      </c>
      <c r="V18" s="52">
        <v>2</v>
      </c>
    </row>
    <row r="19" spans="2:22" ht="14.45" customHeight="1" thickBot="1" x14ac:dyDescent="0.25">
      <c r="B19" s="36">
        <v>8</v>
      </c>
      <c r="C19" s="37" t="s">
        <v>23</v>
      </c>
      <c r="D19" s="38">
        <v>1409</v>
      </c>
      <c r="E19" s="39">
        <v>4.1204854510893403E-2</v>
      </c>
      <c r="F19" s="38">
        <v>1227</v>
      </c>
      <c r="G19" s="39">
        <v>3.8685878235646495E-2</v>
      </c>
      <c r="H19" s="40">
        <v>0.14832925835370814</v>
      </c>
      <c r="I19" s="53">
        <v>1</v>
      </c>
      <c r="J19" s="38">
        <v>1391</v>
      </c>
      <c r="K19" s="40">
        <v>1.294033069734013E-2</v>
      </c>
      <c r="L19" s="53">
        <v>2</v>
      </c>
      <c r="M19" s="47"/>
      <c r="N19" s="47"/>
      <c r="O19" s="36">
        <v>8</v>
      </c>
      <c r="P19" s="37" t="s">
        <v>22</v>
      </c>
      <c r="Q19" s="38">
        <v>4799</v>
      </c>
      <c r="R19" s="39">
        <v>3.6248413801438152E-2</v>
      </c>
      <c r="S19" s="38">
        <v>5316</v>
      </c>
      <c r="T19" s="39">
        <v>4.2840219519860744E-2</v>
      </c>
      <c r="U19" s="40">
        <v>-9.7253574115876651E-2</v>
      </c>
      <c r="V19" s="53">
        <v>0</v>
      </c>
    </row>
    <row r="20" spans="2:22" ht="14.45" customHeight="1" thickBot="1" x14ac:dyDescent="0.25">
      <c r="B20" s="31">
        <v>9</v>
      </c>
      <c r="C20" s="32" t="s">
        <v>33</v>
      </c>
      <c r="D20" s="33">
        <v>1407</v>
      </c>
      <c r="E20" s="34">
        <v>4.1146366427840329E-2</v>
      </c>
      <c r="F20" s="33">
        <v>1544</v>
      </c>
      <c r="G20" s="34">
        <v>4.8680518334016459E-2</v>
      </c>
      <c r="H20" s="35">
        <v>-8.8730569948186511E-2</v>
      </c>
      <c r="I20" s="52">
        <v>-2</v>
      </c>
      <c r="J20" s="33">
        <v>1968</v>
      </c>
      <c r="K20" s="35">
        <v>-0.28506097560975607</v>
      </c>
      <c r="L20" s="52">
        <v>-1</v>
      </c>
      <c r="M20" s="47"/>
      <c r="N20" s="47"/>
      <c r="O20" s="31">
        <v>9</v>
      </c>
      <c r="P20" s="32" t="s">
        <v>23</v>
      </c>
      <c r="Q20" s="33">
        <v>4284</v>
      </c>
      <c r="R20" s="34">
        <v>3.2358450661671402E-2</v>
      </c>
      <c r="S20" s="33">
        <v>5545</v>
      </c>
      <c r="T20" s="34">
        <v>4.4685669156814864E-2</v>
      </c>
      <c r="U20" s="35">
        <v>-0.2274120829576195</v>
      </c>
      <c r="V20" s="52">
        <v>-2</v>
      </c>
    </row>
    <row r="21" spans="2:22" ht="14.45" customHeight="1" thickBot="1" x14ac:dyDescent="0.25">
      <c r="B21" s="36">
        <v>10</v>
      </c>
      <c r="C21" s="37" t="s">
        <v>24</v>
      </c>
      <c r="D21" s="38">
        <v>970</v>
      </c>
      <c r="E21" s="39">
        <v>2.8366720280742799E-2</v>
      </c>
      <c r="F21" s="38">
        <v>942</v>
      </c>
      <c r="G21" s="39">
        <v>2.9700160797048902E-2</v>
      </c>
      <c r="H21" s="40">
        <v>2.9723991507430991E-2</v>
      </c>
      <c r="I21" s="53">
        <v>0</v>
      </c>
      <c r="J21" s="38">
        <v>1054</v>
      </c>
      <c r="K21" s="40">
        <v>-7.9696394686907035E-2</v>
      </c>
      <c r="L21" s="53">
        <v>2</v>
      </c>
      <c r="M21" s="47"/>
      <c r="N21" s="47"/>
      <c r="O21" s="36">
        <v>10</v>
      </c>
      <c r="P21" s="37" t="s">
        <v>25</v>
      </c>
      <c r="Q21" s="38">
        <v>3340</v>
      </c>
      <c r="R21" s="39">
        <v>2.5228110459846517E-2</v>
      </c>
      <c r="S21" s="38">
        <v>3003</v>
      </c>
      <c r="T21" s="39">
        <v>2.4200372313420208E-2</v>
      </c>
      <c r="U21" s="40">
        <v>0.11222111222111231</v>
      </c>
      <c r="V21" s="53">
        <v>3</v>
      </c>
    </row>
    <row r="22" spans="2:22" ht="14.45" customHeight="1" thickBot="1" x14ac:dyDescent="0.25">
      <c r="B22" s="31">
        <v>11</v>
      </c>
      <c r="C22" s="32" t="s">
        <v>77</v>
      </c>
      <c r="D22" s="33">
        <v>967</v>
      </c>
      <c r="E22" s="34">
        <v>2.8278988156163181E-2</v>
      </c>
      <c r="F22" s="33">
        <v>739</v>
      </c>
      <c r="G22" s="34">
        <v>2.3299807674117982E-2</v>
      </c>
      <c r="H22" s="35">
        <v>0.30852503382949936</v>
      </c>
      <c r="I22" s="52">
        <v>2</v>
      </c>
      <c r="J22" s="33">
        <v>844</v>
      </c>
      <c r="K22" s="35">
        <v>0.14573459715639814</v>
      </c>
      <c r="L22" s="52">
        <v>3</v>
      </c>
      <c r="M22" s="47"/>
      <c r="N22" s="47"/>
      <c r="O22" s="31">
        <v>11</v>
      </c>
      <c r="P22" s="32" t="s">
        <v>62</v>
      </c>
      <c r="Q22" s="33">
        <v>3130</v>
      </c>
      <c r="R22" s="34">
        <v>2.3641911897999877E-2</v>
      </c>
      <c r="S22" s="33">
        <v>4050</v>
      </c>
      <c r="T22" s="34">
        <v>3.263786475835892E-2</v>
      </c>
      <c r="U22" s="35">
        <v>-0.22716049382716053</v>
      </c>
      <c r="V22" s="52">
        <v>-1</v>
      </c>
    </row>
    <row r="23" spans="2:22" ht="14.45" customHeight="1" thickBot="1" x14ac:dyDescent="0.25">
      <c r="B23" s="36">
        <v>12</v>
      </c>
      <c r="C23" s="37" t="s">
        <v>62</v>
      </c>
      <c r="D23" s="38">
        <v>741</v>
      </c>
      <c r="E23" s="39">
        <v>2.1669834771165374E-2</v>
      </c>
      <c r="F23" s="38">
        <v>764</v>
      </c>
      <c r="G23" s="39">
        <v>2.4088028502065137E-2</v>
      </c>
      <c r="H23" s="40">
        <v>-3.0104712041884807E-2</v>
      </c>
      <c r="I23" s="53">
        <v>0</v>
      </c>
      <c r="J23" s="38">
        <v>832</v>
      </c>
      <c r="K23" s="40">
        <v>-0.109375</v>
      </c>
      <c r="L23" s="53">
        <v>3</v>
      </c>
      <c r="M23" s="47"/>
      <c r="N23" s="47"/>
      <c r="O23" s="36">
        <v>12</v>
      </c>
      <c r="P23" s="37" t="s">
        <v>24</v>
      </c>
      <c r="Q23" s="38">
        <v>3109</v>
      </c>
      <c r="R23" s="39">
        <v>2.3483292041815214E-2</v>
      </c>
      <c r="S23" s="38">
        <v>4027</v>
      </c>
      <c r="T23" s="39">
        <v>3.2452513921459598E-2</v>
      </c>
      <c r="U23" s="40">
        <v>-0.22796126148497642</v>
      </c>
      <c r="V23" s="53">
        <v>-1</v>
      </c>
    </row>
    <row r="24" spans="2:22" ht="14.45" customHeight="1" thickBot="1" x14ac:dyDescent="0.25">
      <c r="B24" s="31">
        <v>13</v>
      </c>
      <c r="C24" s="32" t="s">
        <v>21</v>
      </c>
      <c r="D24" s="33">
        <v>708</v>
      </c>
      <c r="E24" s="34">
        <v>2.0704781400789588E-2</v>
      </c>
      <c r="F24" s="33">
        <v>919</v>
      </c>
      <c r="G24" s="34">
        <v>2.8974997635337518E-2</v>
      </c>
      <c r="H24" s="35">
        <v>-0.22959738846572364</v>
      </c>
      <c r="I24" s="52">
        <v>-2</v>
      </c>
      <c r="J24" s="33">
        <v>727</v>
      </c>
      <c r="K24" s="35">
        <v>-2.6134800550206339E-2</v>
      </c>
      <c r="L24" s="52">
        <v>4</v>
      </c>
      <c r="M24" s="47"/>
      <c r="N24" s="47"/>
      <c r="O24" s="31">
        <v>13</v>
      </c>
      <c r="P24" s="32" t="s">
        <v>77</v>
      </c>
      <c r="Q24" s="33">
        <v>3087</v>
      </c>
      <c r="R24" s="34">
        <v>2.3317118859145568E-2</v>
      </c>
      <c r="S24" s="33">
        <v>2706</v>
      </c>
      <c r="T24" s="34">
        <v>2.1806928897807221E-2</v>
      </c>
      <c r="U24" s="35">
        <v>0.14079822616407989</v>
      </c>
      <c r="V24" s="52">
        <v>1</v>
      </c>
    </row>
    <row r="25" spans="2:22" ht="14.45" customHeight="1" thickBot="1" x14ac:dyDescent="0.25">
      <c r="B25" s="36">
        <v>14</v>
      </c>
      <c r="C25" s="37" t="s">
        <v>97</v>
      </c>
      <c r="D25" s="38">
        <v>677</v>
      </c>
      <c r="E25" s="39">
        <v>1.9798216113466882E-2</v>
      </c>
      <c r="F25" s="38">
        <v>228</v>
      </c>
      <c r="G25" s="39">
        <v>7.1885739508780779E-3</v>
      </c>
      <c r="H25" s="40">
        <v>1.9692982456140351</v>
      </c>
      <c r="I25" s="53">
        <v>11</v>
      </c>
      <c r="J25" s="38">
        <v>850</v>
      </c>
      <c r="K25" s="40">
        <v>-0.20352941176470585</v>
      </c>
      <c r="L25" s="53">
        <v>-1</v>
      </c>
      <c r="M25" s="47"/>
      <c r="N25" s="47"/>
      <c r="O25" s="36">
        <v>14</v>
      </c>
      <c r="P25" s="37" t="s">
        <v>27</v>
      </c>
      <c r="Q25" s="38">
        <v>2906</v>
      </c>
      <c r="R25" s="39">
        <v>2.1949966765363465E-2</v>
      </c>
      <c r="S25" s="38">
        <v>2676</v>
      </c>
      <c r="T25" s="39">
        <v>2.1565166936634191E-2</v>
      </c>
      <c r="U25" s="40">
        <v>8.5949177877429062E-2</v>
      </c>
      <c r="V25" s="53">
        <v>1</v>
      </c>
    </row>
    <row r="26" spans="2:22" ht="14.45" customHeight="1" thickBot="1" x14ac:dyDescent="0.25">
      <c r="B26" s="31"/>
      <c r="C26" s="32" t="s">
        <v>27</v>
      </c>
      <c r="D26" s="33">
        <v>677</v>
      </c>
      <c r="E26" s="34">
        <v>1.9798216113466882E-2</v>
      </c>
      <c r="F26" s="33">
        <v>680</v>
      </c>
      <c r="G26" s="34">
        <v>2.1439606520162687E-2</v>
      </c>
      <c r="H26" s="35">
        <v>-4.4117647058823373E-3</v>
      </c>
      <c r="I26" s="52">
        <v>1</v>
      </c>
      <c r="J26" s="33">
        <v>1161</v>
      </c>
      <c r="K26" s="35">
        <v>-0.41688199827734707</v>
      </c>
      <c r="L26" s="52">
        <v>-3</v>
      </c>
      <c r="M26" s="47"/>
      <c r="N26" s="47"/>
      <c r="O26" s="31">
        <v>15</v>
      </c>
      <c r="P26" s="32" t="s">
        <v>21</v>
      </c>
      <c r="Q26" s="33">
        <v>2802</v>
      </c>
      <c r="R26" s="34">
        <v>2.1164420810925132E-2</v>
      </c>
      <c r="S26" s="33">
        <v>3511</v>
      </c>
      <c r="T26" s="34">
        <v>2.82942081892835E-2</v>
      </c>
      <c r="U26" s="35">
        <v>-0.20193677015095413</v>
      </c>
      <c r="V26" s="52">
        <v>-3</v>
      </c>
    </row>
    <row r="27" spans="2:22" ht="14.45" customHeight="1" thickBot="1" x14ac:dyDescent="0.25">
      <c r="B27" s="36">
        <v>16</v>
      </c>
      <c r="C27" s="37" t="s">
        <v>104</v>
      </c>
      <c r="D27" s="38">
        <v>609</v>
      </c>
      <c r="E27" s="39">
        <v>1.7809621289662233E-2</v>
      </c>
      <c r="F27" s="38">
        <v>0</v>
      </c>
      <c r="G27" s="39">
        <v>0</v>
      </c>
      <c r="H27" s="40"/>
      <c r="I27" s="53"/>
      <c r="J27" s="38">
        <v>356</v>
      </c>
      <c r="K27" s="40">
        <v>0.7106741573033708</v>
      </c>
      <c r="L27" s="53">
        <v>7</v>
      </c>
      <c r="M27" s="47"/>
      <c r="N27" s="47"/>
      <c r="O27" s="36">
        <v>16</v>
      </c>
      <c r="P27" s="37" t="s">
        <v>97</v>
      </c>
      <c r="Q27" s="38">
        <v>2570</v>
      </c>
      <c r="R27" s="39">
        <v>1.9412049066408848E-2</v>
      </c>
      <c r="S27" s="38">
        <v>664</v>
      </c>
      <c r="T27" s="39">
        <v>5.3509980739630423E-3</v>
      </c>
      <c r="U27" s="40">
        <v>2.8704819277108435</v>
      </c>
      <c r="V27" s="53">
        <v>13</v>
      </c>
    </row>
    <row r="28" spans="2:22" ht="14.45" customHeight="1" thickBot="1" x14ac:dyDescent="0.25">
      <c r="B28" s="31">
        <v>17</v>
      </c>
      <c r="C28" s="32" t="s">
        <v>103</v>
      </c>
      <c r="D28" s="33">
        <v>589</v>
      </c>
      <c r="E28" s="34">
        <v>1.722474045913145E-2</v>
      </c>
      <c r="F28" s="33">
        <v>247</v>
      </c>
      <c r="G28" s="34">
        <v>7.787621780117918E-3</v>
      </c>
      <c r="H28" s="35">
        <v>1.3846153846153846</v>
      </c>
      <c r="I28" s="52">
        <v>7</v>
      </c>
      <c r="J28" s="33">
        <v>651</v>
      </c>
      <c r="K28" s="35">
        <v>-9.5238095238095233E-2</v>
      </c>
      <c r="L28" s="52">
        <v>2</v>
      </c>
      <c r="M28" s="47"/>
      <c r="N28" s="47"/>
      <c r="O28" s="31">
        <v>17</v>
      </c>
      <c r="P28" s="32" t="s">
        <v>29</v>
      </c>
      <c r="Q28" s="33">
        <v>2519</v>
      </c>
      <c r="R28" s="34">
        <v>1.9026829415674663E-2</v>
      </c>
      <c r="S28" s="33">
        <v>2564</v>
      </c>
      <c r="T28" s="34">
        <v>2.066258894825488E-2</v>
      </c>
      <c r="U28" s="35">
        <v>-1.7550702028081178E-2</v>
      </c>
      <c r="V28" s="52">
        <v>-1</v>
      </c>
    </row>
    <row r="29" spans="2:22" ht="14.45" customHeight="1" thickBot="1" x14ac:dyDescent="0.25">
      <c r="B29" s="36">
        <v>18</v>
      </c>
      <c r="C29" s="37" t="s">
        <v>29</v>
      </c>
      <c r="D29" s="38">
        <v>566</v>
      </c>
      <c r="E29" s="39">
        <v>1.6552127504021057E-2</v>
      </c>
      <c r="F29" s="38">
        <v>706</v>
      </c>
      <c r="G29" s="39">
        <v>2.2259356181227732E-2</v>
      </c>
      <c r="H29" s="40">
        <v>-0.19830028328611893</v>
      </c>
      <c r="I29" s="53">
        <v>-4</v>
      </c>
      <c r="J29" s="38">
        <v>760</v>
      </c>
      <c r="K29" s="40">
        <v>-0.25526315789473686</v>
      </c>
      <c r="L29" s="53">
        <v>-2</v>
      </c>
      <c r="M29" s="47"/>
      <c r="N29" s="47"/>
      <c r="O29" s="36">
        <v>18</v>
      </c>
      <c r="P29" s="37" t="s">
        <v>82</v>
      </c>
      <c r="Q29" s="38">
        <v>1948</v>
      </c>
      <c r="R29" s="39">
        <v>1.4713879992748806E-2</v>
      </c>
      <c r="S29" s="38">
        <v>1542</v>
      </c>
      <c r="T29" s="39">
        <v>1.2426564804293692E-2</v>
      </c>
      <c r="U29" s="40">
        <v>0.26329442282749671</v>
      </c>
      <c r="V29" s="53">
        <v>0</v>
      </c>
    </row>
    <row r="30" spans="2:22" ht="14.45" customHeight="1" thickBot="1" x14ac:dyDescent="0.25">
      <c r="B30" s="31">
        <v>19</v>
      </c>
      <c r="C30" s="32" t="s">
        <v>105</v>
      </c>
      <c r="D30" s="33">
        <v>530</v>
      </c>
      <c r="E30" s="34">
        <v>1.5499342009065652E-2</v>
      </c>
      <c r="F30" s="33">
        <v>325</v>
      </c>
      <c r="G30" s="34">
        <v>1.024687076331305E-2</v>
      </c>
      <c r="H30" s="35">
        <v>0.63076923076923075</v>
      </c>
      <c r="I30" s="52">
        <v>1</v>
      </c>
      <c r="J30" s="33">
        <v>587</v>
      </c>
      <c r="K30" s="35">
        <v>-9.7103918228279351E-2</v>
      </c>
      <c r="L30" s="52">
        <v>2</v>
      </c>
      <c r="O30" s="31">
        <v>19</v>
      </c>
      <c r="P30" s="32" t="s">
        <v>28</v>
      </c>
      <c r="Q30" s="33">
        <v>1945</v>
      </c>
      <c r="R30" s="34">
        <v>1.4691220013293855E-2</v>
      </c>
      <c r="S30" s="33">
        <v>1430</v>
      </c>
      <c r="T30" s="34">
        <v>1.1523986815914385E-2</v>
      </c>
      <c r="U30" s="35">
        <v>0.36013986013986021</v>
      </c>
      <c r="V30" s="52">
        <v>0</v>
      </c>
    </row>
    <row r="31" spans="2:22" ht="14.45" customHeight="1" thickBot="1" x14ac:dyDescent="0.25">
      <c r="B31" s="36">
        <v>20</v>
      </c>
      <c r="C31" s="37" t="s">
        <v>82</v>
      </c>
      <c r="D31" s="38">
        <v>408</v>
      </c>
      <c r="E31" s="39">
        <v>1.1931568942827899E-2</v>
      </c>
      <c r="F31" s="38">
        <v>391</v>
      </c>
      <c r="G31" s="39">
        <v>1.2327773749093546E-2</v>
      </c>
      <c r="H31" s="40">
        <v>4.3478260869565188E-2</v>
      </c>
      <c r="I31" s="53">
        <v>-2</v>
      </c>
      <c r="J31" s="38">
        <v>694</v>
      </c>
      <c r="K31" s="40">
        <v>-0.41210374639769454</v>
      </c>
      <c r="L31" s="53">
        <v>-2</v>
      </c>
      <c r="O31" s="36">
        <v>20</v>
      </c>
      <c r="P31" s="37" t="s">
        <v>103</v>
      </c>
      <c r="Q31" s="38">
        <v>1919</v>
      </c>
      <c r="R31" s="39">
        <v>1.449483352468427E-2</v>
      </c>
      <c r="S31" s="38">
        <v>652</v>
      </c>
      <c r="T31" s="39">
        <v>5.254293289493831E-3</v>
      </c>
      <c r="U31" s="40">
        <v>1.9432515337423313</v>
      </c>
      <c r="V31" s="53">
        <v>10</v>
      </c>
    </row>
    <row r="32" spans="2:22" ht="14.45" customHeight="1" thickBot="1" x14ac:dyDescent="0.25">
      <c r="B32" s="86" t="s">
        <v>40</v>
      </c>
      <c r="C32" s="87"/>
      <c r="D32" s="41">
        <f>SUM(D12:D31)</f>
        <v>29953</v>
      </c>
      <c r="E32" s="42">
        <f>D32/D34</f>
        <v>0.87594677584442171</v>
      </c>
      <c r="F32" s="41">
        <f>SUM(F12:F31)</f>
        <v>27731</v>
      </c>
      <c r="G32" s="42">
        <f>F32/F34</f>
        <v>0.87432607119210515</v>
      </c>
      <c r="H32" s="43">
        <f>D32/F32-1</f>
        <v>8.0126933756445862E-2</v>
      </c>
      <c r="I32" s="54"/>
      <c r="J32" s="41">
        <f>SUM(J12:J31)</f>
        <v>35199</v>
      </c>
      <c r="K32" s="42">
        <f>D32/J32-1</f>
        <v>-0.14903832495241343</v>
      </c>
      <c r="L32" s="41"/>
      <c r="O32" s="86" t="s">
        <v>40</v>
      </c>
      <c r="P32" s="87"/>
      <c r="Q32" s="41">
        <f>SUM(Q12:Q31)</f>
        <v>115804</v>
      </c>
      <c r="R32" s="42">
        <f>Q32/Q34</f>
        <v>0.87470542026708564</v>
      </c>
      <c r="S32" s="41">
        <f>SUM(S12:S31)</f>
        <v>110637</v>
      </c>
      <c r="T32" s="42">
        <f>S32/S34</f>
        <v>0.89159393661001374</v>
      </c>
      <c r="U32" s="43">
        <f>Q32/S32-1</f>
        <v>4.6702278622883897E-2</v>
      </c>
      <c r="V32" s="54"/>
    </row>
    <row r="33" spans="2:22" ht="14.45" customHeight="1" thickBot="1" x14ac:dyDescent="0.25">
      <c r="B33" s="86" t="s">
        <v>12</v>
      </c>
      <c r="C33" s="87"/>
      <c r="D33" s="41">
        <f>D34-SUM(D12:D31)</f>
        <v>4242</v>
      </c>
      <c r="E33" s="42">
        <f>D33/D34</f>
        <v>0.1240532241555783</v>
      </c>
      <c r="F33" s="41">
        <f>F34-SUM(F12:F31)</f>
        <v>3986</v>
      </c>
      <c r="G33" s="42">
        <f>F33/F34</f>
        <v>0.12567392880789482</v>
      </c>
      <c r="H33" s="43">
        <f>D33/F33-1</f>
        <v>6.422478675363763E-2</v>
      </c>
      <c r="I33" s="54"/>
      <c r="J33" s="41">
        <f>J34-SUM(J12:J31)</f>
        <v>7146</v>
      </c>
      <c r="K33" s="42">
        <f>D33/J33-1</f>
        <v>-0.40638119227539882</v>
      </c>
      <c r="L33" s="41"/>
      <c r="O33" s="86" t="s">
        <v>12</v>
      </c>
      <c r="P33" s="87"/>
      <c r="Q33" s="41">
        <f>Q34-SUM(Q12:Q31)</f>
        <v>16588</v>
      </c>
      <c r="R33" s="42">
        <f>Q33/Q34</f>
        <v>0.12529457973291439</v>
      </c>
      <c r="S33" s="41">
        <f>S34-SUM(S12:S31)</f>
        <v>13452</v>
      </c>
      <c r="T33" s="42">
        <f>S33/S34</f>
        <v>0.10840606338998622</v>
      </c>
      <c r="U33" s="43">
        <f>Q33/S33-1</f>
        <v>0.23312518584597086</v>
      </c>
      <c r="V33" s="54"/>
    </row>
    <row r="34" spans="2:22" ht="14.45" customHeight="1" thickBot="1" x14ac:dyDescent="0.25">
      <c r="B34" s="88" t="s">
        <v>34</v>
      </c>
      <c r="C34" s="89"/>
      <c r="D34" s="44">
        <v>34195</v>
      </c>
      <c r="E34" s="45">
        <v>1</v>
      </c>
      <c r="F34" s="44">
        <v>31717</v>
      </c>
      <c r="G34" s="45">
        <v>0.98410946810858535</v>
      </c>
      <c r="H34" s="46">
        <v>7.8128448466122213E-2</v>
      </c>
      <c r="I34" s="56"/>
      <c r="J34" s="44">
        <v>42345</v>
      </c>
      <c r="K34" s="46">
        <v>-0.19246664305112759</v>
      </c>
      <c r="L34" s="44"/>
      <c r="M34" s="47"/>
      <c r="N34" s="47"/>
      <c r="O34" s="88" t="s">
        <v>34</v>
      </c>
      <c r="P34" s="89"/>
      <c r="Q34" s="44">
        <v>132392</v>
      </c>
      <c r="R34" s="45">
        <v>1</v>
      </c>
      <c r="S34" s="44">
        <v>124089</v>
      </c>
      <c r="T34" s="45">
        <v>1</v>
      </c>
      <c r="U34" s="46">
        <v>6.6911652120655418E-2</v>
      </c>
      <c r="V34" s="56"/>
    </row>
    <row r="35" spans="2:22" ht="14.45" customHeight="1" x14ac:dyDescent="0.2">
      <c r="B35" s="48" t="s">
        <v>68</v>
      </c>
      <c r="O35" s="48" t="s">
        <v>68</v>
      </c>
    </row>
    <row r="36" spans="2:22" x14ac:dyDescent="0.2">
      <c r="B36" s="49" t="s">
        <v>67</v>
      </c>
      <c r="O36" s="49" t="s">
        <v>67</v>
      </c>
    </row>
    <row r="39" spans="2:22" ht="15" customHeight="1" x14ac:dyDescent="0.2">
      <c r="O39" s="103" t="s">
        <v>137</v>
      </c>
      <c r="P39" s="103"/>
      <c r="Q39" s="103"/>
      <c r="R39" s="103"/>
      <c r="S39" s="103"/>
      <c r="T39" s="103"/>
      <c r="U39" s="103"/>
      <c r="V39" s="103"/>
    </row>
    <row r="40" spans="2:22" ht="15" customHeight="1" x14ac:dyDescent="0.2">
      <c r="B40" s="70" t="s">
        <v>193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47"/>
      <c r="N40" s="50"/>
      <c r="O40" s="103"/>
      <c r="P40" s="103"/>
      <c r="Q40" s="103"/>
      <c r="R40" s="103"/>
      <c r="S40" s="103"/>
      <c r="T40" s="103"/>
      <c r="U40" s="103"/>
      <c r="V40" s="103"/>
    </row>
    <row r="41" spans="2:22" x14ac:dyDescent="0.2">
      <c r="B41" s="100" t="s">
        <v>194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133</v>
      </c>
      <c r="P41" s="100"/>
      <c r="Q41" s="100"/>
      <c r="R41" s="100"/>
      <c r="S41" s="100"/>
      <c r="T41" s="100"/>
      <c r="U41" s="100"/>
      <c r="V41" s="100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2" ht="15" customHeight="1" x14ac:dyDescent="0.2">
      <c r="B43" s="72" t="s">
        <v>0</v>
      </c>
      <c r="C43" s="74" t="s">
        <v>39</v>
      </c>
      <c r="D43" s="76" t="s">
        <v>169</v>
      </c>
      <c r="E43" s="77"/>
      <c r="F43" s="77"/>
      <c r="G43" s="77"/>
      <c r="H43" s="77"/>
      <c r="I43" s="78"/>
      <c r="J43" s="76" t="s">
        <v>159</v>
      </c>
      <c r="K43" s="77"/>
      <c r="L43" s="78"/>
      <c r="M43" s="47"/>
      <c r="N43" s="47"/>
      <c r="O43" s="72" t="s">
        <v>0</v>
      </c>
      <c r="P43" s="74" t="s">
        <v>39</v>
      </c>
      <c r="Q43" s="76" t="s">
        <v>177</v>
      </c>
      <c r="R43" s="77"/>
      <c r="S43" s="77"/>
      <c r="T43" s="77"/>
      <c r="U43" s="77"/>
      <c r="V43" s="78"/>
    </row>
    <row r="44" spans="2:22" ht="15" customHeight="1" thickBot="1" x14ac:dyDescent="0.25">
      <c r="B44" s="73"/>
      <c r="C44" s="75"/>
      <c r="D44" s="79" t="s">
        <v>170</v>
      </c>
      <c r="E44" s="80"/>
      <c r="F44" s="80"/>
      <c r="G44" s="80"/>
      <c r="H44" s="80"/>
      <c r="I44" s="81"/>
      <c r="J44" s="79" t="s">
        <v>160</v>
      </c>
      <c r="K44" s="80"/>
      <c r="L44" s="81"/>
      <c r="M44" s="47"/>
      <c r="N44" s="47"/>
      <c r="O44" s="73"/>
      <c r="P44" s="75"/>
      <c r="Q44" s="79" t="s">
        <v>174</v>
      </c>
      <c r="R44" s="80"/>
      <c r="S44" s="80"/>
      <c r="T44" s="80"/>
      <c r="U44" s="80"/>
      <c r="V44" s="81"/>
    </row>
    <row r="45" spans="2:22" ht="15" customHeight="1" x14ac:dyDescent="0.2">
      <c r="B45" s="73"/>
      <c r="C45" s="75"/>
      <c r="D45" s="82">
        <v>2026</v>
      </c>
      <c r="E45" s="83"/>
      <c r="F45" s="82">
        <v>2025</v>
      </c>
      <c r="G45" s="83"/>
      <c r="H45" s="90" t="s">
        <v>5</v>
      </c>
      <c r="I45" s="90" t="s">
        <v>42</v>
      </c>
      <c r="J45" s="90">
        <v>2026</v>
      </c>
      <c r="K45" s="90" t="s">
        <v>171</v>
      </c>
      <c r="L45" s="92" t="s">
        <v>175</v>
      </c>
      <c r="M45" s="47"/>
      <c r="N45" s="47"/>
      <c r="O45" s="73"/>
      <c r="P45" s="75"/>
      <c r="Q45" s="82">
        <v>2026</v>
      </c>
      <c r="R45" s="83"/>
      <c r="S45" s="82">
        <v>2025</v>
      </c>
      <c r="T45" s="83"/>
      <c r="U45" s="90" t="s">
        <v>5</v>
      </c>
      <c r="V45" s="92" t="s">
        <v>63</v>
      </c>
    </row>
    <row r="46" spans="2:22" ht="15" customHeight="1" thickBot="1" x14ac:dyDescent="0.25">
      <c r="B46" s="94" t="s">
        <v>6</v>
      </c>
      <c r="C46" s="96" t="s">
        <v>39</v>
      </c>
      <c r="D46" s="84"/>
      <c r="E46" s="85"/>
      <c r="F46" s="84"/>
      <c r="G46" s="85"/>
      <c r="H46" s="91"/>
      <c r="I46" s="91"/>
      <c r="J46" s="91"/>
      <c r="K46" s="91"/>
      <c r="L46" s="93"/>
      <c r="M46" s="47"/>
      <c r="N46" s="47"/>
      <c r="O46" s="94" t="s">
        <v>6</v>
      </c>
      <c r="P46" s="96" t="s">
        <v>39</v>
      </c>
      <c r="Q46" s="84"/>
      <c r="R46" s="85"/>
      <c r="S46" s="84"/>
      <c r="T46" s="85"/>
      <c r="U46" s="91"/>
      <c r="V46" s="93"/>
    </row>
    <row r="47" spans="2:22" ht="15" customHeight="1" x14ac:dyDescent="0.2">
      <c r="B47" s="94"/>
      <c r="C47" s="96"/>
      <c r="D47" s="25" t="s">
        <v>8</v>
      </c>
      <c r="E47" s="26" t="s">
        <v>2</v>
      </c>
      <c r="F47" s="25" t="s">
        <v>8</v>
      </c>
      <c r="G47" s="26" t="s">
        <v>2</v>
      </c>
      <c r="H47" s="98" t="s">
        <v>9</v>
      </c>
      <c r="I47" s="98" t="s">
        <v>43</v>
      </c>
      <c r="J47" s="98" t="s">
        <v>8</v>
      </c>
      <c r="K47" s="98" t="s">
        <v>172</v>
      </c>
      <c r="L47" s="101" t="s">
        <v>176</v>
      </c>
      <c r="M47" s="47"/>
      <c r="N47" s="47"/>
      <c r="O47" s="94"/>
      <c r="P47" s="96"/>
      <c r="Q47" s="25" t="s">
        <v>8</v>
      </c>
      <c r="R47" s="26" t="s">
        <v>2</v>
      </c>
      <c r="S47" s="25" t="s">
        <v>8</v>
      </c>
      <c r="T47" s="26" t="s">
        <v>2</v>
      </c>
      <c r="U47" s="98" t="s">
        <v>9</v>
      </c>
      <c r="V47" s="101" t="s">
        <v>64</v>
      </c>
    </row>
    <row r="48" spans="2:22" ht="15" customHeight="1" thickBot="1" x14ac:dyDescent="0.25">
      <c r="B48" s="95"/>
      <c r="C48" s="97"/>
      <c r="D48" s="28" t="s">
        <v>10</v>
      </c>
      <c r="E48" s="29" t="s">
        <v>11</v>
      </c>
      <c r="F48" s="28" t="s">
        <v>10</v>
      </c>
      <c r="G48" s="29" t="s">
        <v>11</v>
      </c>
      <c r="H48" s="99"/>
      <c r="I48" s="99"/>
      <c r="J48" s="99" t="s">
        <v>10</v>
      </c>
      <c r="K48" s="99"/>
      <c r="L48" s="102"/>
      <c r="M48" s="47"/>
      <c r="N48" s="47"/>
      <c r="O48" s="95"/>
      <c r="P48" s="97"/>
      <c r="Q48" s="28" t="s">
        <v>10</v>
      </c>
      <c r="R48" s="29" t="s">
        <v>11</v>
      </c>
      <c r="S48" s="28" t="s">
        <v>10</v>
      </c>
      <c r="T48" s="29" t="s">
        <v>11</v>
      </c>
      <c r="U48" s="99"/>
      <c r="V48" s="102"/>
    </row>
    <row r="49" spans="2:22" ht="15" thickBot="1" x14ac:dyDescent="0.25">
      <c r="B49" s="31">
        <v>1</v>
      </c>
      <c r="C49" s="32" t="s">
        <v>35</v>
      </c>
      <c r="D49" s="33">
        <v>1547</v>
      </c>
      <c r="E49" s="34">
        <v>4.5240532241555782E-2</v>
      </c>
      <c r="F49" s="33">
        <v>1334</v>
      </c>
      <c r="G49" s="34">
        <v>4.2059463379260337E-2</v>
      </c>
      <c r="H49" s="35">
        <v>0.15967016491754116</v>
      </c>
      <c r="I49" s="52">
        <v>1</v>
      </c>
      <c r="J49" s="33">
        <v>2100</v>
      </c>
      <c r="K49" s="35">
        <v>-0.26333333333333331</v>
      </c>
      <c r="L49" s="52">
        <v>0</v>
      </c>
      <c r="M49" s="47"/>
      <c r="N49" s="47"/>
      <c r="O49" s="31">
        <v>1</v>
      </c>
      <c r="P49" s="32" t="s">
        <v>45</v>
      </c>
      <c r="Q49" s="33">
        <v>6949</v>
      </c>
      <c r="R49" s="34">
        <v>5.2488065744153725E-2</v>
      </c>
      <c r="S49" s="33">
        <v>6566</v>
      </c>
      <c r="T49" s="34">
        <v>5.2913634568736954E-2</v>
      </c>
      <c r="U49" s="35">
        <v>5.8330795004569058E-2</v>
      </c>
      <c r="V49" s="52">
        <v>0</v>
      </c>
    </row>
    <row r="50" spans="2:22" ht="15" thickBot="1" x14ac:dyDescent="0.25">
      <c r="B50" s="36">
        <v>2</v>
      </c>
      <c r="C50" s="37" t="s">
        <v>45</v>
      </c>
      <c r="D50" s="38">
        <v>1525</v>
      </c>
      <c r="E50" s="39">
        <v>4.4597163327971923E-2</v>
      </c>
      <c r="F50" s="38">
        <v>1469</v>
      </c>
      <c r="G50" s="39">
        <v>4.6315855850174982E-2</v>
      </c>
      <c r="H50" s="40">
        <v>3.8121170864533704E-2</v>
      </c>
      <c r="I50" s="53">
        <v>-1</v>
      </c>
      <c r="J50" s="38">
        <v>2054</v>
      </c>
      <c r="K50" s="40">
        <v>-0.25754625121713726</v>
      </c>
      <c r="L50" s="53">
        <v>0</v>
      </c>
      <c r="M50" s="47"/>
      <c r="N50" s="47"/>
      <c r="O50" s="36">
        <v>2</v>
      </c>
      <c r="P50" s="37" t="s">
        <v>35</v>
      </c>
      <c r="Q50" s="38">
        <v>6605</v>
      </c>
      <c r="R50" s="39">
        <v>4.9889721433319233E-2</v>
      </c>
      <c r="S50" s="38">
        <v>5272</v>
      </c>
      <c r="T50" s="39">
        <v>4.2485635310140303E-2</v>
      </c>
      <c r="U50" s="40">
        <v>0.25284522003034904</v>
      </c>
      <c r="V50" s="53">
        <v>0</v>
      </c>
    </row>
    <row r="51" spans="2:22" ht="15" thickBot="1" x14ac:dyDescent="0.25">
      <c r="B51" s="31">
        <v>3</v>
      </c>
      <c r="C51" s="32" t="s">
        <v>72</v>
      </c>
      <c r="D51" s="33">
        <v>794</v>
      </c>
      <c r="E51" s="34">
        <v>2.3219768972071942E-2</v>
      </c>
      <c r="F51" s="33">
        <v>855</v>
      </c>
      <c r="G51" s="34">
        <v>2.6957152315792793E-2</v>
      </c>
      <c r="H51" s="35">
        <v>-7.1345029239766045E-2</v>
      </c>
      <c r="I51" s="52">
        <v>0</v>
      </c>
      <c r="J51" s="33">
        <v>1150</v>
      </c>
      <c r="K51" s="35">
        <v>-0.30956521739130438</v>
      </c>
      <c r="L51" s="52">
        <v>1</v>
      </c>
      <c r="M51" s="47"/>
      <c r="N51" s="47"/>
      <c r="O51" s="31">
        <v>3</v>
      </c>
      <c r="P51" s="32" t="s">
        <v>72</v>
      </c>
      <c r="Q51" s="33">
        <v>3091</v>
      </c>
      <c r="R51" s="34">
        <v>2.3347332165085503E-2</v>
      </c>
      <c r="S51" s="33">
        <v>2963</v>
      </c>
      <c r="T51" s="34">
        <v>2.3878023031856169E-2</v>
      </c>
      <c r="U51" s="35">
        <v>4.3199460006750012E-2</v>
      </c>
      <c r="V51" s="52">
        <v>0</v>
      </c>
    </row>
    <row r="52" spans="2:22" ht="15" thickBot="1" x14ac:dyDescent="0.25">
      <c r="B52" s="36">
        <v>4</v>
      </c>
      <c r="C52" s="37" t="s">
        <v>38</v>
      </c>
      <c r="D52" s="38">
        <v>792</v>
      </c>
      <c r="E52" s="39">
        <v>2.3161280889018861E-2</v>
      </c>
      <c r="F52" s="38">
        <v>521</v>
      </c>
      <c r="G52" s="39">
        <v>1.6426522054418767E-2</v>
      </c>
      <c r="H52" s="40">
        <v>0.52015355086372361</v>
      </c>
      <c r="I52" s="53">
        <v>4</v>
      </c>
      <c r="J52" s="38">
        <v>727</v>
      </c>
      <c r="K52" s="40">
        <v>8.9408528198074322E-2</v>
      </c>
      <c r="L52" s="53">
        <v>3</v>
      </c>
      <c r="M52" s="47"/>
      <c r="N52" s="47"/>
      <c r="O52" s="36">
        <v>4</v>
      </c>
      <c r="P52" s="37" t="s">
        <v>70</v>
      </c>
      <c r="Q52" s="38">
        <v>2433</v>
      </c>
      <c r="R52" s="39">
        <v>1.8377243337966039E-2</v>
      </c>
      <c r="S52" s="38">
        <v>1801</v>
      </c>
      <c r="T52" s="39">
        <v>1.4513776402420842E-2</v>
      </c>
      <c r="U52" s="40">
        <v>0.35091615769017204</v>
      </c>
      <c r="V52" s="53">
        <v>8</v>
      </c>
    </row>
    <row r="53" spans="2:22" ht="15" thickBot="1" x14ac:dyDescent="0.25">
      <c r="B53" s="31">
        <v>5</v>
      </c>
      <c r="C53" s="32" t="s">
        <v>46</v>
      </c>
      <c r="D53" s="33">
        <v>697</v>
      </c>
      <c r="E53" s="34">
        <v>2.0383096943997661E-2</v>
      </c>
      <c r="F53" s="33">
        <v>459</v>
      </c>
      <c r="G53" s="34">
        <v>1.4471734401109815E-2</v>
      </c>
      <c r="H53" s="35">
        <v>0.5185185185185186</v>
      </c>
      <c r="I53" s="52">
        <v>7</v>
      </c>
      <c r="J53" s="33">
        <v>672</v>
      </c>
      <c r="K53" s="35">
        <v>3.7202380952380931E-2</v>
      </c>
      <c r="L53" s="52">
        <v>5</v>
      </c>
      <c r="M53" s="47"/>
      <c r="N53" s="47"/>
      <c r="O53" s="31">
        <v>5</v>
      </c>
      <c r="P53" s="32" t="s">
        <v>41</v>
      </c>
      <c r="Q53" s="33">
        <v>2421</v>
      </c>
      <c r="R53" s="34">
        <v>1.8286603420146232E-2</v>
      </c>
      <c r="S53" s="33">
        <v>2166</v>
      </c>
      <c r="T53" s="34">
        <v>1.7455213596692696E-2</v>
      </c>
      <c r="U53" s="35">
        <v>0.11772853185595578</v>
      </c>
      <c r="V53" s="52">
        <v>1</v>
      </c>
    </row>
    <row r="54" spans="2:22" ht="15" thickBot="1" x14ac:dyDescent="0.25">
      <c r="B54" s="36">
        <v>6</v>
      </c>
      <c r="C54" s="37" t="s">
        <v>92</v>
      </c>
      <c r="D54" s="38">
        <v>658</v>
      </c>
      <c r="E54" s="39">
        <v>1.924257932446264E-2</v>
      </c>
      <c r="F54" s="38">
        <v>370</v>
      </c>
      <c r="G54" s="39">
        <v>1.1665668253617933E-2</v>
      </c>
      <c r="H54" s="40">
        <v>0.77837837837837842</v>
      </c>
      <c r="I54" s="53">
        <v>14</v>
      </c>
      <c r="J54" s="38">
        <v>448</v>
      </c>
      <c r="K54" s="40">
        <v>0.46875</v>
      </c>
      <c r="L54" s="53">
        <v>15</v>
      </c>
      <c r="M54" s="47"/>
      <c r="N54" s="47"/>
      <c r="O54" s="36">
        <v>6</v>
      </c>
      <c r="P54" s="37" t="s">
        <v>38</v>
      </c>
      <c r="Q54" s="38">
        <v>2349</v>
      </c>
      <c r="R54" s="39">
        <v>1.7742763913227384E-2</v>
      </c>
      <c r="S54" s="38">
        <v>2009</v>
      </c>
      <c r="T54" s="39">
        <v>1.6189992666553844E-2</v>
      </c>
      <c r="U54" s="40">
        <v>0.1692384270781484</v>
      </c>
      <c r="V54" s="53">
        <v>3</v>
      </c>
    </row>
    <row r="55" spans="2:22" ht="15" thickBot="1" x14ac:dyDescent="0.25">
      <c r="B55" s="31">
        <v>7</v>
      </c>
      <c r="C55" s="32" t="s">
        <v>37</v>
      </c>
      <c r="D55" s="33">
        <v>634</v>
      </c>
      <c r="E55" s="34">
        <v>1.8540722327825707E-2</v>
      </c>
      <c r="F55" s="33">
        <v>680</v>
      </c>
      <c r="G55" s="34">
        <v>2.1439606520162687E-2</v>
      </c>
      <c r="H55" s="35">
        <v>-6.7647058823529393E-2</v>
      </c>
      <c r="I55" s="52">
        <v>-3</v>
      </c>
      <c r="J55" s="33">
        <v>722</v>
      </c>
      <c r="K55" s="35">
        <v>-0.12188365650969524</v>
      </c>
      <c r="L55" s="52">
        <v>1</v>
      </c>
      <c r="M55" s="47"/>
      <c r="N55" s="47"/>
      <c r="O55" s="31">
        <v>7</v>
      </c>
      <c r="P55" s="32" t="s">
        <v>54</v>
      </c>
      <c r="Q55" s="33">
        <v>2300</v>
      </c>
      <c r="R55" s="34">
        <v>1.737265091546317E-2</v>
      </c>
      <c r="S55" s="33">
        <v>2716</v>
      </c>
      <c r="T55" s="34">
        <v>2.188751621819823E-2</v>
      </c>
      <c r="U55" s="35">
        <v>-0.15316642120765833</v>
      </c>
      <c r="V55" s="52">
        <v>-3</v>
      </c>
    </row>
    <row r="56" spans="2:22" ht="15" thickBot="1" x14ac:dyDescent="0.25">
      <c r="B56" s="36">
        <v>8</v>
      </c>
      <c r="C56" s="37" t="s">
        <v>79</v>
      </c>
      <c r="D56" s="38">
        <v>630</v>
      </c>
      <c r="E56" s="39">
        <v>1.8423746161719549E-2</v>
      </c>
      <c r="F56" s="38">
        <v>461</v>
      </c>
      <c r="G56" s="39">
        <v>1.4534792067345587E-2</v>
      </c>
      <c r="H56" s="40">
        <v>0.36659436008676782</v>
      </c>
      <c r="I56" s="53">
        <v>3</v>
      </c>
      <c r="J56" s="38">
        <v>660</v>
      </c>
      <c r="K56" s="40">
        <v>-4.5454545454545414E-2</v>
      </c>
      <c r="L56" s="53">
        <v>3</v>
      </c>
      <c r="M56" s="47"/>
      <c r="N56" s="47"/>
      <c r="O56" s="36">
        <v>8</v>
      </c>
      <c r="P56" s="37" t="s">
        <v>37</v>
      </c>
      <c r="Q56" s="38">
        <v>2257</v>
      </c>
      <c r="R56" s="39">
        <v>1.7047857876608858E-2</v>
      </c>
      <c r="S56" s="38">
        <v>2647</v>
      </c>
      <c r="T56" s="39">
        <v>2.1331463707500262E-2</v>
      </c>
      <c r="U56" s="40">
        <v>-0.14733660748016619</v>
      </c>
      <c r="V56" s="53">
        <v>-3</v>
      </c>
    </row>
    <row r="57" spans="2:22" ht="15" thickBot="1" x14ac:dyDescent="0.25">
      <c r="B57" s="31">
        <v>9</v>
      </c>
      <c r="C57" s="32" t="s">
        <v>70</v>
      </c>
      <c r="D57" s="33">
        <v>618</v>
      </c>
      <c r="E57" s="34">
        <v>1.8072817663401082E-2</v>
      </c>
      <c r="F57" s="33">
        <v>488</v>
      </c>
      <c r="G57" s="34">
        <v>1.5386070561528518E-2</v>
      </c>
      <c r="H57" s="35">
        <v>0.26639344262295084</v>
      </c>
      <c r="I57" s="52">
        <v>0</v>
      </c>
      <c r="J57" s="33">
        <v>733</v>
      </c>
      <c r="K57" s="35">
        <v>-0.15688949522510232</v>
      </c>
      <c r="L57" s="52">
        <v>-4</v>
      </c>
      <c r="M57" s="47"/>
      <c r="N57" s="47"/>
      <c r="O57" s="31">
        <v>9</v>
      </c>
      <c r="P57" s="32" t="s">
        <v>46</v>
      </c>
      <c r="Q57" s="33">
        <v>2110</v>
      </c>
      <c r="R57" s="34">
        <v>1.5937518883316213E-2</v>
      </c>
      <c r="S57" s="33">
        <v>2137</v>
      </c>
      <c r="T57" s="34">
        <v>1.7221510367558767E-2</v>
      </c>
      <c r="U57" s="35">
        <v>-1.2634534394010299E-2</v>
      </c>
      <c r="V57" s="52">
        <v>-2</v>
      </c>
    </row>
    <row r="58" spans="2:22" ht="15" thickBot="1" x14ac:dyDescent="0.25">
      <c r="B58" s="36">
        <v>10</v>
      </c>
      <c r="C58" s="37" t="s">
        <v>41</v>
      </c>
      <c r="D58" s="38">
        <v>613</v>
      </c>
      <c r="E58" s="39">
        <v>1.7926597455768387E-2</v>
      </c>
      <c r="F58" s="38">
        <v>599</v>
      </c>
      <c r="G58" s="39">
        <v>1.8885771037613897E-2</v>
      </c>
      <c r="H58" s="40">
        <v>2.3372287145241977E-2</v>
      </c>
      <c r="I58" s="53">
        <v>-4</v>
      </c>
      <c r="J58" s="38">
        <v>699</v>
      </c>
      <c r="K58" s="40">
        <v>-0.12303290414878398</v>
      </c>
      <c r="L58" s="53">
        <v>-1</v>
      </c>
      <c r="M58" s="47"/>
      <c r="N58" s="47"/>
      <c r="O58" s="36">
        <v>10</v>
      </c>
      <c r="P58" s="37" t="s">
        <v>79</v>
      </c>
      <c r="Q58" s="38">
        <v>2098</v>
      </c>
      <c r="R58" s="39">
        <v>1.5846878965496403E-2</v>
      </c>
      <c r="S58" s="38">
        <v>1785</v>
      </c>
      <c r="T58" s="39">
        <v>1.4384836689795228E-2</v>
      </c>
      <c r="U58" s="40">
        <v>0.17535014005602245</v>
      </c>
      <c r="V58" s="53">
        <v>3</v>
      </c>
    </row>
    <row r="59" spans="2:22" ht="15" thickBot="1" x14ac:dyDescent="0.25">
      <c r="B59" s="31">
        <v>11</v>
      </c>
      <c r="C59" s="32" t="s">
        <v>54</v>
      </c>
      <c r="D59" s="33">
        <v>582</v>
      </c>
      <c r="E59" s="34">
        <v>1.7020032168445678E-2</v>
      </c>
      <c r="F59" s="33">
        <v>635</v>
      </c>
      <c r="G59" s="34">
        <v>2.0020809029857804E-2</v>
      </c>
      <c r="H59" s="35">
        <v>-8.3464566929133843E-2</v>
      </c>
      <c r="I59" s="52">
        <v>-6</v>
      </c>
      <c r="J59" s="33">
        <v>631</v>
      </c>
      <c r="K59" s="35">
        <v>-7.7654516640253579E-2</v>
      </c>
      <c r="L59" s="52">
        <v>2</v>
      </c>
      <c r="M59" s="47"/>
      <c r="N59" s="47"/>
      <c r="O59" s="31">
        <v>11</v>
      </c>
      <c r="P59" s="32" t="s">
        <v>84</v>
      </c>
      <c r="Q59" s="33">
        <v>2021</v>
      </c>
      <c r="R59" s="34">
        <v>1.5265272826152637E-2</v>
      </c>
      <c r="S59" s="33">
        <v>1669</v>
      </c>
      <c r="T59" s="34">
        <v>1.3450023773259516E-2</v>
      </c>
      <c r="U59" s="35">
        <v>0.21090473337327742</v>
      </c>
      <c r="V59" s="52">
        <v>3</v>
      </c>
    </row>
    <row r="60" spans="2:22" ht="15" thickBot="1" x14ac:dyDescent="0.25">
      <c r="B60" s="36">
        <v>12</v>
      </c>
      <c r="C60" s="37" t="s">
        <v>87</v>
      </c>
      <c r="D60" s="38">
        <v>574</v>
      </c>
      <c r="E60" s="39">
        <v>1.6786079836233366E-2</v>
      </c>
      <c r="F60" s="38">
        <v>532</v>
      </c>
      <c r="G60" s="39">
        <v>1.6773339218715516E-2</v>
      </c>
      <c r="H60" s="40">
        <v>7.8947368421052655E-2</v>
      </c>
      <c r="I60" s="53">
        <v>-5</v>
      </c>
      <c r="J60" s="38">
        <v>729</v>
      </c>
      <c r="K60" s="40">
        <v>-0.21262002743484221</v>
      </c>
      <c r="L60" s="53">
        <v>-6</v>
      </c>
      <c r="M60" s="47"/>
      <c r="N60" s="47"/>
      <c r="O60" s="36">
        <v>12</v>
      </c>
      <c r="P60" s="37" t="s">
        <v>78</v>
      </c>
      <c r="Q60" s="38">
        <v>2017</v>
      </c>
      <c r="R60" s="39">
        <v>1.5235059520212701E-2</v>
      </c>
      <c r="S60" s="38">
        <v>2047</v>
      </c>
      <c r="T60" s="39">
        <v>1.649622448403968E-2</v>
      </c>
      <c r="U60" s="40">
        <v>-1.4655593551538892E-2</v>
      </c>
      <c r="V60" s="53">
        <v>-4</v>
      </c>
    </row>
    <row r="61" spans="2:22" ht="15" thickBot="1" x14ac:dyDescent="0.25">
      <c r="B61" s="31">
        <v>13</v>
      </c>
      <c r="C61" s="32" t="s">
        <v>128</v>
      </c>
      <c r="D61" s="33">
        <v>563</v>
      </c>
      <c r="E61" s="34">
        <v>1.646439537944144E-2</v>
      </c>
      <c r="F61" s="33">
        <v>344</v>
      </c>
      <c r="G61" s="34">
        <v>1.084591859255289E-2</v>
      </c>
      <c r="H61" s="35">
        <v>0.63662790697674421</v>
      </c>
      <c r="I61" s="52">
        <v>9</v>
      </c>
      <c r="J61" s="33">
        <v>406</v>
      </c>
      <c r="K61" s="35">
        <v>0.38669950738916259</v>
      </c>
      <c r="L61" s="52">
        <v>14</v>
      </c>
      <c r="M61" s="47"/>
      <c r="N61" s="47"/>
      <c r="O61" s="31">
        <v>13</v>
      </c>
      <c r="P61" s="32" t="s">
        <v>87</v>
      </c>
      <c r="Q61" s="33">
        <v>1907</v>
      </c>
      <c r="R61" s="34">
        <v>1.4404193606864462E-2</v>
      </c>
      <c r="S61" s="33">
        <v>1648</v>
      </c>
      <c r="T61" s="34">
        <v>1.3280790400438395E-2</v>
      </c>
      <c r="U61" s="35">
        <v>0.15716019417475735</v>
      </c>
      <c r="V61" s="52">
        <v>2</v>
      </c>
    </row>
    <row r="62" spans="2:22" ht="15" thickBot="1" x14ac:dyDescent="0.25">
      <c r="B62" s="36">
        <v>14</v>
      </c>
      <c r="C62" s="37" t="s">
        <v>96</v>
      </c>
      <c r="D62" s="38">
        <v>553</v>
      </c>
      <c r="E62" s="39">
        <v>1.617195496417605E-2</v>
      </c>
      <c r="F62" s="38">
        <v>321</v>
      </c>
      <c r="G62" s="39">
        <v>1.0120755430841505E-2</v>
      </c>
      <c r="H62" s="40">
        <v>0.72274143302180693</v>
      </c>
      <c r="I62" s="53">
        <v>11</v>
      </c>
      <c r="J62" s="38">
        <v>543</v>
      </c>
      <c r="K62" s="40">
        <v>1.8416206261510082E-2</v>
      </c>
      <c r="L62" s="53">
        <v>2</v>
      </c>
      <c r="M62" s="47"/>
      <c r="N62" s="47"/>
      <c r="O62" s="36">
        <v>14</v>
      </c>
      <c r="P62" s="37" t="s">
        <v>92</v>
      </c>
      <c r="Q62" s="38">
        <v>1866</v>
      </c>
      <c r="R62" s="39">
        <v>1.4094507220980119E-2</v>
      </c>
      <c r="S62" s="38">
        <v>1556</v>
      </c>
      <c r="T62" s="39">
        <v>1.2539387052841106E-2</v>
      </c>
      <c r="U62" s="40">
        <v>0.19922879177377895</v>
      </c>
      <c r="V62" s="53">
        <v>3</v>
      </c>
    </row>
    <row r="63" spans="2:22" ht="15" thickBot="1" x14ac:dyDescent="0.25">
      <c r="B63" s="31">
        <v>15</v>
      </c>
      <c r="C63" s="32" t="s">
        <v>84</v>
      </c>
      <c r="D63" s="33">
        <v>545</v>
      </c>
      <c r="E63" s="34">
        <v>1.5938002631963738E-2</v>
      </c>
      <c r="F63" s="33">
        <v>418</v>
      </c>
      <c r="G63" s="34">
        <v>1.3179052243276475E-2</v>
      </c>
      <c r="H63" s="35">
        <v>0.30382775119617222</v>
      </c>
      <c r="I63" s="52">
        <v>-1</v>
      </c>
      <c r="J63" s="33">
        <v>637</v>
      </c>
      <c r="K63" s="35">
        <v>-0.14442700156985866</v>
      </c>
      <c r="L63" s="52">
        <v>-3</v>
      </c>
      <c r="M63" s="47"/>
      <c r="N63" s="47"/>
      <c r="O63" s="31">
        <v>15</v>
      </c>
      <c r="P63" s="32" t="s">
        <v>129</v>
      </c>
      <c r="Q63" s="33">
        <v>1856</v>
      </c>
      <c r="R63" s="34">
        <v>1.401897395613028E-2</v>
      </c>
      <c r="S63" s="33">
        <v>723</v>
      </c>
      <c r="T63" s="34">
        <v>5.8264632642699996E-3</v>
      </c>
      <c r="U63" s="35">
        <v>1.567081604426003</v>
      </c>
      <c r="V63" s="52">
        <v>34</v>
      </c>
    </row>
    <row r="64" spans="2:22" ht="15" thickBot="1" x14ac:dyDescent="0.25">
      <c r="B64" s="36">
        <v>16</v>
      </c>
      <c r="C64" s="37" t="s">
        <v>129</v>
      </c>
      <c r="D64" s="38">
        <v>526</v>
      </c>
      <c r="E64" s="39">
        <v>1.5382365842959498E-2</v>
      </c>
      <c r="F64" s="38">
        <v>184</v>
      </c>
      <c r="G64" s="39">
        <v>5.8013052936910807E-3</v>
      </c>
      <c r="H64" s="40">
        <v>1.8586956521739131</v>
      </c>
      <c r="I64" s="53">
        <v>39</v>
      </c>
      <c r="J64" s="38">
        <v>474</v>
      </c>
      <c r="K64" s="40">
        <v>0.10970464135021096</v>
      </c>
      <c r="L64" s="53">
        <v>3</v>
      </c>
      <c r="M64" s="47"/>
      <c r="N64" s="47"/>
      <c r="O64" s="36">
        <v>16</v>
      </c>
      <c r="P64" s="37" t="s">
        <v>96</v>
      </c>
      <c r="Q64" s="38">
        <v>1763</v>
      </c>
      <c r="R64" s="39">
        <v>1.331651459302677E-2</v>
      </c>
      <c r="S64" s="38">
        <v>1434</v>
      </c>
      <c r="T64" s="39">
        <v>1.1556221744070788E-2</v>
      </c>
      <c r="U64" s="40">
        <v>0.22942817294281737</v>
      </c>
      <c r="V64" s="53">
        <v>4</v>
      </c>
    </row>
    <row r="65" spans="2:22" ht="15" thickBot="1" x14ac:dyDescent="0.25">
      <c r="B65" s="31">
        <v>17</v>
      </c>
      <c r="C65" s="32" t="s">
        <v>195</v>
      </c>
      <c r="D65" s="33">
        <v>397</v>
      </c>
      <c r="E65" s="34">
        <v>1.1609884486035971E-2</v>
      </c>
      <c r="F65" s="33">
        <v>257</v>
      </c>
      <c r="G65" s="34">
        <v>8.1029101112967804E-3</v>
      </c>
      <c r="H65" s="35">
        <v>0.54474708171206232</v>
      </c>
      <c r="I65" s="52">
        <v>18</v>
      </c>
      <c r="J65" s="33">
        <v>356</v>
      </c>
      <c r="K65" s="35">
        <v>0.11516853932584259</v>
      </c>
      <c r="L65" s="52">
        <v>15</v>
      </c>
      <c r="M65" s="47"/>
      <c r="N65" s="47"/>
      <c r="O65" s="31">
        <v>17</v>
      </c>
      <c r="P65" s="32" t="s">
        <v>128</v>
      </c>
      <c r="Q65" s="33">
        <v>1713</v>
      </c>
      <c r="R65" s="34">
        <v>1.2938848268777569E-2</v>
      </c>
      <c r="S65" s="33">
        <v>1267</v>
      </c>
      <c r="T65" s="34">
        <v>1.0210413493540927E-2</v>
      </c>
      <c r="U65" s="35">
        <v>0.3520126282557221</v>
      </c>
      <c r="V65" s="52">
        <v>9</v>
      </c>
    </row>
    <row r="66" spans="2:22" ht="15" thickBot="1" x14ac:dyDescent="0.25">
      <c r="B66" s="36">
        <v>18</v>
      </c>
      <c r="C66" s="37" t="s">
        <v>81</v>
      </c>
      <c r="D66" s="38">
        <v>386</v>
      </c>
      <c r="E66" s="39">
        <v>1.1288200029244041E-2</v>
      </c>
      <c r="F66" s="38">
        <v>411</v>
      </c>
      <c r="G66" s="39">
        <v>1.2958350411451273E-2</v>
      </c>
      <c r="H66" s="40">
        <v>-6.0827250608272543E-2</v>
      </c>
      <c r="I66" s="53">
        <v>-3</v>
      </c>
      <c r="J66" s="38">
        <v>332</v>
      </c>
      <c r="K66" s="40">
        <v>0.16265060240963858</v>
      </c>
      <c r="L66" s="53">
        <v>17</v>
      </c>
      <c r="M66" s="47"/>
      <c r="N66" s="47"/>
      <c r="O66" s="36">
        <v>18</v>
      </c>
      <c r="P66" s="37" t="s">
        <v>61</v>
      </c>
      <c r="Q66" s="38">
        <v>1467</v>
      </c>
      <c r="R66" s="39">
        <v>1.1080729953471509E-2</v>
      </c>
      <c r="S66" s="38">
        <v>897</v>
      </c>
      <c r="T66" s="39">
        <v>7.2286826390735685E-3</v>
      </c>
      <c r="U66" s="40">
        <v>0.63545150501672243</v>
      </c>
      <c r="V66" s="53">
        <v>21</v>
      </c>
    </row>
    <row r="67" spans="2:22" ht="15" thickBot="1" x14ac:dyDescent="0.25">
      <c r="B67" s="31">
        <v>19</v>
      </c>
      <c r="C67" s="32" t="s">
        <v>65</v>
      </c>
      <c r="D67" s="33">
        <v>374</v>
      </c>
      <c r="E67" s="34">
        <v>1.0937271530925574E-2</v>
      </c>
      <c r="F67" s="33">
        <v>259</v>
      </c>
      <c r="G67" s="34">
        <v>8.1659677775325536E-3</v>
      </c>
      <c r="H67" s="35">
        <v>0.44401544401544402</v>
      </c>
      <c r="I67" s="52">
        <v>14</v>
      </c>
      <c r="J67" s="33">
        <v>380</v>
      </c>
      <c r="K67" s="35">
        <v>-1.5789473684210575E-2</v>
      </c>
      <c r="L67" s="52">
        <v>10</v>
      </c>
      <c r="O67" s="31">
        <v>19</v>
      </c>
      <c r="P67" s="32" t="s">
        <v>88</v>
      </c>
      <c r="Q67" s="33">
        <v>1454</v>
      </c>
      <c r="R67" s="34">
        <v>1.0982536709166718E-2</v>
      </c>
      <c r="S67" s="33">
        <v>1935</v>
      </c>
      <c r="T67" s="34">
        <v>1.5593646495660373E-2</v>
      </c>
      <c r="U67" s="35">
        <v>-0.24857881136950899</v>
      </c>
      <c r="V67" s="52">
        <v>-9</v>
      </c>
    </row>
    <row r="68" spans="2:22" ht="15" thickBot="1" x14ac:dyDescent="0.25">
      <c r="B68" s="36">
        <v>20</v>
      </c>
      <c r="C68" s="37" t="s">
        <v>162</v>
      </c>
      <c r="D68" s="38">
        <v>370</v>
      </c>
      <c r="E68" s="39">
        <v>1.0820295364819418E-2</v>
      </c>
      <c r="F68" s="38">
        <v>311</v>
      </c>
      <c r="G68" s="39">
        <v>9.805467099662641E-3</v>
      </c>
      <c r="H68" s="40">
        <v>0.18971061093247599</v>
      </c>
      <c r="I68" s="53">
        <v>6</v>
      </c>
      <c r="J68" s="38">
        <v>536</v>
      </c>
      <c r="K68" s="40">
        <v>-0.30970149253731338</v>
      </c>
      <c r="L68" s="53">
        <v>-3</v>
      </c>
      <c r="O68" s="36">
        <v>20</v>
      </c>
      <c r="P68" s="37" t="s">
        <v>101</v>
      </c>
      <c r="Q68" s="38">
        <v>1413</v>
      </c>
      <c r="R68" s="39">
        <v>1.0672850323282374E-2</v>
      </c>
      <c r="S68" s="38">
        <v>1539</v>
      </c>
      <c r="T68" s="39">
        <v>1.240238860817639E-2</v>
      </c>
      <c r="U68" s="40">
        <v>-8.1871345029239762E-2</v>
      </c>
      <c r="V68" s="53">
        <v>-2</v>
      </c>
    </row>
    <row r="69" spans="2:22" ht="15" thickBot="1" x14ac:dyDescent="0.25">
      <c r="B69" s="86" t="s">
        <v>40</v>
      </c>
      <c r="C69" s="87"/>
      <c r="D69" s="41">
        <f>SUM(D49:D68)</f>
        <v>13378</v>
      </c>
      <c r="E69" s="42">
        <f>D69/D71</f>
        <v>0.39122678754203832</v>
      </c>
      <c r="F69" s="41">
        <f>SUM(F49:F68)</f>
        <v>10908</v>
      </c>
      <c r="G69" s="42">
        <f>F69/F71</f>
        <v>0.34391651164990383</v>
      </c>
      <c r="H69" s="43">
        <f>D69/F69-1</f>
        <v>0.22643931059772648</v>
      </c>
      <c r="I69" s="54"/>
      <c r="J69" s="41">
        <f>SUM(J49:J68)</f>
        <v>14989</v>
      </c>
      <c r="K69" s="42">
        <f>D69/J69-1</f>
        <v>-0.10747881779971979</v>
      </c>
      <c r="L69" s="41"/>
      <c r="O69" s="86" t="s">
        <v>40</v>
      </c>
      <c r="P69" s="87"/>
      <c r="Q69" s="41">
        <f>SUM(Q49:Q68)</f>
        <v>50090</v>
      </c>
      <c r="R69" s="42">
        <f>Q69/Q71</f>
        <v>0.37834612363284792</v>
      </c>
      <c r="S69" s="41">
        <f>SUM(S49:S68)</f>
        <v>44777</v>
      </c>
      <c r="T69" s="42">
        <f>S69/S71</f>
        <v>0.36084584451482404</v>
      </c>
      <c r="U69" s="43">
        <f>Q69/S69-1</f>
        <v>0.11865466645822642</v>
      </c>
      <c r="V69" s="54"/>
    </row>
    <row r="70" spans="2:22" ht="15" thickBot="1" x14ac:dyDescent="0.25">
      <c r="B70" s="86" t="s">
        <v>12</v>
      </c>
      <c r="C70" s="87"/>
      <c r="D70" s="41">
        <f>D71-SUM(D49:D68)</f>
        <v>20817</v>
      </c>
      <c r="E70" s="42">
        <f>D70/D71</f>
        <v>0.60877321245796168</v>
      </c>
      <c r="F70" s="41">
        <f>F71-SUM(F49:F68)</f>
        <v>20809</v>
      </c>
      <c r="G70" s="42">
        <f>F70/F71</f>
        <v>0.65608348835009611</v>
      </c>
      <c r="H70" s="43">
        <f>D70/F70-1</f>
        <v>3.8444903647461004E-4</v>
      </c>
      <c r="I70" s="54"/>
      <c r="J70" s="41">
        <f>J71-SUM(J49:J68)</f>
        <v>27356</v>
      </c>
      <c r="K70" s="42">
        <f>D70/J70-1</f>
        <v>-0.2390334844275479</v>
      </c>
      <c r="L70" s="59"/>
      <c r="O70" s="86" t="s">
        <v>12</v>
      </c>
      <c r="P70" s="87"/>
      <c r="Q70" s="41">
        <f>Q71-SUM(Q49:Q68)</f>
        <v>82302</v>
      </c>
      <c r="R70" s="42">
        <f>Q70/Q71</f>
        <v>0.62165387636715208</v>
      </c>
      <c r="S70" s="41">
        <f>S71-SUM(S49:S68)</f>
        <v>79312</v>
      </c>
      <c r="T70" s="42">
        <f>S70/S71</f>
        <v>0.63915415548517596</v>
      </c>
      <c r="U70" s="43">
        <f>Q70/S70-1</f>
        <v>3.7699213233810758E-2</v>
      </c>
      <c r="V70" s="54"/>
    </row>
    <row r="71" spans="2:22" ht="15" thickBot="1" x14ac:dyDescent="0.25">
      <c r="B71" s="88" t="s">
        <v>34</v>
      </c>
      <c r="C71" s="89"/>
      <c r="D71" s="44">
        <v>34195</v>
      </c>
      <c r="E71" s="45">
        <v>1</v>
      </c>
      <c r="F71" s="44">
        <v>31717</v>
      </c>
      <c r="G71" s="45">
        <v>1</v>
      </c>
      <c r="H71" s="46">
        <v>7.8128448466122213E-2</v>
      </c>
      <c r="I71" s="56"/>
      <c r="J71" s="44">
        <v>42345</v>
      </c>
      <c r="K71" s="46">
        <v>-0.19246664305112759</v>
      </c>
      <c r="L71" s="44"/>
      <c r="M71" s="47"/>
      <c r="O71" s="88" t="s">
        <v>34</v>
      </c>
      <c r="P71" s="89"/>
      <c r="Q71" s="44">
        <v>132392</v>
      </c>
      <c r="R71" s="45">
        <v>1</v>
      </c>
      <c r="S71" s="44">
        <v>124089</v>
      </c>
      <c r="T71" s="45">
        <v>1</v>
      </c>
      <c r="U71" s="46">
        <v>6.6911652120655418E-2</v>
      </c>
      <c r="V71" s="56"/>
    </row>
    <row r="72" spans="2:22" x14ac:dyDescent="0.2">
      <c r="B72" s="48" t="s">
        <v>68</v>
      </c>
      <c r="O72" s="48" t="s">
        <v>68</v>
      </c>
    </row>
    <row r="73" spans="2:22" x14ac:dyDescent="0.2">
      <c r="B73" s="49" t="s">
        <v>67</v>
      </c>
      <c r="O73" s="49" t="s">
        <v>67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9" priority="37" operator="equal">
      <formula>0</formula>
    </cfRule>
  </conditionalFormatting>
  <conditionalFormatting sqref="D49:H68">
    <cfRule type="cellIs" dxfId="58" priority="23" operator="equal">
      <formula>0</formula>
    </cfRule>
  </conditionalFormatting>
  <conditionalFormatting sqref="H12:H33">
    <cfRule type="cellIs" dxfId="57" priority="39" operator="lessThan">
      <formula>0</formula>
    </cfRule>
  </conditionalFormatting>
  <conditionalFormatting sqref="H49:H70">
    <cfRule type="cellIs" dxfId="56" priority="25" operator="lessThan">
      <formula>0</formula>
    </cfRule>
  </conditionalFormatting>
  <conditionalFormatting sqref="I12:I31">
    <cfRule type="cellIs" dxfId="55" priority="42" operator="lessThan">
      <formula>0</formula>
    </cfRule>
    <cfRule type="cellIs" dxfId="54" priority="43" operator="equal">
      <formula>0</formula>
    </cfRule>
    <cfRule type="cellIs" dxfId="53" priority="44" operator="greaterThan">
      <formula>0</formula>
    </cfRule>
  </conditionalFormatting>
  <conditionalFormatting sqref="I49:I68">
    <cfRule type="cellIs" dxfId="52" priority="28" operator="lessThan">
      <formula>0</formula>
    </cfRule>
    <cfRule type="cellIs" dxfId="51" priority="29" operator="equal">
      <formula>0</formula>
    </cfRule>
    <cfRule type="cellIs" dxfId="50" priority="30" operator="greaterThan">
      <formula>0</formula>
    </cfRule>
  </conditionalFormatting>
  <conditionalFormatting sqref="J12:K31">
    <cfRule type="cellIs" dxfId="49" priority="34" operator="equal">
      <formula>0</formula>
    </cfRule>
  </conditionalFormatting>
  <conditionalFormatting sqref="J49:K68">
    <cfRule type="cellIs" dxfId="48" priority="20" operator="equal">
      <formula>0</formula>
    </cfRule>
  </conditionalFormatting>
  <conditionalFormatting sqref="K12:L31">
    <cfRule type="cellIs" dxfId="47" priority="31" operator="lessThan">
      <formula>0</formula>
    </cfRule>
  </conditionalFormatting>
  <conditionalFormatting sqref="K49:L68">
    <cfRule type="cellIs" dxfId="46" priority="17" operator="lessThan">
      <formula>0</formula>
    </cfRule>
  </conditionalFormatting>
  <conditionalFormatting sqref="L12:L31">
    <cfRule type="cellIs" dxfId="45" priority="32" operator="equal">
      <formula>0</formula>
    </cfRule>
    <cfRule type="cellIs" dxfId="44" priority="33" operator="greaterThan">
      <formula>0</formula>
    </cfRule>
  </conditionalFormatting>
  <conditionalFormatting sqref="L49:L68">
    <cfRule type="cellIs" dxfId="43" priority="18" operator="equal">
      <formula>0</formula>
    </cfRule>
    <cfRule type="cellIs" dxfId="42" priority="19" operator="greaterThan">
      <formula>0</formula>
    </cfRule>
  </conditionalFormatting>
  <conditionalFormatting sqref="Q12:U31">
    <cfRule type="cellIs" dxfId="41" priority="9" operator="equal">
      <formula>0</formula>
    </cfRule>
  </conditionalFormatting>
  <conditionalFormatting sqref="Q49:U68">
    <cfRule type="cellIs" dxfId="40" priority="1" operator="equal">
      <formula>0</formula>
    </cfRule>
  </conditionalFormatting>
  <conditionalFormatting sqref="U12:U33">
    <cfRule type="cellIs" dxfId="39" priority="11" operator="lessThan">
      <formula>0</formula>
    </cfRule>
  </conditionalFormatting>
  <conditionalFormatting sqref="U49:U70">
    <cfRule type="cellIs" dxfId="38" priority="3" operator="lessThan">
      <formula>0</formula>
    </cfRule>
  </conditionalFormatting>
  <conditionalFormatting sqref="V12:V31">
    <cfRule type="cellIs" dxfId="37" priority="14" operator="lessThan">
      <formula>0</formula>
    </cfRule>
    <cfRule type="cellIs" dxfId="36" priority="15" operator="equal">
      <formula>0</formula>
    </cfRule>
    <cfRule type="cellIs" dxfId="35" priority="16" operator="greaterThan">
      <formula>0</formula>
    </cfRule>
  </conditionalFormatting>
  <conditionalFormatting sqref="V49:V68">
    <cfRule type="cellIs" dxfId="34" priority="6" operator="lessThan">
      <formula>0</formula>
    </cfRule>
    <cfRule type="cellIs" dxfId="33" priority="7" operator="equal">
      <formula>0</formula>
    </cfRule>
    <cfRule type="cellIs" dxfId="3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140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855468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63">
        <v>46148</v>
      </c>
    </row>
    <row r="2" spans="2:22" ht="14.45" customHeight="1" x14ac:dyDescent="0.25">
      <c r="B2" s="70" t="s">
        <v>178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/>
      <c r="N2" s="50"/>
      <c r="O2" s="70" t="s">
        <v>140</v>
      </c>
      <c r="P2" s="70"/>
      <c r="Q2" s="70"/>
      <c r="R2" s="70"/>
      <c r="S2" s="70"/>
      <c r="T2" s="70"/>
      <c r="U2" s="70"/>
      <c r="V2" s="70"/>
    </row>
    <row r="3" spans="2:22" ht="14.45" customHeight="1" x14ac:dyDescent="0.25">
      <c r="B3" s="100" t="s">
        <v>179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/>
      <c r="N3" s="50"/>
      <c r="O3" s="100" t="s">
        <v>141</v>
      </c>
      <c r="P3" s="100"/>
      <c r="Q3" s="100"/>
      <c r="R3" s="100"/>
      <c r="S3" s="100"/>
      <c r="T3" s="100"/>
      <c r="U3" s="100"/>
      <c r="V3" s="100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74" t="s">
        <v>0</v>
      </c>
      <c r="C5" s="74" t="s">
        <v>1</v>
      </c>
      <c r="D5" s="76" t="s">
        <v>169</v>
      </c>
      <c r="E5" s="77"/>
      <c r="F5" s="77"/>
      <c r="G5" s="77"/>
      <c r="H5" s="77"/>
      <c r="I5" s="78"/>
      <c r="J5" s="76" t="s">
        <v>159</v>
      </c>
      <c r="K5" s="77"/>
      <c r="L5" s="78"/>
      <c r="M5"/>
      <c r="O5" s="74" t="s">
        <v>0</v>
      </c>
      <c r="P5" s="74" t="s">
        <v>1</v>
      </c>
      <c r="Q5" s="76" t="s">
        <v>177</v>
      </c>
      <c r="R5" s="77"/>
      <c r="S5" s="77"/>
      <c r="T5" s="77"/>
      <c r="U5" s="77"/>
      <c r="V5" s="78"/>
    </row>
    <row r="6" spans="2:22" ht="14.45" customHeight="1" thickBot="1" x14ac:dyDescent="0.3">
      <c r="B6" s="75"/>
      <c r="C6" s="75"/>
      <c r="D6" s="79" t="s">
        <v>170</v>
      </c>
      <c r="E6" s="80"/>
      <c r="F6" s="80"/>
      <c r="G6" s="80"/>
      <c r="H6" s="80"/>
      <c r="I6" s="81"/>
      <c r="J6" s="79" t="s">
        <v>160</v>
      </c>
      <c r="K6" s="80"/>
      <c r="L6" s="81"/>
      <c r="M6"/>
      <c r="O6" s="75"/>
      <c r="P6" s="75"/>
      <c r="Q6" s="79" t="s">
        <v>174</v>
      </c>
      <c r="R6" s="80"/>
      <c r="S6" s="80"/>
      <c r="T6" s="80"/>
      <c r="U6" s="80"/>
      <c r="V6" s="81"/>
    </row>
    <row r="7" spans="2:22" ht="14.45" customHeight="1" x14ac:dyDescent="0.25">
      <c r="B7" s="75"/>
      <c r="C7" s="75"/>
      <c r="D7" s="82">
        <v>2026</v>
      </c>
      <c r="E7" s="83"/>
      <c r="F7" s="82">
        <v>2025</v>
      </c>
      <c r="G7" s="83"/>
      <c r="H7" s="90" t="s">
        <v>5</v>
      </c>
      <c r="I7" s="90" t="s">
        <v>42</v>
      </c>
      <c r="J7" s="90">
        <v>2026</v>
      </c>
      <c r="K7" s="90" t="s">
        <v>171</v>
      </c>
      <c r="L7" s="92" t="s">
        <v>175</v>
      </c>
      <c r="M7"/>
      <c r="O7" s="75"/>
      <c r="P7" s="75"/>
      <c r="Q7" s="82">
        <v>2026</v>
      </c>
      <c r="R7" s="83"/>
      <c r="S7" s="82">
        <v>2026</v>
      </c>
      <c r="T7" s="83"/>
      <c r="U7" s="90" t="s">
        <v>5</v>
      </c>
      <c r="V7" s="90" t="s">
        <v>63</v>
      </c>
    </row>
    <row r="8" spans="2:22" ht="14.45" customHeight="1" thickBot="1" x14ac:dyDescent="0.3">
      <c r="B8" s="96" t="s">
        <v>6</v>
      </c>
      <c r="C8" s="96" t="s">
        <v>7</v>
      </c>
      <c r="D8" s="84"/>
      <c r="E8" s="85"/>
      <c r="F8" s="84"/>
      <c r="G8" s="85"/>
      <c r="H8" s="91"/>
      <c r="I8" s="91"/>
      <c r="J8" s="91"/>
      <c r="K8" s="91"/>
      <c r="L8" s="93"/>
      <c r="M8"/>
      <c r="O8" s="96" t="s">
        <v>6</v>
      </c>
      <c r="P8" s="96" t="s">
        <v>7</v>
      </c>
      <c r="Q8" s="84"/>
      <c r="R8" s="85"/>
      <c r="S8" s="84"/>
      <c r="T8" s="85"/>
      <c r="U8" s="91"/>
      <c r="V8" s="91"/>
    </row>
    <row r="9" spans="2:22" ht="14.45" customHeight="1" x14ac:dyDescent="0.25">
      <c r="B9" s="96"/>
      <c r="C9" s="96"/>
      <c r="D9" s="25" t="s">
        <v>8</v>
      </c>
      <c r="E9" s="26" t="s">
        <v>2</v>
      </c>
      <c r="F9" s="25" t="s">
        <v>8</v>
      </c>
      <c r="G9" s="26" t="s">
        <v>2</v>
      </c>
      <c r="H9" s="98" t="s">
        <v>9</v>
      </c>
      <c r="I9" s="98" t="s">
        <v>43</v>
      </c>
      <c r="J9" s="98" t="s">
        <v>8</v>
      </c>
      <c r="K9" s="98" t="s">
        <v>172</v>
      </c>
      <c r="L9" s="101" t="s">
        <v>176</v>
      </c>
      <c r="M9"/>
      <c r="O9" s="96"/>
      <c r="P9" s="96"/>
      <c r="Q9" s="25" t="s">
        <v>8</v>
      </c>
      <c r="R9" s="26" t="s">
        <v>2</v>
      </c>
      <c r="S9" s="25" t="s">
        <v>8</v>
      </c>
      <c r="T9" s="26" t="s">
        <v>2</v>
      </c>
      <c r="U9" s="98" t="s">
        <v>9</v>
      </c>
      <c r="V9" s="98" t="s">
        <v>64</v>
      </c>
    </row>
    <row r="10" spans="2:22" ht="14.45" customHeight="1" thickBot="1" x14ac:dyDescent="0.3">
      <c r="B10" s="97"/>
      <c r="C10" s="97"/>
      <c r="D10" s="28" t="s">
        <v>10</v>
      </c>
      <c r="E10" s="29" t="s">
        <v>11</v>
      </c>
      <c r="F10" s="28" t="s">
        <v>10</v>
      </c>
      <c r="G10" s="29" t="s">
        <v>11</v>
      </c>
      <c r="H10" s="99"/>
      <c r="I10" s="99"/>
      <c r="J10" s="99" t="s">
        <v>10</v>
      </c>
      <c r="K10" s="99"/>
      <c r="L10" s="102"/>
      <c r="M10"/>
      <c r="O10" s="97"/>
      <c r="P10" s="97"/>
      <c r="Q10" s="28" t="s">
        <v>10</v>
      </c>
      <c r="R10" s="29" t="s">
        <v>11</v>
      </c>
      <c r="S10" s="28" t="s">
        <v>10</v>
      </c>
      <c r="T10" s="29" t="s">
        <v>11</v>
      </c>
      <c r="U10" s="99"/>
      <c r="V10" s="99"/>
    </row>
    <row r="11" spans="2:22" ht="14.45" customHeight="1" thickBot="1" x14ac:dyDescent="0.3">
      <c r="B11" s="31">
        <v>1</v>
      </c>
      <c r="C11" s="32" t="s">
        <v>24</v>
      </c>
      <c r="D11" s="33">
        <v>1013</v>
      </c>
      <c r="E11" s="34">
        <v>0.16749338624338625</v>
      </c>
      <c r="F11" s="33">
        <v>783</v>
      </c>
      <c r="G11" s="34">
        <v>0.14148897723165885</v>
      </c>
      <c r="H11" s="35">
        <v>0.29374201787994902</v>
      </c>
      <c r="I11" s="52">
        <v>2</v>
      </c>
      <c r="J11" s="33">
        <v>1269</v>
      </c>
      <c r="K11" s="35">
        <v>-0.20173364854215914</v>
      </c>
      <c r="L11" s="52">
        <v>0</v>
      </c>
      <c r="M11"/>
      <c r="O11" s="31">
        <v>1</v>
      </c>
      <c r="P11" s="32" t="s">
        <v>24</v>
      </c>
      <c r="Q11" s="33">
        <v>4222</v>
      </c>
      <c r="R11" s="34">
        <v>0.17474442283018088</v>
      </c>
      <c r="S11" s="33">
        <v>3267</v>
      </c>
      <c r="T11" s="34">
        <v>0.14970444026944049</v>
      </c>
      <c r="U11" s="35">
        <v>0.29231711049892861</v>
      </c>
      <c r="V11" s="52">
        <v>2</v>
      </c>
    </row>
    <row r="12" spans="2:22" ht="14.45" customHeight="1" thickBot="1" x14ac:dyDescent="0.3">
      <c r="B12" s="36">
        <v>2</v>
      </c>
      <c r="C12" s="37" t="s">
        <v>19</v>
      </c>
      <c r="D12" s="38">
        <v>981</v>
      </c>
      <c r="E12" s="39">
        <v>0.16220238095238096</v>
      </c>
      <c r="F12" s="38">
        <v>1099</v>
      </c>
      <c r="G12" s="39">
        <v>0.19859053126129381</v>
      </c>
      <c r="H12" s="40">
        <v>-0.10737033666969975</v>
      </c>
      <c r="I12" s="53">
        <v>-1</v>
      </c>
      <c r="J12" s="38">
        <v>918</v>
      </c>
      <c r="K12" s="40">
        <v>6.8627450980392135E-2</v>
      </c>
      <c r="L12" s="53">
        <v>2</v>
      </c>
      <c r="M12"/>
      <c r="O12" s="36">
        <v>2</v>
      </c>
      <c r="P12" s="37" t="s">
        <v>19</v>
      </c>
      <c r="Q12" s="38">
        <v>3676</v>
      </c>
      <c r="R12" s="39">
        <v>0.15214602044617359</v>
      </c>
      <c r="S12" s="38">
        <v>3673</v>
      </c>
      <c r="T12" s="39">
        <v>0.168308665169775</v>
      </c>
      <c r="U12" s="40">
        <v>8.1677103185406885E-4</v>
      </c>
      <c r="V12" s="53">
        <v>-1</v>
      </c>
    </row>
    <row r="13" spans="2:22" ht="14.45" customHeight="1" thickBot="1" x14ac:dyDescent="0.3">
      <c r="B13" s="31">
        <v>3</v>
      </c>
      <c r="C13" s="32" t="s">
        <v>21</v>
      </c>
      <c r="D13" s="33">
        <v>932</v>
      </c>
      <c r="E13" s="34">
        <v>0.1541005291005291</v>
      </c>
      <c r="F13" s="33">
        <v>868</v>
      </c>
      <c r="G13" s="34">
        <v>0.15684857246114925</v>
      </c>
      <c r="H13" s="35">
        <v>7.3732718894009119E-2</v>
      </c>
      <c r="I13" s="52">
        <v>-1</v>
      </c>
      <c r="J13" s="33">
        <v>978</v>
      </c>
      <c r="K13" s="35">
        <v>-4.7034764826175857E-2</v>
      </c>
      <c r="L13" s="52">
        <v>-1</v>
      </c>
      <c r="M13"/>
      <c r="O13" s="31">
        <v>3</v>
      </c>
      <c r="P13" s="32" t="s">
        <v>21</v>
      </c>
      <c r="Q13" s="33">
        <v>3674</v>
      </c>
      <c r="R13" s="34">
        <v>0.15206324241546293</v>
      </c>
      <c r="S13" s="33">
        <v>3597</v>
      </c>
      <c r="T13" s="34">
        <v>0.16482610090271732</v>
      </c>
      <c r="U13" s="35">
        <v>2.1406727828746197E-2</v>
      </c>
      <c r="V13" s="52">
        <v>-1</v>
      </c>
    </row>
    <row r="14" spans="2:22" ht="14.45" customHeight="1" thickBot="1" x14ac:dyDescent="0.3">
      <c r="B14" s="36">
        <v>4</v>
      </c>
      <c r="C14" s="37" t="s">
        <v>26</v>
      </c>
      <c r="D14" s="38">
        <v>670</v>
      </c>
      <c r="E14" s="39">
        <v>0.11078042328042328</v>
      </c>
      <c r="F14" s="38">
        <v>477</v>
      </c>
      <c r="G14" s="39">
        <v>8.619443440549332E-2</v>
      </c>
      <c r="H14" s="40">
        <v>0.40461215932914052</v>
      </c>
      <c r="I14" s="53">
        <v>1</v>
      </c>
      <c r="J14" s="38">
        <v>831</v>
      </c>
      <c r="K14" s="40">
        <v>-0.19374247894103491</v>
      </c>
      <c r="L14" s="53">
        <v>1</v>
      </c>
      <c r="M14"/>
      <c r="O14" s="36">
        <v>4</v>
      </c>
      <c r="P14" s="37" t="s">
        <v>18</v>
      </c>
      <c r="Q14" s="38">
        <v>2793</v>
      </c>
      <c r="R14" s="39">
        <v>0.11559951988742188</v>
      </c>
      <c r="S14" s="38">
        <v>2417</v>
      </c>
      <c r="T14" s="39">
        <v>0.11075470833524263</v>
      </c>
      <c r="U14" s="40">
        <v>0.15556474968969791</v>
      </c>
      <c r="V14" s="53">
        <v>0</v>
      </c>
    </row>
    <row r="15" spans="2:22" ht="14.45" customHeight="1" thickBot="1" x14ac:dyDescent="0.3">
      <c r="B15" s="31">
        <v>5</v>
      </c>
      <c r="C15" s="32" t="s">
        <v>18</v>
      </c>
      <c r="D15" s="33">
        <v>615</v>
      </c>
      <c r="E15" s="34">
        <v>0.10168650793650794</v>
      </c>
      <c r="F15" s="33">
        <v>565</v>
      </c>
      <c r="G15" s="34">
        <v>0.10209613299602457</v>
      </c>
      <c r="H15" s="35">
        <v>8.8495575221238854E-2</v>
      </c>
      <c r="I15" s="52">
        <v>-1</v>
      </c>
      <c r="J15" s="33">
        <v>949</v>
      </c>
      <c r="K15" s="35">
        <v>-0.35194942044257116</v>
      </c>
      <c r="L15" s="52">
        <v>-2</v>
      </c>
      <c r="M15"/>
      <c r="O15" s="31">
        <v>5</v>
      </c>
      <c r="P15" s="32" t="s">
        <v>26</v>
      </c>
      <c r="Q15" s="33">
        <v>2670</v>
      </c>
      <c r="R15" s="34">
        <v>0.11050867099871695</v>
      </c>
      <c r="S15" s="33">
        <v>2148</v>
      </c>
      <c r="T15" s="34">
        <v>9.8428263758420009E-2</v>
      </c>
      <c r="U15" s="35">
        <v>0.24301675977653625</v>
      </c>
      <c r="V15" s="52">
        <v>0</v>
      </c>
    </row>
    <row r="16" spans="2:22" ht="14.45" customHeight="1" thickBot="1" x14ac:dyDescent="0.3">
      <c r="B16" s="36">
        <v>6</v>
      </c>
      <c r="C16" s="37" t="s">
        <v>31</v>
      </c>
      <c r="D16" s="38">
        <v>439</v>
      </c>
      <c r="E16" s="39">
        <v>7.2585978835978837E-2</v>
      </c>
      <c r="F16" s="38">
        <v>376</v>
      </c>
      <c r="G16" s="39">
        <v>6.7943621250451752E-2</v>
      </c>
      <c r="H16" s="40">
        <v>0.16755319148936176</v>
      </c>
      <c r="I16" s="53">
        <v>1</v>
      </c>
      <c r="J16" s="38">
        <v>528</v>
      </c>
      <c r="K16" s="40">
        <v>-0.16856060606060608</v>
      </c>
      <c r="L16" s="53">
        <v>0</v>
      </c>
      <c r="M16"/>
      <c r="O16" s="36">
        <v>6</v>
      </c>
      <c r="P16" s="37" t="s">
        <v>31</v>
      </c>
      <c r="Q16" s="38">
        <v>1616</v>
      </c>
      <c r="R16" s="39">
        <v>6.6884648814204709E-2</v>
      </c>
      <c r="S16" s="38">
        <v>1752</v>
      </c>
      <c r="T16" s="39">
        <v>8.0282270998487837E-2</v>
      </c>
      <c r="U16" s="40">
        <v>-7.7625570776255759E-2</v>
      </c>
      <c r="V16" s="53">
        <v>0</v>
      </c>
    </row>
    <row r="17" spans="2:22" ht="14.45" customHeight="1" thickBot="1" x14ac:dyDescent="0.3">
      <c r="B17" s="31">
        <v>7</v>
      </c>
      <c r="C17" s="32" t="s">
        <v>44</v>
      </c>
      <c r="D17" s="33">
        <v>365</v>
      </c>
      <c r="E17" s="34">
        <v>6.0350529100529099E-2</v>
      </c>
      <c r="F17" s="33">
        <v>407</v>
      </c>
      <c r="G17" s="34">
        <v>7.3545355981207081E-2</v>
      </c>
      <c r="H17" s="35">
        <v>-0.10319410319410316</v>
      </c>
      <c r="I17" s="52">
        <v>-1</v>
      </c>
      <c r="J17" s="33">
        <v>394</v>
      </c>
      <c r="K17" s="35">
        <v>-7.3604060913705638E-2</v>
      </c>
      <c r="L17" s="52">
        <v>0</v>
      </c>
      <c r="M17"/>
      <c r="O17" s="31">
        <v>7</v>
      </c>
      <c r="P17" s="32" t="s">
        <v>44</v>
      </c>
      <c r="Q17" s="33">
        <v>1156</v>
      </c>
      <c r="R17" s="34">
        <v>4.7845701750755351E-2</v>
      </c>
      <c r="S17" s="33">
        <v>1288</v>
      </c>
      <c r="T17" s="34">
        <v>5.9020299683819825E-2</v>
      </c>
      <c r="U17" s="35">
        <v>-0.10248447204968947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218</v>
      </c>
      <c r="E18" s="39">
        <v>3.6044973544973546E-2</v>
      </c>
      <c r="F18" s="38">
        <v>246</v>
      </c>
      <c r="G18" s="39">
        <v>4.4452475605348755E-2</v>
      </c>
      <c r="H18" s="40">
        <v>-0.11382113821138207</v>
      </c>
      <c r="I18" s="53">
        <v>0</v>
      </c>
      <c r="J18" s="38">
        <v>343</v>
      </c>
      <c r="K18" s="40">
        <v>-0.36443148688046645</v>
      </c>
      <c r="L18" s="53">
        <v>0</v>
      </c>
      <c r="M18"/>
      <c r="O18" s="36">
        <v>8</v>
      </c>
      <c r="P18" s="37" t="s">
        <v>20</v>
      </c>
      <c r="Q18" s="38">
        <v>1122</v>
      </c>
      <c r="R18" s="39">
        <v>4.6438475228674309E-2</v>
      </c>
      <c r="S18" s="38">
        <v>1149</v>
      </c>
      <c r="T18" s="39">
        <v>5.2650872932227463E-2</v>
      </c>
      <c r="U18" s="40">
        <v>-2.3498694516971286E-2</v>
      </c>
      <c r="V18" s="53">
        <v>0</v>
      </c>
    </row>
    <row r="19" spans="2:22" ht="14.45" customHeight="1" thickBot="1" x14ac:dyDescent="0.3">
      <c r="B19" s="31">
        <v>9</v>
      </c>
      <c r="C19" s="32" t="s">
        <v>27</v>
      </c>
      <c r="D19" s="33">
        <v>163</v>
      </c>
      <c r="E19" s="34">
        <v>2.6951058201058201E-2</v>
      </c>
      <c r="F19" s="33">
        <v>177</v>
      </c>
      <c r="G19" s="34">
        <v>3.1984098301409469E-2</v>
      </c>
      <c r="H19" s="35">
        <v>-7.9096045197740161E-2</v>
      </c>
      <c r="I19" s="52">
        <v>0</v>
      </c>
      <c r="J19" s="33">
        <v>221</v>
      </c>
      <c r="K19" s="35">
        <v>-0.26244343891402711</v>
      </c>
      <c r="L19" s="52">
        <v>1</v>
      </c>
      <c r="M19"/>
      <c r="O19" s="31">
        <v>9</v>
      </c>
      <c r="P19" s="32" t="s">
        <v>27</v>
      </c>
      <c r="Q19" s="33">
        <v>681</v>
      </c>
      <c r="R19" s="34">
        <v>2.8185919456976117E-2</v>
      </c>
      <c r="S19" s="33">
        <v>689</v>
      </c>
      <c r="T19" s="34">
        <v>3.1572194473720387E-2</v>
      </c>
      <c r="U19" s="35">
        <v>-1.1611030478954953E-2</v>
      </c>
      <c r="V19" s="52">
        <v>0</v>
      </c>
    </row>
    <row r="20" spans="2:22" ht="14.45" customHeight="1" thickBot="1" x14ac:dyDescent="0.3">
      <c r="B20" s="36">
        <v>10</v>
      </c>
      <c r="C20" s="37" t="s">
        <v>28</v>
      </c>
      <c r="D20" s="38">
        <v>135</v>
      </c>
      <c r="E20" s="39">
        <v>2.2321428571428572E-2</v>
      </c>
      <c r="F20" s="38">
        <v>125</v>
      </c>
      <c r="G20" s="39">
        <v>2.258764004336827E-2</v>
      </c>
      <c r="H20" s="40">
        <v>8.0000000000000071E-2</v>
      </c>
      <c r="I20" s="53">
        <v>0</v>
      </c>
      <c r="J20" s="38">
        <v>263</v>
      </c>
      <c r="K20" s="40">
        <v>-0.48669201520912553</v>
      </c>
      <c r="L20" s="53">
        <v>-1</v>
      </c>
      <c r="M20"/>
      <c r="O20" s="36">
        <v>10</v>
      </c>
      <c r="P20" s="37" t="s">
        <v>28</v>
      </c>
      <c r="Q20" s="38">
        <v>680</v>
      </c>
      <c r="R20" s="39">
        <v>2.8144530441620793E-2</v>
      </c>
      <c r="S20" s="38">
        <v>620</v>
      </c>
      <c r="T20" s="39">
        <v>2.8410392704944325E-2</v>
      </c>
      <c r="U20" s="40">
        <v>9.6774193548387011E-2</v>
      </c>
      <c r="V20" s="53">
        <v>0</v>
      </c>
    </row>
    <row r="21" spans="2:22" ht="14.45" customHeight="1" thickBot="1" x14ac:dyDescent="0.3">
      <c r="B21" s="31">
        <v>11</v>
      </c>
      <c r="C21" s="32" t="s">
        <v>114</v>
      </c>
      <c r="D21" s="33">
        <v>120</v>
      </c>
      <c r="E21" s="34">
        <v>1.984126984126984E-2</v>
      </c>
      <c r="F21" s="33">
        <v>0</v>
      </c>
      <c r="G21" s="34">
        <v>0</v>
      </c>
      <c r="H21" s="35"/>
      <c r="I21" s="52"/>
      <c r="J21" s="33">
        <v>79</v>
      </c>
      <c r="K21" s="35">
        <v>0.518987341772152</v>
      </c>
      <c r="L21" s="52">
        <v>1</v>
      </c>
      <c r="M21"/>
      <c r="O21" s="31">
        <v>11</v>
      </c>
      <c r="P21" s="32" t="s">
        <v>55</v>
      </c>
      <c r="Q21" s="33">
        <v>337</v>
      </c>
      <c r="R21" s="34">
        <v>1.3948098174744423E-2</v>
      </c>
      <c r="S21" s="33">
        <v>327</v>
      </c>
      <c r="T21" s="34">
        <v>1.498419099115612E-2</v>
      </c>
      <c r="U21" s="35">
        <v>3.0581039755351647E-2</v>
      </c>
      <c r="V21" s="52">
        <v>0</v>
      </c>
    </row>
    <row r="22" spans="2:22" ht="14.45" customHeight="1" thickBot="1" x14ac:dyDescent="0.3">
      <c r="B22" s="36">
        <v>12</v>
      </c>
      <c r="C22" s="37" t="s">
        <v>95</v>
      </c>
      <c r="D22" s="38">
        <v>75</v>
      </c>
      <c r="E22" s="39">
        <v>1.240079365079365E-2</v>
      </c>
      <c r="F22" s="38">
        <v>13</v>
      </c>
      <c r="G22" s="39">
        <v>2.3491145645102999E-3</v>
      </c>
      <c r="H22" s="40">
        <v>4.7692307692307692</v>
      </c>
      <c r="I22" s="53">
        <v>5</v>
      </c>
      <c r="J22" s="38">
        <v>70</v>
      </c>
      <c r="K22" s="40">
        <v>7.1428571428571397E-2</v>
      </c>
      <c r="L22" s="53">
        <v>1</v>
      </c>
      <c r="M22"/>
      <c r="O22" s="36">
        <v>12</v>
      </c>
      <c r="P22" s="37" t="s">
        <v>114</v>
      </c>
      <c r="Q22" s="38">
        <v>279</v>
      </c>
      <c r="R22" s="39">
        <v>1.1547535284135591E-2</v>
      </c>
      <c r="S22" s="38">
        <v>1</v>
      </c>
      <c r="T22" s="39">
        <v>4.5823214040232781E-5</v>
      </c>
      <c r="U22" s="40">
        <v>278</v>
      </c>
      <c r="V22" s="53">
        <v>51</v>
      </c>
    </row>
    <row r="23" spans="2:22" ht="14.45" customHeight="1" thickBot="1" x14ac:dyDescent="0.3">
      <c r="B23" s="31">
        <v>13</v>
      </c>
      <c r="C23" s="32" t="s">
        <v>71</v>
      </c>
      <c r="D23" s="33">
        <v>45</v>
      </c>
      <c r="E23" s="34">
        <v>7.4404761904761901E-3</v>
      </c>
      <c r="F23" s="33">
        <v>25</v>
      </c>
      <c r="G23" s="34">
        <v>4.5175280086736536E-3</v>
      </c>
      <c r="H23" s="35">
        <v>0.8</v>
      </c>
      <c r="I23" s="52">
        <v>1</v>
      </c>
      <c r="J23" s="33">
        <v>24</v>
      </c>
      <c r="K23" s="35">
        <v>0.875</v>
      </c>
      <c r="L23" s="52">
        <v>4</v>
      </c>
      <c r="M23"/>
      <c r="O23" s="31">
        <v>13</v>
      </c>
      <c r="P23" s="32" t="s">
        <v>95</v>
      </c>
      <c r="Q23" s="33">
        <v>259</v>
      </c>
      <c r="R23" s="34">
        <v>1.0719754977029096E-2</v>
      </c>
      <c r="S23" s="33">
        <v>52</v>
      </c>
      <c r="T23" s="34">
        <v>2.3828071300921049E-3</v>
      </c>
      <c r="U23" s="35">
        <v>3.9807692307692308</v>
      </c>
      <c r="V23" s="52">
        <v>3</v>
      </c>
    </row>
    <row r="24" spans="2:22" ht="14.45" customHeight="1" thickBot="1" x14ac:dyDescent="0.3">
      <c r="B24" s="36">
        <v>14</v>
      </c>
      <c r="C24" s="37" t="s">
        <v>55</v>
      </c>
      <c r="D24" s="38">
        <v>42</v>
      </c>
      <c r="E24" s="39">
        <v>6.9444444444444441E-3</v>
      </c>
      <c r="F24" s="38">
        <v>125</v>
      </c>
      <c r="G24" s="39">
        <v>2.258764004336827E-2</v>
      </c>
      <c r="H24" s="40">
        <v>-0.66399999999999992</v>
      </c>
      <c r="I24" s="53">
        <v>-4</v>
      </c>
      <c r="J24" s="38">
        <v>99</v>
      </c>
      <c r="K24" s="40">
        <v>-0.57575757575757569</v>
      </c>
      <c r="L24" s="53">
        <v>-3</v>
      </c>
      <c r="M24"/>
      <c r="O24" s="36">
        <v>14</v>
      </c>
      <c r="P24" s="37" t="s">
        <v>25</v>
      </c>
      <c r="Q24" s="38">
        <v>105</v>
      </c>
      <c r="R24" s="39">
        <v>4.3458466123090927E-3</v>
      </c>
      <c r="S24" s="38">
        <v>38</v>
      </c>
      <c r="T24" s="39">
        <v>1.7412821335288458E-3</v>
      </c>
      <c r="U24" s="40">
        <v>1.763157894736842</v>
      </c>
      <c r="V24" s="53">
        <v>6</v>
      </c>
    </row>
    <row r="25" spans="2:22" ht="14.45" customHeight="1" thickBot="1" x14ac:dyDescent="0.3">
      <c r="B25" s="31">
        <v>15</v>
      </c>
      <c r="C25" s="32" t="s">
        <v>22</v>
      </c>
      <c r="D25" s="33">
        <v>30</v>
      </c>
      <c r="E25" s="34">
        <v>4.96031746031746E-3</v>
      </c>
      <c r="F25" s="33">
        <v>2</v>
      </c>
      <c r="G25" s="34">
        <v>3.6140224069389231E-4</v>
      </c>
      <c r="H25" s="35">
        <v>14</v>
      </c>
      <c r="I25" s="52">
        <v>25</v>
      </c>
      <c r="J25" s="33">
        <v>6</v>
      </c>
      <c r="K25" s="35">
        <v>4</v>
      </c>
      <c r="L25" s="52">
        <v>8</v>
      </c>
      <c r="M25"/>
      <c r="O25" s="31">
        <v>15</v>
      </c>
      <c r="P25" s="32" t="s">
        <v>71</v>
      </c>
      <c r="Q25" s="33">
        <v>97</v>
      </c>
      <c r="R25" s="34">
        <v>4.0147344894664958E-3</v>
      </c>
      <c r="S25" s="33">
        <v>110</v>
      </c>
      <c r="T25" s="34">
        <v>5.0405535444256059E-3</v>
      </c>
      <c r="U25" s="35">
        <v>-0.11818181818181817</v>
      </c>
      <c r="V25" s="52">
        <v>-3</v>
      </c>
    </row>
    <row r="26" spans="2:22" ht="14.45" customHeight="1" thickBot="1" x14ac:dyDescent="0.3">
      <c r="B26" s="36">
        <v>16</v>
      </c>
      <c r="C26" s="37" t="s">
        <v>94</v>
      </c>
      <c r="D26" s="38">
        <v>23</v>
      </c>
      <c r="E26" s="39">
        <v>3.8029100529100527E-3</v>
      </c>
      <c r="F26" s="38">
        <v>28</v>
      </c>
      <c r="G26" s="39">
        <v>5.0596313697144919E-3</v>
      </c>
      <c r="H26" s="40">
        <v>-0.1785714285714286</v>
      </c>
      <c r="I26" s="53">
        <v>-4</v>
      </c>
      <c r="J26" s="38">
        <v>25</v>
      </c>
      <c r="K26" s="40">
        <v>-7.999999999999996E-2</v>
      </c>
      <c r="L26" s="53">
        <v>0</v>
      </c>
      <c r="M26"/>
      <c r="O26" s="36">
        <v>16</v>
      </c>
      <c r="P26" s="37" t="s">
        <v>17</v>
      </c>
      <c r="Q26" s="38">
        <v>80</v>
      </c>
      <c r="R26" s="39">
        <v>3.3111212284259758E-3</v>
      </c>
      <c r="S26" s="38">
        <v>100</v>
      </c>
      <c r="T26" s="39">
        <v>4.5823214040232778E-3</v>
      </c>
      <c r="U26" s="40">
        <v>-0.19999999999999996</v>
      </c>
      <c r="V26" s="53">
        <v>-3</v>
      </c>
    </row>
    <row r="27" spans="2:22" ht="14.45" customHeight="1" thickBot="1" x14ac:dyDescent="0.3">
      <c r="B27" s="31">
        <v>17</v>
      </c>
      <c r="C27" s="32" t="s">
        <v>149</v>
      </c>
      <c r="D27" s="33">
        <v>21</v>
      </c>
      <c r="E27" s="34">
        <v>3.472222222222222E-3</v>
      </c>
      <c r="F27" s="33">
        <v>12</v>
      </c>
      <c r="G27" s="34">
        <v>2.1684134441633538E-3</v>
      </c>
      <c r="H27" s="35">
        <v>0.75</v>
      </c>
      <c r="I27" s="52">
        <v>2</v>
      </c>
      <c r="J27" s="33">
        <v>18</v>
      </c>
      <c r="K27" s="35">
        <v>0.16666666666666674</v>
      </c>
      <c r="L27" s="52">
        <v>1</v>
      </c>
      <c r="M27"/>
      <c r="O27" s="31">
        <v>17</v>
      </c>
      <c r="P27" s="32" t="s">
        <v>130</v>
      </c>
      <c r="Q27" s="33">
        <v>78</v>
      </c>
      <c r="R27" s="34">
        <v>3.2283431977153262E-3</v>
      </c>
      <c r="S27" s="33">
        <v>3</v>
      </c>
      <c r="T27" s="34">
        <v>1.3746964212069834E-4</v>
      </c>
      <c r="U27" s="35">
        <v>25</v>
      </c>
      <c r="V27" s="52">
        <v>33</v>
      </c>
    </row>
    <row r="28" spans="2:22" ht="14.45" customHeight="1" thickBot="1" x14ac:dyDescent="0.3">
      <c r="B28" s="36">
        <v>18</v>
      </c>
      <c r="C28" s="37" t="s">
        <v>148</v>
      </c>
      <c r="D28" s="38">
        <v>18</v>
      </c>
      <c r="E28" s="39">
        <v>2.976190476190476E-3</v>
      </c>
      <c r="F28" s="38">
        <v>10</v>
      </c>
      <c r="G28" s="39">
        <v>1.8070112034694614E-3</v>
      </c>
      <c r="H28" s="40">
        <v>0.8</v>
      </c>
      <c r="I28" s="53">
        <v>3</v>
      </c>
      <c r="J28" s="38">
        <v>17</v>
      </c>
      <c r="K28" s="40">
        <v>5.8823529411764719E-2</v>
      </c>
      <c r="L28" s="53">
        <v>1</v>
      </c>
      <c r="M28"/>
      <c r="O28" s="36"/>
      <c r="P28" s="37" t="s">
        <v>94</v>
      </c>
      <c r="Q28" s="38">
        <v>78</v>
      </c>
      <c r="R28" s="39">
        <v>3.2283431977153262E-3</v>
      </c>
      <c r="S28" s="38">
        <v>63</v>
      </c>
      <c r="T28" s="39">
        <v>2.8868624845346655E-3</v>
      </c>
      <c r="U28" s="40">
        <v>0.23809523809523814</v>
      </c>
      <c r="V28" s="53">
        <v>-2</v>
      </c>
    </row>
    <row r="29" spans="2:22" ht="14.45" customHeight="1" thickBot="1" x14ac:dyDescent="0.3">
      <c r="B29" s="31">
        <v>19</v>
      </c>
      <c r="C29" s="32" t="s">
        <v>25</v>
      </c>
      <c r="D29" s="33">
        <v>15</v>
      </c>
      <c r="E29" s="34">
        <v>2.48015873015873E-3</v>
      </c>
      <c r="F29" s="33">
        <v>12</v>
      </c>
      <c r="G29" s="34">
        <v>2.1684134441633538E-3</v>
      </c>
      <c r="H29" s="35">
        <v>0.25</v>
      </c>
      <c r="I29" s="52">
        <v>0</v>
      </c>
      <c r="J29" s="33">
        <v>55</v>
      </c>
      <c r="K29" s="35">
        <v>-0.72727272727272729</v>
      </c>
      <c r="L29" s="52">
        <v>-5</v>
      </c>
      <c r="M29"/>
      <c r="O29" s="31">
        <v>19</v>
      </c>
      <c r="P29" s="32" t="s">
        <v>22</v>
      </c>
      <c r="Q29" s="33">
        <v>66</v>
      </c>
      <c r="R29" s="34">
        <v>2.7316750134514299E-3</v>
      </c>
      <c r="S29" s="33">
        <v>5</v>
      </c>
      <c r="T29" s="34">
        <v>2.2911607020116391E-4</v>
      </c>
      <c r="U29" s="35">
        <v>12.2</v>
      </c>
      <c r="V29" s="52">
        <v>21</v>
      </c>
    </row>
    <row r="30" spans="2:22" ht="14.45" customHeight="1" thickBot="1" x14ac:dyDescent="0.3">
      <c r="B30" s="36">
        <v>20</v>
      </c>
      <c r="C30" s="37" t="s">
        <v>161</v>
      </c>
      <c r="D30" s="38">
        <v>14</v>
      </c>
      <c r="E30" s="39">
        <v>2.3148148148148147E-3</v>
      </c>
      <c r="F30" s="38">
        <v>14</v>
      </c>
      <c r="G30" s="39">
        <v>2.5298156848572459E-3</v>
      </c>
      <c r="H30" s="40">
        <v>0</v>
      </c>
      <c r="I30" s="53">
        <v>-4</v>
      </c>
      <c r="J30" s="38">
        <v>13</v>
      </c>
      <c r="K30" s="40">
        <v>7.6923076923076872E-2</v>
      </c>
      <c r="L30" s="53">
        <v>0</v>
      </c>
      <c r="M30"/>
      <c r="O30" s="36">
        <v>20</v>
      </c>
      <c r="P30" s="37" t="s">
        <v>149</v>
      </c>
      <c r="Q30" s="38">
        <v>58</v>
      </c>
      <c r="R30" s="39">
        <v>2.4005628906088325E-3</v>
      </c>
      <c r="S30" s="38">
        <v>40</v>
      </c>
      <c r="T30" s="39">
        <v>1.8329285616093113E-3</v>
      </c>
      <c r="U30" s="40">
        <v>0.44999999999999996</v>
      </c>
      <c r="V30" s="53">
        <v>-1</v>
      </c>
    </row>
    <row r="31" spans="2:22" ht="15.75" thickBot="1" x14ac:dyDescent="0.3">
      <c r="B31" s="86" t="s">
        <v>40</v>
      </c>
      <c r="C31" s="87"/>
      <c r="D31" s="41">
        <f>SUM(D11:D30)</f>
        <v>5934</v>
      </c>
      <c r="E31" s="42">
        <f>D31/D33</f>
        <v>0.98115079365079361</v>
      </c>
      <c r="F31" s="41">
        <f>SUM(F11:F30)</f>
        <v>5364</v>
      </c>
      <c r="G31" s="42">
        <f>F31/F33</f>
        <v>0.96928080954101914</v>
      </c>
      <c r="H31" s="43">
        <f>D31/F31-1</f>
        <v>0.10626398210290833</v>
      </c>
      <c r="I31" s="54"/>
      <c r="J31" s="41">
        <f>SUM(J11:J30)</f>
        <v>7100</v>
      </c>
      <c r="K31" s="42">
        <f>E31/J31-1</f>
        <v>-0.99986180974737315</v>
      </c>
      <c r="L31" s="41"/>
      <c r="M31"/>
      <c r="O31" s="86" t="s">
        <v>40</v>
      </c>
      <c r="P31" s="87"/>
      <c r="Q31" s="41">
        <f>SUM(Q11:Q30)</f>
        <v>23727</v>
      </c>
      <c r="R31" s="42">
        <f>Q31/Q33</f>
        <v>0.98203716733578905</v>
      </c>
      <c r="S31" s="41">
        <f>SUM(S11:S30)</f>
        <v>21339</v>
      </c>
      <c r="T31" s="42">
        <f>S31/S33</f>
        <v>0.97782156440452739</v>
      </c>
      <c r="U31" s="43">
        <f>Q31/S31-1</f>
        <v>0.11190777449739908</v>
      </c>
      <c r="V31" s="54"/>
    </row>
    <row r="32" spans="2:22" ht="15.75" thickBot="1" x14ac:dyDescent="0.3">
      <c r="B32" s="86" t="s">
        <v>12</v>
      </c>
      <c r="C32" s="87"/>
      <c r="D32" s="41">
        <f>D33-SUM(D11:D30)</f>
        <v>114</v>
      </c>
      <c r="E32" s="42">
        <f>D32/D33</f>
        <v>1.8849206349206348E-2</v>
      </c>
      <c r="F32" s="41">
        <f>F33-SUM(F11:F30)</f>
        <v>170</v>
      </c>
      <c r="G32" s="42">
        <f>F32/F33</f>
        <v>3.0719190458980847E-2</v>
      </c>
      <c r="H32" s="43">
        <f>D32/F32-1</f>
        <v>-0.3294117647058824</v>
      </c>
      <c r="I32" s="54"/>
      <c r="J32" s="41">
        <f>J33-SUM(J11:J30)</f>
        <v>112</v>
      </c>
      <c r="K32" s="42">
        <f>E32/J32-1</f>
        <v>-0.99983170351473927</v>
      </c>
      <c r="L32" s="41"/>
      <c r="M32"/>
      <c r="O32" s="86" t="s">
        <v>12</v>
      </c>
      <c r="P32" s="87"/>
      <c r="Q32" s="41">
        <f>Q33-SUM(Q11:Q30)</f>
        <v>434</v>
      </c>
      <c r="R32" s="42">
        <f>Q32/Q33</f>
        <v>1.7962832664210917E-2</v>
      </c>
      <c r="S32" s="41">
        <f>S33-SUM(S11:S30)</f>
        <v>484</v>
      </c>
      <c r="T32" s="42">
        <f>S32/S33</f>
        <v>2.2178435595472668E-2</v>
      </c>
      <c r="U32" s="43">
        <f>Q32/S32-1</f>
        <v>-0.10330578512396693</v>
      </c>
      <c r="V32" s="55"/>
    </row>
    <row r="33" spans="2:22" ht="15.75" thickBot="1" x14ac:dyDescent="0.3">
      <c r="B33" s="88" t="s">
        <v>34</v>
      </c>
      <c r="C33" s="89"/>
      <c r="D33" s="44">
        <v>6048</v>
      </c>
      <c r="E33" s="45">
        <v>1</v>
      </c>
      <c r="F33" s="44">
        <v>5534</v>
      </c>
      <c r="G33" s="45">
        <v>1</v>
      </c>
      <c r="H33" s="46">
        <v>9.2880375858330311E-2</v>
      </c>
      <c r="I33" s="56"/>
      <c r="J33" s="44">
        <v>7212</v>
      </c>
      <c r="K33" s="46">
        <v>-0.16139767054908483</v>
      </c>
      <c r="L33" s="44"/>
      <c r="M33"/>
      <c r="N33" s="47"/>
      <c r="O33" s="88" t="s">
        <v>34</v>
      </c>
      <c r="P33" s="89"/>
      <c r="Q33" s="44">
        <v>24161</v>
      </c>
      <c r="R33" s="45">
        <v>1</v>
      </c>
      <c r="S33" s="44">
        <v>21823</v>
      </c>
      <c r="T33" s="45">
        <v>1</v>
      </c>
      <c r="U33" s="46">
        <v>0.10713467442606417</v>
      </c>
      <c r="V33" s="56"/>
    </row>
    <row r="34" spans="2:22" ht="15" x14ac:dyDescent="0.25">
      <c r="B34" s="48" t="s">
        <v>68</v>
      </c>
      <c r="M34"/>
      <c r="O34" s="48" t="s">
        <v>68</v>
      </c>
    </row>
    <row r="35" spans="2:22" ht="15" x14ac:dyDescent="0.25">
      <c r="B35" s="49" t="s">
        <v>67</v>
      </c>
      <c r="M35"/>
      <c r="O35" s="49" t="s">
        <v>67</v>
      </c>
    </row>
    <row r="36" spans="2:22" x14ac:dyDescent="0.2">
      <c r="B36" s="60"/>
    </row>
    <row r="37" spans="2:22" x14ac:dyDescent="0.2">
      <c r="B37" s="61"/>
    </row>
    <row r="38" spans="2:22" ht="15" customHeight="1" x14ac:dyDescent="0.2">
      <c r="B38" s="70" t="s">
        <v>180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50"/>
      <c r="O38" s="70" t="s">
        <v>142</v>
      </c>
      <c r="P38" s="70"/>
      <c r="Q38" s="70"/>
      <c r="R38" s="70"/>
      <c r="S38" s="70"/>
      <c r="T38" s="70"/>
      <c r="U38" s="70"/>
      <c r="V38" s="70"/>
    </row>
    <row r="39" spans="2:22" ht="15" customHeight="1" x14ac:dyDescent="0.2">
      <c r="B39" s="100" t="s">
        <v>181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50"/>
      <c r="O39" s="100" t="s">
        <v>143</v>
      </c>
      <c r="P39" s="100"/>
      <c r="Q39" s="100"/>
      <c r="R39" s="100"/>
      <c r="S39" s="100"/>
      <c r="T39" s="100"/>
      <c r="U39" s="100"/>
      <c r="V39" s="100"/>
    </row>
    <row r="40" spans="2:22" ht="15" customHeight="1" thickBot="1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51"/>
      <c r="V40" s="24" t="s">
        <v>4</v>
      </c>
    </row>
    <row r="41" spans="2:22" x14ac:dyDescent="0.2">
      <c r="B41" s="72" t="s">
        <v>0</v>
      </c>
      <c r="C41" s="74" t="s">
        <v>39</v>
      </c>
      <c r="D41" s="76" t="s">
        <v>169</v>
      </c>
      <c r="E41" s="77"/>
      <c r="F41" s="77"/>
      <c r="G41" s="77"/>
      <c r="H41" s="77"/>
      <c r="I41" s="78"/>
      <c r="J41" s="76" t="s">
        <v>159</v>
      </c>
      <c r="K41" s="77"/>
      <c r="L41" s="78"/>
      <c r="O41" s="72" t="s">
        <v>0</v>
      </c>
      <c r="P41" s="74" t="s">
        <v>39</v>
      </c>
      <c r="Q41" s="76" t="s">
        <v>177</v>
      </c>
      <c r="R41" s="77"/>
      <c r="S41" s="77"/>
      <c r="T41" s="77"/>
      <c r="U41" s="77"/>
      <c r="V41" s="78"/>
    </row>
    <row r="42" spans="2:22" ht="15" customHeight="1" thickBot="1" x14ac:dyDescent="0.25">
      <c r="B42" s="73"/>
      <c r="C42" s="75"/>
      <c r="D42" s="79" t="s">
        <v>170</v>
      </c>
      <c r="E42" s="80"/>
      <c r="F42" s="80"/>
      <c r="G42" s="80"/>
      <c r="H42" s="80"/>
      <c r="I42" s="81"/>
      <c r="J42" s="79" t="s">
        <v>160</v>
      </c>
      <c r="K42" s="80"/>
      <c r="L42" s="81"/>
      <c r="O42" s="73"/>
      <c r="P42" s="75"/>
      <c r="Q42" s="79" t="s">
        <v>174</v>
      </c>
      <c r="R42" s="80"/>
      <c r="S42" s="80"/>
      <c r="T42" s="80"/>
      <c r="U42" s="80"/>
      <c r="V42" s="81"/>
    </row>
    <row r="43" spans="2:22" ht="15" customHeight="1" x14ac:dyDescent="0.2">
      <c r="B43" s="73"/>
      <c r="C43" s="75"/>
      <c r="D43" s="82">
        <v>2026</v>
      </c>
      <c r="E43" s="83"/>
      <c r="F43" s="82">
        <v>2025</v>
      </c>
      <c r="G43" s="83"/>
      <c r="H43" s="90" t="s">
        <v>5</v>
      </c>
      <c r="I43" s="90" t="s">
        <v>42</v>
      </c>
      <c r="J43" s="90">
        <v>2026</v>
      </c>
      <c r="K43" s="90" t="s">
        <v>171</v>
      </c>
      <c r="L43" s="92" t="s">
        <v>175</v>
      </c>
      <c r="O43" s="73"/>
      <c r="P43" s="75"/>
      <c r="Q43" s="82">
        <v>2026</v>
      </c>
      <c r="R43" s="83"/>
      <c r="S43" s="82">
        <v>2025</v>
      </c>
      <c r="T43" s="83"/>
      <c r="U43" s="90" t="s">
        <v>5</v>
      </c>
      <c r="V43" s="92" t="s">
        <v>63</v>
      </c>
    </row>
    <row r="44" spans="2:22" ht="14.45" customHeight="1" thickBot="1" x14ac:dyDescent="0.25">
      <c r="B44" s="94" t="s">
        <v>6</v>
      </c>
      <c r="C44" s="96" t="s">
        <v>39</v>
      </c>
      <c r="D44" s="84"/>
      <c r="E44" s="85"/>
      <c r="F44" s="84"/>
      <c r="G44" s="85"/>
      <c r="H44" s="91"/>
      <c r="I44" s="91"/>
      <c r="J44" s="91"/>
      <c r="K44" s="91"/>
      <c r="L44" s="93"/>
      <c r="O44" s="94" t="s">
        <v>6</v>
      </c>
      <c r="P44" s="96" t="s">
        <v>39</v>
      </c>
      <c r="Q44" s="84"/>
      <c r="R44" s="85"/>
      <c r="S44" s="84"/>
      <c r="T44" s="85"/>
      <c r="U44" s="91"/>
      <c r="V44" s="93"/>
    </row>
    <row r="45" spans="2:22" ht="15" customHeight="1" x14ac:dyDescent="0.2">
      <c r="B45" s="94"/>
      <c r="C45" s="96"/>
      <c r="D45" s="25" t="s">
        <v>8</v>
      </c>
      <c r="E45" s="26" t="s">
        <v>2</v>
      </c>
      <c r="F45" s="25" t="s">
        <v>8</v>
      </c>
      <c r="G45" s="26" t="s">
        <v>2</v>
      </c>
      <c r="H45" s="98" t="s">
        <v>9</v>
      </c>
      <c r="I45" s="98" t="s">
        <v>43</v>
      </c>
      <c r="J45" s="98" t="s">
        <v>8</v>
      </c>
      <c r="K45" s="98" t="s">
        <v>172</v>
      </c>
      <c r="L45" s="101" t="s">
        <v>176</v>
      </c>
      <c r="O45" s="94"/>
      <c r="P45" s="96"/>
      <c r="Q45" s="25" t="s">
        <v>8</v>
      </c>
      <c r="R45" s="26" t="s">
        <v>2</v>
      </c>
      <c r="S45" s="25" t="s">
        <v>8</v>
      </c>
      <c r="T45" s="26" t="s">
        <v>2</v>
      </c>
      <c r="U45" s="98" t="s">
        <v>9</v>
      </c>
      <c r="V45" s="101" t="s">
        <v>64</v>
      </c>
    </row>
    <row r="46" spans="2:22" ht="14.25" customHeight="1" thickBot="1" x14ac:dyDescent="0.25">
      <c r="B46" s="95"/>
      <c r="C46" s="97"/>
      <c r="D46" s="28" t="s">
        <v>10</v>
      </c>
      <c r="E46" s="29" t="s">
        <v>11</v>
      </c>
      <c r="F46" s="28" t="s">
        <v>10</v>
      </c>
      <c r="G46" s="29" t="s">
        <v>11</v>
      </c>
      <c r="H46" s="99"/>
      <c r="I46" s="99"/>
      <c r="J46" s="99" t="s">
        <v>10</v>
      </c>
      <c r="K46" s="99"/>
      <c r="L46" s="102"/>
      <c r="O46" s="95"/>
      <c r="P46" s="97"/>
      <c r="Q46" s="28" t="s">
        <v>10</v>
      </c>
      <c r="R46" s="29" t="s">
        <v>11</v>
      </c>
      <c r="S46" s="28" t="s">
        <v>10</v>
      </c>
      <c r="T46" s="29" t="s">
        <v>11</v>
      </c>
      <c r="U46" s="99"/>
      <c r="V46" s="102"/>
    </row>
    <row r="47" spans="2:22" ht="15" thickBot="1" x14ac:dyDescent="0.25">
      <c r="B47" s="31">
        <v>1</v>
      </c>
      <c r="C47" s="32" t="s">
        <v>56</v>
      </c>
      <c r="D47" s="33">
        <v>722</v>
      </c>
      <c r="E47" s="34">
        <v>0.11937830687830688</v>
      </c>
      <c r="F47" s="33">
        <v>525</v>
      </c>
      <c r="G47" s="34">
        <v>9.4868088182146731E-2</v>
      </c>
      <c r="H47" s="35">
        <v>0.37523809523809515</v>
      </c>
      <c r="I47" s="52">
        <v>0</v>
      </c>
      <c r="J47" s="33">
        <v>932</v>
      </c>
      <c r="K47" s="35">
        <v>-0.22532188841201717</v>
      </c>
      <c r="L47" s="52">
        <v>0</v>
      </c>
      <c r="O47" s="31">
        <v>1</v>
      </c>
      <c r="P47" s="32" t="s">
        <v>56</v>
      </c>
      <c r="Q47" s="33">
        <v>3059</v>
      </c>
      <c r="R47" s="34">
        <v>0.12660899797193825</v>
      </c>
      <c r="S47" s="33">
        <v>2167</v>
      </c>
      <c r="T47" s="34">
        <v>9.9298904825184442E-2</v>
      </c>
      <c r="U47" s="35">
        <v>0.41162898015689886</v>
      </c>
      <c r="V47" s="52">
        <v>0</v>
      </c>
    </row>
    <row r="48" spans="2:22" ht="15" thickBot="1" x14ac:dyDescent="0.25">
      <c r="B48" s="36">
        <v>2</v>
      </c>
      <c r="C48" s="37" t="s">
        <v>73</v>
      </c>
      <c r="D48" s="38">
        <v>529</v>
      </c>
      <c r="E48" s="39">
        <v>8.7466931216931221E-2</v>
      </c>
      <c r="F48" s="38">
        <v>376</v>
      </c>
      <c r="G48" s="39">
        <v>6.7943621250451752E-2</v>
      </c>
      <c r="H48" s="40">
        <v>0.40691489361702127</v>
      </c>
      <c r="I48" s="53">
        <v>2</v>
      </c>
      <c r="J48" s="38">
        <v>604</v>
      </c>
      <c r="K48" s="40">
        <v>-0.1241721854304636</v>
      </c>
      <c r="L48" s="53">
        <v>0</v>
      </c>
      <c r="O48" s="36">
        <v>2</v>
      </c>
      <c r="P48" s="37" t="s">
        <v>73</v>
      </c>
      <c r="Q48" s="38">
        <v>1943</v>
      </c>
      <c r="R48" s="39">
        <v>8.0418856835395888E-2</v>
      </c>
      <c r="S48" s="38">
        <v>1427</v>
      </c>
      <c r="T48" s="39">
        <v>6.5389726435412174E-2</v>
      </c>
      <c r="U48" s="40">
        <v>0.36159775753328671</v>
      </c>
      <c r="V48" s="53">
        <v>0</v>
      </c>
    </row>
    <row r="49" spans="2:22" ht="15" thickBot="1" x14ac:dyDescent="0.25">
      <c r="B49" s="31">
        <v>3</v>
      </c>
      <c r="C49" s="32" t="s">
        <v>93</v>
      </c>
      <c r="D49" s="33">
        <v>400</v>
      </c>
      <c r="E49" s="34">
        <v>6.6137566137566134E-2</v>
      </c>
      <c r="F49" s="33">
        <v>285</v>
      </c>
      <c r="G49" s="34">
        <v>5.1499819298879652E-2</v>
      </c>
      <c r="H49" s="35">
        <v>0.40350877192982448</v>
      </c>
      <c r="I49" s="52">
        <v>5</v>
      </c>
      <c r="J49" s="33">
        <v>328</v>
      </c>
      <c r="K49" s="35">
        <v>0.21951219512195119</v>
      </c>
      <c r="L49" s="52">
        <v>4</v>
      </c>
      <c r="O49" s="31">
        <v>3</v>
      </c>
      <c r="P49" s="32" t="s">
        <v>66</v>
      </c>
      <c r="Q49" s="33">
        <v>1564</v>
      </c>
      <c r="R49" s="34">
        <v>6.4732420015727821E-2</v>
      </c>
      <c r="S49" s="33">
        <v>1311</v>
      </c>
      <c r="T49" s="34">
        <v>6.007423360674518E-2</v>
      </c>
      <c r="U49" s="35">
        <v>0.19298245614035081</v>
      </c>
      <c r="V49" s="52">
        <v>2</v>
      </c>
    </row>
    <row r="50" spans="2:22" ht="15" thickBot="1" x14ac:dyDescent="0.25">
      <c r="B50" s="36">
        <v>4</v>
      </c>
      <c r="C50" s="37" t="s">
        <v>58</v>
      </c>
      <c r="D50" s="38">
        <v>392</v>
      </c>
      <c r="E50" s="39">
        <v>6.4814814814814811E-2</v>
      </c>
      <c r="F50" s="38">
        <v>319</v>
      </c>
      <c r="G50" s="39">
        <v>5.7643657390675819E-2</v>
      </c>
      <c r="H50" s="40">
        <v>0.2288401253918495</v>
      </c>
      <c r="I50" s="53">
        <v>2</v>
      </c>
      <c r="J50" s="38">
        <v>315</v>
      </c>
      <c r="K50" s="40">
        <v>0.24444444444444446</v>
      </c>
      <c r="L50" s="53">
        <v>4</v>
      </c>
      <c r="O50" s="36">
        <v>4</v>
      </c>
      <c r="P50" s="37" t="s">
        <v>58</v>
      </c>
      <c r="Q50" s="38">
        <v>1305</v>
      </c>
      <c r="R50" s="39">
        <v>5.4012665038698726E-2</v>
      </c>
      <c r="S50" s="38">
        <v>1368</v>
      </c>
      <c r="T50" s="39">
        <v>6.2686156807038443E-2</v>
      </c>
      <c r="U50" s="40">
        <v>-4.6052631578947345E-2</v>
      </c>
      <c r="V50" s="53">
        <v>-1</v>
      </c>
    </row>
    <row r="51" spans="2:22" ht="15" thickBot="1" x14ac:dyDescent="0.25">
      <c r="B51" s="31">
        <v>5</v>
      </c>
      <c r="C51" s="32" t="s">
        <v>57</v>
      </c>
      <c r="D51" s="33">
        <v>365</v>
      </c>
      <c r="E51" s="34">
        <v>6.0350529100529099E-2</v>
      </c>
      <c r="F51" s="33">
        <v>407</v>
      </c>
      <c r="G51" s="34">
        <v>7.3545355981207081E-2</v>
      </c>
      <c r="H51" s="35">
        <v>-0.10319410319410316</v>
      </c>
      <c r="I51" s="52">
        <v>-2</v>
      </c>
      <c r="J51" s="33">
        <v>394</v>
      </c>
      <c r="K51" s="35">
        <v>-7.3604060913705638E-2</v>
      </c>
      <c r="L51" s="52">
        <v>0</v>
      </c>
      <c r="O51" s="31">
        <v>5</v>
      </c>
      <c r="P51" s="32" t="s">
        <v>75</v>
      </c>
      <c r="Q51" s="33">
        <v>1288</v>
      </c>
      <c r="R51" s="34">
        <v>5.3309051777658212E-2</v>
      </c>
      <c r="S51" s="33">
        <v>1297</v>
      </c>
      <c r="T51" s="34">
        <v>5.943270861018192E-2</v>
      </c>
      <c r="U51" s="35">
        <v>-6.9390902081727379E-3</v>
      </c>
      <c r="V51" s="52">
        <v>1</v>
      </c>
    </row>
    <row r="52" spans="2:22" ht="15" thickBot="1" x14ac:dyDescent="0.25">
      <c r="B52" s="36">
        <v>6</v>
      </c>
      <c r="C52" s="37" t="s">
        <v>60</v>
      </c>
      <c r="D52" s="38">
        <v>297</v>
      </c>
      <c r="E52" s="39">
        <v>4.9107142857142856E-2</v>
      </c>
      <c r="F52" s="38">
        <v>301</v>
      </c>
      <c r="G52" s="39">
        <v>5.439103722443079E-2</v>
      </c>
      <c r="H52" s="40">
        <v>-1.3289036544850474E-2</v>
      </c>
      <c r="I52" s="53">
        <v>1</v>
      </c>
      <c r="J52" s="38">
        <v>407</v>
      </c>
      <c r="K52" s="40">
        <v>-0.27027027027027029</v>
      </c>
      <c r="L52" s="53">
        <v>-2</v>
      </c>
      <c r="O52" s="36">
        <v>6</v>
      </c>
      <c r="P52" s="37" t="s">
        <v>93</v>
      </c>
      <c r="Q52" s="38">
        <v>1283</v>
      </c>
      <c r="R52" s="39">
        <v>5.3102106700881585E-2</v>
      </c>
      <c r="S52" s="38">
        <v>1104</v>
      </c>
      <c r="T52" s="39">
        <v>5.0588828300416992E-2</v>
      </c>
      <c r="U52" s="40">
        <v>0.1621376811594204</v>
      </c>
      <c r="V52" s="53">
        <v>2</v>
      </c>
    </row>
    <row r="53" spans="2:22" ht="15" thickBot="1" x14ac:dyDescent="0.25">
      <c r="B53" s="31">
        <v>7</v>
      </c>
      <c r="C53" s="32" t="s">
        <v>75</v>
      </c>
      <c r="D53" s="33">
        <v>292</v>
      </c>
      <c r="E53" s="34">
        <v>4.8280423280423278E-2</v>
      </c>
      <c r="F53" s="33">
        <v>328</v>
      </c>
      <c r="G53" s="34">
        <v>5.9269967473798341E-2</v>
      </c>
      <c r="H53" s="35">
        <v>-0.1097560975609756</v>
      </c>
      <c r="I53" s="52">
        <v>-2</v>
      </c>
      <c r="J53" s="33">
        <v>489</v>
      </c>
      <c r="K53" s="35">
        <v>-0.40286298568507162</v>
      </c>
      <c r="L53" s="52">
        <v>-4</v>
      </c>
      <c r="O53" s="31">
        <v>7</v>
      </c>
      <c r="P53" s="32" t="s">
        <v>60</v>
      </c>
      <c r="Q53" s="33">
        <v>1205</v>
      </c>
      <c r="R53" s="34">
        <v>4.987376350316626E-2</v>
      </c>
      <c r="S53" s="33">
        <v>1319</v>
      </c>
      <c r="T53" s="34">
        <v>6.0440819319067036E-2</v>
      </c>
      <c r="U53" s="35">
        <v>-8.642911296436695E-2</v>
      </c>
      <c r="V53" s="52">
        <v>-3</v>
      </c>
    </row>
    <row r="54" spans="2:22" ht="15" thickBot="1" x14ac:dyDescent="0.25">
      <c r="B54" s="36">
        <v>8</v>
      </c>
      <c r="C54" s="37" t="s">
        <v>66</v>
      </c>
      <c r="D54" s="38">
        <v>282</v>
      </c>
      <c r="E54" s="39">
        <v>4.6626984126984128E-2</v>
      </c>
      <c r="F54" s="38">
        <v>418</v>
      </c>
      <c r="G54" s="39">
        <v>7.5533068305023487E-2</v>
      </c>
      <c r="H54" s="40">
        <v>-0.32535885167464118</v>
      </c>
      <c r="I54" s="53">
        <v>-6</v>
      </c>
      <c r="J54" s="38">
        <v>386</v>
      </c>
      <c r="K54" s="40">
        <v>-0.26943005181347146</v>
      </c>
      <c r="L54" s="53">
        <v>-2</v>
      </c>
      <c r="O54" s="36">
        <v>8</v>
      </c>
      <c r="P54" s="37" t="s">
        <v>57</v>
      </c>
      <c r="Q54" s="38">
        <v>1156</v>
      </c>
      <c r="R54" s="39">
        <v>4.7845701750755351E-2</v>
      </c>
      <c r="S54" s="38">
        <v>1288</v>
      </c>
      <c r="T54" s="39">
        <v>5.9020299683819825E-2</v>
      </c>
      <c r="U54" s="40">
        <v>-0.10248447204968947</v>
      </c>
      <c r="V54" s="53">
        <v>-1</v>
      </c>
    </row>
    <row r="55" spans="2:22" ht="15" thickBot="1" x14ac:dyDescent="0.25">
      <c r="B55" s="31">
        <v>9</v>
      </c>
      <c r="C55" s="32" t="s">
        <v>74</v>
      </c>
      <c r="D55" s="33">
        <v>196</v>
      </c>
      <c r="E55" s="34">
        <v>3.2407407407407406E-2</v>
      </c>
      <c r="F55" s="33">
        <v>182</v>
      </c>
      <c r="G55" s="34">
        <v>3.28876039031442E-2</v>
      </c>
      <c r="H55" s="35">
        <v>7.6923076923076872E-2</v>
      </c>
      <c r="I55" s="52">
        <v>2</v>
      </c>
      <c r="J55" s="33">
        <v>240</v>
      </c>
      <c r="K55" s="35">
        <v>-0.18333333333333335</v>
      </c>
      <c r="L55" s="52">
        <v>1</v>
      </c>
      <c r="O55" s="31">
        <v>9</v>
      </c>
      <c r="P55" s="32" t="s">
        <v>74</v>
      </c>
      <c r="Q55" s="33">
        <v>875</v>
      </c>
      <c r="R55" s="34">
        <v>3.6215388435909109E-2</v>
      </c>
      <c r="S55" s="33">
        <v>775</v>
      </c>
      <c r="T55" s="34">
        <v>3.5512990881180408E-2</v>
      </c>
      <c r="U55" s="35">
        <v>0.12903225806451624</v>
      </c>
      <c r="V55" s="52">
        <v>1</v>
      </c>
    </row>
    <row r="56" spans="2:22" ht="15" thickBot="1" x14ac:dyDescent="0.25">
      <c r="B56" s="36">
        <v>10</v>
      </c>
      <c r="C56" s="37" t="s">
        <v>85</v>
      </c>
      <c r="D56" s="38">
        <v>193</v>
      </c>
      <c r="E56" s="39">
        <v>3.1911375661375661E-2</v>
      </c>
      <c r="F56" s="38">
        <v>215</v>
      </c>
      <c r="G56" s="39">
        <v>3.885074087459342E-2</v>
      </c>
      <c r="H56" s="40">
        <v>-0.10232558139534886</v>
      </c>
      <c r="I56" s="53">
        <v>0</v>
      </c>
      <c r="J56" s="38">
        <v>218</v>
      </c>
      <c r="K56" s="40">
        <v>-0.11467889908256879</v>
      </c>
      <c r="L56" s="53">
        <v>2</v>
      </c>
      <c r="O56" s="36">
        <v>10</v>
      </c>
      <c r="P56" s="37" t="s">
        <v>85</v>
      </c>
      <c r="Q56" s="38">
        <v>855</v>
      </c>
      <c r="R56" s="39">
        <v>3.5387608128802615E-2</v>
      </c>
      <c r="S56" s="38">
        <v>846</v>
      </c>
      <c r="T56" s="39">
        <v>3.8766439078036931E-2</v>
      </c>
      <c r="U56" s="40">
        <v>1.0638297872340496E-2</v>
      </c>
      <c r="V56" s="53">
        <v>-1</v>
      </c>
    </row>
    <row r="57" spans="2:22" ht="15" thickBot="1" x14ac:dyDescent="0.25">
      <c r="B57" s="31">
        <v>11</v>
      </c>
      <c r="C57" s="32" t="s">
        <v>150</v>
      </c>
      <c r="D57" s="33">
        <v>165</v>
      </c>
      <c r="E57" s="34">
        <v>2.7281746031746032E-2</v>
      </c>
      <c r="F57" s="33">
        <v>165</v>
      </c>
      <c r="G57" s="34">
        <v>2.9815684857246116E-2</v>
      </c>
      <c r="H57" s="35">
        <v>0</v>
      </c>
      <c r="I57" s="52">
        <v>1</v>
      </c>
      <c r="J57" s="33">
        <v>224</v>
      </c>
      <c r="K57" s="35">
        <v>-0.2633928571428571</v>
      </c>
      <c r="L57" s="52">
        <v>0</v>
      </c>
      <c r="O57" s="31">
        <v>11</v>
      </c>
      <c r="P57" s="32" t="s">
        <v>131</v>
      </c>
      <c r="Q57" s="33">
        <v>827</v>
      </c>
      <c r="R57" s="34">
        <v>3.4228715698853523E-2</v>
      </c>
      <c r="S57" s="33">
        <v>528</v>
      </c>
      <c r="T57" s="34">
        <v>2.4194657013242908E-2</v>
      </c>
      <c r="U57" s="35">
        <v>0.5662878787878789</v>
      </c>
      <c r="V57" s="52">
        <v>3</v>
      </c>
    </row>
    <row r="58" spans="2:22" ht="15" thickBot="1" x14ac:dyDescent="0.25">
      <c r="B58" s="36">
        <v>12</v>
      </c>
      <c r="C58" s="37" t="s">
        <v>131</v>
      </c>
      <c r="D58" s="38">
        <v>148</v>
      </c>
      <c r="E58" s="39">
        <v>2.447089947089947E-2</v>
      </c>
      <c r="F58" s="38">
        <v>128</v>
      </c>
      <c r="G58" s="39">
        <v>2.3129743404409108E-2</v>
      </c>
      <c r="H58" s="40">
        <v>0.15625</v>
      </c>
      <c r="I58" s="53">
        <v>2</v>
      </c>
      <c r="J58" s="38">
        <v>256</v>
      </c>
      <c r="K58" s="40">
        <v>-0.421875</v>
      </c>
      <c r="L58" s="53">
        <v>-3</v>
      </c>
      <c r="O58" s="36">
        <v>12</v>
      </c>
      <c r="P58" s="37" t="s">
        <v>150</v>
      </c>
      <c r="Q58" s="38">
        <v>751</v>
      </c>
      <c r="R58" s="39">
        <v>3.1083150531848847E-2</v>
      </c>
      <c r="S58" s="38">
        <v>657</v>
      </c>
      <c r="T58" s="39">
        <v>3.0105851624432939E-2</v>
      </c>
      <c r="U58" s="40">
        <v>0.14307458143074592</v>
      </c>
      <c r="V58" s="53">
        <v>0</v>
      </c>
    </row>
    <row r="59" spans="2:22" ht="15" thickBot="1" x14ac:dyDescent="0.25">
      <c r="B59" s="31">
        <v>13</v>
      </c>
      <c r="C59" s="32" t="s">
        <v>182</v>
      </c>
      <c r="D59" s="33">
        <v>147</v>
      </c>
      <c r="E59" s="34">
        <v>2.4305555555555556E-2</v>
      </c>
      <c r="F59" s="33">
        <v>118</v>
      </c>
      <c r="G59" s="34">
        <v>2.1322732200939647E-2</v>
      </c>
      <c r="H59" s="35">
        <v>0.24576271186440679</v>
      </c>
      <c r="I59" s="52">
        <v>3</v>
      </c>
      <c r="J59" s="33">
        <v>91</v>
      </c>
      <c r="K59" s="35">
        <v>0.61538461538461542</v>
      </c>
      <c r="L59" s="52">
        <v>11</v>
      </c>
      <c r="O59" s="31">
        <v>13</v>
      </c>
      <c r="P59" s="32" t="s">
        <v>151</v>
      </c>
      <c r="Q59" s="33">
        <v>507</v>
      </c>
      <c r="R59" s="34">
        <v>2.0984230785149622E-2</v>
      </c>
      <c r="S59" s="33">
        <v>680</v>
      </c>
      <c r="T59" s="34">
        <v>3.1159785547358293E-2</v>
      </c>
      <c r="U59" s="35">
        <v>-0.25441176470588234</v>
      </c>
      <c r="V59" s="52">
        <v>-2</v>
      </c>
    </row>
    <row r="60" spans="2:22" ht="15" thickBot="1" x14ac:dyDescent="0.25">
      <c r="B60" s="36">
        <v>14</v>
      </c>
      <c r="C60" s="37" t="s">
        <v>151</v>
      </c>
      <c r="D60" s="38">
        <v>138</v>
      </c>
      <c r="E60" s="39">
        <v>2.2817460317460316E-2</v>
      </c>
      <c r="F60" s="38">
        <v>254</v>
      </c>
      <c r="G60" s="39">
        <v>4.5898084568124324E-2</v>
      </c>
      <c r="H60" s="40">
        <v>-0.45669291338582674</v>
      </c>
      <c r="I60" s="53">
        <v>-5</v>
      </c>
      <c r="J60" s="38">
        <v>113</v>
      </c>
      <c r="K60" s="40">
        <v>0.22123893805309724</v>
      </c>
      <c r="L60" s="53">
        <v>4</v>
      </c>
      <c r="O60" s="36"/>
      <c r="P60" s="37" t="s">
        <v>154</v>
      </c>
      <c r="Q60" s="38">
        <v>507</v>
      </c>
      <c r="R60" s="39">
        <v>2.0984230785149622E-2</v>
      </c>
      <c r="S60" s="38">
        <v>564</v>
      </c>
      <c r="T60" s="39">
        <v>2.5844292718691288E-2</v>
      </c>
      <c r="U60" s="40">
        <v>-0.10106382978723405</v>
      </c>
      <c r="V60" s="53">
        <v>0</v>
      </c>
    </row>
    <row r="61" spans="2:22" ht="15" thickBot="1" x14ac:dyDescent="0.25">
      <c r="B61" s="31">
        <v>15</v>
      </c>
      <c r="C61" s="32" t="s">
        <v>153</v>
      </c>
      <c r="D61" s="33">
        <v>132</v>
      </c>
      <c r="E61" s="34">
        <v>2.1825396825396824E-2</v>
      </c>
      <c r="F61" s="33">
        <v>28</v>
      </c>
      <c r="G61" s="34">
        <v>5.0596313697144919E-3</v>
      </c>
      <c r="H61" s="35">
        <v>3.7142857142857144</v>
      </c>
      <c r="I61" s="52">
        <v>15</v>
      </c>
      <c r="J61" s="33">
        <v>138</v>
      </c>
      <c r="K61" s="35">
        <v>-4.3478260869565188E-2</v>
      </c>
      <c r="L61" s="52">
        <v>1</v>
      </c>
      <c r="O61" s="31">
        <v>15</v>
      </c>
      <c r="P61" s="32" t="s">
        <v>153</v>
      </c>
      <c r="Q61" s="33">
        <v>483</v>
      </c>
      <c r="R61" s="34">
        <v>1.9990894416621829E-2</v>
      </c>
      <c r="S61" s="33">
        <v>168</v>
      </c>
      <c r="T61" s="34">
        <v>7.6982999587591073E-3</v>
      </c>
      <c r="U61" s="35">
        <v>1.875</v>
      </c>
      <c r="V61" s="52">
        <v>16</v>
      </c>
    </row>
    <row r="62" spans="2:22" ht="15" thickBot="1" x14ac:dyDescent="0.25">
      <c r="B62" s="36">
        <v>16</v>
      </c>
      <c r="C62" s="37" t="s">
        <v>156</v>
      </c>
      <c r="D62" s="38">
        <v>125</v>
      </c>
      <c r="E62" s="39">
        <v>2.0667989417989419E-2</v>
      </c>
      <c r="F62" s="38">
        <v>93</v>
      </c>
      <c r="G62" s="39">
        <v>1.6805204192265992E-2</v>
      </c>
      <c r="H62" s="40">
        <v>0.34408602150537626</v>
      </c>
      <c r="I62" s="53">
        <v>1</v>
      </c>
      <c r="J62" s="38">
        <v>113</v>
      </c>
      <c r="K62" s="40">
        <v>0.10619469026548667</v>
      </c>
      <c r="L62" s="53">
        <v>2</v>
      </c>
      <c r="O62" s="36">
        <v>16</v>
      </c>
      <c r="P62" s="37" t="s">
        <v>155</v>
      </c>
      <c r="Q62" s="38">
        <v>427</v>
      </c>
      <c r="R62" s="39">
        <v>1.7673109556723646E-2</v>
      </c>
      <c r="S62" s="38">
        <v>258</v>
      </c>
      <c r="T62" s="39">
        <v>1.1822389222380058E-2</v>
      </c>
      <c r="U62" s="40">
        <v>0.65503875968992253</v>
      </c>
      <c r="V62" s="53">
        <v>9</v>
      </c>
    </row>
    <row r="63" spans="2:22" ht="15" thickBot="1" x14ac:dyDescent="0.25">
      <c r="B63" s="31">
        <v>17</v>
      </c>
      <c r="C63" s="32" t="s">
        <v>154</v>
      </c>
      <c r="D63" s="33">
        <v>116</v>
      </c>
      <c r="E63" s="34">
        <v>1.9179894179894179E-2</v>
      </c>
      <c r="F63" s="33">
        <v>154</v>
      </c>
      <c r="G63" s="34">
        <v>2.7827972533429706E-2</v>
      </c>
      <c r="H63" s="35">
        <v>-0.24675324675324672</v>
      </c>
      <c r="I63" s="52">
        <v>-4</v>
      </c>
      <c r="J63" s="33">
        <v>148</v>
      </c>
      <c r="K63" s="35">
        <v>-0.21621621621621623</v>
      </c>
      <c r="L63" s="52">
        <v>-3</v>
      </c>
      <c r="O63" s="31">
        <v>17</v>
      </c>
      <c r="P63" s="32" t="s">
        <v>152</v>
      </c>
      <c r="Q63" s="33">
        <v>418</v>
      </c>
      <c r="R63" s="34">
        <v>1.7300608418525723E-2</v>
      </c>
      <c r="S63" s="33">
        <v>358</v>
      </c>
      <c r="T63" s="34">
        <v>1.6404710626403335E-2</v>
      </c>
      <c r="U63" s="35">
        <v>0.16759776536312843</v>
      </c>
      <c r="V63" s="52">
        <v>0</v>
      </c>
    </row>
    <row r="64" spans="2:22" ht="15" thickBot="1" x14ac:dyDescent="0.25">
      <c r="B64" s="36">
        <v>18</v>
      </c>
      <c r="C64" s="37" t="s">
        <v>157</v>
      </c>
      <c r="D64" s="38">
        <v>82</v>
      </c>
      <c r="E64" s="39">
        <v>1.3558201058201057E-2</v>
      </c>
      <c r="F64" s="38">
        <v>81</v>
      </c>
      <c r="G64" s="39">
        <v>1.4636790748102639E-2</v>
      </c>
      <c r="H64" s="40">
        <v>1.2345679012345734E-2</v>
      </c>
      <c r="I64" s="53">
        <v>0</v>
      </c>
      <c r="J64" s="38">
        <v>109</v>
      </c>
      <c r="K64" s="40">
        <v>-0.24770642201834858</v>
      </c>
      <c r="L64" s="53">
        <v>2</v>
      </c>
      <c r="O64" s="36">
        <v>18</v>
      </c>
      <c r="P64" s="37" t="s">
        <v>156</v>
      </c>
      <c r="Q64" s="38">
        <v>410</v>
      </c>
      <c r="R64" s="39">
        <v>1.6969496295683124E-2</v>
      </c>
      <c r="S64" s="38">
        <v>439</v>
      </c>
      <c r="T64" s="39">
        <v>2.011639096366219E-2</v>
      </c>
      <c r="U64" s="40">
        <v>-6.6059225512528519E-2</v>
      </c>
      <c r="V64" s="53">
        <v>-2</v>
      </c>
    </row>
    <row r="65" spans="2:22" ht="15" thickBot="1" x14ac:dyDescent="0.25">
      <c r="B65" s="31">
        <v>19</v>
      </c>
      <c r="C65" s="32" t="s">
        <v>183</v>
      </c>
      <c r="D65" s="33">
        <v>77</v>
      </c>
      <c r="E65" s="34">
        <v>1.2731481481481481E-2</v>
      </c>
      <c r="F65" s="33">
        <v>36</v>
      </c>
      <c r="G65" s="34">
        <v>6.5052403324900613E-3</v>
      </c>
      <c r="H65" s="35">
        <v>1.1388888888888888</v>
      </c>
      <c r="I65" s="52">
        <v>10</v>
      </c>
      <c r="J65" s="33">
        <v>68</v>
      </c>
      <c r="K65" s="35">
        <v>0.13235294117647056</v>
      </c>
      <c r="L65" s="52">
        <v>8</v>
      </c>
      <c r="O65" s="31">
        <v>19</v>
      </c>
      <c r="P65" s="32" t="s">
        <v>158</v>
      </c>
      <c r="Q65" s="33">
        <v>395</v>
      </c>
      <c r="R65" s="34">
        <v>1.6348661065353255E-2</v>
      </c>
      <c r="S65" s="33">
        <v>318</v>
      </c>
      <c r="T65" s="34">
        <v>1.4571782064794024E-2</v>
      </c>
      <c r="U65" s="35">
        <v>0.24213836477987427</v>
      </c>
      <c r="V65" s="52">
        <v>4</v>
      </c>
    </row>
    <row r="66" spans="2:22" ht="15" thickBot="1" x14ac:dyDescent="0.25">
      <c r="B66" s="36">
        <v>20</v>
      </c>
      <c r="C66" s="37" t="s">
        <v>184</v>
      </c>
      <c r="D66" s="38">
        <v>76</v>
      </c>
      <c r="E66" s="39">
        <v>1.2566137566137565E-2</v>
      </c>
      <c r="F66" s="38">
        <v>41</v>
      </c>
      <c r="G66" s="39">
        <v>7.4087459342247926E-3</v>
      </c>
      <c r="H66" s="40">
        <v>0.85365853658536595</v>
      </c>
      <c r="I66" s="53">
        <v>7</v>
      </c>
      <c r="J66" s="38">
        <v>96</v>
      </c>
      <c r="K66" s="40">
        <v>-0.20833333333333337</v>
      </c>
      <c r="L66" s="53">
        <v>2</v>
      </c>
      <c r="O66" s="36">
        <v>20</v>
      </c>
      <c r="P66" s="37" t="s">
        <v>157</v>
      </c>
      <c r="Q66" s="38">
        <v>345</v>
      </c>
      <c r="R66" s="39">
        <v>1.427921029758702E-2</v>
      </c>
      <c r="S66" s="38">
        <v>342</v>
      </c>
      <c r="T66" s="39">
        <v>1.5671539201759611E-2</v>
      </c>
      <c r="U66" s="40">
        <v>8.7719298245614308E-3</v>
      </c>
      <c r="V66" s="53">
        <v>-1</v>
      </c>
    </row>
    <row r="67" spans="2:22" ht="15" thickBot="1" x14ac:dyDescent="0.25">
      <c r="B67" s="86" t="s">
        <v>59</v>
      </c>
      <c r="C67" s="87"/>
      <c r="D67" s="41">
        <f>SUM(D47:D66)</f>
        <v>4874</v>
      </c>
      <c r="E67" s="42">
        <f>D67/D69</f>
        <v>0.80588624338624337</v>
      </c>
      <c r="F67" s="41">
        <f>SUM(F47:F66)</f>
        <v>4454</v>
      </c>
      <c r="G67" s="42">
        <f>F67/F69</f>
        <v>0.80484279002529813</v>
      </c>
      <c r="H67" s="43">
        <f>D67/F67-1</f>
        <v>9.4297260889088408E-2</v>
      </c>
      <c r="I67" s="54"/>
      <c r="J67" s="41">
        <f>SUM(J47:J66)</f>
        <v>5669</v>
      </c>
      <c r="K67" s="42">
        <f>D67/J67-1</f>
        <v>-0.14023637325807026</v>
      </c>
      <c r="L67" s="41"/>
      <c r="O67" s="86" t="s">
        <v>59</v>
      </c>
      <c r="P67" s="87"/>
      <c r="Q67" s="41">
        <f>SUM(Q47:Q66)</f>
        <v>19603</v>
      </c>
      <c r="R67" s="42">
        <f>Q67/Q69</f>
        <v>0.81134886801043005</v>
      </c>
      <c r="S67" s="41">
        <f>SUM(S47:S66)</f>
        <v>17214</v>
      </c>
      <c r="T67" s="42">
        <f>S67/S69</f>
        <v>0.7888008064885671</v>
      </c>
      <c r="U67" s="43">
        <f>Q67/S67-1</f>
        <v>0.13878238642965024</v>
      </c>
      <c r="V67" s="54"/>
    </row>
    <row r="68" spans="2:22" ht="15" thickBot="1" x14ac:dyDescent="0.25">
      <c r="B68" s="86" t="s">
        <v>12</v>
      </c>
      <c r="C68" s="87"/>
      <c r="D68" s="41">
        <f>D69-D67</f>
        <v>1174</v>
      </c>
      <c r="E68" s="42">
        <f>D68/D69</f>
        <v>0.19411375661375663</v>
      </c>
      <c r="F68" s="41">
        <f>F69-F67</f>
        <v>1080</v>
      </c>
      <c r="G68" s="42">
        <f>F68/F69</f>
        <v>0.19515720997470185</v>
      </c>
      <c r="H68" s="43">
        <f>D68/F68-1</f>
        <v>8.7037037037037024E-2</v>
      </c>
      <c r="I68" s="55"/>
      <c r="J68" s="41">
        <f>J69-SUM(J47:J56)</f>
        <v>2899</v>
      </c>
      <c r="K68" s="43">
        <f>D68/J68-1</f>
        <v>-0.59503276992066234</v>
      </c>
      <c r="L68" s="59"/>
      <c r="O68" s="86" t="s">
        <v>12</v>
      </c>
      <c r="P68" s="87"/>
      <c r="Q68" s="41">
        <f>Q69-Q67</f>
        <v>4558</v>
      </c>
      <c r="R68" s="42">
        <f>Q68/Q69</f>
        <v>0.18865113198956998</v>
      </c>
      <c r="S68" s="41">
        <f>S69-S67</f>
        <v>4609</v>
      </c>
      <c r="T68" s="42">
        <f>S68/S69</f>
        <v>0.2111991935114329</v>
      </c>
      <c r="U68" s="43">
        <f>Q68/S68-1</f>
        <v>-1.1065307008027769E-2</v>
      </c>
      <c r="V68" s="55"/>
    </row>
    <row r="69" spans="2:22" ht="15" thickBot="1" x14ac:dyDescent="0.25">
      <c r="B69" s="88" t="s">
        <v>34</v>
      </c>
      <c r="C69" s="89"/>
      <c r="D69" s="44">
        <v>6048</v>
      </c>
      <c r="E69" s="45">
        <v>1</v>
      </c>
      <c r="F69" s="44">
        <v>5534</v>
      </c>
      <c r="G69" s="45">
        <v>1</v>
      </c>
      <c r="H69" s="46">
        <v>9.2880375858330311E-2</v>
      </c>
      <c r="I69" s="56"/>
      <c r="J69" s="44">
        <v>7212</v>
      </c>
      <c r="K69" s="46">
        <v>-0.16139767054908483</v>
      </c>
      <c r="L69" s="44"/>
      <c r="O69" s="88" t="s">
        <v>34</v>
      </c>
      <c r="P69" s="89"/>
      <c r="Q69" s="44">
        <v>24161</v>
      </c>
      <c r="R69" s="45">
        <v>1</v>
      </c>
      <c r="S69" s="44">
        <v>21823</v>
      </c>
      <c r="T69" s="45">
        <v>1</v>
      </c>
      <c r="U69" s="46">
        <v>0.10713467442606417</v>
      </c>
      <c r="V69" s="56"/>
    </row>
    <row r="70" spans="2:22" x14ac:dyDescent="0.2">
      <c r="B70" s="48" t="s">
        <v>68</v>
      </c>
      <c r="O70" s="48" t="s">
        <v>68</v>
      </c>
    </row>
    <row r="71" spans="2:22" x14ac:dyDescent="0.2">
      <c r="B71" s="49" t="s">
        <v>67</v>
      </c>
      <c r="O71" s="49" t="s">
        <v>67</v>
      </c>
    </row>
    <row r="79" spans="2:22" ht="15" customHeight="1" x14ac:dyDescent="0.2"/>
    <row r="81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9:V39"/>
    <mergeCell ref="O41:O43"/>
    <mergeCell ref="P41:P43"/>
    <mergeCell ref="Q41:V41"/>
    <mergeCell ref="Q42:V42"/>
    <mergeCell ref="V7:V8"/>
    <mergeCell ref="P8:P10"/>
    <mergeCell ref="O31:P31"/>
    <mergeCell ref="O32:P32"/>
    <mergeCell ref="O33:P33"/>
    <mergeCell ref="V9:V10"/>
    <mergeCell ref="P5:P7"/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</mergeCells>
  <conditionalFormatting sqref="D11:H30">
    <cfRule type="cellIs" dxfId="31" priority="9" operator="equal">
      <formula>0</formula>
    </cfRule>
  </conditionalFormatting>
  <conditionalFormatting sqref="D47:H66">
    <cfRule type="cellIs" dxfId="30" priority="31" operator="equal">
      <formula>0</formula>
    </cfRule>
  </conditionalFormatting>
  <conditionalFormatting sqref="H11:H32 U11:U32 H47:H68">
    <cfRule type="cellIs" dxfId="29" priority="24" operator="lessThan">
      <formula>0</formula>
    </cfRule>
  </conditionalFormatting>
  <conditionalFormatting sqref="I11:I30">
    <cfRule type="cellIs" dxfId="28" priority="7" operator="lessThan">
      <formula>0</formula>
    </cfRule>
  </conditionalFormatting>
  <conditionalFormatting sqref="I47:I66">
    <cfRule type="cellIs" dxfId="27" priority="34" operator="lessThan">
      <formula>0</formula>
    </cfRule>
    <cfRule type="cellIs" dxfId="26" priority="35" operator="equal">
      <formula>0</formula>
    </cfRule>
    <cfRule type="cellIs" dxfId="25" priority="36" operator="greaterThan">
      <formula>0</formula>
    </cfRule>
  </conditionalFormatting>
  <conditionalFormatting sqref="J11:K30">
    <cfRule type="cellIs" dxfId="24" priority="6" operator="equal">
      <formula>0</formula>
    </cfRule>
  </conditionalFormatting>
  <conditionalFormatting sqref="J47:K66">
    <cfRule type="cellIs" dxfId="23" priority="29" operator="equal">
      <formula>0</formula>
    </cfRule>
  </conditionalFormatting>
  <conditionalFormatting sqref="K68">
    <cfRule type="cellIs" dxfId="22" priority="23" operator="lessThan">
      <formula>0</formula>
    </cfRule>
  </conditionalFormatting>
  <conditionalFormatting sqref="K11:L30">
    <cfRule type="cellIs" dxfId="21" priority="5" operator="lessThan">
      <formula>0</formula>
    </cfRule>
  </conditionalFormatting>
  <conditionalFormatting sqref="K47:L66">
    <cfRule type="cellIs" dxfId="20" priority="26" operator="lessThan">
      <formula>0</formula>
    </cfRule>
  </conditionalFormatting>
  <conditionalFormatting sqref="L11:L30">
    <cfRule type="cellIs" dxfId="19" priority="4" operator="equal">
      <formula>0</formula>
    </cfRule>
  </conditionalFormatting>
  <conditionalFormatting sqref="L47:L66">
    <cfRule type="cellIs" dxfId="18" priority="27" operator="equal">
      <formula>0</formula>
    </cfRule>
    <cfRule type="cellIs" dxfId="17" priority="28" operator="greaterThan">
      <formula>0</formula>
    </cfRule>
  </conditionalFormatting>
  <conditionalFormatting sqref="Q11:U30">
    <cfRule type="cellIs" dxfId="16" priority="3" operator="equal">
      <formula>0</formula>
    </cfRule>
  </conditionalFormatting>
  <conditionalFormatting sqref="Q47:U66">
    <cfRule type="cellIs" dxfId="15" priority="17" operator="equal">
      <formula>0</formula>
    </cfRule>
  </conditionalFormatting>
  <conditionalFormatting sqref="U47:U68">
    <cfRule type="cellIs" dxfId="14" priority="15" operator="lessThan">
      <formula>0</formula>
    </cfRule>
  </conditionalFormatting>
  <conditionalFormatting sqref="V11:V30">
    <cfRule type="cellIs" dxfId="13" priority="1" operator="lessThan">
      <formula>0</formula>
    </cfRule>
  </conditionalFormatting>
  <conditionalFormatting sqref="V47:V66">
    <cfRule type="cellIs" dxfId="12" priority="20" operator="lessThan">
      <formula>0</formula>
    </cfRule>
    <cfRule type="cellIs" dxfId="11" priority="21" operator="equal">
      <formula>0</formula>
    </cfRule>
    <cfRule type="cellIs" dxfId="10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140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46148</v>
      </c>
    </row>
    <row r="2" spans="2:15" ht="14.45" customHeight="1" x14ac:dyDescent="0.2">
      <c r="B2" s="70" t="s">
        <v>14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2:15" ht="14.45" customHeight="1" x14ac:dyDescent="0.2">
      <c r="B3" s="100" t="s">
        <v>15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74" t="s">
        <v>0</v>
      </c>
      <c r="C5" s="74" t="s">
        <v>1</v>
      </c>
      <c r="D5" s="76" t="s">
        <v>169</v>
      </c>
      <c r="E5" s="77"/>
      <c r="F5" s="77"/>
      <c r="G5" s="77"/>
      <c r="H5" s="106"/>
      <c r="I5" s="107" t="s">
        <v>159</v>
      </c>
      <c r="J5" s="106"/>
      <c r="K5" s="107" t="s">
        <v>173</v>
      </c>
      <c r="L5" s="77"/>
      <c r="M5" s="77"/>
      <c r="N5" s="77"/>
      <c r="O5" s="78"/>
    </row>
    <row r="6" spans="2:15" ht="14.45" customHeight="1" thickBot="1" x14ac:dyDescent="0.25">
      <c r="B6" s="75"/>
      <c r="C6" s="75"/>
      <c r="D6" s="79" t="s">
        <v>170</v>
      </c>
      <c r="E6" s="80"/>
      <c r="F6" s="80"/>
      <c r="G6" s="80"/>
      <c r="H6" s="108"/>
      <c r="I6" s="109" t="s">
        <v>160</v>
      </c>
      <c r="J6" s="108"/>
      <c r="K6" s="109" t="s">
        <v>174</v>
      </c>
      <c r="L6" s="80"/>
      <c r="M6" s="80"/>
      <c r="N6" s="80"/>
      <c r="O6" s="81"/>
    </row>
    <row r="7" spans="2:15" ht="14.45" customHeight="1" x14ac:dyDescent="0.2">
      <c r="B7" s="75"/>
      <c r="C7" s="75"/>
      <c r="D7" s="82">
        <v>2026</v>
      </c>
      <c r="E7" s="83"/>
      <c r="F7" s="82">
        <v>2025</v>
      </c>
      <c r="G7" s="83"/>
      <c r="H7" s="90" t="s">
        <v>5</v>
      </c>
      <c r="I7" s="104">
        <v>2026</v>
      </c>
      <c r="J7" s="104" t="s">
        <v>171</v>
      </c>
      <c r="K7" s="82">
        <v>2026</v>
      </c>
      <c r="L7" s="83"/>
      <c r="M7" s="82">
        <v>2025</v>
      </c>
      <c r="N7" s="83"/>
      <c r="O7" s="90" t="s">
        <v>5</v>
      </c>
    </row>
    <row r="8" spans="2:15" ht="14.45" customHeight="1" thickBot="1" x14ac:dyDescent="0.25">
      <c r="B8" s="96" t="s">
        <v>6</v>
      </c>
      <c r="C8" s="96" t="s">
        <v>7</v>
      </c>
      <c r="D8" s="84"/>
      <c r="E8" s="85"/>
      <c r="F8" s="84"/>
      <c r="G8" s="85"/>
      <c r="H8" s="91"/>
      <c r="I8" s="105"/>
      <c r="J8" s="105"/>
      <c r="K8" s="84"/>
      <c r="L8" s="85"/>
      <c r="M8" s="84"/>
      <c r="N8" s="85"/>
      <c r="O8" s="91"/>
    </row>
    <row r="9" spans="2:15" ht="14.45" customHeight="1" x14ac:dyDescent="0.2">
      <c r="B9" s="96"/>
      <c r="C9" s="96"/>
      <c r="D9" s="25" t="s">
        <v>8</v>
      </c>
      <c r="E9" s="26" t="s">
        <v>2</v>
      </c>
      <c r="F9" s="25" t="s">
        <v>8</v>
      </c>
      <c r="G9" s="26" t="s">
        <v>2</v>
      </c>
      <c r="H9" s="98" t="s">
        <v>9</v>
      </c>
      <c r="I9" s="27" t="s">
        <v>8</v>
      </c>
      <c r="J9" s="110" t="s">
        <v>172</v>
      </c>
      <c r="K9" s="25" t="s">
        <v>8</v>
      </c>
      <c r="L9" s="26" t="s">
        <v>2</v>
      </c>
      <c r="M9" s="25" t="s">
        <v>8</v>
      </c>
      <c r="N9" s="26" t="s">
        <v>2</v>
      </c>
      <c r="O9" s="98" t="s">
        <v>9</v>
      </c>
    </row>
    <row r="10" spans="2:15" ht="14.45" customHeight="1" thickBot="1" x14ac:dyDescent="0.25">
      <c r="B10" s="97"/>
      <c r="C10" s="97"/>
      <c r="D10" s="28" t="s">
        <v>10</v>
      </c>
      <c r="E10" s="29" t="s">
        <v>11</v>
      </c>
      <c r="F10" s="28" t="s">
        <v>10</v>
      </c>
      <c r="G10" s="29" t="s">
        <v>11</v>
      </c>
      <c r="H10" s="99"/>
      <c r="I10" s="30" t="s">
        <v>10</v>
      </c>
      <c r="J10" s="111"/>
      <c r="K10" s="28" t="s">
        <v>10</v>
      </c>
      <c r="L10" s="29" t="s">
        <v>11</v>
      </c>
      <c r="M10" s="28" t="s">
        <v>10</v>
      </c>
      <c r="N10" s="29" t="s">
        <v>11</v>
      </c>
      <c r="O10" s="99"/>
    </row>
    <row r="11" spans="2:15" ht="14.45" customHeight="1" thickBot="1" x14ac:dyDescent="0.25">
      <c r="B11" s="31">
        <v>1</v>
      </c>
      <c r="C11" s="32" t="s">
        <v>19</v>
      </c>
      <c r="D11" s="33">
        <v>7767</v>
      </c>
      <c r="E11" s="34">
        <v>0.13420998064694498</v>
      </c>
      <c r="F11" s="33">
        <v>8469</v>
      </c>
      <c r="G11" s="34">
        <v>0.1612774223034735</v>
      </c>
      <c r="H11" s="35">
        <v>-8.2890541976620602E-2</v>
      </c>
      <c r="I11" s="33">
        <v>9098</v>
      </c>
      <c r="J11" s="35">
        <v>-0.14629588920641901</v>
      </c>
      <c r="K11" s="33">
        <v>34020</v>
      </c>
      <c r="L11" s="34">
        <v>0.14945699926194075</v>
      </c>
      <c r="M11" s="33">
        <v>35286</v>
      </c>
      <c r="N11" s="34">
        <v>0.1673067622542744</v>
      </c>
      <c r="O11" s="35">
        <v>-3.5878251997959576E-2</v>
      </c>
    </row>
    <row r="12" spans="2:15" ht="14.45" customHeight="1" thickBot="1" x14ac:dyDescent="0.25">
      <c r="B12" s="36">
        <v>2</v>
      </c>
      <c r="C12" s="37" t="s">
        <v>17</v>
      </c>
      <c r="D12" s="38">
        <v>5239</v>
      </c>
      <c r="E12" s="39">
        <v>9.0527370749239708E-2</v>
      </c>
      <c r="F12" s="38">
        <v>4980</v>
      </c>
      <c r="G12" s="39">
        <v>9.4835466179159056E-2</v>
      </c>
      <c r="H12" s="40">
        <v>5.2008032128514126E-2</v>
      </c>
      <c r="I12" s="38">
        <v>6866</v>
      </c>
      <c r="J12" s="40">
        <v>-0.23696475385959803</v>
      </c>
      <c r="K12" s="38">
        <v>21596</v>
      </c>
      <c r="L12" s="39">
        <v>9.4875760025304887E-2</v>
      </c>
      <c r="M12" s="38">
        <v>18668</v>
      </c>
      <c r="N12" s="39">
        <v>8.8513366144159014E-2</v>
      </c>
      <c r="O12" s="40">
        <v>0.15684593957574466</v>
      </c>
    </row>
    <row r="13" spans="2:15" ht="14.45" customHeight="1" thickBot="1" x14ac:dyDescent="0.25">
      <c r="B13" s="31">
        <v>3</v>
      </c>
      <c r="C13" s="32" t="s">
        <v>18</v>
      </c>
      <c r="D13" s="33">
        <v>4317</v>
      </c>
      <c r="E13" s="34">
        <v>7.459565938623168E-2</v>
      </c>
      <c r="F13" s="33">
        <v>3742</v>
      </c>
      <c r="G13" s="34">
        <v>7.1259902498476538E-2</v>
      </c>
      <c r="H13" s="35">
        <v>0.15366114377338325</v>
      </c>
      <c r="I13" s="33">
        <v>5163</v>
      </c>
      <c r="J13" s="35">
        <v>-0.16385822196397448</v>
      </c>
      <c r="K13" s="33">
        <v>17346</v>
      </c>
      <c r="L13" s="34">
        <v>7.6204618142199421E-2</v>
      </c>
      <c r="M13" s="33">
        <v>16125</v>
      </c>
      <c r="N13" s="34">
        <v>7.6455861853147844E-2</v>
      </c>
      <c r="O13" s="35">
        <v>7.5720930232558104E-2</v>
      </c>
    </row>
    <row r="14" spans="2:15" ht="14.45" customHeight="1" thickBot="1" x14ac:dyDescent="0.25">
      <c r="B14" s="36">
        <v>4</v>
      </c>
      <c r="C14" s="37" t="s">
        <v>16</v>
      </c>
      <c r="D14" s="38">
        <v>2912</v>
      </c>
      <c r="E14" s="39">
        <v>5.0317943046723802E-2</v>
      </c>
      <c r="F14" s="38">
        <v>2876</v>
      </c>
      <c r="G14" s="39">
        <v>5.4768433881779405E-2</v>
      </c>
      <c r="H14" s="40">
        <v>1.2517385257301727E-2</v>
      </c>
      <c r="I14" s="38">
        <v>3639</v>
      </c>
      <c r="J14" s="40">
        <v>-0.19978015938444627</v>
      </c>
      <c r="K14" s="38">
        <v>10999</v>
      </c>
      <c r="L14" s="39">
        <v>4.8320915193476963E-2</v>
      </c>
      <c r="M14" s="38">
        <v>9562</v>
      </c>
      <c r="N14" s="39">
        <v>4.5337733397817034E-2</v>
      </c>
      <c r="O14" s="40">
        <v>0.15028236770550096</v>
      </c>
    </row>
    <row r="15" spans="2:15" ht="14.45" customHeight="1" thickBot="1" x14ac:dyDescent="0.25">
      <c r="B15" s="31">
        <v>5</v>
      </c>
      <c r="C15" s="32" t="s">
        <v>31</v>
      </c>
      <c r="D15" s="33">
        <v>3158</v>
      </c>
      <c r="E15" s="34">
        <v>5.4568703345313795E-2</v>
      </c>
      <c r="F15" s="33">
        <v>2795</v>
      </c>
      <c r="G15" s="34">
        <v>5.3225929311395491E-2</v>
      </c>
      <c r="H15" s="35">
        <v>0.12987477638640432</v>
      </c>
      <c r="I15" s="33">
        <v>3360</v>
      </c>
      <c r="J15" s="35">
        <v>-6.0119047619047628E-2</v>
      </c>
      <c r="K15" s="33">
        <v>10820</v>
      </c>
      <c r="L15" s="34">
        <v>4.7534530629459108E-2</v>
      </c>
      <c r="M15" s="33">
        <v>10542</v>
      </c>
      <c r="N15" s="34">
        <v>4.9984353218969588E-2</v>
      </c>
      <c r="O15" s="35">
        <v>2.6370707645608116E-2</v>
      </c>
    </row>
    <row r="16" spans="2:15" ht="14.45" customHeight="1" thickBot="1" x14ac:dyDescent="0.25">
      <c r="B16" s="36">
        <v>6</v>
      </c>
      <c r="C16" s="37" t="s">
        <v>32</v>
      </c>
      <c r="D16" s="38">
        <v>2460</v>
      </c>
      <c r="E16" s="39">
        <v>4.2507602985899916E-2</v>
      </c>
      <c r="F16" s="38">
        <v>2647</v>
      </c>
      <c r="G16" s="39">
        <v>5.0407525898842169E-2</v>
      </c>
      <c r="H16" s="40">
        <v>-7.0646014355874587E-2</v>
      </c>
      <c r="I16" s="38">
        <v>2980</v>
      </c>
      <c r="J16" s="40">
        <v>-0.17449664429530198</v>
      </c>
      <c r="K16" s="38">
        <v>10113</v>
      </c>
      <c r="L16" s="39">
        <v>4.4428531262081329E-2</v>
      </c>
      <c r="M16" s="38">
        <v>10543</v>
      </c>
      <c r="N16" s="39">
        <v>4.998909466776668E-2</v>
      </c>
      <c r="O16" s="40">
        <v>-4.0785355211989005E-2</v>
      </c>
    </row>
    <row r="17" spans="2:15" ht="14.45" customHeight="1" thickBot="1" x14ac:dyDescent="0.25">
      <c r="B17" s="31">
        <v>7</v>
      </c>
      <c r="C17" s="32" t="s">
        <v>22</v>
      </c>
      <c r="D17" s="33">
        <v>2875</v>
      </c>
      <c r="E17" s="34">
        <v>4.9678601050594413E-2</v>
      </c>
      <c r="F17" s="33">
        <v>2735</v>
      </c>
      <c r="G17" s="34">
        <v>5.2083333333333336E-2</v>
      </c>
      <c r="H17" s="35">
        <v>5.1188299817184646E-2</v>
      </c>
      <c r="I17" s="33">
        <v>2899</v>
      </c>
      <c r="J17" s="35">
        <v>-8.2787167988961352E-3</v>
      </c>
      <c r="K17" s="33">
        <v>9808</v>
      </c>
      <c r="L17" s="34">
        <v>4.3088602256352582E-2</v>
      </c>
      <c r="M17" s="33">
        <v>10965</v>
      </c>
      <c r="N17" s="34">
        <v>5.1989986060140533E-2</v>
      </c>
      <c r="O17" s="35">
        <v>-0.10551755585955314</v>
      </c>
    </row>
    <row r="18" spans="2:15" ht="14.45" customHeight="1" thickBot="1" x14ac:dyDescent="0.25">
      <c r="B18" s="36">
        <v>8</v>
      </c>
      <c r="C18" s="37" t="s">
        <v>24</v>
      </c>
      <c r="D18" s="38">
        <v>2630</v>
      </c>
      <c r="E18" s="39">
        <v>4.5445120265413329E-2</v>
      </c>
      <c r="F18" s="38">
        <v>2178</v>
      </c>
      <c r="G18" s="39">
        <v>4.1476234003656305E-2</v>
      </c>
      <c r="H18" s="40">
        <v>0.20752984389348028</v>
      </c>
      <c r="I18" s="38">
        <v>3041</v>
      </c>
      <c r="J18" s="40">
        <v>-0.13515291022689901</v>
      </c>
      <c r="K18" s="38">
        <v>9749</v>
      </c>
      <c r="L18" s="39">
        <v>4.2829402874916531E-2</v>
      </c>
      <c r="M18" s="38">
        <v>9681</v>
      </c>
      <c r="N18" s="39">
        <v>4.5901965804671277E-2</v>
      </c>
      <c r="O18" s="40">
        <v>7.024067761594921E-3</v>
      </c>
    </row>
    <row r="19" spans="2:15" ht="14.45" customHeight="1" thickBot="1" x14ac:dyDescent="0.25">
      <c r="B19" s="31">
        <v>9</v>
      </c>
      <c r="C19" s="32" t="s">
        <v>23</v>
      </c>
      <c r="D19" s="33">
        <v>2361</v>
      </c>
      <c r="E19" s="34">
        <v>4.0796931158418578E-2</v>
      </c>
      <c r="F19" s="33">
        <v>2072</v>
      </c>
      <c r="G19" s="34">
        <v>3.9457647775746493E-2</v>
      </c>
      <c r="H19" s="35">
        <v>0.13947876447876451</v>
      </c>
      <c r="I19" s="33">
        <v>2750</v>
      </c>
      <c r="J19" s="35">
        <v>-0.1414545454545455</v>
      </c>
      <c r="K19" s="33">
        <v>8342</v>
      </c>
      <c r="L19" s="34">
        <v>3.6648156609144902E-2</v>
      </c>
      <c r="M19" s="33">
        <v>9718</v>
      </c>
      <c r="N19" s="34">
        <v>4.6077399410163769E-2</v>
      </c>
      <c r="O19" s="35">
        <v>-0.1415929203539823</v>
      </c>
    </row>
    <row r="20" spans="2:15" ht="14.45" customHeight="1" thickBot="1" x14ac:dyDescent="0.25">
      <c r="B20" s="36">
        <v>10</v>
      </c>
      <c r="C20" s="37" t="s">
        <v>21</v>
      </c>
      <c r="D20" s="38">
        <v>2008</v>
      </c>
      <c r="E20" s="39">
        <v>3.4697262925076029E-2</v>
      </c>
      <c r="F20" s="38">
        <v>2086</v>
      </c>
      <c r="G20" s="39">
        <v>3.9724253503960999E-2</v>
      </c>
      <c r="H20" s="40">
        <v>-3.7392138063279012E-2</v>
      </c>
      <c r="I20" s="38">
        <v>2167</v>
      </c>
      <c r="J20" s="40">
        <v>-7.3373327180433767E-2</v>
      </c>
      <c r="K20" s="38">
        <v>8090</v>
      </c>
      <c r="L20" s="39">
        <v>3.5541067725723123E-2</v>
      </c>
      <c r="M20" s="38">
        <v>8527</v>
      </c>
      <c r="N20" s="39">
        <v>4.0430333892824293E-2</v>
      </c>
      <c r="O20" s="40">
        <v>-5.1248973847777601E-2</v>
      </c>
    </row>
    <row r="21" spans="2:15" ht="14.45" customHeight="1" thickBot="1" x14ac:dyDescent="0.25">
      <c r="B21" s="31">
        <v>11</v>
      </c>
      <c r="C21" s="32" t="s">
        <v>33</v>
      </c>
      <c r="D21" s="33">
        <v>1919</v>
      </c>
      <c r="E21" s="34">
        <v>3.3159386231683713E-2</v>
      </c>
      <c r="F21" s="33">
        <v>2192</v>
      </c>
      <c r="G21" s="34">
        <v>4.1742839731870811E-2</v>
      </c>
      <c r="H21" s="35">
        <v>-0.12454379562043794</v>
      </c>
      <c r="I21" s="33">
        <v>2734</v>
      </c>
      <c r="J21" s="35">
        <v>-0.29809802487198245</v>
      </c>
      <c r="K21" s="33">
        <v>7517</v>
      </c>
      <c r="L21" s="34">
        <v>3.3023758478895021E-2</v>
      </c>
      <c r="M21" s="33">
        <v>7212</v>
      </c>
      <c r="N21" s="34">
        <v>3.4195328724645105E-2</v>
      </c>
      <c r="O21" s="35">
        <v>4.229062673322237E-2</v>
      </c>
    </row>
    <row r="22" spans="2:15" ht="14.45" customHeight="1" thickBot="1" x14ac:dyDescent="0.25">
      <c r="B22" s="36">
        <v>12</v>
      </c>
      <c r="C22" s="37" t="s">
        <v>29</v>
      </c>
      <c r="D22" s="38">
        <v>1625</v>
      </c>
      <c r="E22" s="39">
        <v>2.807920928946641E-2</v>
      </c>
      <c r="F22" s="38">
        <v>1769</v>
      </c>
      <c r="G22" s="39">
        <v>3.3687538086532604E-2</v>
      </c>
      <c r="H22" s="40">
        <v>-8.1401921989824766E-2</v>
      </c>
      <c r="I22" s="38">
        <v>2068</v>
      </c>
      <c r="J22" s="40">
        <v>-0.21421663442940042</v>
      </c>
      <c r="K22" s="38">
        <v>6649</v>
      </c>
      <c r="L22" s="39">
        <v>2.9210452324886654E-2</v>
      </c>
      <c r="M22" s="38">
        <v>6542</v>
      </c>
      <c r="N22" s="39">
        <v>3.1018558030591829E-2</v>
      </c>
      <c r="O22" s="40">
        <v>1.6355854478752763E-2</v>
      </c>
    </row>
    <row r="23" spans="2:15" ht="14.45" customHeight="1" thickBot="1" x14ac:dyDescent="0.25">
      <c r="B23" s="31">
        <v>13</v>
      </c>
      <c r="C23" s="32" t="s">
        <v>82</v>
      </c>
      <c r="D23" s="33">
        <v>1308</v>
      </c>
      <c r="E23" s="34">
        <v>2.2601603538844346E-2</v>
      </c>
      <c r="F23" s="33">
        <v>1175</v>
      </c>
      <c r="G23" s="34">
        <v>2.2375837903717246E-2</v>
      </c>
      <c r="H23" s="35">
        <v>0.11319148936170209</v>
      </c>
      <c r="I23" s="33">
        <v>1841</v>
      </c>
      <c r="J23" s="35">
        <v>-0.28951656708310702</v>
      </c>
      <c r="K23" s="33">
        <v>5445</v>
      </c>
      <c r="L23" s="34">
        <v>2.3921027659649246E-2</v>
      </c>
      <c r="M23" s="33">
        <v>4224</v>
      </c>
      <c r="N23" s="34">
        <v>2.0027879718926916E-2</v>
      </c>
      <c r="O23" s="35">
        <v>0.2890625</v>
      </c>
    </row>
    <row r="24" spans="2:15" ht="14.45" customHeight="1" thickBot="1" x14ac:dyDescent="0.25">
      <c r="B24" s="36">
        <v>14</v>
      </c>
      <c r="C24" s="37" t="s">
        <v>62</v>
      </c>
      <c r="D24" s="38">
        <v>1201</v>
      </c>
      <c r="E24" s="39">
        <v>2.0752695604091789E-2</v>
      </c>
      <c r="F24" s="38">
        <v>1055</v>
      </c>
      <c r="G24" s="39">
        <v>2.0090645947592932E-2</v>
      </c>
      <c r="H24" s="40">
        <v>0.13838862559241716</v>
      </c>
      <c r="I24" s="38">
        <v>1379</v>
      </c>
      <c r="J24" s="40">
        <v>-0.12907904278462656</v>
      </c>
      <c r="K24" s="38">
        <v>5005</v>
      </c>
      <c r="L24" s="39">
        <v>2.1988015323515974E-2</v>
      </c>
      <c r="M24" s="38">
        <v>6069</v>
      </c>
      <c r="N24" s="39">
        <v>2.8775852749566157E-2</v>
      </c>
      <c r="O24" s="40">
        <v>-0.17531718569780852</v>
      </c>
    </row>
    <row r="25" spans="2:15" ht="14.45" customHeight="1" thickBot="1" x14ac:dyDescent="0.25">
      <c r="B25" s="31">
        <v>15</v>
      </c>
      <c r="C25" s="32" t="s">
        <v>97</v>
      </c>
      <c r="D25" s="33">
        <v>1222</v>
      </c>
      <c r="E25" s="34">
        <v>2.1115565385678738E-2</v>
      </c>
      <c r="F25" s="33">
        <v>565</v>
      </c>
      <c r="G25" s="34">
        <v>1.0759445460085313E-2</v>
      </c>
      <c r="H25" s="35">
        <v>1.1628318584070798</v>
      </c>
      <c r="I25" s="33">
        <v>1548</v>
      </c>
      <c r="J25" s="35">
        <v>-0.210594315245478</v>
      </c>
      <c r="K25" s="33">
        <v>4774</v>
      </c>
      <c r="L25" s="34">
        <v>2.0973183847046006E-2</v>
      </c>
      <c r="M25" s="33">
        <v>1759</v>
      </c>
      <c r="N25" s="34">
        <v>8.3402084340891205E-3</v>
      </c>
      <c r="O25" s="35">
        <v>1.7140420693575895</v>
      </c>
    </row>
    <row r="26" spans="2:15" ht="14.45" customHeight="1" thickBot="1" x14ac:dyDescent="0.25">
      <c r="B26" s="36">
        <v>16</v>
      </c>
      <c r="C26" s="37" t="s">
        <v>77</v>
      </c>
      <c r="D26" s="38">
        <v>1326</v>
      </c>
      <c r="E26" s="39">
        <v>2.291263478020459E-2</v>
      </c>
      <c r="F26" s="38">
        <v>1128</v>
      </c>
      <c r="G26" s="39">
        <v>2.1480804387568556E-2</v>
      </c>
      <c r="H26" s="40">
        <v>0.17553191489361697</v>
      </c>
      <c r="I26" s="38">
        <v>1159</v>
      </c>
      <c r="J26" s="40">
        <v>0.14408973252804147</v>
      </c>
      <c r="K26" s="38">
        <v>4554</v>
      </c>
      <c r="L26" s="39">
        <v>2.000667767897937E-2</v>
      </c>
      <c r="M26" s="38">
        <v>3998</v>
      </c>
      <c r="N26" s="39">
        <v>1.895631229078357E-2</v>
      </c>
      <c r="O26" s="40">
        <v>0.1390695347673836</v>
      </c>
    </row>
    <row r="27" spans="2:15" ht="14.45" customHeight="1" thickBot="1" x14ac:dyDescent="0.25">
      <c r="B27" s="31">
        <v>17</v>
      </c>
      <c r="C27" s="32" t="s">
        <v>25</v>
      </c>
      <c r="D27" s="33">
        <v>358</v>
      </c>
      <c r="E27" s="34">
        <v>6.1860658003870615E-3</v>
      </c>
      <c r="F27" s="33">
        <v>546</v>
      </c>
      <c r="G27" s="34">
        <v>1.0397623400365631E-2</v>
      </c>
      <c r="H27" s="35">
        <v>-0.34432234432234432</v>
      </c>
      <c r="I27" s="33">
        <v>2761</v>
      </c>
      <c r="J27" s="35">
        <v>-0.87033683448026078</v>
      </c>
      <c r="K27" s="33">
        <v>4512</v>
      </c>
      <c r="L27" s="34">
        <v>1.9822162865075738E-2</v>
      </c>
      <c r="M27" s="33">
        <v>4563</v>
      </c>
      <c r="N27" s="34">
        <v>2.163523086114193E-2</v>
      </c>
      <c r="O27" s="35">
        <v>-1.1176857330703505E-2</v>
      </c>
    </row>
    <row r="28" spans="2:15" ht="14.45" customHeight="1" thickBot="1" x14ac:dyDescent="0.25">
      <c r="B28" s="36">
        <v>18</v>
      </c>
      <c r="C28" s="37" t="s">
        <v>27</v>
      </c>
      <c r="D28" s="38">
        <v>1000</v>
      </c>
      <c r="E28" s="39">
        <v>1.7279513408902405E-2</v>
      </c>
      <c r="F28" s="38">
        <v>1018</v>
      </c>
      <c r="G28" s="39">
        <v>1.9386045094454601E-2</v>
      </c>
      <c r="H28" s="40">
        <v>-1.7681728880157177E-2</v>
      </c>
      <c r="I28" s="38">
        <v>1642</v>
      </c>
      <c r="J28" s="40">
        <v>-0.39098660170523747</v>
      </c>
      <c r="K28" s="38">
        <v>4347</v>
      </c>
      <c r="L28" s="39">
        <v>1.9097283239025761E-2</v>
      </c>
      <c r="M28" s="38">
        <v>4030</v>
      </c>
      <c r="N28" s="39">
        <v>1.9108038652290594E-2</v>
      </c>
      <c r="O28" s="40">
        <v>7.8660049627791606E-2</v>
      </c>
    </row>
    <row r="29" spans="2:15" ht="14.45" customHeight="1" thickBot="1" x14ac:dyDescent="0.25">
      <c r="B29" s="31">
        <v>19</v>
      </c>
      <c r="C29" s="32" t="s">
        <v>26</v>
      </c>
      <c r="D29" s="33">
        <v>935</v>
      </c>
      <c r="E29" s="34">
        <v>1.6156345037323747E-2</v>
      </c>
      <c r="F29" s="33">
        <v>595</v>
      </c>
      <c r="G29" s="34">
        <v>1.1330743449116392E-2</v>
      </c>
      <c r="H29" s="35">
        <v>0.5714285714285714</v>
      </c>
      <c r="I29" s="33">
        <v>1202</v>
      </c>
      <c r="J29" s="35">
        <v>-0.22212978369384362</v>
      </c>
      <c r="K29" s="33">
        <v>3973</v>
      </c>
      <c r="L29" s="34">
        <v>1.745422275331248E-2</v>
      </c>
      <c r="M29" s="33">
        <v>2771</v>
      </c>
      <c r="N29" s="34">
        <v>1.3138554616748694E-2</v>
      </c>
      <c r="O29" s="35">
        <v>0.4337784193431975</v>
      </c>
    </row>
    <row r="30" spans="2:15" ht="14.45" customHeight="1" thickBot="1" x14ac:dyDescent="0.25">
      <c r="B30" s="36">
        <v>20</v>
      </c>
      <c r="C30" s="37" t="s">
        <v>20</v>
      </c>
      <c r="D30" s="38">
        <v>769</v>
      </c>
      <c r="E30" s="39">
        <v>1.3287945811445949E-2</v>
      </c>
      <c r="F30" s="38">
        <v>953</v>
      </c>
      <c r="G30" s="39">
        <v>1.8148232784887263E-2</v>
      </c>
      <c r="H30" s="40">
        <v>-0.19307450157397688</v>
      </c>
      <c r="I30" s="38">
        <v>1157</v>
      </c>
      <c r="J30" s="40">
        <v>-0.33535004321521178</v>
      </c>
      <c r="K30" s="38">
        <v>3825</v>
      </c>
      <c r="L30" s="39">
        <v>1.6804027694794926E-2</v>
      </c>
      <c r="M30" s="38">
        <v>3754</v>
      </c>
      <c r="N30" s="39">
        <v>1.7799398784292528E-2</v>
      </c>
      <c r="O30" s="40">
        <v>1.8913159296750193E-2</v>
      </c>
    </row>
    <row r="31" spans="2:15" ht="14.45" customHeight="1" thickBot="1" x14ac:dyDescent="0.25">
      <c r="B31" s="86" t="s">
        <v>40</v>
      </c>
      <c r="C31" s="87"/>
      <c r="D31" s="41">
        <f>SUM(D11:D30)</f>
        <v>47390</v>
      </c>
      <c r="E31" s="42">
        <f>D31/D33</f>
        <v>0.81887614044788504</v>
      </c>
      <c r="F31" s="41">
        <f>SUM(F11:F30)</f>
        <v>45576</v>
      </c>
      <c r="G31" s="42">
        <f>F31/F33</f>
        <v>0.86791590493601467</v>
      </c>
      <c r="H31" s="43">
        <f>D31/F31-1</f>
        <v>3.9801649991223487E-2</v>
      </c>
      <c r="I31" s="41">
        <f>SUM(I11:I30)</f>
        <v>59454</v>
      </c>
      <c r="J31" s="42">
        <f>D31/I31-1</f>
        <v>-0.2029131765734854</v>
      </c>
      <c r="K31" s="41">
        <f>SUM(K11:K30)</f>
        <v>191484</v>
      </c>
      <c r="L31" s="42">
        <f>K31/K33</f>
        <v>0.84122939584578071</v>
      </c>
      <c r="M31" s="41">
        <f>SUM(M11:M30)</f>
        <v>184539</v>
      </c>
      <c r="N31" s="42">
        <f>M31/M33</f>
        <v>0.87498221956701094</v>
      </c>
      <c r="O31" s="43">
        <f>K31/M31-1</f>
        <v>3.763432120039667E-2</v>
      </c>
    </row>
    <row r="32" spans="2:15" ht="14.45" customHeight="1" thickBot="1" x14ac:dyDescent="0.25">
      <c r="B32" s="86" t="s">
        <v>12</v>
      </c>
      <c r="C32" s="87"/>
      <c r="D32" s="41">
        <f>D33-SUM(D11:D30)</f>
        <v>10482</v>
      </c>
      <c r="E32" s="42">
        <f>D32/D33</f>
        <v>0.18112385955211502</v>
      </c>
      <c r="F32" s="41">
        <f>F33-SUM(F11:F30)</f>
        <v>6936</v>
      </c>
      <c r="G32" s="42">
        <f>F32/F33</f>
        <v>0.13208409506398539</v>
      </c>
      <c r="H32" s="43">
        <f>D32/F32-1</f>
        <v>0.51124567474048432</v>
      </c>
      <c r="I32" s="41">
        <f>I33-SUM(I11:I30)</f>
        <v>11654</v>
      </c>
      <c r="J32" s="42">
        <f>D32/I32-1</f>
        <v>-0.10056632915737085</v>
      </c>
      <c r="K32" s="41">
        <f>K33-SUM(K11:K30)</f>
        <v>36140</v>
      </c>
      <c r="L32" s="42">
        <f>K32/K33</f>
        <v>0.15877060415421923</v>
      </c>
      <c r="M32" s="41">
        <f>M33-SUM(M11:M30)</f>
        <v>26367</v>
      </c>
      <c r="N32" s="42">
        <f>M32/M33</f>
        <v>0.12501778043298911</v>
      </c>
      <c r="O32" s="43">
        <f>K32/M32-1</f>
        <v>0.3706527098266772</v>
      </c>
    </row>
    <row r="33" spans="2:16" ht="14.45" customHeight="1" thickBot="1" x14ac:dyDescent="0.25">
      <c r="B33" s="88" t="s">
        <v>13</v>
      </c>
      <c r="C33" s="89"/>
      <c r="D33" s="44">
        <v>57872</v>
      </c>
      <c r="E33" s="45">
        <v>1</v>
      </c>
      <c r="F33" s="44">
        <v>52512</v>
      </c>
      <c r="G33" s="45">
        <v>1.0000000000000009</v>
      </c>
      <c r="H33" s="46">
        <v>0.10207190737355276</v>
      </c>
      <c r="I33" s="44">
        <v>71108</v>
      </c>
      <c r="J33" s="46">
        <v>-0.18613939359846998</v>
      </c>
      <c r="K33" s="44">
        <v>227624</v>
      </c>
      <c r="L33" s="45">
        <v>1</v>
      </c>
      <c r="M33" s="44">
        <v>210906</v>
      </c>
      <c r="N33" s="45">
        <v>1</v>
      </c>
      <c r="O33" s="46">
        <v>7.9267540989824914E-2</v>
      </c>
      <c r="P33" s="47"/>
    </row>
    <row r="34" spans="2:16" ht="14.45" customHeight="1" x14ac:dyDescent="0.2">
      <c r="B34" s="48" t="s">
        <v>68</v>
      </c>
    </row>
    <row r="35" spans="2:16" x14ac:dyDescent="0.2">
      <c r="B35" s="49" t="s">
        <v>67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9" priority="1" operator="equal">
      <formula>0</formula>
    </cfRule>
  </conditionalFormatting>
  <conditionalFormatting sqref="J11:J30 H11:H32 O11:O32">
    <cfRule type="cellIs" dxfId="8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 i wykresy</vt:lpstr>
      <vt:lpstr>Samochody osobowe 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2022-11-16T14:23:11Z</cp:lastPrinted>
  <dcterms:created xsi:type="dcterms:W3CDTF">2011-02-07T09:02:19Z</dcterms:created>
  <dcterms:modified xsi:type="dcterms:W3CDTF">2026-05-05T19:57:36Z</dcterms:modified>
</cp:coreProperties>
</file>