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3\PIN\ostateczne\"/>
    </mc:Choice>
  </mc:AlternateContent>
  <xr:revisionPtr revIDLastSave="0" documentId="13_ncr:1_{46C0D469-075F-489A-96FC-1D3BA2037B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e zbiorcze" sheetId="20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</externalReferences>
  <definedNames>
    <definedName name="czy_czasowe" localSheetId="0">[1]INDEX!$E$21</definedName>
    <definedName name="czy_czasowe">#REF!</definedName>
    <definedName name="jakie" localSheetId="0">[2]INDEX!$A$63</definedName>
    <definedName name="jakie">#REF!</definedName>
    <definedName name="jakie_ang" localSheetId="0">[1]INDEX!$B$63</definedName>
    <definedName name="jakie_ang">#REF!</definedName>
    <definedName name="jakie1" localSheetId="0">[3]INDEX!$A$53</definedName>
    <definedName name="jakie1">#REF!</definedName>
    <definedName name="jakie2" localSheetId="0">[1]INDEX!$A$63</definedName>
    <definedName name="jakie2">#REF!</definedName>
    <definedName name="mancs" localSheetId="0">[4]INDEX!$A$61</definedName>
    <definedName name="mancs">#REF!</definedName>
    <definedName name="mansc" localSheetId="0">[4]INDEX!$A$60</definedName>
    <definedName name="mansc">#REF!</definedName>
    <definedName name="mn" localSheetId="0">[3]INDEX!$E$16</definedName>
    <definedName name="mn">#REF!</definedName>
    <definedName name="Mnth" localSheetId="0">[4]INDEX!$E$21</definedName>
    <definedName name="Mnth">#REF!</definedName>
    <definedName name="pickups" localSheetId="0">[4]INDEX!$A$59</definedName>
    <definedName name="pickups">#REF!</definedName>
    <definedName name="Yr" localSheetId="0">[4]INDEX!$E$26</definedName>
    <definedName name="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9" l="1"/>
  <c r="F26" i="19" s="1"/>
  <c r="C26" i="19"/>
  <c r="C25" i="15"/>
  <c r="G25" i="15" s="1"/>
  <c r="E25" i="15"/>
  <c r="F25" i="15" s="1"/>
  <c r="C30" i="13"/>
  <c r="D30" i="13" s="1"/>
  <c r="E30" i="13"/>
  <c r="F30" i="13" s="1"/>
  <c r="E30" i="12"/>
  <c r="F30" i="12" s="1"/>
  <c r="C30" i="12"/>
  <c r="G30" i="12" s="1"/>
  <c r="E30" i="14"/>
  <c r="F30" i="14" s="1"/>
  <c r="C30" i="14"/>
  <c r="D30" i="14" s="1"/>
  <c r="D30" i="12"/>
  <c r="G30" i="13" l="1"/>
  <c r="G30" i="14"/>
  <c r="D25" i="15"/>
  <c r="G26" i="19"/>
  <c r="D26" i="19"/>
</calcChain>
</file>

<file path=xl/sharedStrings.xml><?xml version="1.0" encoding="utf-8"?>
<sst xmlns="http://schemas.openxmlformats.org/spreadsheetml/2006/main" count="248" uniqueCount="130">
  <si>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</si>
  <si>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</si>
  <si>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</si>
  <si>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</si>
  <si>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</si>
  <si>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</si>
  <si>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</si>
  <si>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</si>
  <si>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</si>
  <si>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</si>
  <si>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</si>
  <si>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</si>
  <si>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</si>
  <si>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</si>
  <si>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</si>
  <si>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</si>
  <si>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</si>
  <si>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</si>
  <si>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</si>
  <si>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</si>
  <si>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</si>
  <si>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</si>
  <si>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</si>
  <si>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</si>
  <si>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</si>
  <si>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</si>
  <si>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</si>
  <si>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</si>
  <si>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</si>
  <si>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</si>
  <si>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</si>
  <si>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</si>
  <si>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Pierwsze rejestracje NOWYCH ciągników rolniczych*, udział w rynku %</t>
  </si>
  <si>
    <t>NEW HOLLAND</t>
  </si>
  <si>
    <t>JOHN DEERE</t>
  </si>
  <si>
    <t>CASE IH</t>
  </si>
  <si>
    <t>DEUTZ-FAHR</t>
  </si>
  <si>
    <t>KUBOTA</t>
  </si>
  <si>
    <t>FARMTRAC</t>
  </si>
  <si>
    <t>VALTRA</t>
  </si>
  <si>
    <t>** Liczby zawierają rejestracje czasowe na koniec miesięcy</t>
  </si>
  <si>
    <t>WECON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</si>
  <si>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</si>
  <si>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</si>
  <si>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</si>
  <si>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</si>
  <si>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</si>
  <si>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>First Registrations of NEW Semi-Trailers with GVW&gt;3.5T, Market Share %</t>
  </si>
  <si>
    <t>WIDPOL</t>
  </si>
  <si>
    <t>MASSEY FERGUSON</t>
  </si>
  <si>
    <t>MARTZ</t>
  </si>
  <si>
    <t>FARO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</si>
  <si>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</si>
  <si>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</si>
  <si>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</si>
  <si>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</si>
  <si>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</si>
  <si>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</si>
  <si>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</si>
  <si>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</si>
  <si>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</si>
  <si>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</si>
  <si>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</si>
  <si>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</si>
  <si>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</si>
  <si>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</si>
  <si>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</si>
  <si>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</si>
  <si>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</si>
  <si>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</si>
  <si>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</si>
  <si>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</si>
  <si>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</si>
  <si>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SOLIS</t>
  </si>
  <si>
    <t>*Pojazdy zarejestrowane jako Ciągniki Rolnicze bez wyróżnionych jako potencjalne ATV / UTV</t>
  </si>
  <si>
    <t>FRACHT</t>
  </si>
  <si>
    <t>STIM</t>
  </si>
  <si>
    <t>PRONAR</t>
  </si>
  <si>
    <t>METAL-FACH</t>
  </si>
  <si>
    <t>METALTECH</t>
  </si>
  <si>
    <t>PPHU WODZIŃSKI</t>
  </si>
  <si>
    <t>MEPROZET</t>
  </si>
  <si>
    <t>POMOT</t>
  </si>
  <si>
    <t>JOSKIN</t>
  </si>
  <si>
    <t>TEMARED</t>
  </si>
  <si>
    <t>URSUS</t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</si>
  <si>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</si>
  <si>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</si>
  <si>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</si>
  <si>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</si>
  <si>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FFB FELDBINDER</t>
  </si>
  <si>
    <t>STAS</t>
  </si>
  <si>
    <t>LS</t>
  </si>
  <si>
    <t>LOVOL</t>
  </si>
  <si>
    <t>TOP TRAILER</t>
  </si>
  <si>
    <t>GT TRAILERS/GNIOTPOL</t>
  </si>
  <si>
    <t>DAEDONG-KIOTI</t>
  </si>
  <si>
    <t>VESTA POLSKA</t>
  </si>
  <si>
    <t>SIDECAR</t>
  </si>
  <si>
    <t>CIMC</t>
  </si>
  <si>
    <t>First Registrations of NEW Trailers &amp; Semi-Trailers with GVW&gt;3.5T, Market Share %</t>
  </si>
  <si>
    <t>First Registrations of NEW Light Trailers, Market Share %</t>
  </si>
  <si>
    <t>First Registrations of NEW Agricultural Trailers, Market Share %</t>
  </si>
  <si>
    <t>First Registrations of NEW Agricultural Tractors*, Market Share %</t>
  </si>
  <si>
    <t>AGROMET PILMET</t>
  </si>
  <si>
    <t>MARCO-POLO</t>
  </si>
  <si>
    <t>BLYSS</t>
  </si>
  <si>
    <t>FAYMONVILLE</t>
  </si>
  <si>
    <t>MHS</t>
  </si>
  <si>
    <t>sztuki</t>
  </si>
  <si>
    <t>PRZYCZEPY, DMC&gt;3.5T"</t>
  </si>
  <si>
    <t>NACZEPY, DMC&gt;3.5T"</t>
  </si>
  <si>
    <t>CLAAS</t>
  </si>
  <si>
    <t>CYNKOMET</t>
  </si>
  <si>
    <t>TECHMONT</t>
  </si>
  <si>
    <t>W.N.P. M.SUSKI</t>
  </si>
  <si>
    <t>GŁOWACZ</t>
  </si>
  <si>
    <t>BERGER</t>
  </si>
  <si>
    <t>MEILLER-KIPPER</t>
  </si>
  <si>
    <t>UNITRAILER</t>
  </si>
  <si>
    <t>Rok narastająco Styczeń - Marzec</t>
  </si>
  <si>
    <t>YTD January - March</t>
  </si>
  <si>
    <t>AUPAX</t>
  </si>
  <si>
    <t>LORRIES</t>
  </si>
  <si>
    <t>LAG</t>
  </si>
  <si>
    <t>LOHR</t>
  </si>
  <si>
    <t>2026
Mar</t>
  </si>
  <si>
    <t>2025
Mar</t>
  </si>
  <si>
    <t>2026
Sty - Mar</t>
  </si>
  <si>
    <t>2025
Sty -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</si>
</sst>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name val="Arial Nova"/>
      <family val="2"/>
    </font>
    <font>
      <b/>
      <i/>
      <sz val="10"/>
      <color theme="0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  <font>
      <b/>
      <i/>
      <sz val="11"/>
      <color theme="1" tint="0.499984740745262"/>
      <name val="Aptos"/>
      <family val="2"/>
    </font>
    <font>
      <b/>
      <i/>
      <sz val="10"/>
      <color theme="0" tint="-0.34998626667073579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color indexed="8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1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2" fillId="0" borderId="0" xfId="4"/>
    <xf numFmtId="0" fontId="7" fillId="0" borderId="0" xfId="4" applyFont="1"/>
    <xf numFmtId="0" fontId="8" fillId="0" borderId="0" xfId="4" applyFont="1" applyAlignment="1">
      <alignment vertical="center"/>
    </xf>
    <xf numFmtId="0" fontId="9" fillId="0" borderId="0" xfId="0" applyFont="1"/>
    <xf numFmtId="0" fontId="14" fillId="0" borderId="0" xfId="0" applyFont="1"/>
    <xf numFmtId="0" fontId="11" fillId="0" borderId="0" xfId="0" applyFont="1"/>
    <xf numFmtId="0" fontId="15" fillId="0" borderId="0" xfId="0" applyFont="1"/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10" fontId="18" fillId="0" borderId="1" xfId="7" applyNumberFormat="1" applyFont="1" applyBorder="1" applyAlignment="1">
      <alignment vertical="center"/>
    </xf>
    <xf numFmtId="165" fontId="18" fillId="0" borderId="1" xfId="7" applyNumberFormat="1" applyFont="1" applyBorder="1" applyAlignment="1">
      <alignment vertical="center"/>
    </xf>
    <xf numFmtId="0" fontId="18" fillId="5" borderId="1" xfId="4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vertical="center"/>
    </xf>
    <xf numFmtId="10" fontId="18" fillId="5" borderId="1" xfId="7" applyNumberFormat="1" applyFont="1" applyFill="1" applyBorder="1" applyAlignment="1">
      <alignment vertical="center"/>
    </xf>
    <xf numFmtId="165" fontId="18" fillId="5" borderId="1" xfId="7" applyNumberFormat="1" applyFont="1" applyFill="1" applyBorder="1" applyAlignment="1">
      <alignment vertical="center"/>
    </xf>
    <xf numFmtId="10" fontId="18" fillId="0" borderId="1" xfId="7" applyNumberFormat="1" applyFont="1" applyFill="1" applyBorder="1" applyAlignment="1">
      <alignment vertical="center"/>
    </xf>
    <xf numFmtId="165" fontId="18" fillId="0" borderId="1" xfId="7" applyNumberFormat="1" applyFont="1" applyFill="1" applyBorder="1" applyAlignment="1">
      <alignment vertical="center"/>
    </xf>
    <xf numFmtId="0" fontId="9" fillId="4" borderId="1" xfId="0" applyFont="1" applyFill="1" applyBorder="1"/>
    <xf numFmtId="0" fontId="18" fillId="4" borderId="1" xfId="4" applyFont="1" applyFill="1" applyBorder="1" applyAlignment="1">
      <alignment vertical="center"/>
    </xf>
    <xf numFmtId="165" fontId="18" fillId="4" borderId="1" xfId="10" applyNumberFormat="1" applyFont="1" applyFill="1" applyBorder="1" applyAlignment="1">
      <alignment vertical="center"/>
    </xf>
    <xf numFmtId="165" fontId="18" fillId="4" borderId="1" xfId="7" applyNumberFormat="1" applyFont="1" applyFill="1" applyBorder="1" applyAlignment="1">
      <alignment vertical="center"/>
    </xf>
    <xf numFmtId="0" fontId="12" fillId="3" borderId="1" xfId="4" applyFont="1" applyFill="1" applyBorder="1"/>
    <xf numFmtId="0" fontId="10" fillId="3" borderId="1" xfId="4" applyFont="1" applyFill="1" applyBorder="1" applyAlignment="1">
      <alignment vertical="center"/>
    </xf>
    <xf numFmtId="9" fontId="10" fillId="3" borderId="1" xfId="7" applyFont="1" applyFill="1" applyBorder="1" applyAlignment="1">
      <alignment vertical="center"/>
    </xf>
    <xf numFmtId="165" fontId="10" fillId="3" borderId="1" xfId="4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indent="1"/>
    </xf>
    <xf numFmtId="0" fontId="16" fillId="2" borderId="0" xfId="4" applyFont="1" applyFill="1" applyAlignment="1">
      <alignment vertical="center"/>
    </xf>
    <xf numFmtId="9" fontId="16" fillId="2" borderId="0" xfId="7" applyFont="1" applyFill="1" applyBorder="1" applyAlignment="1">
      <alignment vertical="center"/>
    </xf>
    <xf numFmtId="165" fontId="16" fillId="2" borderId="0" xfId="4" applyNumberFormat="1" applyFont="1" applyFill="1" applyAlignment="1">
      <alignment vertical="center"/>
    </xf>
    <xf numFmtId="0" fontId="18" fillId="4" borderId="1" xfId="4" applyFont="1" applyFill="1" applyBorder="1"/>
    <xf numFmtId="0" fontId="11" fillId="4" borderId="1" xfId="4" applyFont="1" applyFill="1" applyBorder="1"/>
    <xf numFmtId="0" fontId="11" fillId="4" borderId="1" xfId="4" applyFont="1" applyFill="1" applyBorder="1" applyAlignment="1">
      <alignment vertical="center"/>
    </xf>
    <xf numFmtId="165" fontId="11" fillId="4" borderId="1" xfId="10" applyNumberFormat="1" applyFont="1" applyFill="1" applyBorder="1" applyAlignment="1">
      <alignment vertical="center"/>
    </xf>
    <xf numFmtId="165" fontId="11" fillId="4" borderId="1" xfId="7" applyNumberFormat="1" applyFont="1" applyFill="1" applyBorder="1" applyAlignment="1">
      <alignment vertical="center"/>
    </xf>
    <xf numFmtId="3" fontId="18" fillId="0" borderId="1" xfId="4" applyNumberFormat="1" applyFont="1" applyBorder="1" applyAlignment="1">
      <alignment vertical="center"/>
    </xf>
    <xf numFmtId="3" fontId="18" fillId="5" borderId="1" xfId="4" applyNumberFormat="1" applyFont="1" applyFill="1" applyBorder="1" applyAlignment="1">
      <alignment vertical="center"/>
    </xf>
    <xf numFmtId="3" fontId="18" fillId="4" borderId="1" xfId="4" applyNumberFormat="1" applyFont="1" applyFill="1" applyBorder="1" applyAlignment="1">
      <alignment vertical="center"/>
    </xf>
    <xf numFmtId="3" fontId="10" fillId="3" borderId="1" xfId="4" applyNumberFormat="1" applyFont="1" applyFill="1" applyBorder="1" applyAlignment="1">
      <alignment vertical="center"/>
    </xf>
    <xf numFmtId="0" fontId="18" fillId="0" borderId="0" xfId="4" applyFont="1"/>
    <xf numFmtId="0" fontId="24" fillId="0" borderId="0" xfId="4" applyFont="1"/>
    <xf numFmtId="0" fontId="25" fillId="0" borderId="0" xfId="0" applyFont="1"/>
    <xf numFmtId="14" fontId="25" fillId="0" borderId="0" xfId="0" applyNumberFormat="1" applyFont="1" applyAlignment="1">
      <alignment horizontal="right"/>
    </xf>
    <xf numFmtId="0" fontId="26" fillId="3" borderId="1" xfId="0" applyFont="1" applyFill="1" applyBorder="1" applyAlignment="1">
      <alignment wrapText="1"/>
    </xf>
    <xf numFmtId="166" fontId="26" fillId="3" borderId="1" xfId="3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wrapText="1"/>
    </xf>
    <xf numFmtId="166" fontId="27" fillId="4" borderId="1" xfId="3" applyNumberFormat="1" applyFont="1" applyFill="1" applyBorder="1" applyAlignment="1">
      <alignment horizontal="center"/>
    </xf>
    <xf numFmtId="165" fontId="27" fillId="4" borderId="1" xfId="10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left" wrapText="1" indent="1"/>
    </xf>
    <xf numFmtId="166" fontId="27" fillId="0" borderId="1" xfId="3" applyNumberFormat="1" applyFont="1" applyBorder="1" applyAlignment="1">
      <alignment horizontal="center"/>
    </xf>
    <xf numFmtId="165" fontId="27" fillId="0" borderId="1" xfId="1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left" wrapText="1" indent="1"/>
    </xf>
    <xf numFmtId="166" fontId="27" fillId="5" borderId="1" xfId="3" applyNumberFormat="1" applyFont="1" applyFill="1" applyBorder="1" applyAlignment="1">
      <alignment horizontal="center"/>
    </xf>
    <xf numFmtId="165" fontId="27" fillId="5" borderId="1" xfId="10" applyNumberFormat="1" applyFont="1" applyFill="1" applyBorder="1" applyAlignment="1">
      <alignment horizontal="center"/>
    </xf>
    <xf numFmtId="0" fontId="27" fillId="0" borderId="2" xfId="0" applyFont="1" applyBorder="1" applyAlignment="1">
      <alignment horizontal="left" wrapText="1" indent="1"/>
    </xf>
    <xf numFmtId="166" fontId="27" fillId="0" borderId="2" xfId="3" applyNumberFormat="1" applyFont="1" applyBorder="1" applyAlignment="1">
      <alignment horizontal="center"/>
    </xf>
    <xf numFmtId="165" fontId="27" fillId="0" borderId="2" xfId="10" applyNumberFormat="1" applyFont="1" applyBorder="1" applyAlignment="1">
      <alignment horizontal="center"/>
    </xf>
    <xf numFmtId="0" fontId="27" fillId="0" borderId="3" xfId="0" applyFont="1" applyBorder="1" applyAlignment="1">
      <alignment horizontal="left" wrapText="1" indent="1"/>
    </xf>
    <xf numFmtId="166" fontId="27" fillId="0" borderId="3" xfId="3" applyNumberFormat="1" applyFont="1" applyBorder="1" applyAlignment="1">
      <alignment horizontal="center"/>
    </xf>
    <xf numFmtId="165" fontId="27" fillId="0" borderId="3" xfId="10" applyNumberFormat="1" applyFont="1" applyBorder="1" applyAlignment="1">
      <alignment horizontal="center"/>
    </xf>
    <xf numFmtId="0" fontId="28" fillId="3" borderId="1" xfId="0" applyFont="1" applyFill="1" applyBorder="1" applyAlignment="1">
      <alignment wrapText="1"/>
    </xf>
    <xf numFmtId="166" fontId="28" fillId="3" borderId="1" xfId="3" applyNumberFormat="1" applyFont="1" applyFill="1" applyBorder="1" applyAlignment="1">
      <alignment horizontal="center"/>
    </xf>
    <xf numFmtId="165" fontId="28" fillId="3" borderId="1" xfId="10" applyNumberFormat="1" applyFont="1" applyFill="1" applyBorder="1" applyAlignment="1">
      <alignment horizontal="center"/>
    </xf>
    <xf numFmtId="0" fontId="29" fillId="0" borderId="0" xfId="0" applyFont="1" applyAlignment="1">
      <alignment horizontal="left" wrapText="1" indent="1"/>
    </xf>
    <xf numFmtId="0" fontId="27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 vertical="top" wrapText="1" indent="1"/>
    </xf>
    <xf numFmtId="165" fontId="25" fillId="0" borderId="0" xfId="10" applyNumberFormat="1" applyFont="1"/>
    <xf numFmtId="3" fontId="11" fillId="4" borderId="1" xfId="4" applyNumberFormat="1" applyFont="1" applyFill="1" applyBorder="1" applyAlignment="1">
      <alignment vertical="center"/>
    </xf>
    <xf numFmtId="0" fontId="33" fillId="0" borderId="0" xfId="4" applyFont="1" applyAlignment="1">
      <alignment vertical="center"/>
    </xf>
    <xf numFmtId="0" fontId="28" fillId="3" borderId="12" xfId="4" applyFont="1" applyFill="1" applyBorder="1" applyAlignment="1">
      <alignment horizontal="center" vertical="center" wrapText="1"/>
    </xf>
    <xf numFmtId="0" fontId="28" fillId="3" borderId="8" xfId="4" applyFont="1" applyFill="1" applyBorder="1" applyAlignment="1">
      <alignment horizontal="center" wrapText="1"/>
    </xf>
    <xf numFmtId="0" fontId="35" fillId="3" borderId="14" xfId="4" applyFont="1" applyFill="1" applyBorder="1" applyAlignment="1">
      <alignment horizontal="center" vertical="center" wrapText="1"/>
    </xf>
    <xf numFmtId="0" fontId="35" fillId="3" borderId="11" xfId="4" applyFont="1" applyFill="1" applyBorder="1" applyAlignment="1">
      <alignment horizontal="center" vertical="top" wrapText="1"/>
    </xf>
    <xf numFmtId="0" fontId="36" fillId="0" borderId="0" xfId="0" applyFont="1" applyAlignment="1">
      <alignment horizontal="right"/>
    </xf>
    <xf numFmtId="0" fontId="26" fillId="3" borderId="1" xfId="0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0" fillId="3" borderId="2" xfId="4" applyFont="1" applyFill="1" applyBorder="1" applyAlignment="1">
      <alignment horizontal="center" wrapText="1"/>
    </xf>
    <xf numFmtId="0" fontId="10" fillId="3" borderId="4" xfId="4" applyFont="1" applyFill="1" applyBorder="1" applyAlignment="1">
      <alignment horizontal="center" wrapText="1"/>
    </xf>
    <xf numFmtId="0" fontId="26" fillId="3" borderId="6" xfId="4" applyFont="1" applyFill="1" applyBorder="1" applyAlignment="1">
      <alignment horizontal="center" vertical="center"/>
    </xf>
    <xf numFmtId="0" fontId="26" fillId="3" borderId="7" xfId="4" applyFont="1" applyFill="1" applyBorder="1" applyAlignment="1">
      <alignment horizontal="center" vertical="center"/>
    </xf>
    <xf numFmtId="0" fontId="26" fillId="3" borderId="8" xfId="4" applyFont="1" applyFill="1" applyBorder="1" applyAlignment="1">
      <alignment horizontal="center" vertical="center"/>
    </xf>
    <xf numFmtId="0" fontId="34" fillId="3" borderId="9" xfId="4" applyFont="1" applyFill="1" applyBorder="1" applyAlignment="1">
      <alignment horizontal="center" vertical="center"/>
    </xf>
    <xf numFmtId="0" fontId="34" fillId="3" borderId="10" xfId="4" applyFont="1" applyFill="1" applyBorder="1" applyAlignment="1">
      <alignment horizontal="center" vertical="center"/>
    </xf>
    <xf numFmtId="0" fontId="34" fillId="3" borderId="11" xfId="4" applyFont="1" applyFill="1" applyBorder="1" applyAlignment="1">
      <alignment horizontal="center" vertical="center"/>
    </xf>
    <xf numFmtId="0" fontId="28" fillId="3" borderId="12" xfId="4" applyFont="1" applyFill="1" applyBorder="1" applyAlignment="1">
      <alignment horizontal="center" vertical="center" wrapText="1"/>
    </xf>
    <xf numFmtId="0" fontId="28" fillId="3" borderId="8" xfId="4" applyFont="1" applyFill="1" applyBorder="1" applyAlignment="1">
      <alignment horizontal="center" vertical="center" wrapText="1"/>
    </xf>
    <xf numFmtId="0" fontId="28" fillId="3" borderId="14" xfId="4" applyFont="1" applyFill="1" applyBorder="1" applyAlignment="1">
      <alignment horizontal="center" vertical="center" wrapText="1"/>
    </xf>
    <xf numFmtId="0" fontId="28" fillId="3" borderId="11" xfId="4" applyFont="1" applyFill="1" applyBorder="1" applyAlignment="1">
      <alignment horizontal="center" vertical="center" wrapText="1"/>
    </xf>
    <xf numFmtId="0" fontId="28" fillId="3" borderId="13" xfId="4" applyFont="1" applyFill="1" applyBorder="1" applyAlignment="1">
      <alignment horizontal="center" wrapText="1"/>
    </xf>
    <xf numFmtId="0" fontId="28" fillId="3" borderId="15" xfId="4" applyFont="1" applyFill="1" applyBorder="1" applyAlignment="1">
      <alignment horizontal="center" wrapText="1"/>
    </xf>
    <xf numFmtId="0" fontId="19" fillId="3" borderId="4" xfId="4" applyFont="1" applyFill="1" applyBorder="1" applyAlignment="1">
      <alignment horizontal="center" vertical="top"/>
    </xf>
    <xf numFmtId="0" fontId="19" fillId="3" borderId="3" xfId="4" applyFont="1" applyFill="1" applyBorder="1" applyAlignment="1">
      <alignment horizontal="center" vertical="top"/>
    </xf>
    <xf numFmtId="0" fontId="35" fillId="3" borderId="15" xfId="4" applyFont="1" applyFill="1" applyBorder="1" applyAlignment="1">
      <alignment horizontal="center" vertical="top" wrapText="1"/>
    </xf>
    <xf numFmtId="0" fontId="35" fillId="3" borderId="16" xfId="4" applyFont="1" applyFill="1" applyBorder="1" applyAlignment="1">
      <alignment horizontal="center" vertical="top" wrapText="1"/>
    </xf>
    <xf numFmtId="0" fontId="17" fillId="0" borderId="0" xfId="4" applyFont="1" applyAlignment="1">
      <alignment horizontal="center" vertical="center"/>
    </xf>
    <xf numFmtId="0" fontId="22" fillId="3" borderId="4" xfId="4" applyFont="1" applyFill="1" applyBorder="1" applyAlignment="1">
      <alignment horizontal="center" vertical="top"/>
    </xf>
    <xf numFmtId="0" fontId="22" fillId="3" borderId="3" xfId="4" applyFont="1" applyFill="1" applyBorder="1" applyAlignment="1">
      <alignment horizontal="center" vertical="top"/>
    </xf>
    <xf numFmtId="0" fontId="33" fillId="0" borderId="5" xfId="4" applyFont="1" applyBorder="1" applyAlignment="1">
      <alignment horizontal="center" vertical="center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11</xdr:col>
      <xdr:colOff>177800</xdr:colOff>
      <xdr:row>72</xdr:row>
      <xdr:rowOff>86360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35F3FB-716F-0233-1B09-E93214D9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67950"/>
          <a:ext cx="8953500" cy="3032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91912</xdr:colOff>
      <xdr:row>55</xdr:row>
      <xdr:rowOff>63500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21A0B2D-D15B-A5C3-3FD8-0FEC67418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32500"/>
          <a:ext cx="6372062" cy="411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35</xdr:row>
      <xdr:rowOff>19050</xdr:rowOff>
    </xdr:from>
    <xdr:to>
      <xdr:col>21</xdr:col>
      <xdr:colOff>394970</xdr:colOff>
      <xdr:row>51</xdr:row>
      <xdr:rowOff>99060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7083226-DBB5-E639-49A9-AD934D651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550" y="6438900"/>
          <a:ext cx="8923020" cy="3032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348939</xdr:colOff>
      <xdr:row>52</xdr:row>
      <xdr:rowOff>101600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2B7FF63-B0D7-4F83-159E-5FB9DC1A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51550"/>
          <a:ext cx="5803589" cy="3613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180764</xdr:rowOff>
    </xdr:from>
    <xdr:to>
      <xdr:col>6</xdr:col>
      <xdr:colOff>374650</xdr:colOff>
      <xdr:row>72</xdr:row>
      <xdr:rowOff>165099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CD3A8A23-3875-91AC-806D-A23793DC9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743864"/>
          <a:ext cx="5829300" cy="366733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21</xdr:col>
      <xdr:colOff>354330</xdr:colOff>
      <xdr:row>71</xdr:row>
      <xdr:rowOff>92710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9614331-1729-16DF-7ED5-155C8DEC2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0150" y="9931400"/>
          <a:ext cx="8907780" cy="3223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10</xdr:col>
      <xdr:colOff>574040</xdr:colOff>
      <xdr:row>49</xdr:row>
      <xdr:rowOff>162560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E61200D-6636-46E6-6F59-254DB6D7D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45200"/>
          <a:ext cx="8930640" cy="3108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11</xdr:col>
      <xdr:colOff>264160</xdr:colOff>
      <xdr:row>46</xdr:row>
      <xdr:rowOff>83820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F7C25B4-C70F-EB34-D5F5-7123E3A36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7150"/>
          <a:ext cx="8976360" cy="33985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154940</xdr:colOff>
      <xdr:row>49</xdr:row>
      <xdr:rowOff>73660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C777EB0-5538-F256-15A0-E291ACFDF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38750"/>
          <a:ext cx="8930640" cy="34518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4/CEP/01.2014/dane%20szczeg&#243;&#322;owe/raporty/PZPM_CEP_RAPORT_PRZYCZEPY_NACZEPY.xlsm" TargetMode="External"/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3/CEP/02.2013/dane%20szczeg&#243;&#322;owe/raporty/PZPM_CEP_RAPORT_PRZYCZEPY_NACZEPY_CZY_CZASOWEwy&#322;acznieNIE.xlsm" TargetMode="External"/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ZPM%202017/CEP/11.2017/dane%20szczeg&#243;&#322;owe/raporty/PZPM_CEP_RAPORT_WSZYSTKIE_POJAZDY.xlsm" TargetMode="External"/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4C94-C54D-4393-A45D-92B12C77CC09}">
  <dimension ref="A1:G34"/>
  <sheetViews>
    <sheetView showGridLines="0" tabSelected="1" zoomScale="90" zoomScaleNormal="90" workbookViewId="0"/>
  </sheetViews>
  <sheetFormatPr defaultColWidth="9.1796875" defaultRowHeight="14" x14ac:dyDescent="0.3"/>
  <cols>
    <col min="1" max="1" width="28.1796875" style="43" customWidth="1"/>
    <col min="2" max="7" width="11.81640625" style="43" customWidth="1"/>
    <col min="8" max="16384" width="9.1796875" style="43"/>
  </cols>
  <sheetData>
    <row r="1" spans="1:7" x14ac:dyDescent="0.3">
      <c r="A1" s="43" t="s">
        <v>72</v>
      </c>
      <c r="G1" s="44">
        <v>46121</v>
      </c>
    </row>
    <row r="2" spans="1:7" x14ac:dyDescent="0.3">
      <c r="G2" s="78" t="s">
        <v>109</v>
      </c>
    </row>
    <row r="3" spans="1:7" ht="26.15" customHeight="1" x14ac:dyDescent="0.3">
      <c r="A3" s="79" t="s">
        <v>71</v>
      </c>
      <c r="B3" s="79"/>
      <c r="C3" s="79"/>
      <c r="D3" s="79"/>
      <c r="E3" s="79"/>
      <c r="F3" s="79"/>
      <c r="G3" s="79"/>
    </row>
    <row r="4" spans="1:7" ht="26.15" customHeight="1" x14ac:dyDescent="0.3">
      <c r="A4" s="45"/>
      <c r="B4" s="46" t="s">
        <v>126</v>
      </c>
      <c r="C4" s="46" t="s">
        <v>127</v>
      </c>
      <c r="D4" s="47" t="s">
        <v>59</v>
      </c>
      <c r="E4" s="46" t="s">
        <v>128</v>
      </c>
      <c r="F4" s="46" t="s">
        <v>129</v>
      </c>
      <c r="G4" s="47" t="s">
        <v>59</v>
      </c>
    </row>
    <row r="5" spans="1:7" ht="26.15" customHeight="1" x14ac:dyDescent="0.3">
      <c r="A5" s="48" t="s">
        <v>70</v>
      </c>
      <c r="B5" s="49">
        <v>8141</v>
      </c>
      <c r="C5" s="49">
        <v>6988</v>
      </c>
      <c r="D5" s="50">
        <v>0.16499713795077264</v>
      </c>
      <c r="E5" s="49">
        <v>17815</v>
      </c>
      <c r="F5" s="49">
        <v>16319</v>
      </c>
      <c r="G5" s="50">
        <v>9.1672283840921631E-2</v>
      </c>
    </row>
    <row r="6" spans="1:7" ht="26.15" customHeight="1" x14ac:dyDescent="0.3">
      <c r="A6" s="51" t="s">
        <v>69</v>
      </c>
      <c r="B6" s="52">
        <v>1490</v>
      </c>
      <c r="C6" s="52">
        <v>1182</v>
      </c>
      <c r="D6" s="53">
        <v>0.260575296108291</v>
      </c>
      <c r="E6" s="52">
        <v>4175</v>
      </c>
      <c r="F6" s="52">
        <v>3176</v>
      </c>
      <c r="G6" s="53">
        <v>0.31454659949622177</v>
      </c>
    </row>
    <row r="7" spans="1:7" ht="26.15" customHeight="1" x14ac:dyDescent="0.3">
      <c r="A7" s="54" t="s">
        <v>68</v>
      </c>
      <c r="B7" s="55">
        <v>271</v>
      </c>
      <c r="C7" s="55">
        <v>245</v>
      </c>
      <c r="D7" s="56">
        <v>0.10612244897959178</v>
      </c>
      <c r="E7" s="55">
        <v>767</v>
      </c>
      <c r="F7" s="55">
        <v>545</v>
      </c>
      <c r="G7" s="56">
        <v>0.40733944954128432</v>
      </c>
    </row>
    <row r="8" spans="1:7" ht="26.15" customHeight="1" x14ac:dyDescent="0.3">
      <c r="A8" s="51" t="s">
        <v>67</v>
      </c>
      <c r="B8" s="52">
        <v>5981</v>
      </c>
      <c r="C8" s="52">
        <v>4966</v>
      </c>
      <c r="D8" s="53">
        <v>0.2043898509867097</v>
      </c>
      <c r="E8" s="52">
        <v>11676</v>
      </c>
      <c r="F8" s="52">
        <v>11112</v>
      </c>
      <c r="G8" s="53">
        <v>5.0755939524838034E-2</v>
      </c>
    </row>
    <row r="9" spans="1:7" ht="26.15" customHeight="1" x14ac:dyDescent="0.3">
      <c r="A9" s="54" t="s">
        <v>66</v>
      </c>
      <c r="B9" s="55">
        <v>399</v>
      </c>
      <c r="C9" s="55">
        <v>595</v>
      </c>
      <c r="D9" s="56">
        <v>-0.3294117647058824</v>
      </c>
      <c r="E9" s="55">
        <v>1197</v>
      </c>
      <c r="F9" s="55">
        <v>1486</v>
      </c>
      <c r="G9" s="56">
        <v>-0.19448183041722744</v>
      </c>
    </row>
    <row r="10" spans="1:7" ht="26.15" customHeight="1" x14ac:dyDescent="0.3">
      <c r="A10" s="51" t="s">
        <v>65</v>
      </c>
      <c r="B10" s="52">
        <v>0</v>
      </c>
      <c r="C10" s="52">
        <v>0</v>
      </c>
      <c r="D10" s="53"/>
      <c r="E10" s="52">
        <v>0</v>
      </c>
      <c r="F10" s="52">
        <v>0</v>
      </c>
      <c r="G10" s="53"/>
    </row>
    <row r="11" spans="1:7" ht="26.15" customHeight="1" x14ac:dyDescent="0.3">
      <c r="A11" s="48" t="s">
        <v>64</v>
      </c>
      <c r="B11" s="49">
        <v>1691</v>
      </c>
      <c r="C11" s="49">
        <v>1936</v>
      </c>
      <c r="D11" s="50">
        <v>-0.12654958677685946</v>
      </c>
      <c r="E11" s="49">
        <v>4353</v>
      </c>
      <c r="F11" s="49">
        <v>4653</v>
      </c>
      <c r="G11" s="50">
        <v>-6.4474532559638975E-2</v>
      </c>
    </row>
    <row r="12" spans="1:7" ht="26.15" customHeight="1" x14ac:dyDescent="0.3">
      <c r="A12" s="57" t="s">
        <v>63</v>
      </c>
      <c r="B12" s="58">
        <v>1690</v>
      </c>
      <c r="C12" s="58">
        <v>1936</v>
      </c>
      <c r="D12" s="59">
        <v>-0.12706611570247939</v>
      </c>
      <c r="E12" s="58">
        <v>4350</v>
      </c>
      <c r="F12" s="58">
        <v>4651</v>
      </c>
      <c r="G12" s="59">
        <v>-6.4717265104278665E-2</v>
      </c>
    </row>
    <row r="13" spans="1:7" ht="26.15" customHeight="1" x14ac:dyDescent="0.3">
      <c r="A13" s="60" t="s">
        <v>62</v>
      </c>
      <c r="B13" s="61">
        <v>1</v>
      </c>
      <c r="C13" s="61">
        <v>0</v>
      </c>
      <c r="D13" s="62"/>
      <c r="E13" s="61">
        <v>3</v>
      </c>
      <c r="F13" s="61">
        <v>2</v>
      </c>
      <c r="G13" s="62">
        <v>0.5</v>
      </c>
    </row>
    <row r="14" spans="1:7" ht="26.15" customHeight="1" x14ac:dyDescent="0.3">
      <c r="A14" s="63" t="s">
        <v>61</v>
      </c>
      <c r="B14" s="64">
        <v>9832</v>
      </c>
      <c r="C14" s="64">
        <v>8924</v>
      </c>
      <c r="D14" s="65">
        <v>0.10174809502465254</v>
      </c>
      <c r="E14" s="64">
        <v>22168</v>
      </c>
      <c r="F14" s="64">
        <v>20972</v>
      </c>
      <c r="G14" s="65">
        <v>5.7028418844173201E-2</v>
      </c>
    </row>
    <row r="15" spans="1:7" ht="14.25" customHeight="1" x14ac:dyDescent="0.3">
      <c r="A15" s="66" t="s">
        <v>10</v>
      </c>
    </row>
    <row r="16" spans="1:7" x14ac:dyDescent="0.3">
      <c r="A16" s="67" t="s">
        <v>44</v>
      </c>
    </row>
    <row r="17" spans="1:7" x14ac:dyDescent="0.3">
      <c r="A17" s="68" t="s">
        <v>45</v>
      </c>
    </row>
    <row r="18" spans="1:7" x14ac:dyDescent="0.3">
      <c r="A18" s="69"/>
    </row>
    <row r="20" spans="1:7" ht="26.15" customHeight="1" x14ac:dyDescent="0.3">
      <c r="A20" s="79" t="s">
        <v>60</v>
      </c>
      <c r="B20" s="79"/>
      <c r="C20" s="79"/>
      <c r="D20" s="79"/>
      <c r="E20" s="79"/>
      <c r="F20" s="79"/>
      <c r="G20" s="79"/>
    </row>
    <row r="21" spans="1:7" ht="26.15" customHeight="1" x14ac:dyDescent="0.3">
      <c r="A21" s="45"/>
      <c r="B21" s="46" t="s">
        <v>126</v>
      </c>
      <c r="C21" s="46" t="s">
        <v>127</v>
      </c>
      <c r="D21" s="47" t="s">
        <v>59</v>
      </c>
      <c r="E21" s="46" t="s">
        <v>128</v>
      </c>
      <c r="F21" s="46" t="s">
        <v>129</v>
      </c>
      <c r="G21" s="47" t="s">
        <v>59</v>
      </c>
    </row>
    <row r="22" spans="1:7" ht="26.15" customHeight="1" x14ac:dyDescent="0.3">
      <c r="A22" s="48" t="s">
        <v>110</v>
      </c>
      <c r="B22" s="49">
        <v>301</v>
      </c>
      <c r="C22" s="49">
        <v>241</v>
      </c>
      <c r="D22" s="50">
        <v>0.24896265560165975</v>
      </c>
      <c r="E22" s="49">
        <v>704</v>
      </c>
      <c r="F22" s="49">
        <v>570</v>
      </c>
      <c r="G22" s="50">
        <v>0.23508771929824568</v>
      </c>
    </row>
    <row r="23" spans="1:7" ht="26.15" customHeight="1" x14ac:dyDescent="0.3">
      <c r="A23" s="57" t="s">
        <v>58</v>
      </c>
      <c r="B23" s="58">
        <v>300</v>
      </c>
      <c r="C23" s="58">
        <v>239</v>
      </c>
      <c r="D23" s="59">
        <v>0.2552301255230125</v>
      </c>
      <c r="E23" s="58">
        <v>688</v>
      </c>
      <c r="F23" s="58">
        <v>563</v>
      </c>
      <c r="G23" s="59">
        <v>0.22202486678507993</v>
      </c>
    </row>
    <row r="24" spans="1:7" ht="26.15" customHeight="1" x14ac:dyDescent="0.3">
      <c r="A24" s="60" t="s">
        <v>57</v>
      </c>
      <c r="B24" s="61">
        <v>1</v>
      </c>
      <c r="C24" s="61">
        <v>2</v>
      </c>
      <c r="D24" s="62">
        <v>-0.5</v>
      </c>
      <c r="E24" s="61">
        <v>16</v>
      </c>
      <c r="F24" s="61">
        <v>7</v>
      </c>
      <c r="G24" s="62">
        <v>1.2857142857142856</v>
      </c>
    </row>
    <row r="25" spans="1:7" ht="26.15" customHeight="1" x14ac:dyDescent="0.3">
      <c r="A25" s="48" t="s">
        <v>111</v>
      </c>
      <c r="B25" s="49">
        <v>1685</v>
      </c>
      <c r="C25" s="49">
        <v>1934</v>
      </c>
      <c r="D25" s="50">
        <v>-0.12874870734229571</v>
      </c>
      <c r="E25" s="49">
        <v>4343</v>
      </c>
      <c r="F25" s="49">
        <v>4643</v>
      </c>
      <c r="G25" s="50">
        <v>-6.4613396510876608E-2</v>
      </c>
    </row>
    <row r="26" spans="1:7" ht="26.15" customHeight="1" x14ac:dyDescent="0.3">
      <c r="A26" s="57" t="s">
        <v>56</v>
      </c>
      <c r="B26" s="58">
        <v>1684</v>
      </c>
      <c r="C26" s="58">
        <v>1934</v>
      </c>
      <c r="D26" s="59">
        <v>-0.12926577042399168</v>
      </c>
      <c r="E26" s="58">
        <v>4340</v>
      </c>
      <c r="F26" s="58">
        <v>4643</v>
      </c>
      <c r="G26" s="59">
        <v>-6.5259530475985317E-2</v>
      </c>
    </row>
    <row r="27" spans="1:7" ht="26.15" customHeight="1" x14ac:dyDescent="0.3">
      <c r="A27" s="60" t="s">
        <v>55</v>
      </c>
      <c r="B27" s="61">
        <v>1</v>
      </c>
      <c r="C27" s="61">
        <v>0</v>
      </c>
      <c r="D27" s="62"/>
      <c r="E27" s="61">
        <v>3</v>
      </c>
      <c r="F27" s="61">
        <v>0</v>
      </c>
      <c r="G27" s="62"/>
    </row>
    <row r="28" spans="1:7" ht="26.15" customHeight="1" x14ac:dyDescent="0.3">
      <c r="A28" s="63" t="s">
        <v>54</v>
      </c>
      <c r="B28" s="64">
        <v>1986</v>
      </c>
      <c r="C28" s="64">
        <v>2175</v>
      </c>
      <c r="D28" s="65">
        <v>-8.6896551724137905E-2</v>
      </c>
      <c r="E28" s="64">
        <v>5047</v>
      </c>
      <c r="F28" s="64">
        <v>5213</v>
      </c>
      <c r="G28" s="65">
        <v>-3.1843468252445772E-2</v>
      </c>
    </row>
    <row r="29" spans="1:7" x14ac:dyDescent="0.3">
      <c r="A29" s="70" t="s">
        <v>10</v>
      </c>
    </row>
    <row r="30" spans="1:7" x14ac:dyDescent="0.3">
      <c r="A30" s="67" t="s">
        <v>46</v>
      </c>
    </row>
    <row r="31" spans="1:7" x14ac:dyDescent="0.3">
      <c r="A31" s="68" t="s">
        <v>45</v>
      </c>
    </row>
    <row r="34" spans="2:2" x14ac:dyDescent="0.3">
      <c r="B34" s="71"/>
    </row>
  </sheetData>
  <mergeCells count="2">
    <mergeCell ref="A3:G3"/>
    <mergeCell ref="A20:G20"/>
  </mergeCells>
  <conditionalFormatting sqref="D5:D14 G5:G14">
    <cfRule type="cellIs" dxfId="11" priority="3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showGridLines="0" zoomScaleNormal="100" workbookViewId="0">
      <selection activeCell="A2" sqref="A2:G2"/>
    </sheetView>
  </sheetViews>
  <sheetFormatPr defaultRowHeight="14.5" x14ac:dyDescent="0.35"/>
  <cols>
    <col min="1" max="1" width="8" customWidth="1"/>
    <col min="2" max="2" width="22.81640625" customWidth="1"/>
    <col min="3" max="7" width="11.81640625" customWidth="1"/>
    <col min="8" max="10" width="9" customWidth="1"/>
  </cols>
  <sheetData>
    <row r="1" spans="1:10" x14ac:dyDescent="0.35">
      <c r="A1" s="6" t="s">
        <v>24</v>
      </c>
      <c r="B1" s="6"/>
      <c r="C1" s="6"/>
      <c r="D1" s="6"/>
      <c r="E1" s="6"/>
      <c r="F1" s="6"/>
      <c r="G1" s="44">
        <v>46121</v>
      </c>
    </row>
    <row r="2" spans="1:10" ht="14.5" customHeight="1" x14ac:dyDescent="0.35">
      <c r="A2" s="80" t="s">
        <v>23</v>
      </c>
      <c r="B2" s="80"/>
      <c r="C2" s="80"/>
      <c r="D2" s="80"/>
      <c r="E2" s="80"/>
      <c r="F2" s="80"/>
      <c r="G2" s="80"/>
      <c r="H2" s="2"/>
      <c r="I2" s="2"/>
      <c r="J2" s="2"/>
    </row>
    <row r="3" spans="1:10" ht="14.5" customHeight="1" thickBot="1" x14ac:dyDescent="0.4">
      <c r="A3" s="99" t="s">
        <v>100</v>
      </c>
      <c r="B3" s="99"/>
      <c r="C3" s="99"/>
      <c r="D3" s="99"/>
      <c r="E3" s="99"/>
      <c r="F3" s="99"/>
      <c r="G3" s="99"/>
      <c r="H3" s="2"/>
      <c r="I3" s="2"/>
      <c r="J3" s="2"/>
    </row>
    <row r="4" spans="1:10" ht="14.5" customHeight="1" x14ac:dyDescent="0.35">
      <c r="A4" s="81" t="s">
        <v>0</v>
      </c>
      <c r="B4" s="81" t="s">
        <v>1</v>
      </c>
      <c r="C4" s="83" t="s">
        <v>120</v>
      </c>
      <c r="D4" s="84"/>
      <c r="E4" s="84"/>
      <c r="F4" s="84"/>
      <c r="G4" s="85"/>
    </row>
    <row r="5" spans="1:10" ht="14.5" customHeight="1" thickBot="1" x14ac:dyDescent="0.4">
      <c r="A5" s="82"/>
      <c r="B5" s="82"/>
      <c r="C5" s="86" t="s">
        <v>121</v>
      </c>
      <c r="D5" s="87"/>
      <c r="E5" s="87"/>
      <c r="F5" s="87"/>
      <c r="G5" s="88"/>
    </row>
    <row r="6" spans="1:10" ht="14.5" customHeight="1" x14ac:dyDescent="0.35">
      <c r="A6" s="82"/>
      <c r="B6" s="82"/>
      <c r="C6" s="89">
        <v>2026</v>
      </c>
      <c r="D6" s="90"/>
      <c r="E6" s="89">
        <v>2025</v>
      </c>
      <c r="F6" s="90"/>
      <c r="G6" s="93" t="s">
        <v>3</v>
      </c>
    </row>
    <row r="7" spans="1:10" ht="14.5" customHeight="1" thickBot="1" x14ac:dyDescent="0.4">
      <c r="A7" s="95" t="s">
        <v>4</v>
      </c>
      <c r="B7" s="95" t="s">
        <v>5</v>
      </c>
      <c r="C7" s="91"/>
      <c r="D7" s="92"/>
      <c r="E7" s="91"/>
      <c r="F7" s="92"/>
      <c r="G7" s="94"/>
    </row>
    <row r="8" spans="1:10" ht="14.5" customHeight="1" x14ac:dyDescent="0.35">
      <c r="A8" s="95"/>
      <c r="B8" s="95"/>
      <c r="C8" s="74" t="s">
        <v>6</v>
      </c>
      <c r="D8" s="75" t="s">
        <v>2</v>
      </c>
      <c r="E8" s="74" t="s">
        <v>6</v>
      </c>
      <c r="F8" s="75" t="s">
        <v>2</v>
      </c>
      <c r="G8" s="97" t="s">
        <v>7</v>
      </c>
    </row>
    <row r="9" spans="1:10" ht="14.5" customHeight="1" thickBot="1" x14ac:dyDescent="0.4">
      <c r="A9" s="96"/>
      <c r="B9" s="96"/>
      <c r="C9" s="76" t="s">
        <v>8</v>
      </c>
      <c r="D9" s="77" t="s">
        <v>9</v>
      </c>
      <c r="E9" s="76" t="s">
        <v>8</v>
      </c>
      <c r="F9" s="77" t="s">
        <v>9</v>
      </c>
      <c r="G9" s="98"/>
    </row>
    <row r="10" spans="1:10" ht="14.5" customHeight="1" x14ac:dyDescent="0.35">
      <c r="A10" s="10">
        <v>1</v>
      </c>
      <c r="B10" s="11" t="s">
        <v>11</v>
      </c>
      <c r="C10" s="37">
        <v>1089</v>
      </c>
      <c r="D10" s="12">
        <v>0.21577174559144047</v>
      </c>
      <c r="E10" s="37">
        <v>1609</v>
      </c>
      <c r="F10" s="12">
        <v>0.30865144830232111</v>
      </c>
      <c r="G10" s="13">
        <v>-0.32318210068365449</v>
      </c>
    </row>
    <row r="11" spans="1:10" ht="14.5" customHeight="1" x14ac:dyDescent="0.35">
      <c r="A11" s="14">
        <v>2</v>
      </c>
      <c r="B11" s="15" t="s">
        <v>12</v>
      </c>
      <c r="C11" s="38">
        <v>831</v>
      </c>
      <c r="D11" s="16">
        <v>0.16465226867446006</v>
      </c>
      <c r="E11" s="38">
        <v>699</v>
      </c>
      <c r="F11" s="16">
        <v>0.13408785727987724</v>
      </c>
      <c r="G11" s="17">
        <v>0.18884120171673824</v>
      </c>
    </row>
    <row r="12" spans="1:10" ht="14.5" customHeight="1" x14ac:dyDescent="0.35">
      <c r="A12" s="10">
        <v>3</v>
      </c>
      <c r="B12" s="11" t="s">
        <v>13</v>
      </c>
      <c r="C12" s="37">
        <v>749</v>
      </c>
      <c r="D12" s="12">
        <v>0.14840499306518723</v>
      </c>
      <c r="E12" s="37">
        <v>683</v>
      </c>
      <c r="F12" s="12">
        <v>0.13101860732783427</v>
      </c>
      <c r="G12" s="13">
        <v>9.6632503660322167E-2</v>
      </c>
    </row>
    <row r="13" spans="1:10" ht="14.5" customHeight="1" x14ac:dyDescent="0.35">
      <c r="A13" s="14">
        <v>4</v>
      </c>
      <c r="B13" s="15" t="s">
        <v>14</v>
      </c>
      <c r="C13" s="38">
        <v>702</v>
      </c>
      <c r="D13" s="16">
        <v>0.13909253021596987</v>
      </c>
      <c r="E13" s="38">
        <v>500</v>
      </c>
      <c r="F13" s="16">
        <v>9.5914061001342796E-2</v>
      </c>
      <c r="G13" s="17">
        <v>0.40399999999999991</v>
      </c>
    </row>
    <row r="14" spans="1:10" ht="14.5" customHeight="1" x14ac:dyDescent="0.35">
      <c r="A14" s="10">
        <v>5</v>
      </c>
      <c r="B14" s="11" t="s">
        <v>41</v>
      </c>
      <c r="C14" s="37">
        <v>214</v>
      </c>
      <c r="D14" s="12">
        <v>4.2401426590053498E-2</v>
      </c>
      <c r="E14" s="37">
        <v>169</v>
      </c>
      <c r="F14" s="12">
        <v>3.2418952618453865E-2</v>
      </c>
      <c r="G14" s="13">
        <v>0.26627218934911245</v>
      </c>
    </row>
    <row r="15" spans="1:10" ht="14.5" customHeight="1" x14ac:dyDescent="0.35">
      <c r="A15" s="14">
        <v>6</v>
      </c>
      <c r="B15" s="15" t="s">
        <v>15</v>
      </c>
      <c r="C15" s="38">
        <v>123</v>
      </c>
      <c r="D15" s="16">
        <v>2.4370913413909252E-2</v>
      </c>
      <c r="E15" s="38">
        <v>112</v>
      </c>
      <c r="F15" s="16">
        <v>2.1484749664300785E-2</v>
      </c>
      <c r="G15" s="17">
        <v>9.8214285714285809E-2</v>
      </c>
    </row>
    <row r="16" spans="1:10" ht="14.5" customHeight="1" x14ac:dyDescent="0.35">
      <c r="A16" s="10">
        <v>7</v>
      </c>
      <c r="B16" s="11" t="s">
        <v>17</v>
      </c>
      <c r="C16" s="37">
        <v>104</v>
      </c>
      <c r="D16" s="12">
        <v>2.0606300772736279E-2</v>
      </c>
      <c r="E16" s="37">
        <v>138</v>
      </c>
      <c r="F16" s="12">
        <v>2.6472280836370612E-2</v>
      </c>
      <c r="G16" s="13">
        <v>-0.24637681159420288</v>
      </c>
    </row>
    <row r="17" spans="1:8" ht="14.5" customHeight="1" x14ac:dyDescent="0.35">
      <c r="A17" s="14">
        <v>8</v>
      </c>
      <c r="B17" s="15" t="s">
        <v>19</v>
      </c>
      <c r="C17" s="38">
        <v>82</v>
      </c>
      <c r="D17" s="16">
        <v>1.6247275609272836E-2</v>
      </c>
      <c r="E17" s="38">
        <v>74</v>
      </c>
      <c r="F17" s="16">
        <v>1.4195281028198734E-2</v>
      </c>
      <c r="G17" s="17">
        <v>0.10810810810810811</v>
      </c>
    </row>
    <row r="18" spans="1:8" ht="14.5" customHeight="1" x14ac:dyDescent="0.35">
      <c r="A18" s="10">
        <v>9</v>
      </c>
      <c r="B18" s="11" t="s">
        <v>22</v>
      </c>
      <c r="C18" s="37">
        <v>77</v>
      </c>
      <c r="D18" s="12">
        <v>1.5256588072122053E-2</v>
      </c>
      <c r="E18" s="37">
        <v>97</v>
      </c>
      <c r="F18" s="12">
        <v>1.8607327834260504E-2</v>
      </c>
      <c r="G18" s="13">
        <v>-0.20618556701030932</v>
      </c>
    </row>
    <row r="19" spans="1:8" ht="14.5" customHeight="1" x14ac:dyDescent="0.35">
      <c r="A19" s="14">
        <v>10</v>
      </c>
      <c r="B19" s="15" t="s">
        <v>16</v>
      </c>
      <c r="C19" s="38">
        <v>69</v>
      </c>
      <c r="D19" s="16">
        <v>1.36714880126808E-2</v>
      </c>
      <c r="E19" s="38">
        <v>94</v>
      </c>
      <c r="F19" s="16">
        <v>1.8031843468252446E-2</v>
      </c>
      <c r="G19" s="17">
        <v>-0.26595744680851063</v>
      </c>
    </row>
    <row r="20" spans="1:8" ht="14.5" customHeight="1" x14ac:dyDescent="0.35">
      <c r="A20" s="10">
        <v>11</v>
      </c>
      <c r="B20" s="11" t="s">
        <v>89</v>
      </c>
      <c r="C20" s="37">
        <v>62</v>
      </c>
      <c r="D20" s="12">
        <v>1.2284525460669705E-2</v>
      </c>
      <c r="E20" s="37">
        <v>56</v>
      </c>
      <c r="F20" s="12">
        <v>1.0742374832150393E-2</v>
      </c>
      <c r="G20" s="13">
        <v>0.10714285714285721</v>
      </c>
    </row>
    <row r="21" spans="1:8" ht="14.5" customHeight="1" x14ac:dyDescent="0.35">
      <c r="A21" s="14">
        <v>12</v>
      </c>
      <c r="B21" s="15" t="s">
        <v>117</v>
      </c>
      <c r="C21" s="38">
        <v>55</v>
      </c>
      <c r="D21" s="16">
        <v>1.089756290865861E-2</v>
      </c>
      <c r="E21" s="38">
        <v>35</v>
      </c>
      <c r="F21" s="16">
        <v>6.7139842700939959E-3</v>
      </c>
      <c r="G21" s="17">
        <v>0.5714285714285714</v>
      </c>
    </row>
    <row r="22" spans="1:8" ht="14.5" customHeight="1" x14ac:dyDescent="0.35">
      <c r="A22" s="10">
        <v>13</v>
      </c>
      <c r="B22" s="11" t="s">
        <v>95</v>
      </c>
      <c r="C22" s="37">
        <v>49</v>
      </c>
      <c r="D22" s="12">
        <v>9.7087378640776691E-3</v>
      </c>
      <c r="E22" s="37">
        <v>28</v>
      </c>
      <c r="F22" s="12">
        <v>5.3711874160751964E-3</v>
      </c>
      <c r="G22" s="13">
        <v>0.75</v>
      </c>
    </row>
    <row r="23" spans="1:8" ht="14.5" customHeight="1" x14ac:dyDescent="0.35">
      <c r="A23" s="14">
        <v>14</v>
      </c>
      <c r="B23" s="15" t="s">
        <v>99</v>
      </c>
      <c r="C23" s="38">
        <v>45</v>
      </c>
      <c r="D23" s="16">
        <v>8.9161878343570443E-3</v>
      </c>
      <c r="E23" s="38">
        <v>8</v>
      </c>
      <c r="F23" s="16">
        <v>1.5346249760214848E-3</v>
      </c>
      <c r="G23" s="17">
        <v>4.625</v>
      </c>
    </row>
    <row r="24" spans="1:8" ht="14.5" customHeight="1" x14ac:dyDescent="0.35">
      <c r="A24" s="10"/>
      <c r="B24" s="11" t="s">
        <v>20</v>
      </c>
      <c r="C24" s="37">
        <v>45</v>
      </c>
      <c r="D24" s="18">
        <v>8.9161878343570443E-3</v>
      </c>
      <c r="E24" s="37">
        <v>44</v>
      </c>
      <c r="F24" s="18">
        <v>8.4404373681181664E-3</v>
      </c>
      <c r="G24" s="19">
        <v>2.2727272727272707E-2</v>
      </c>
    </row>
    <row r="25" spans="1:8" ht="14.5" customHeight="1" x14ac:dyDescent="0.35">
      <c r="A25" s="14">
        <v>16</v>
      </c>
      <c r="B25" s="15" t="s">
        <v>18</v>
      </c>
      <c r="C25" s="38">
        <v>43</v>
      </c>
      <c r="D25" s="16">
        <v>8.5199128194967302E-3</v>
      </c>
      <c r="E25" s="38">
        <v>58</v>
      </c>
      <c r="F25" s="16">
        <v>1.1126031076155764E-2</v>
      </c>
      <c r="G25" s="17">
        <v>-0.25862068965517238</v>
      </c>
    </row>
    <row r="26" spans="1:8" ht="14.5" customHeight="1" x14ac:dyDescent="0.35">
      <c r="A26" s="10">
        <v>17</v>
      </c>
      <c r="B26" s="11" t="s">
        <v>90</v>
      </c>
      <c r="C26" s="37">
        <v>41</v>
      </c>
      <c r="D26" s="18">
        <v>8.1236378046364178E-3</v>
      </c>
      <c r="E26" s="37">
        <v>31</v>
      </c>
      <c r="F26" s="18">
        <v>5.9466717820832538E-3</v>
      </c>
      <c r="G26" s="19">
        <v>0.32258064516129026</v>
      </c>
    </row>
    <row r="27" spans="1:8" ht="14.5" customHeight="1" x14ac:dyDescent="0.35">
      <c r="A27" s="14">
        <v>18</v>
      </c>
      <c r="B27" s="15" t="s">
        <v>125</v>
      </c>
      <c r="C27" s="38">
        <v>39</v>
      </c>
      <c r="D27" s="16">
        <v>7.7273627897761045E-3</v>
      </c>
      <c r="E27" s="38">
        <v>37</v>
      </c>
      <c r="F27" s="16">
        <v>7.0976405140993669E-3</v>
      </c>
      <c r="G27" s="17">
        <v>5.4054054054053946E-2</v>
      </c>
    </row>
    <row r="28" spans="1:8" ht="14.5" customHeight="1" x14ac:dyDescent="0.35">
      <c r="A28" s="10">
        <v>19</v>
      </c>
      <c r="B28" s="11" t="s">
        <v>108</v>
      </c>
      <c r="C28" s="37">
        <v>38</v>
      </c>
      <c r="D28" s="18">
        <v>7.5292252823459483E-3</v>
      </c>
      <c r="E28" s="37">
        <v>25</v>
      </c>
      <c r="F28" s="18">
        <v>4.7957030500671398E-3</v>
      </c>
      <c r="G28" s="19">
        <v>0.52</v>
      </c>
    </row>
    <row r="29" spans="1:8" ht="14.5" customHeight="1" x14ac:dyDescent="0.35">
      <c r="A29" s="14">
        <v>20</v>
      </c>
      <c r="B29" s="15" t="s">
        <v>21</v>
      </c>
      <c r="C29" s="38">
        <v>35</v>
      </c>
      <c r="D29" s="16">
        <v>6.9348127600554789E-3</v>
      </c>
      <c r="E29" s="38">
        <v>45</v>
      </c>
      <c r="F29" s="16">
        <v>8.632265490120852E-3</v>
      </c>
      <c r="G29" s="17">
        <v>-0.22222222222222221</v>
      </c>
    </row>
    <row r="30" spans="1:8" ht="14.5" customHeight="1" x14ac:dyDescent="0.35">
      <c r="A30" s="20"/>
      <c r="B30" s="21" t="s">
        <v>86</v>
      </c>
      <c r="C30" s="39">
        <f>C31-SUM(C10:C29)</f>
        <v>555</v>
      </c>
      <c r="D30" s="22">
        <f>C30/C31</f>
        <v>0.10996631662373688</v>
      </c>
      <c r="E30" s="39">
        <f>E31-SUM(E10:E29)</f>
        <v>671</v>
      </c>
      <c r="F30" s="22">
        <f>E30/E31</f>
        <v>0.12871666986380204</v>
      </c>
      <c r="G30" s="23">
        <f>C30/E30-1</f>
        <v>-0.17287630402384502</v>
      </c>
    </row>
    <row r="31" spans="1:8" ht="14.5" customHeight="1" x14ac:dyDescent="0.35">
      <c r="A31" s="24"/>
      <c r="B31" s="25" t="s">
        <v>87</v>
      </c>
      <c r="C31" s="40">
        <v>5047</v>
      </c>
      <c r="D31" s="26">
        <v>1</v>
      </c>
      <c r="E31" s="40">
        <v>5213</v>
      </c>
      <c r="F31" s="26">
        <v>1.0000000000000002</v>
      </c>
      <c r="G31" s="27">
        <v>-3.1843468252445772E-2</v>
      </c>
      <c r="H31" s="3"/>
    </row>
    <row r="32" spans="1:8" ht="14.5" customHeight="1" x14ac:dyDescent="0.35">
      <c r="A32" s="28" t="s">
        <v>10</v>
      </c>
      <c r="B32" s="29"/>
      <c r="C32" s="29"/>
      <c r="D32" s="30"/>
      <c r="E32" s="29"/>
      <c r="F32" s="30"/>
      <c r="G32" s="31"/>
      <c r="H32" s="3"/>
    </row>
    <row r="33" spans="1:7" ht="11.25" customHeight="1" x14ac:dyDescent="0.35">
      <c r="A33" s="8" t="s">
        <v>46</v>
      </c>
      <c r="B33" s="6"/>
      <c r="C33" s="6"/>
      <c r="D33" s="6"/>
      <c r="E33" s="6"/>
      <c r="F33" s="6"/>
      <c r="G33" s="6" t="s">
        <v>42</v>
      </c>
    </row>
    <row r="34" spans="1:7" x14ac:dyDescent="0.35">
      <c r="A34" s="9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9" priority="2" operator="equal">
      <formula>0</formula>
    </cfRule>
  </conditionalFormatting>
  <conditionalFormatting sqref="G10:G32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0:E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showGridLines="0" zoomScaleNormal="100" workbookViewId="0">
      <selection activeCell="C4" sqref="C4:G5"/>
    </sheetView>
  </sheetViews>
  <sheetFormatPr defaultRowHeight="14.5" x14ac:dyDescent="0.35"/>
  <cols>
    <col min="1" max="1" width="8" customWidth="1"/>
    <col min="2" max="2" width="22.81640625" customWidth="1"/>
    <col min="3" max="7" width="11.81640625" customWidth="1"/>
    <col min="8" max="8" width="9" customWidth="1"/>
  </cols>
  <sheetData>
    <row r="1" spans="1:8" x14ac:dyDescent="0.35">
      <c r="A1" s="6" t="s">
        <v>24</v>
      </c>
      <c r="B1" s="6"/>
      <c r="C1" s="6"/>
      <c r="D1" s="6"/>
      <c r="E1" s="6"/>
      <c r="F1" s="6"/>
      <c r="G1" s="44">
        <v>46121</v>
      </c>
    </row>
    <row r="2" spans="1:8" ht="14.5" customHeight="1" x14ac:dyDescent="0.35">
      <c r="A2" s="80" t="s">
        <v>25</v>
      </c>
      <c r="B2" s="80"/>
      <c r="C2" s="80"/>
      <c r="D2" s="80"/>
      <c r="E2" s="80"/>
      <c r="F2" s="80"/>
      <c r="G2" s="80"/>
      <c r="H2" s="2"/>
    </row>
    <row r="3" spans="1:8" ht="14.5" customHeight="1" thickBot="1" x14ac:dyDescent="0.4">
      <c r="A3" s="99" t="s">
        <v>47</v>
      </c>
      <c r="B3" s="99"/>
      <c r="C3" s="99"/>
      <c r="D3" s="99"/>
      <c r="E3" s="99"/>
      <c r="F3" s="99"/>
      <c r="G3" s="99"/>
      <c r="H3" s="5"/>
    </row>
    <row r="4" spans="1:8" ht="14.5" customHeight="1" x14ac:dyDescent="0.35">
      <c r="A4" s="81" t="s">
        <v>0</v>
      </c>
      <c r="B4" s="81" t="s">
        <v>1</v>
      </c>
      <c r="C4" s="83" t="s">
        <v>120</v>
      </c>
      <c r="D4" s="84"/>
      <c r="E4" s="84"/>
      <c r="F4" s="84"/>
      <c r="G4" s="85"/>
    </row>
    <row r="5" spans="1:8" ht="14.5" customHeight="1" thickBot="1" x14ac:dyDescent="0.4">
      <c r="A5" s="82"/>
      <c r="B5" s="82"/>
      <c r="C5" s="86" t="s">
        <v>121</v>
      </c>
      <c r="D5" s="87"/>
      <c r="E5" s="87"/>
      <c r="F5" s="87"/>
      <c r="G5" s="88"/>
    </row>
    <row r="6" spans="1:8" ht="14.5" customHeight="1" x14ac:dyDescent="0.35">
      <c r="A6" s="82"/>
      <c r="B6" s="82"/>
      <c r="C6" s="89">
        <v>2026</v>
      </c>
      <c r="D6" s="90"/>
      <c r="E6" s="89">
        <v>2025</v>
      </c>
      <c r="F6" s="90"/>
      <c r="G6" s="93" t="s">
        <v>3</v>
      </c>
    </row>
    <row r="7" spans="1:8" ht="14.5" customHeight="1" thickBot="1" x14ac:dyDescent="0.4">
      <c r="A7" s="100" t="s">
        <v>4</v>
      </c>
      <c r="B7" s="100" t="s">
        <v>5</v>
      </c>
      <c r="C7" s="91"/>
      <c r="D7" s="92"/>
      <c r="E7" s="91"/>
      <c r="F7" s="92"/>
      <c r="G7" s="94"/>
    </row>
    <row r="8" spans="1:8" ht="14.5" customHeight="1" x14ac:dyDescent="0.35">
      <c r="A8" s="100"/>
      <c r="B8" s="100"/>
      <c r="C8" s="74" t="s">
        <v>6</v>
      </c>
      <c r="D8" s="75" t="s">
        <v>2</v>
      </c>
      <c r="E8" s="74" t="s">
        <v>6</v>
      </c>
      <c r="F8" s="75" t="s">
        <v>2</v>
      </c>
      <c r="G8" s="97" t="s">
        <v>7</v>
      </c>
    </row>
    <row r="9" spans="1:8" ht="14.5" customHeight="1" thickBot="1" x14ac:dyDescent="0.4">
      <c r="A9" s="101"/>
      <c r="B9" s="101"/>
      <c r="C9" s="76" t="s">
        <v>8</v>
      </c>
      <c r="D9" s="77" t="s">
        <v>9</v>
      </c>
      <c r="E9" s="76" t="s">
        <v>8</v>
      </c>
      <c r="F9" s="77" t="s">
        <v>9</v>
      </c>
      <c r="G9" s="98"/>
    </row>
    <row r="10" spans="1:8" ht="14.5" customHeight="1" x14ac:dyDescent="0.35">
      <c r="A10" s="10">
        <v>1</v>
      </c>
      <c r="B10" s="11" t="s">
        <v>11</v>
      </c>
      <c r="C10" s="37">
        <v>1089</v>
      </c>
      <c r="D10" s="12">
        <v>0.25074833064701818</v>
      </c>
      <c r="E10" s="37">
        <v>1608</v>
      </c>
      <c r="F10" s="12">
        <v>0.34632780529829854</v>
      </c>
      <c r="G10" s="13">
        <v>-0.32276119402985071</v>
      </c>
    </row>
    <row r="11" spans="1:8" ht="14.5" customHeight="1" x14ac:dyDescent="0.35">
      <c r="A11" s="14">
        <v>2</v>
      </c>
      <c r="B11" s="15" t="s">
        <v>12</v>
      </c>
      <c r="C11" s="38">
        <v>829</v>
      </c>
      <c r="D11" s="16">
        <v>0.19088187888556296</v>
      </c>
      <c r="E11" s="38">
        <v>697</v>
      </c>
      <c r="F11" s="16">
        <v>0.15011845789360329</v>
      </c>
      <c r="G11" s="17">
        <v>0.18938307030129131</v>
      </c>
    </row>
    <row r="12" spans="1:8" ht="14.5" customHeight="1" x14ac:dyDescent="0.35">
      <c r="A12" s="10">
        <v>3</v>
      </c>
      <c r="B12" s="11" t="s">
        <v>14</v>
      </c>
      <c r="C12" s="37">
        <v>702</v>
      </c>
      <c r="D12" s="12">
        <v>0.16163941975592908</v>
      </c>
      <c r="E12" s="37">
        <v>496</v>
      </c>
      <c r="F12" s="12">
        <v>0.10682748223131595</v>
      </c>
      <c r="G12" s="13">
        <v>0.41532258064516125</v>
      </c>
    </row>
    <row r="13" spans="1:8" ht="14.5" customHeight="1" x14ac:dyDescent="0.35">
      <c r="A13" s="14">
        <v>4</v>
      </c>
      <c r="B13" s="15" t="s">
        <v>13</v>
      </c>
      <c r="C13" s="38">
        <v>543</v>
      </c>
      <c r="D13" s="16">
        <v>0.12502878194796224</v>
      </c>
      <c r="E13" s="38">
        <v>564</v>
      </c>
      <c r="F13" s="16">
        <v>0.12147318544044798</v>
      </c>
      <c r="G13" s="17">
        <v>-3.7234042553191515E-2</v>
      </c>
    </row>
    <row r="14" spans="1:8" ht="14.5" customHeight="1" x14ac:dyDescent="0.35">
      <c r="A14" s="10">
        <v>5</v>
      </c>
      <c r="B14" s="11" t="s">
        <v>15</v>
      </c>
      <c r="C14" s="37">
        <v>121</v>
      </c>
      <c r="D14" s="12">
        <v>2.7860925627446465E-2</v>
      </c>
      <c r="E14" s="37">
        <v>109</v>
      </c>
      <c r="F14" s="12">
        <v>2.3476200732285159E-2</v>
      </c>
      <c r="G14" s="13">
        <v>0.11009174311926606</v>
      </c>
    </row>
    <row r="15" spans="1:8" ht="14.5" customHeight="1" x14ac:dyDescent="0.35">
      <c r="A15" s="14">
        <v>6</v>
      </c>
      <c r="B15" s="15" t="s">
        <v>17</v>
      </c>
      <c r="C15" s="38">
        <v>89</v>
      </c>
      <c r="D15" s="16">
        <v>2.0492746949113516E-2</v>
      </c>
      <c r="E15" s="38">
        <v>128</v>
      </c>
      <c r="F15" s="16">
        <v>2.7568382511307346E-2</v>
      </c>
      <c r="G15" s="17">
        <v>-0.3046875</v>
      </c>
    </row>
    <row r="16" spans="1:8" ht="14.5" customHeight="1" x14ac:dyDescent="0.35">
      <c r="A16" s="10">
        <v>7</v>
      </c>
      <c r="B16" s="11" t="s">
        <v>19</v>
      </c>
      <c r="C16" s="37">
        <v>82</v>
      </c>
      <c r="D16" s="12">
        <v>1.8880957863228184E-2</v>
      </c>
      <c r="E16" s="37">
        <v>74</v>
      </c>
      <c r="F16" s="12">
        <v>1.5937971139349558E-2</v>
      </c>
      <c r="G16" s="13">
        <v>0.10810810810810811</v>
      </c>
    </row>
    <row r="17" spans="1:7" ht="14.5" customHeight="1" x14ac:dyDescent="0.35">
      <c r="A17" s="14">
        <v>8</v>
      </c>
      <c r="B17" s="15" t="s">
        <v>16</v>
      </c>
      <c r="C17" s="38">
        <v>68</v>
      </c>
      <c r="D17" s="16">
        <v>1.5657379691457519E-2</v>
      </c>
      <c r="E17" s="38">
        <v>90</v>
      </c>
      <c r="F17" s="16">
        <v>1.9384018953262975E-2</v>
      </c>
      <c r="G17" s="17">
        <v>-0.24444444444444446</v>
      </c>
    </row>
    <row r="18" spans="1:7" ht="14.5" customHeight="1" x14ac:dyDescent="0.35">
      <c r="A18" s="10">
        <v>9</v>
      </c>
      <c r="B18" s="11" t="s">
        <v>22</v>
      </c>
      <c r="C18" s="37">
        <v>63</v>
      </c>
      <c r="D18" s="12">
        <v>1.4506101772967994E-2</v>
      </c>
      <c r="E18" s="37">
        <v>86</v>
      </c>
      <c r="F18" s="12">
        <v>1.8522506999784621E-2</v>
      </c>
      <c r="G18" s="13">
        <v>-0.26744186046511631</v>
      </c>
    </row>
    <row r="19" spans="1:7" ht="14.5" customHeight="1" x14ac:dyDescent="0.35">
      <c r="A19" s="14">
        <v>10</v>
      </c>
      <c r="B19" s="15" t="s">
        <v>89</v>
      </c>
      <c r="C19" s="38">
        <v>62</v>
      </c>
      <c r="D19" s="16">
        <v>1.4275846189270089E-2</v>
      </c>
      <c r="E19" s="38">
        <v>56</v>
      </c>
      <c r="F19" s="16">
        <v>1.2061167348696963E-2</v>
      </c>
      <c r="G19" s="17">
        <v>0.10714285714285721</v>
      </c>
    </row>
    <row r="20" spans="1:7" ht="14.5" customHeight="1" x14ac:dyDescent="0.35">
      <c r="A20" s="10">
        <v>11</v>
      </c>
      <c r="B20" s="11" t="s">
        <v>117</v>
      </c>
      <c r="C20" s="37">
        <v>55</v>
      </c>
      <c r="D20" s="12">
        <v>1.2664057103384757E-2</v>
      </c>
      <c r="E20" s="37">
        <v>35</v>
      </c>
      <c r="F20" s="12">
        <v>7.5382295929356021E-3</v>
      </c>
      <c r="G20" s="13">
        <v>0.5714285714285714</v>
      </c>
    </row>
    <row r="21" spans="1:7" ht="14.5" customHeight="1" x14ac:dyDescent="0.35">
      <c r="A21" s="14">
        <v>12</v>
      </c>
      <c r="B21" s="15" t="s">
        <v>20</v>
      </c>
      <c r="C21" s="38">
        <v>45</v>
      </c>
      <c r="D21" s="16">
        <v>1.036150126640571E-2</v>
      </c>
      <c r="E21" s="38">
        <v>44</v>
      </c>
      <c r="F21" s="16">
        <v>9.4766314882618989E-3</v>
      </c>
      <c r="G21" s="17">
        <v>2.2727272727272707E-2</v>
      </c>
    </row>
    <row r="22" spans="1:7" ht="14.5" customHeight="1" x14ac:dyDescent="0.35">
      <c r="A22" s="10"/>
      <c r="B22" s="11" t="s">
        <v>99</v>
      </c>
      <c r="C22" s="37">
        <v>45</v>
      </c>
      <c r="D22" s="12">
        <v>1.036150126640571E-2</v>
      </c>
      <c r="E22" s="37">
        <v>8</v>
      </c>
      <c r="F22" s="12">
        <v>1.7230239069567091E-3</v>
      </c>
      <c r="G22" s="13">
        <v>4.625</v>
      </c>
    </row>
    <row r="23" spans="1:7" ht="14.5" customHeight="1" x14ac:dyDescent="0.35">
      <c r="A23" s="14">
        <v>14</v>
      </c>
      <c r="B23" s="15" t="s">
        <v>90</v>
      </c>
      <c r="C23" s="38">
        <v>41</v>
      </c>
      <c r="D23" s="16">
        <v>9.4404789316140918E-3</v>
      </c>
      <c r="E23" s="38">
        <v>31</v>
      </c>
      <c r="F23" s="16">
        <v>6.6767176394572471E-3</v>
      </c>
      <c r="G23" s="17">
        <v>0.32258064516129026</v>
      </c>
    </row>
    <row r="24" spans="1:7" ht="14.5" customHeight="1" x14ac:dyDescent="0.35">
      <c r="A24" s="10">
        <v>15</v>
      </c>
      <c r="B24" s="11" t="s">
        <v>21</v>
      </c>
      <c r="C24" s="37">
        <v>35</v>
      </c>
      <c r="D24" s="18">
        <v>8.058945429426664E-3</v>
      </c>
      <c r="E24" s="37">
        <v>45</v>
      </c>
      <c r="F24" s="18">
        <v>9.6920094766314874E-3</v>
      </c>
      <c r="G24" s="19">
        <v>-0.22222222222222221</v>
      </c>
    </row>
    <row r="25" spans="1:7" ht="14.5" customHeight="1" x14ac:dyDescent="0.35">
      <c r="A25" s="14">
        <v>16</v>
      </c>
      <c r="B25" s="15" t="s">
        <v>18</v>
      </c>
      <c r="C25" s="38">
        <v>33</v>
      </c>
      <c r="D25" s="16">
        <v>7.5984342620308539E-3</v>
      </c>
      <c r="E25" s="38">
        <v>52</v>
      </c>
      <c r="F25" s="16">
        <v>1.1199655395218609E-2</v>
      </c>
      <c r="G25" s="17">
        <v>-0.36538461538461542</v>
      </c>
    </row>
    <row r="26" spans="1:7" ht="14.5" customHeight="1" x14ac:dyDescent="0.35">
      <c r="A26" s="10">
        <v>17</v>
      </c>
      <c r="B26" s="11" t="s">
        <v>91</v>
      </c>
      <c r="C26" s="37">
        <v>30</v>
      </c>
      <c r="D26" s="18">
        <v>6.90766751093714E-3</v>
      </c>
      <c r="E26" s="37">
        <v>33</v>
      </c>
      <c r="F26" s="18">
        <v>7.1074736161964251E-3</v>
      </c>
      <c r="G26" s="19">
        <v>-9.0909090909090939E-2</v>
      </c>
    </row>
    <row r="27" spans="1:7" ht="14.5" customHeight="1" x14ac:dyDescent="0.35">
      <c r="A27" s="14">
        <v>18</v>
      </c>
      <c r="B27" s="15" t="s">
        <v>107</v>
      </c>
      <c r="C27" s="38">
        <v>23</v>
      </c>
      <c r="D27" s="16">
        <v>5.2958784250518075E-3</v>
      </c>
      <c r="E27" s="38">
        <v>4</v>
      </c>
      <c r="F27" s="16">
        <v>8.6151195347835456E-4</v>
      </c>
      <c r="G27" s="17">
        <v>4.75</v>
      </c>
    </row>
    <row r="28" spans="1:7" ht="14.5" customHeight="1" x14ac:dyDescent="0.35">
      <c r="A28" s="10">
        <v>19</v>
      </c>
      <c r="B28" s="11" t="s">
        <v>118</v>
      </c>
      <c r="C28" s="37">
        <v>21</v>
      </c>
      <c r="D28" s="18">
        <v>4.8353672576559982E-3</v>
      </c>
      <c r="E28" s="37">
        <v>48</v>
      </c>
      <c r="F28" s="18">
        <v>1.0338143441740255E-2</v>
      </c>
      <c r="G28" s="19">
        <v>-0.5625</v>
      </c>
    </row>
    <row r="29" spans="1:7" ht="14.5" customHeight="1" x14ac:dyDescent="0.35">
      <c r="A29" s="14">
        <v>20</v>
      </c>
      <c r="B29" s="15" t="s">
        <v>124</v>
      </c>
      <c r="C29" s="38">
        <v>20</v>
      </c>
      <c r="D29" s="16">
        <v>4.6051116739580936E-3</v>
      </c>
      <c r="E29" s="38">
        <v>24</v>
      </c>
      <c r="F29" s="16">
        <v>5.1690717208701274E-3</v>
      </c>
      <c r="G29" s="17">
        <v>-0.16666666666666663</v>
      </c>
    </row>
    <row r="30" spans="1:7" ht="14.5" customHeight="1" x14ac:dyDescent="0.35">
      <c r="A30" s="32"/>
      <c r="B30" s="21" t="s">
        <v>86</v>
      </c>
      <c r="C30" s="39">
        <f>C31-SUM(C10:C29)</f>
        <v>347</v>
      </c>
      <c r="D30" s="22">
        <f>C30/C31</f>
        <v>7.9898687543172919E-2</v>
      </c>
      <c r="E30" s="39">
        <f>E31-SUM(E10:E29)</f>
        <v>411</v>
      </c>
      <c r="F30" s="22">
        <f>E30/E31</f>
        <v>8.8520353219900927E-2</v>
      </c>
      <c r="G30" s="23">
        <f>C30/E30-1</f>
        <v>-0.15571776155717765</v>
      </c>
    </row>
    <row r="31" spans="1:7" ht="14.5" customHeight="1" x14ac:dyDescent="0.35">
      <c r="A31" s="24"/>
      <c r="B31" s="25" t="s">
        <v>88</v>
      </c>
      <c r="C31" s="40">
        <v>4343</v>
      </c>
      <c r="D31" s="26">
        <v>1</v>
      </c>
      <c r="E31" s="40">
        <v>4643</v>
      </c>
      <c r="F31" s="26">
        <v>0.99999999999999989</v>
      </c>
      <c r="G31" s="27">
        <v>-6.4613396510876608E-2</v>
      </c>
    </row>
    <row r="32" spans="1:7" ht="12.75" customHeight="1" x14ac:dyDescent="0.35">
      <c r="A32" s="28" t="s">
        <v>10</v>
      </c>
      <c r="B32" s="6"/>
      <c r="C32" s="6"/>
      <c r="D32" s="6"/>
      <c r="E32" s="6"/>
      <c r="F32" s="6"/>
      <c r="G32" s="6"/>
    </row>
    <row r="33" spans="1:7" x14ac:dyDescent="0.35">
      <c r="A33" s="6" t="s">
        <v>44</v>
      </c>
      <c r="B33" s="6"/>
      <c r="C33" s="6"/>
      <c r="D33" s="6"/>
      <c r="E33" s="6"/>
      <c r="F33" s="6"/>
      <c r="G33" s="6"/>
    </row>
    <row r="34" spans="1:7" x14ac:dyDescent="0.35">
      <c r="A34" s="7"/>
      <c r="B34" s="6"/>
      <c r="C34" s="6"/>
      <c r="D34" s="6"/>
      <c r="E34" s="6"/>
      <c r="F34" s="6"/>
      <c r="G34" s="6"/>
    </row>
    <row r="50" ht="15" customHeight="1" x14ac:dyDescent="0.35"/>
    <row r="52" ht="15" customHeight="1" x14ac:dyDescent="0.35"/>
  </sheetData>
  <mergeCells count="12">
    <mergeCell ref="A2:G2"/>
    <mergeCell ref="A3:G3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</mergeCells>
  <conditionalFormatting sqref="C10:G29">
    <cfRule type="cellIs" dxfId="7" priority="2" operator="equal">
      <formula>0</formula>
    </cfRule>
  </conditionalFormatting>
  <conditionalFormatting sqref="G10:G31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0:E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showGridLines="0" zoomScaleNormal="100" workbookViewId="0">
      <selection activeCell="C4" sqref="C4:G5"/>
    </sheetView>
  </sheetViews>
  <sheetFormatPr defaultRowHeight="14.5" x14ac:dyDescent="0.35"/>
  <cols>
    <col min="1" max="1" width="8" customWidth="1"/>
    <col min="2" max="2" width="25.54296875" customWidth="1"/>
    <col min="3" max="7" width="11.81640625" customWidth="1"/>
    <col min="8" max="10" width="9" customWidth="1"/>
  </cols>
  <sheetData>
    <row r="1" spans="1:10" x14ac:dyDescent="0.35">
      <c r="A1" s="6" t="s">
        <v>24</v>
      </c>
      <c r="B1" s="6"/>
      <c r="C1" s="6"/>
      <c r="D1" s="6"/>
      <c r="E1" s="6"/>
      <c r="F1" s="6"/>
      <c r="G1" s="44">
        <v>46121</v>
      </c>
    </row>
    <row r="2" spans="1:10" ht="14.5" customHeight="1" x14ac:dyDescent="0.35">
      <c r="A2" s="80" t="s">
        <v>26</v>
      </c>
      <c r="B2" s="80"/>
      <c r="C2" s="80"/>
      <c r="D2" s="80"/>
      <c r="E2" s="80"/>
      <c r="F2" s="80"/>
      <c r="G2" s="80"/>
      <c r="H2" s="2"/>
      <c r="I2" s="2"/>
      <c r="J2" s="2"/>
    </row>
    <row r="3" spans="1:10" ht="14.5" customHeight="1" thickBot="1" x14ac:dyDescent="0.4">
      <c r="A3" s="99" t="s">
        <v>101</v>
      </c>
      <c r="B3" s="99"/>
      <c r="C3" s="99"/>
      <c r="D3" s="99"/>
      <c r="E3" s="99"/>
      <c r="F3" s="99"/>
      <c r="G3" s="99"/>
      <c r="H3" s="5"/>
    </row>
    <row r="4" spans="1:10" ht="14.5" customHeight="1" x14ac:dyDescent="0.35">
      <c r="A4" s="81" t="s">
        <v>0</v>
      </c>
      <c r="B4" s="81" t="s">
        <v>1</v>
      </c>
      <c r="C4" s="83" t="s">
        <v>120</v>
      </c>
      <c r="D4" s="84"/>
      <c r="E4" s="84"/>
      <c r="F4" s="84"/>
      <c r="G4" s="85"/>
    </row>
    <row r="5" spans="1:10" ht="14.5" customHeight="1" thickBot="1" x14ac:dyDescent="0.4">
      <c r="A5" s="82"/>
      <c r="B5" s="82"/>
      <c r="C5" s="86" t="s">
        <v>121</v>
      </c>
      <c r="D5" s="87"/>
      <c r="E5" s="87"/>
      <c r="F5" s="87"/>
      <c r="G5" s="88"/>
    </row>
    <row r="6" spans="1:10" ht="14.5" customHeight="1" x14ac:dyDescent="0.35">
      <c r="A6" s="82"/>
      <c r="B6" s="82"/>
      <c r="C6" s="89">
        <v>2026</v>
      </c>
      <c r="D6" s="90"/>
      <c r="E6" s="89">
        <v>2025</v>
      </c>
      <c r="F6" s="90"/>
      <c r="G6" s="93" t="s">
        <v>3</v>
      </c>
    </row>
    <row r="7" spans="1:10" ht="14.5" customHeight="1" thickBot="1" x14ac:dyDescent="0.4">
      <c r="A7" s="100" t="s">
        <v>4</v>
      </c>
      <c r="B7" s="100" t="s">
        <v>5</v>
      </c>
      <c r="C7" s="91"/>
      <c r="D7" s="92"/>
      <c r="E7" s="91"/>
      <c r="F7" s="92"/>
      <c r="G7" s="94"/>
    </row>
    <row r="8" spans="1:10" ht="14.5" customHeight="1" x14ac:dyDescent="0.35">
      <c r="A8" s="100"/>
      <c r="B8" s="100"/>
      <c r="C8" s="74" t="s">
        <v>6</v>
      </c>
      <c r="D8" s="75" t="s">
        <v>2</v>
      </c>
      <c r="E8" s="74" t="s">
        <v>6</v>
      </c>
      <c r="F8" s="75" t="s">
        <v>2</v>
      </c>
      <c r="G8" s="97" t="s">
        <v>7</v>
      </c>
    </row>
    <row r="9" spans="1:10" ht="14.5" customHeight="1" thickBot="1" x14ac:dyDescent="0.4">
      <c r="A9" s="101"/>
      <c r="B9" s="101"/>
      <c r="C9" s="76" t="s">
        <v>8</v>
      </c>
      <c r="D9" s="77" t="s">
        <v>9</v>
      </c>
      <c r="E9" s="76" t="s">
        <v>8</v>
      </c>
      <c r="F9" s="77" t="s">
        <v>9</v>
      </c>
      <c r="G9" s="98"/>
    </row>
    <row r="10" spans="1:10" ht="14.5" customHeight="1" x14ac:dyDescent="0.35">
      <c r="A10" s="10">
        <v>1</v>
      </c>
      <c r="B10" s="11" t="s">
        <v>27</v>
      </c>
      <c r="C10" s="37">
        <v>2870</v>
      </c>
      <c r="D10" s="12">
        <v>0.24580335731414868</v>
      </c>
      <c r="E10" s="37">
        <v>3070</v>
      </c>
      <c r="F10" s="12">
        <v>0.27627789776817857</v>
      </c>
      <c r="G10" s="13">
        <v>-6.514657980456029E-2</v>
      </c>
    </row>
    <row r="11" spans="1:10" ht="14.5" customHeight="1" x14ac:dyDescent="0.35">
      <c r="A11" s="14">
        <v>2</v>
      </c>
      <c r="B11" s="15" t="s">
        <v>84</v>
      </c>
      <c r="C11" s="38">
        <v>1768</v>
      </c>
      <c r="D11" s="16">
        <v>0.15142171976704349</v>
      </c>
      <c r="E11" s="38">
        <v>2463</v>
      </c>
      <c r="F11" s="16">
        <v>0.22165226781857453</v>
      </c>
      <c r="G11" s="17">
        <v>-0.28217620787657327</v>
      </c>
    </row>
    <row r="12" spans="1:10" ht="14.5" customHeight="1" x14ac:dyDescent="0.35">
      <c r="A12" s="10">
        <v>3</v>
      </c>
      <c r="B12" s="11" t="s">
        <v>119</v>
      </c>
      <c r="C12" s="37">
        <v>931</v>
      </c>
      <c r="D12" s="12">
        <v>7.9736211031175064E-2</v>
      </c>
      <c r="E12" s="37">
        <v>0</v>
      </c>
      <c r="F12" s="12">
        <v>0</v>
      </c>
      <c r="G12" s="13"/>
    </row>
    <row r="13" spans="1:10" ht="14.5" customHeight="1" x14ac:dyDescent="0.35">
      <c r="A13" s="14">
        <v>4</v>
      </c>
      <c r="B13" s="15" t="s">
        <v>43</v>
      </c>
      <c r="C13" s="38">
        <v>759</v>
      </c>
      <c r="D13" s="16">
        <v>6.5005138746145941E-2</v>
      </c>
      <c r="E13" s="38">
        <v>652</v>
      </c>
      <c r="F13" s="16">
        <v>5.8675305975521959E-2</v>
      </c>
      <c r="G13" s="17">
        <v>0.16411042944785281</v>
      </c>
    </row>
    <row r="14" spans="1:10" ht="14.5" customHeight="1" x14ac:dyDescent="0.35">
      <c r="A14" s="10">
        <v>5</v>
      </c>
      <c r="B14" s="11" t="s">
        <v>18</v>
      </c>
      <c r="C14" s="37">
        <v>686</v>
      </c>
      <c r="D14" s="12">
        <v>5.8752997601918468E-2</v>
      </c>
      <c r="E14" s="37">
        <v>695</v>
      </c>
      <c r="F14" s="12">
        <v>6.2544996400287975E-2</v>
      </c>
      <c r="G14" s="13">
        <v>-1.2949640287769792E-2</v>
      </c>
    </row>
    <row r="15" spans="1:10" ht="14.5" customHeight="1" x14ac:dyDescent="0.35">
      <c r="A15" s="14">
        <v>6</v>
      </c>
      <c r="B15" s="15" t="s">
        <v>51</v>
      </c>
      <c r="C15" s="38">
        <v>634</v>
      </c>
      <c r="D15" s="16">
        <v>5.4299417608770127E-2</v>
      </c>
      <c r="E15" s="38">
        <v>552</v>
      </c>
      <c r="F15" s="16">
        <v>4.9676025917926567E-2</v>
      </c>
      <c r="G15" s="17">
        <v>0.14855072463768115</v>
      </c>
    </row>
    <row r="16" spans="1:10" ht="14.5" customHeight="1" x14ac:dyDescent="0.35">
      <c r="A16" s="10">
        <v>7</v>
      </c>
      <c r="B16" s="11" t="s">
        <v>30</v>
      </c>
      <c r="C16" s="37">
        <v>593</v>
      </c>
      <c r="D16" s="12">
        <v>5.0787941075710857E-2</v>
      </c>
      <c r="E16" s="37">
        <v>521</v>
      </c>
      <c r="F16" s="12">
        <v>4.6886249100071997E-2</v>
      </c>
      <c r="G16" s="13">
        <v>0.13819577735124766</v>
      </c>
    </row>
    <row r="17" spans="1:7" ht="14.5" customHeight="1" x14ac:dyDescent="0.35">
      <c r="A17" s="14">
        <v>8</v>
      </c>
      <c r="B17" s="15" t="s">
        <v>50</v>
      </c>
      <c r="C17" s="38">
        <v>436</v>
      </c>
      <c r="D17" s="16">
        <v>3.7341555327166841E-2</v>
      </c>
      <c r="E17" s="38">
        <v>352</v>
      </c>
      <c r="F17" s="16">
        <v>3.1677465802735782E-2</v>
      </c>
      <c r="G17" s="17">
        <v>0.23863636363636354</v>
      </c>
    </row>
    <row r="18" spans="1:7" ht="14.5" customHeight="1" x14ac:dyDescent="0.35">
      <c r="A18" s="10">
        <v>9</v>
      </c>
      <c r="B18" s="11" t="s">
        <v>28</v>
      </c>
      <c r="C18" s="37">
        <v>350</v>
      </c>
      <c r="D18" s="12">
        <v>2.9976019184652279E-2</v>
      </c>
      <c r="E18" s="37">
        <v>360</v>
      </c>
      <c r="F18" s="12">
        <v>3.2397408207343416E-2</v>
      </c>
      <c r="G18" s="13">
        <v>-2.777777777777779E-2</v>
      </c>
    </row>
    <row r="19" spans="1:7" ht="14.5" customHeight="1" x14ac:dyDescent="0.35">
      <c r="A19" s="14">
        <v>10</v>
      </c>
      <c r="B19" s="15" t="s">
        <v>75</v>
      </c>
      <c r="C19" s="38">
        <v>241</v>
      </c>
      <c r="D19" s="16">
        <v>2.0640630352860567E-2</v>
      </c>
      <c r="E19" s="38">
        <v>257</v>
      </c>
      <c r="F19" s="16">
        <v>2.3128149748020157E-2</v>
      </c>
      <c r="G19" s="17">
        <v>-6.2256809338521402E-2</v>
      </c>
    </row>
    <row r="20" spans="1:7" ht="14.5" customHeight="1" x14ac:dyDescent="0.35">
      <c r="A20" s="10">
        <v>11</v>
      </c>
      <c r="B20" s="11" t="s">
        <v>29</v>
      </c>
      <c r="C20" s="37">
        <v>200</v>
      </c>
      <c r="D20" s="12">
        <v>1.7129153819801301E-2</v>
      </c>
      <c r="E20" s="37">
        <v>220</v>
      </c>
      <c r="F20" s="12">
        <v>1.9798416126709864E-2</v>
      </c>
      <c r="G20" s="13">
        <v>-9.0909090909090939E-2</v>
      </c>
    </row>
    <row r="21" spans="1:7" ht="14.5" customHeight="1" x14ac:dyDescent="0.35">
      <c r="A21" s="14">
        <v>12</v>
      </c>
      <c r="B21" s="15" t="s">
        <v>97</v>
      </c>
      <c r="C21" s="38">
        <v>166</v>
      </c>
      <c r="D21" s="16">
        <v>1.421719767043508E-2</v>
      </c>
      <c r="E21" s="38">
        <v>5</v>
      </c>
      <c r="F21" s="16">
        <v>4.4996400287976963E-4</v>
      </c>
      <c r="G21" s="17">
        <v>32.200000000000003</v>
      </c>
    </row>
    <row r="22" spans="1:7" ht="14.5" customHeight="1" x14ac:dyDescent="0.35">
      <c r="A22" s="10">
        <v>13</v>
      </c>
      <c r="B22" s="11" t="s">
        <v>48</v>
      </c>
      <c r="C22" s="37">
        <v>139</v>
      </c>
      <c r="D22" s="12">
        <v>1.1904761904761904E-2</v>
      </c>
      <c r="E22" s="37">
        <v>150</v>
      </c>
      <c r="F22" s="12">
        <v>1.3498920086393088E-2</v>
      </c>
      <c r="G22" s="13">
        <v>-7.3333333333333361E-2</v>
      </c>
    </row>
    <row r="23" spans="1:7" ht="14.5" customHeight="1" x14ac:dyDescent="0.35">
      <c r="A23" s="14">
        <v>14</v>
      </c>
      <c r="B23" s="15" t="s">
        <v>94</v>
      </c>
      <c r="C23" s="38">
        <v>125</v>
      </c>
      <c r="D23" s="16">
        <v>1.0705721137375813E-2</v>
      </c>
      <c r="E23" s="38">
        <v>62</v>
      </c>
      <c r="F23" s="16">
        <v>5.5795536357091434E-3</v>
      </c>
      <c r="G23" s="17">
        <v>1.0161290322580645</v>
      </c>
    </row>
    <row r="24" spans="1:7" ht="14.5" customHeight="1" x14ac:dyDescent="0.35">
      <c r="A24" s="10">
        <v>15</v>
      </c>
      <c r="B24" s="11" t="s">
        <v>115</v>
      </c>
      <c r="C24" s="37">
        <v>103</v>
      </c>
      <c r="D24" s="12">
        <v>8.8215142171976704E-3</v>
      </c>
      <c r="E24" s="37">
        <v>89</v>
      </c>
      <c r="F24" s="12">
        <v>8.0093592512598989E-3</v>
      </c>
      <c r="G24" s="13">
        <v>0.15730337078651679</v>
      </c>
    </row>
    <row r="25" spans="1:7" ht="14.5" customHeight="1" x14ac:dyDescent="0.35">
      <c r="A25" s="14"/>
      <c r="B25" s="15" t="s">
        <v>76</v>
      </c>
      <c r="C25" s="38">
        <v>103</v>
      </c>
      <c r="D25" s="16">
        <v>8.8215142171976704E-3</v>
      </c>
      <c r="E25" s="38">
        <v>122</v>
      </c>
      <c r="F25" s="16">
        <v>1.0979121670266379E-2</v>
      </c>
      <c r="G25" s="17">
        <v>-0.15573770491803274</v>
      </c>
    </row>
    <row r="26" spans="1:7" ht="14.5" customHeight="1" x14ac:dyDescent="0.35">
      <c r="A26" s="10">
        <v>17</v>
      </c>
      <c r="B26" s="11" t="s">
        <v>123</v>
      </c>
      <c r="C26" s="37">
        <v>99</v>
      </c>
      <c r="D26" s="12">
        <v>8.478931140801645E-3</v>
      </c>
      <c r="E26" s="37">
        <v>98</v>
      </c>
      <c r="F26" s="12">
        <v>8.8192944564434838E-3</v>
      </c>
      <c r="G26" s="13">
        <v>1.0204081632652962E-2</v>
      </c>
    </row>
    <row r="27" spans="1:7" ht="14.5" customHeight="1" x14ac:dyDescent="0.35">
      <c r="A27" s="14">
        <v>18</v>
      </c>
      <c r="B27" s="15" t="s">
        <v>116</v>
      </c>
      <c r="C27" s="38">
        <v>97</v>
      </c>
      <c r="D27" s="16">
        <v>8.3076396026036305E-3</v>
      </c>
      <c r="E27" s="38">
        <v>112</v>
      </c>
      <c r="F27" s="16">
        <v>1.0079193664506839E-2</v>
      </c>
      <c r="G27" s="17">
        <v>-0.1339285714285714</v>
      </c>
    </row>
    <row r="28" spans="1:7" ht="14.5" customHeight="1" x14ac:dyDescent="0.35">
      <c r="A28" s="10">
        <v>19</v>
      </c>
      <c r="B28" s="11" t="s">
        <v>52</v>
      </c>
      <c r="C28" s="37">
        <v>96</v>
      </c>
      <c r="D28" s="12">
        <v>8.2219938335046251E-3</v>
      </c>
      <c r="E28" s="37">
        <v>94</v>
      </c>
      <c r="F28" s="12">
        <v>8.4593232541396689E-3</v>
      </c>
      <c r="G28" s="13">
        <v>2.1276595744680771E-2</v>
      </c>
    </row>
    <row r="29" spans="1:7" ht="14.5" customHeight="1" x14ac:dyDescent="0.35">
      <c r="A29" s="14">
        <v>20</v>
      </c>
      <c r="B29" s="15" t="s">
        <v>106</v>
      </c>
      <c r="C29" s="38">
        <v>78</v>
      </c>
      <c r="D29" s="16">
        <v>6.6803699897225073E-3</v>
      </c>
      <c r="E29" s="38">
        <v>52</v>
      </c>
      <c r="F29" s="16">
        <v>4.6796256299496044E-3</v>
      </c>
      <c r="G29" s="17">
        <v>0.5</v>
      </c>
    </row>
    <row r="30" spans="1:7" ht="14.5" customHeight="1" x14ac:dyDescent="0.35">
      <c r="A30" s="32"/>
      <c r="B30" s="21" t="s">
        <v>98</v>
      </c>
      <c r="C30" s="39">
        <f>C31-SUM(C10:C29)</f>
        <v>1202</v>
      </c>
      <c r="D30" s="22">
        <f>C30/C31</f>
        <v>0.10294621445700583</v>
      </c>
      <c r="E30" s="39">
        <f>E31-SUM(E10:E29)</f>
        <v>1186</v>
      </c>
      <c r="F30" s="22">
        <f>E30/E31</f>
        <v>0.10673146148308135</v>
      </c>
      <c r="G30" s="23">
        <f>C30/E30-1</f>
        <v>1.3490725126475533E-2</v>
      </c>
    </row>
    <row r="31" spans="1:7" ht="14.5" customHeight="1" x14ac:dyDescent="0.35">
      <c r="A31" s="24"/>
      <c r="B31" s="25" t="s">
        <v>87</v>
      </c>
      <c r="C31" s="40">
        <v>11676</v>
      </c>
      <c r="D31" s="26">
        <v>1</v>
      </c>
      <c r="E31" s="40">
        <v>11112</v>
      </c>
      <c r="F31" s="26">
        <v>1.0000000000000011</v>
      </c>
      <c r="G31" s="27">
        <v>5.0755939524838034E-2</v>
      </c>
    </row>
    <row r="32" spans="1:7" ht="12" customHeight="1" x14ac:dyDescent="0.35">
      <c r="A32" s="28" t="s">
        <v>10</v>
      </c>
      <c r="B32" s="6"/>
      <c r="C32" s="6"/>
      <c r="D32" s="6"/>
      <c r="E32" s="6"/>
      <c r="F32" s="6"/>
      <c r="G32" s="6"/>
    </row>
    <row r="33" spans="1:7" x14ac:dyDescent="0.35">
      <c r="A33" s="6" t="s">
        <v>46</v>
      </c>
      <c r="B33" s="6"/>
      <c r="C33" s="6"/>
      <c r="D33" s="6"/>
      <c r="E33" s="6"/>
      <c r="F33" s="6"/>
      <c r="G33" s="6"/>
    </row>
    <row r="34" spans="1:7" x14ac:dyDescent="0.35">
      <c r="A34" s="7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5" priority="3" operator="equal">
      <formula>0</formula>
    </cfRule>
  </conditionalFormatting>
  <conditionalFormatting sqref="G10:G31">
    <cfRule type="cellIs" dxfId="4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1"/>
  <sheetViews>
    <sheetView showGridLines="0" zoomScaleNormal="100" workbookViewId="0">
      <selection activeCell="C4" sqref="C4:G4"/>
    </sheetView>
  </sheetViews>
  <sheetFormatPr defaultRowHeight="14.5" x14ac:dyDescent="0.35"/>
  <cols>
    <col min="1" max="1" width="8" customWidth="1"/>
    <col min="2" max="2" width="22.1796875" bestFit="1" customWidth="1"/>
    <col min="3" max="7" width="11.81640625" customWidth="1"/>
    <col min="8" max="9" width="9" customWidth="1"/>
  </cols>
  <sheetData>
    <row r="1" spans="1:9" x14ac:dyDescent="0.35">
      <c r="A1" s="6" t="s">
        <v>24</v>
      </c>
      <c r="B1" s="6"/>
      <c r="C1" s="6"/>
      <c r="D1" s="6"/>
      <c r="E1" s="6"/>
      <c r="F1" s="6"/>
      <c r="G1" s="44">
        <v>46121</v>
      </c>
    </row>
    <row r="2" spans="1:9" ht="14.5" customHeight="1" x14ac:dyDescent="0.35">
      <c r="A2" s="80" t="s">
        <v>31</v>
      </c>
      <c r="B2" s="80"/>
      <c r="C2" s="80"/>
      <c r="D2" s="80"/>
      <c r="E2" s="80"/>
      <c r="F2" s="80"/>
      <c r="G2" s="80"/>
      <c r="H2" s="2"/>
      <c r="I2" s="2"/>
    </row>
    <row r="3" spans="1:9" ht="14.5" customHeight="1" thickBot="1" x14ac:dyDescent="0.4">
      <c r="A3" s="99" t="s">
        <v>102</v>
      </c>
      <c r="B3" s="99"/>
      <c r="C3" s="99"/>
      <c r="D3" s="99"/>
      <c r="E3" s="99"/>
      <c r="F3" s="99"/>
      <c r="G3" s="99"/>
      <c r="H3" s="5"/>
    </row>
    <row r="4" spans="1:9" ht="14.5" customHeight="1" x14ac:dyDescent="0.35">
      <c r="A4" s="81" t="s">
        <v>0</v>
      </c>
      <c r="B4" s="81" t="s">
        <v>1</v>
      </c>
      <c r="C4" s="83" t="s">
        <v>120</v>
      </c>
      <c r="D4" s="84"/>
      <c r="E4" s="84"/>
      <c r="F4" s="84"/>
      <c r="G4" s="85"/>
    </row>
    <row r="5" spans="1:9" ht="14.5" customHeight="1" thickBot="1" x14ac:dyDescent="0.4">
      <c r="A5" s="82"/>
      <c r="B5" s="82"/>
      <c r="C5" s="86" t="s">
        <v>121</v>
      </c>
      <c r="D5" s="87"/>
      <c r="E5" s="87"/>
      <c r="F5" s="87"/>
      <c r="G5" s="88"/>
    </row>
    <row r="6" spans="1:9" ht="14.5" customHeight="1" x14ac:dyDescent="0.35">
      <c r="A6" s="82"/>
      <c r="B6" s="82"/>
      <c r="C6" s="89">
        <v>2026</v>
      </c>
      <c r="D6" s="90"/>
      <c r="E6" s="89">
        <v>2025</v>
      </c>
      <c r="F6" s="90"/>
      <c r="G6" s="93" t="s">
        <v>3</v>
      </c>
    </row>
    <row r="7" spans="1:9" ht="14.25" customHeight="1" thickBot="1" x14ac:dyDescent="0.4">
      <c r="A7" s="100" t="s">
        <v>4</v>
      </c>
      <c r="B7" s="100" t="s">
        <v>5</v>
      </c>
      <c r="C7" s="91"/>
      <c r="D7" s="92"/>
      <c r="E7" s="91"/>
      <c r="F7" s="92"/>
      <c r="G7" s="94"/>
    </row>
    <row r="8" spans="1:9" ht="14.5" customHeight="1" x14ac:dyDescent="0.35">
      <c r="A8" s="100"/>
      <c r="B8" s="100"/>
      <c r="C8" s="74" t="s">
        <v>6</v>
      </c>
      <c r="D8" s="75" t="s">
        <v>2</v>
      </c>
      <c r="E8" s="74" t="s">
        <v>6</v>
      </c>
      <c r="F8" s="75" t="s">
        <v>2</v>
      </c>
      <c r="G8" s="97" t="s">
        <v>7</v>
      </c>
    </row>
    <row r="9" spans="1:9" ht="14.5" customHeight="1" thickBot="1" x14ac:dyDescent="0.4">
      <c r="A9" s="101"/>
      <c r="B9" s="101"/>
      <c r="C9" s="76" t="s">
        <v>8</v>
      </c>
      <c r="D9" s="77" t="s">
        <v>9</v>
      </c>
      <c r="E9" s="76" t="s">
        <v>8</v>
      </c>
      <c r="F9" s="77" t="s">
        <v>9</v>
      </c>
      <c r="G9" s="98"/>
    </row>
    <row r="10" spans="1:9" ht="14.5" customHeight="1" x14ac:dyDescent="0.35">
      <c r="A10" s="10">
        <v>1</v>
      </c>
      <c r="B10" s="11" t="s">
        <v>77</v>
      </c>
      <c r="C10" s="37">
        <v>281</v>
      </c>
      <c r="D10" s="12">
        <v>0.23475355054302421</v>
      </c>
      <c r="E10" s="37">
        <v>409</v>
      </c>
      <c r="F10" s="12">
        <v>0.27523553162853298</v>
      </c>
      <c r="G10" s="13">
        <v>-0.31295843520782396</v>
      </c>
    </row>
    <row r="11" spans="1:9" ht="14.5" customHeight="1" x14ac:dyDescent="0.35">
      <c r="A11" s="14">
        <v>2</v>
      </c>
      <c r="B11" s="15" t="s">
        <v>81</v>
      </c>
      <c r="C11" s="38">
        <v>186</v>
      </c>
      <c r="D11" s="16">
        <v>0.15538847117794485</v>
      </c>
      <c r="E11" s="38">
        <v>55</v>
      </c>
      <c r="F11" s="16">
        <v>3.7012113055181699E-2</v>
      </c>
      <c r="G11" s="17">
        <v>2.3818181818181818</v>
      </c>
    </row>
    <row r="12" spans="1:9" ht="14.5" customHeight="1" x14ac:dyDescent="0.35">
      <c r="A12" s="10">
        <v>3</v>
      </c>
      <c r="B12" s="11" t="s">
        <v>78</v>
      </c>
      <c r="C12" s="37">
        <v>149</v>
      </c>
      <c r="D12" s="12">
        <v>0.12447786131996658</v>
      </c>
      <c r="E12" s="37">
        <v>229</v>
      </c>
      <c r="F12" s="12">
        <v>0.1541049798115747</v>
      </c>
      <c r="G12" s="13">
        <v>-0.3493449781659389</v>
      </c>
    </row>
    <row r="13" spans="1:9" ht="14.5" customHeight="1" x14ac:dyDescent="0.35">
      <c r="A13" s="14">
        <v>4</v>
      </c>
      <c r="B13" s="15" t="s">
        <v>82</v>
      </c>
      <c r="C13" s="38">
        <v>107</v>
      </c>
      <c r="D13" s="16">
        <v>8.9390142021720964E-2</v>
      </c>
      <c r="E13" s="38">
        <v>39</v>
      </c>
      <c r="F13" s="16">
        <v>2.6244952893674293E-2</v>
      </c>
      <c r="G13" s="17">
        <v>1.7435897435897436</v>
      </c>
    </row>
    <row r="14" spans="1:9" ht="14.5" customHeight="1" x14ac:dyDescent="0.35">
      <c r="A14" s="10">
        <v>5</v>
      </c>
      <c r="B14" s="11" t="s">
        <v>85</v>
      </c>
      <c r="C14" s="37">
        <v>39</v>
      </c>
      <c r="D14" s="12">
        <v>3.2581453634085211E-2</v>
      </c>
      <c r="E14" s="37">
        <v>30</v>
      </c>
      <c r="F14" s="12">
        <v>2.0188425302826378E-2</v>
      </c>
      <c r="G14" s="13">
        <v>0.30000000000000004</v>
      </c>
    </row>
    <row r="15" spans="1:9" ht="14.5" customHeight="1" x14ac:dyDescent="0.35">
      <c r="A15" s="14">
        <v>6</v>
      </c>
      <c r="B15" s="15" t="s">
        <v>80</v>
      </c>
      <c r="C15" s="38">
        <v>35</v>
      </c>
      <c r="D15" s="16">
        <v>2.9239766081871343E-2</v>
      </c>
      <c r="E15" s="38">
        <v>36</v>
      </c>
      <c r="F15" s="16">
        <v>2.4226110363391656E-2</v>
      </c>
      <c r="G15" s="17">
        <v>-2.777777777777779E-2</v>
      </c>
    </row>
    <row r="16" spans="1:9" ht="14.5" customHeight="1" x14ac:dyDescent="0.35">
      <c r="A16" s="10">
        <v>7</v>
      </c>
      <c r="B16" s="11" t="s">
        <v>79</v>
      </c>
      <c r="C16" s="37">
        <v>34</v>
      </c>
      <c r="D16" s="12">
        <v>2.8404344193817876E-2</v>
      </c>
      <c r="E16" s="37">
        <v>100</v>
      </c>
      <c r="F16" s="12">
        <v>6.7294751009421269E-2</v>
      </c>
      <c r="G16" s="13">
        <v>-0.65999999999999992</v>
      </c>
    </row>
    <row r="17" spans="1:8" ht="14.5" customHeight="1" x14ac:dyDescent="0.35">
      <c r="A17" s="14">
        <v>8</v>
      </c>
      <c r="B17" s="15" t="s">
        <v>83</v>
      </c>
      <c r="C17" s="38">
        <v>33</v>
      </c>
      <c r="D17" s="16">
        <v>2.7568922305764409E-2</v>
      </c>
      <c r="E17" s="38">
        <v>81</v>
      </c>
      <c r="F17" s="16">
        <v>5.4508748317631223E-2</v>
      </c>
      <c r="G17" s="17">
        <v>-0.59259259259259256</v>
      </c>
    </row>
    <row r="18" spans="1:8" ht="14.5" customHeight="1" x14ac:dyDescent="0.35">
      <c r="A18" s="10">
        <v>9</v>
      </c>
      <c r="B18" s="11" t="s">
        <v>18</v>
      </c>
      <c r="C18" s="37">
        <v>32</v>
      </c>
      <c r="D18" s="12">
        <v>2.6733500417710943E-2</v>
      </c>
      <c r="E18" s="37">
        <v>59</v>
      </c>
      <c r="F18" s="12">
        <v>3.9703903095558546E-2</v>
      </c>
      <c r="G18" s="13">
        <v>-0.4576271186440678</v>
      </c>
    </row>
    <row r="19" spans="1:8" ht="14.5" customHeight="1" x14ac:dyDescent="0.35">
      <c r="A19" s="14">
        <v>10</v>
      </c>
      <c r="B19" s="15" t="s">
        <v>114</v>
      </c>
      <c r="C19" s="38">
        <v>27</v>
      </c>
      <c r="D19" s="16">
        <v>2.2556390977443608E-2</v>
      </c>
      <c r="E19" s="38">
        <v>41</v>
      </c>
      <c r="F19" s="16">
        <v>2.759084791386272E-2</v>
      </c>
      <c r="G19" s="17">
        <v>-0.34146341463414631</v>
      </c>
    </row>
    <row r="20" spans="1:8" ht="14.5" customHeight="1" x14ac:dyDescent="0.35">
      <c r="A20" s="10">
        <v>11</v>
      </c>
      <c r="B20" s="11" t="s">
        <v>22</v>
      </c>
      <c r="C20" s="37">
        <v>25</v>
      </c>
      <c r="D20" s="12">
        <v>2.0885547201336674E-2</v>
      </c>
      <c r="E20" s="37">
        <v>44</v>
      </c>
      <c r="F20" s="12">
        <v>2.9609690444145357E-2</v>
      </c>
      <c r="G20" s="13">
        <v>-0.43181818181818177</v>
      </c>
    </row>
    <row r="21" spans="1:8" ht="14.5" customHeight="1" x14ac:dyDescent="0.35">
      <c r="A21" s="14">
        <v>12</v>
      </c>
      <c r="B21" s="15" t="s">
        <v>104</v>
      </c>
      <c r="C21" s="38">
        <v>24</v>
      </c>
      <c r="D21" s="16">
        <v>2.0050125313283207E-2</v>
      </c>
      <c r="E21" s="38">
        <v>10</v>
      </c>
      <c r="F21" s="16">
        <v>6.7294751009421266E-3</v>
      </c>
      <c r="G21" s="17">
        <v>1.4</v>
      </c>
    </row>
    <row r="22" spans="1:8" ht="14.5" customHeight="1" x14ac:dyDescent="0.35">
      <c r="A22" s="10">
        <v>13</v>
      </c>
      <c r="B22" s="11" t="s">
        <v>13</v>
      </c>
      <c r="C22" s="37">
        <v>22</v>
      </c>
      <c r="D22" s="12">
        <v>1.8379281537176273E-2</v>
      </c>
      <c r="E22" s="37">
        <v>93</v>
      </c>
      <c r="F22" s="12">
        <v>6.2584118438761771E-2</v>
      </c>
      <c r="G22" s="13">
        <v>-0.76344086021505375</v>
      </c>
    </row>
    <row r="23" spans="1:8" ht="14.5" customHeight="1" x14ac:dyDescent="0.35">
      <c r="A23" s="14">
        <v>14</v>
      </c>
      <c r="B23" s="15" t="s">
        <v>105</v>
      </c>
      <c r="C23" s="38">
        <v>21</v>
      </c>
      <c r="D23" s="16">
        <v>1.7543859649122806E-2</v>
      </c>
      <c r="E23" s="38">
        <v>10</v>
      </c>
      <c r="F23" s="16">
        <v>6.7294751009421266E-3</v>
      </c>
      <c r="G23" s="17">
        <v>1.1000000000000001</v>
      </c>
    </row>
    <row r="24" spans="1:8" ht="14.5" customHeight="1" x14ac:dyDescent="0.35">
      <c r="A24" s="10">
        <v>15</v>
      </c>
      <c r="B24" s="11" t="s">
        <v>113</v>
      </c>
      <c r="C24" s="37">
        <v>20</v>
      </c>
      <c r="D24" s="12">
        <v>1.6708437761069339E-2</v>
      </c>
      <c r="E24" s="37">
        <v>21</v>
      </c>
      <c r="F24" s="12">
        <v>1.4131897711978465E-2</v>
      </c>
      <c r="G24" s="13">
        <v>-4.7619047619047672E-2</v>
      </c>
    </row>
    <row r="25" spans="1:8" ht="14.5" customHeight="1" x14ac:dyDescent="0.35">
      <c r="A25" s="33"/>
      <c r="B25" s="34" t="s">
        <v>86</v>
      </c>
      <c r="C25" s="72">
        <f>C26-SUM(C10:C24)</f>
        <v>162</v>
      </c>
      <c r="D25" s="35">
        <f>C25/C26</f>
        <v>0.13533834586466165</v>
      </c>
      <c r="E25" s="72">
        <f>E26-SUM(E10:E24)</f>
        <v>229</v>
      </c>
      <c r="F25" s="35">
        <f>E25/E26</f>
        <v>0.1541049798115747</v>
      </c>
      <c r="G25" s="36">
        <f>C25/E25-1</f>
        <v>-0.29257641921397382</v>
      </c>
    </row>
    <row r="26" spans="1:8" x14ac:dyDescent="0.35">
      <c r="A26" s="24"/>
      <c r="B26" s="25" t="s">
        <v>87</v>
      </c>
      <c r="C26" s="40">
        <v>1197</v>
      </c>
      <c r="D26" s="26">
        <v>1</v>
      </c>
      <c r="E26" s="40">
        <v>1486</v>
      </c>
      <c r="F26" s="26">
        <v>0.999999999999999</v>
      </c>
      <c r="G26" s="27">
        <v>-0.19448183041722744</v>
      </c>
    </row>
    <row r="27" spans="1:8" x14ac:dyDescent="0.35">
      <c r="A27" s="28" t="s">
        <v>10</v>
      </c>
      <c r="B27" s="6"/>
      <c r="C27" s="6"/>
      <c r="D27" s="6"/>
      <c r="E27" s="6"/>
      <c r="F27" s="6"/>
      <c r="G27" s="6"/>
      <c r="H27" s="3"/>
    </row>
    <row r="28" spans="1:8" ht="13.5" customHeight="1" x14ac:dyDescent="0.35">
      <c r="A28" s="6" t="s">
        <v>46</v>
      </c>
      <c r="B28" s="6"/>
      <c r="C28" s="6"/>
      <c r="D28" s="6"/>
      <c r="E28" s="6"/>
      <c r="F28" s="6"/>
      <c r="G28" s="6"/>
    </row>
    <row r="29" spans="1:8" x14ac:dyDescent="0.35">
      <c r="A29" s="7"/>
      <c r="B29" s="6"/>
      <c r="C29" s="6"/>
      <c r="D29" s="6"/>
      <c r="E29" s="6"/>
      <c r="F29" s="6"/>
      <c r="G29" s="6"/>
    </row>
    <row r="48" spans="1:1" x14ac:dyDescent="0.35">
      <c r="A48" t="s">
        <v>24</v>
      </c>
    </row>
    <row r="49" spans="1:1" x14ac:dyDescent="0.35">
      <c r="A49" s="1" t="s">
        <v>45</v>
      </c>
    </row>
    <row r="50" spans="1:1" x14ac:dyDescent="0.35">
      <c r="A50" s="4"/>
    </row>
    <row r="51" spans="1:1" x14ac:dyDescent="0.35">
      <c r="A51" s="1"/>
    </row>
  </sheetData>
  <mergeCells count="12">
    <mergeCell ref="A2:G2"/>
    <mergeCell ref="A4:A6"/>
    <mergeCell ref="B4:B6"/>
    <mergeCell ref="C4:G4"/>
    <mergeCell ref="C5:G5"/>
    <mergeCell ref="G6:G7"/>
    <mergeCell ref="A7:A9"/>
    <mergeCell ref="B7:B9"/>
    <mergeCell ref="G8:G9"/>
    <mergeCell ref="C6:D7"/>
    <mergeCell ref="E6:F7"/>
    <mergeCell ref="A3:G3"/>
  </mergeCells>
  <conditionalFormatting sqref="C10:G24">
    <cfRule type="cellIs" dxfId="3" priority="8" operator="equal">
      <formula>0</formula>
    </cfRule>
  </conditionalFormatting>
  <conditionalFormatting sqref="G10:G26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N32"/>
  <sheetViews>
    <sheetView showGridLines="0" zoomScaleNormal="100" workbookViewId="0">
      <selection activeCell="C4" sqref="C4:G5"/>
    </sheetView>
  </sheetViews>
  <sheetFormatPr defaultColWidth="9.1796875" defaultRowHeight="14" x14ac:dyDescent="0.3"/>
  <cols>
    <col min="1" max="1" width="8" style="6" customWidth="1"/>
    <col min="2" max="2" width="22.1796875" style="6" bestFit="1" customWidth="1"/>
    <col min="3" max="7" width="11.81640625" style="6" customWidth="1"/>
    <col min="8" max="9" width="9" style="6" customWidth="1"/>
    <col min="10" max="16384" width="9.1796875" style="6"/>
  </cols>
  <sheetData>
    <row r="1" spans="1:14" x14ac:dyDescent="0.3">
      <c r="A1" s="6" t="s">
        <v>24</v>
      </c>
      <c r="G1" s="44">
        <v>46121</v>
      </c>
    </row>
    <row r="2" spans="1:14" x14ac:dyDescent="0.3">
      <c r="A2" s="80" t="s">
        <v>32</v>
      </c>
      <c r="B2" s="80"/>
      <c r="C2" s="80"/>
      <c r="D2" s="80"/>
      <c r="E2" s="80"/>
      <c r="F2" s="80"/>
      <c r="G2" s="80"/>
    </row>
    <row r="3" spans="1:14" ht="15" thickBot="1" x14ac:dyDescent="0.35">
      <c r="A3" s="102" t="s">
        <v>103</v>
      </c>
      <c r="B3" s="102"/>
      <c r="C3" s="102"/>
      <c r="D3" s="102"/>
      <c r="E3" s="102"/>
      <c r="F3" s="102"/>
      <c r="G3" s="102"/>
      <c r="H3" s="73"/>
      <c r="I3" s="73"/>
      <c r="J3" s="73"/>
      <c r="K3" s="73"/>
      <c r="L3" s="73"/>
      <c r="M3" s="73"/>
      <c r="N3" s="73"/>
    </row>
    <row r="4" spans="1:14" ht="14.5" customHeight="1" x14ac:dyDescent="0.3">
      <c r="A4" s="81" t="s">
        <v>0</v>
      </c>
      <c r="B4" s="81" t="s">
        <v>1</v>
      </c>
      <c r="C4" s="83" t="s">
        <v>120</v>
      </c>
      <c r="D4" s="84"/>
      <c r="E4" s="84"/>
      <c r="F4" s="84"/>
      <c r="G4" s="85"/>
    </row>
    <row r="5" spans="1:14" ht="15" customHeight="1" thickBot="1" x14ac:dyDescent="0.35">
      <c r="A5" s="82"/>
      <c r="B5" s="82"/>
      <c r="C5" s="86" t="s">
        <v>121</v>
      </c>
      <c r="D5" s="87"/>
      <c r="E5" s="87"/>
      <c r="F5" s="87"/>
      <c r="G5" s="88"/>
    </row>
    <row r="6" spans="1:14" ht="15" customHeight="1" x14ac:dyDescent="0.3">
      <c r="A6" s="82"/>
      <c r="B6" s="82"/>
      <c r="C6" s="89">
        <v>2026</v>
      </c>
      <c r="D6" s="90"/>
      <c r="E6" s="89">
        <v>2025</v>
      </c>
      <c r="F6" s="90"/>
      <c r="G6" s="93" t="s">
        <v>3</v>
      </c>
    </row>
    <row r="7" spans="1:14" ht="15" customHeight="1" thickBot="1" x14ac:dyDescent="0.35">
      <c r="A7" s="100" t="s">
        <v>4</v>
      </c>
      <c r="B7" s="100" t="s">
        <v>5</v>
      </c>
      <c r="C7" s="91"/>
      <c r="D7" s="92"/>
      <c r="E7" s="91"/>
      <c r="F7" s="92"/>
      <c r="G7" s="94"/>
    </row>
    <row r="8" spans="1:14" ht="15" customHeight="1" x14ac:dyDescent="0.3">
      <c r="A8" s="100"/>
      <c r="B8" s="100"/>
      <c r="C8" s="74" t="s">
        <v>6</v>
      </c>
      <c r="D8" s="75" t="s">
        <v>2</v>
      </c>
      <c r="E8" s="74" t="s">
        <v>6</v>
      </c>
      <c r="F8" s="75" t="s">
        <v>2</v>
      </c>
      <c r="G8" s="97" t="s">
        <v>7</v>
      </c>
    </row>
    <row r="9" spans="1:14" ht="15" customHeight="1" thickBot="1" x14ac:dyDescent="0.35">
      <c r="A9" s="101"/>
      <c r="B9" s="101"/>
      <c r="C9" s="76" t="s">
        <v>8</v>
      </c>
      <c r="D9" s="77" t="s">
        <v>9</v>
      </c>
      <c r="E9" s="76" t="s">
        <v>8</v>
      </c>
      <c r="F9" s="77" t="s">
        <v>9</v>
      </c>
      <c r="G9" s="98"/>
    </row>
    <row r="10" spans="1:14" x14ac:dyDescent="0.3">
      <c r="A10" s="10">
        <v>1</v>
      </c>
      <c r="B10" s="11" t="s">
        <v>33</v>
      </c>
      <c r="C10" s="37">
        <v>284</v>
      </c>
      <c r="D10" s="12">
        <v>0.14892501310959622</v>
      </c>
      <c r="E10" s="37">
        <v>382</v>
      </c>
      <c r="F10" s="12">
        <v>0.16820783795684721</v>
      </c>
      <c r="G10" s="13">
        <v>-0.25654450261780104</v>
      </c>
    </row>
    <row r="11" spans="1:14" x14ac:dyDescent="0.3">
      <c r="A11" s="14">
        <v>2</v>
      </c>
      <c r="B11" s="15" t="s">
        <v>34</v>
      </c>
      <c r="C11" s="38">
        <v>233</v>
      </c>
      <c r="D11" s="16">
        <v>0.1221814368117462</v>
      </c>
      <c r="E11" s="38">
        <v>210</v>
      </c>
      <c r="F11" s="16">
        <v>9.2470277410832233E-2</v>
      </c>
      <c r="G11" s="17">
        <v>0.10952380952380958</v>
      </c>
    </row>
    <row r="12" spans="1:14" x14ac:dyDescent="0.3">
      <c r="A12" s="10">
        <v>3</v>
      </c>
      <c r="B12" s="11" t="s">
        <v>37</v>
      </c>
      <c r="C12" s="37">
        <v>174</v>
      </c>
      <c r="D12" s="12">
        <v>9.1242789722076556E-2</v>
      </c>
      <c r="E12" s="37">
        <v>228</v>
      </c>
      <c r="F12" s="12">
        <v>0.10039630118890357</v>
      </c>
      <c r="G12" s="13">
        <v>-0.23684210526315785</v>
      </c>
    </row>
    <row r="13" spans="1:14" x14ac:dyDescent="0.3">
      <c r="A13" s="14">
        <v>4</v>
      </c>
      <c r="B13" s="15" t="s">
        <v>36</v>
      </c>
      <c r="C13" s="38">
        <v>153</v>
      </c>
      <c r="D13" s="16">
        <v>8.0230728893550082E-2</v>
      </c>
      <c r="E13" s="38">
        <v>225</v>
      </c>
      <c r="F13" s="16">
        <v>9.9075297225891673E-2</v>
      </c>
      <c r="G13" s="17">
        <v>-0.31999999999999995</v>
      </c>
    </row>
    <row r="14" spans="1:14" x14ac:dyDescent="0.3">
      <c r="A14" s="10">
        <v>5</v>
      </c>
      <c r="B14" s="11" t="s">
        <v>112</v>
      </c>
      <c r="C14" s="37">
        <v>101</v>
      </c>
      <c r="D14" s="12">
        <v>5.2962768746722601E-2</v>
      </c>
      <c r="E14" s="37">
        <v>166</v>
      </c>
      <c r="F14" s="12">
        <v>7.3095552619991191E-2</v>
      </c>
      <c r="G14" s="13">
        <v>-0.39156626506024095</v>
      </c>
    </row>
    <row r="15" spans="1:14" x14ac:dyDescent="0.3">
      <c r="A15" s="14">
        <v>6</v>
      </c>
      <c r="B15" s="15" t="s">
        <v>35</v>
      </c>
      <c r="C15" s="38">
        <v>96</v>
      </c>
      <c r="D15" s="16">
        <v>5.0340849501835344E-2</v>
      </c>
      <c r="E15" s="38">
        <v>158</v>
      </c>
      <c r="F15" s="16">
        <v>6.9572875385292818E-2</v>
      </c>
      <c r="G15" s="17">
        <v>-0.39240506329113922</v>
      </c>
    </row>
    <row r="16" spans="1:14" x14ac:dyDescent="0.3">
      <c r="A16" s="10">
        <v>7</v>
      </c>
      <c r="B16" s="11" t="s">
        <v>96</v>
      </c>
      <c r="C16" s="37">
        <v>95</v>
      </c>
      <c r="D16" s="12">
        <v>4.981646565285789E-2</v>
      </c>
      <c r="E16" s="37">
        <v>31</v>
      </c>
      <c r="F16" s="12">
        <v>1.3650374284456186E-2</v>
      </c>
      <c r="G16" s="13">
        <v>2.064516129032258</v>
      </c>
    </row>
    <row r="17" spans="1:8" x14ac:dyDescent="0.3">
      <c r="A17" s="14">
        <v>8</v>
      </c>
      <c r="B17" s="15" t="s">
        <v>73</v>
      </c>
      <c r="C17" s="38">
        <v>91</v>
      </c>
      <c r="D17" s="16">
        <v>4.7718930256948087E-2</v>
      </c>
      <c r="E17" s="38">
        <v>122</v>
      </c>
      <c r="F17" s="16">
        <v>5.3720827829150157E-2</v>
      </c>
      <c r="G17" s="17">
        <v>-0.25409836065573765</v>
      </c>
    </row>
    <row r="18" spans="1:8" x14ac:dyDescent="0.3">
      <c r="A18" s="10">
        <v>9</v>
      </c>
      <c r="B18" s="11" t="s">
        <v>49</v>
      </c>
      <c r="C18" s="37">
        <v>89</v>
      </c>
      <c r="D18" s="12">
        <v>4.6670162558993186E-2</v>
      </c>
      <c r="E18" s="37">
        <v>123</v>
      </c>
      <c r="F18" s="12">
        <v>5.416116248348745E-2</v>
      </c>
      <c r="G18" s="13">
        <v>-0.27642276422764223</v>
      </c>
    </row>
    <row r="19" spans="1:8" x14ac:dyDescent="0.3">
      <c r="A19" s="14">
        <v>10</v>
      </c>
      <c r="B19" s="15" t="s">
        <v>53</v>
      </c>
      <c r="C19" s="38">
        <v>83</v>
      </c>
      <c r="D19" s="16">
        <v>4.3523859465128475E-2</v>
      </c>
      <c r="E19" s="38">
        <v>68</v>
      </c>
      <c r="F19" s="16">
        <v>2.9942756494936152E-2</v>
      </c>
      <c r="G19" s="17">
        <v>0.22058823529411775</v>
      </c>
    </row>
    <row r="20" spans="1:8" x14ac:dyDescent="0.3">
      <c r="A20" s="10">
        <v>11</v>
      </c>
      <c r="B20" s="11" t="s">
        <v>93</v>
      </c>
      <c r="C20" s="37">
        <v>55</v>
      </c>
      <c r="D20" s="12">
        <v>2.8841111693759833E-2</v>
      </c>
      <c r="E20" s="37">
        <v>59</v>
      </c>
      <c r="F20" s="12">
        <v>2.5979744605900485E-2</v>
      </c>
      <c r="G20" s="13">
        <v>-6.7796610169491567E-2</v>
      </c>
    </row>
    <row r="21" spans="1:8" x14ac:dyDescent="0.3">
      <c r="A21" s="14">
        <v>12</v>
      </c>
      <c r="B21" s="15" t="s">
        <v>38</v>
      </c>
      <c r="C21" s="38">
        <v>51</v>
      </c>
      <c r="D21" s="16">
        <v>2.6743576297850027E-2</v>
      </c>
      <c r="E21" s="38">
        <v>79</v>
      </c>
      <c r="F21" s="16">
        <v>3.4786437692646409E-2</v>
      </c>
      <c r="G21" s="17">
        <v>-0.35443037974683544</v>
      </c>
    </row>
    <row r="22" spans="1:8" x14ac:dyDescent="0.3">
      <c r="A22" s="10">
        <v>13</v>
      </c>
      <c r="B22" s="11" t="s">
        <v>92</v>
      </c>
      <c r="C22" s="37">
        <v>50</v>
      </c>
      <c r="D22" s="12">
        <v>2.6219192448872573E-2</v>
      </c>
      <c r="E22" s="37">
        <v>59</v>
      </c>
      <c r="F22" s="12">
        <v>2.5979744605900485E-2</v>
      </c>
      <c r="G22" s="13">
        <v>-0.15254237288135597</v>
      </c>
    </row>
    <row r="23" spans="1:8" x14ac:dyDescent="0.3">
      <c r="A23" s="14"/>
      <c r="B23" s="15" t="s">
        <v>39</v>
      </c>
      <c r="C23" s="38">
        <v>50</v>
      </c>
      <c r="D23" s="16">
        <v>2.6219192448872573E-2</v>
      </c>
      <c r="E23" s="38">
        <v>120</v>
      </c>
      <c r="F23" s="16">
        <v>5.2840158520475564E-2</v>
      </c>
      <c r="G23" s="17">
        <v>-0.58333333333333326</v>
      </c>
    </row>
    <row r="24" spans="1:8" x14ac:dyDescent="0.3">
      <c r="A24" s="10">
        <v>15</v>
      </c>
      <c r="B24" s="11" t="s">
        <v>122</v>
      </c>
      <c r="C24" s="37">
        <v>32</v>
      </c>
      <c r="D24" s="12">
        <v>1.6780283167278448E-2</v>
      </c>
      <c r="E24" s="37">
        <v>0</v>
      </c>
      <c r="F24" s="12">
        <v>0</v>
      </c>
      <c r="G24" s="13"/>
    </row>
    <row r="25" spans="1:8" hidden="1" x14ac:dyDescent="0.3">
      <c r="A25" s="10"/>
      <c r="B25" s="11"/>
      <c r="C25" s="37"/>
      <c r="D25" s="19"/>
      <c r="E25" s="37"/>
      <c r="F25" s="19"/>
      <c r="G25" s="19"/>
    </row>
    <row r="26" spans="1:8" x14ac:dyDescent="0.3">
      <c r="A26" s="32"/>
      <c r="B26" s="21" t="s">
        <v>86</v>
      </c>
      <c r="C26" s="39">
        <f>C27-SUM(C10:C24)</f>
        <v>270</v>
      </c>
      <c r="D26" s="22">
        <f>C26/C27</f>
        <v>0.1415836392239119</v>
      </c>
      <c r="E26" s="39">
        <f>E27-SUM(E10:E24)</f>
        <v>241</v>
      </c>
      <c r="F26" s="22">
        <f>E26/E27</f>
        <v>0.10612065169528842</v>
      </c>
      <c r="G26" s="23">
        <f>C26/E26-1</f>
        <v>0.1203319502074689</v>
      </c>
    </row>
    <row r="27" spans="1:8" x14ac:dyDescent="0.3">
      <c r="A27" s="24"/>
      <c r="B27" s="25" t="s">
        <v>87</v>
      </c>
      <c r="C27" s="40">
        <v>1907</v>
      </c>
      <c r="D27" s="26">
        <v>1</v>
      </c>
      <c r="E27" s="40">
        <v>2271</v>
      </c>
      <c r="F27" s="26">
        <v>1</v>
      </c>
      <c r="G27" s="27">
        <v>-0.16028181417877585</v>
      </c>
    </row>
    <row r="28" spans="1:8" x14ac:dyDescent="0.3">
      <c r="A28" s="41" t="s">
        <v>74</v>
      </c>
      <c r="H28" s="41"/>
    </row>
    <row r="29" spans="1:8" x14ac:dyDescent="0.3">
      <c r="A29" s="8" t="s">
        <v>40</v>
      </c>
    </row>
    <row r="30" spans="1:8" x14ac:dyDescent="0.3">
      <c r="A30" s="6" t="s">
        <v>46</v>
      </c>
    </row>
    <row r="31" spans="1:8" x14ac:dyDescent="0.3">
      <c r="A31" s="42"/>
    </row>
    <row r="32" spans="1:8" x14ac:dyDescent="0.3">
      <c r="A32" s="7"/>
    </row>
  </sheetData>
  <mergeCells count="12">
    <mergeCell ref="G6:G7"/>
    <mergeCell ref="A7:A9"/>
    <mergeCell ref="B7:B9"/>
    <mergeCell ref="G8:G9"/>
    <mergeCell ref="A2:G2"/>
    <mergeCell ref="A4:A6"/>
    <mergeCell ref="B4:B6"/>
    <mergeCell ref="C4:G4"/>
    <mergeCell ref="C5:G5"/>
    <mergeCell ref="C6:D7"/>
    <mergeCell ref="E6:F7"/>
    <mergeCell ref="A3:G3"/>
  </mergeCells>
  <conditionalFormatting sqref="C10:G25">
    <cfRule type="cellIs" dxfId="1" priority="2" operator="equal">
      <formula>0</formula>
    </cfRule>
  </conditionalFormatting>
  <conditionalFormatting sqref="G10:G2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: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2015-05-08T08:54:12Z</cp:lastPrinted>
  <dcterms:created xsi:type="dcterms:W3CDTF">2011-02-21T10:08:17Z</dcterms:created>
  <dcterms:modified xsi:type="dcterms:W3CDTF">2026-04-09T04:53:00Z</dcterms:modified>
</cp:coreProperties>
</file>