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12\PIN\ostateczne\"/>
    </mc:Choice>
  </mc:AlternateContent>
  <xr:revisionPtr revIDLastSave="0" documentId="13_ncr:1_{B0D77237-531B-4D02-B095-0F128C90E3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e zbiorcze" sheetId="17" r:id="rId1"/>
    <sheet name="Ranking PiN_DMC&gt;3,5T" sheetId="12" r:id="rId2"/>
    <sheet name="Ranking Naczepy DMC&gt;3,5T" sheetId="13" r:id="rId3"/>
    <sheet name="Przyczepy lekkie" sheetId="14" r:id="rId4"/>
    <sheet name="Ranking_P-CR" sheetId="15" r:id="rId5"/>
    <sheet name="Ranking_CR" sheetId="19" r:id="rId6"/>
  </sheets>
  <definedNames>
    <definedName name="czy_czasowe">#REF!</definedName>
    <definedName name="jakie">#REF!</definedName>
    <definedName name="jakie_ang">#REF!</definedName>
    <definedName name="jakie1">#REF!</definedName>
    <definedName name="jakie2">#REF!</definedName>
    <definedName name="mancs">#REF!</definedName>
    <definedName name="mansc">#REF!</definedName>
    <definedName name="mn">#REF!</definedName>
    <definedName name="Mnth">#REF!</definedName>
    <definedName name="pickups">#REF!</definedName>
    <definedName name="Yr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9" l="1"/>
  <c r="F26" i="19"/>
  <c r="C26" i="19"/>
  <c r="D26" i="19"/>
  <c r="C25" i="15"/>
  <c r="D25" i="15"/>
  <c r="E25" i="15"/>
  <c r="F25" i="15"/>
  <c r="C30" i="13"/>
  <c r="D30" i="13"/>
  <c r="E30" i="13"/>
  <c r="F30" i="13"/>
  <c r="E30" i="12"/>
  <c r="F30" i="12"/>
  <c r="C30" i="12"/>
  <c r="E30" i="14"/>
  <c r="F30" i="14"/>
  <c r="C30" i="14"/>
  <c r="G30" i="14"/>
  <c r="G30" i="12"/>
  <c r="D30" i="12"/>
  <c r="G30" i="13"/>
  <c r="D30" i="14"/>
  <c r="G25" i="15"/>
  <c r="G26" i="19"/>
</calcChain>
</file>

<file path=xl/sharedStrings.xml><?xml version="1.0" encoding="utf-8"?>
<sst xmlns="http://schemas.openxmlformats.org/spreadsheetml/2006/main" count="246" uniqueCount="130">
  <si>
    <t>Pozycja</t>
  </si>
  <si>
    <t>Marka</t>
  </si>
  <si>
    <t>Udział %</t>
  </si>
  <si>
    <t>Zmiana % r/r</t>
  </si>
  <si>
    <t>No.</t>
  </si>
  <si>
    <t>Make</t>
  </si>
  <si>
    <t>Ogółem</t>
  </si>
  <si>
    <t>Change % y/y</t>
  </si>
  <si>
    <t>Total</t>
  </si>
  <si>
    <t>Mkt shr %</t>
  </si>
  <si>
    <t>*/ bez rejestracji czasowych</t>
  </si>
  <si>
    <t>SCHMITZ CARGOBULL</t>
  </si>
  <si>
    <t>KRONE</t>
  </si>
  <si>
    <t>WIELTON</t>
  </si>
  <si>
    <t>KOEGEL</t>
  </si>
  <si>
    <t>SCHWARZMUELLER</t>
  </si>
  <si>
    <t>BODEX</t>
  </si>
  <si>
    <t>KAESSBOHRER</t>
  </si>
  <si>
    <t>ZASŁAW</t>
  </si>
  <si>
    <t>KEMPF</t>
  </si>
  <si>
    <t>INTER CARS - FEBER</t>
  </si>
  <si>
    <t>MEGA</t>
  </si>
  <si>
    <t>FLIEGL</t>
  </si>
  <si>
    <t>Pierwsze rejestracje NOWYCH przyczep i naczep* o DMC&gt;3,5T, udział w rynku %</t>
  </si>
  <si>
    <t>PZPM</t>
  </si>
  <si>
    <t>Pierwsze rejestracje NOWYCH naczep* o DMC&gt;3,5T, udział w rynku %</t>
  </si>
  <si>
    <t>Pierwsze rejestracje NOWYCH przyczep lekkich*, udział w rynku %</t>
  </si>
  <si>
    <t>NEPTUN-SORELPOL</t>
  </si>
  <si>
    <t>RYDWAN</t>
  </si>
  <si>
    <t>WIOLA</t>
  </si>
  <si>
    <t>NIEWIADÓW</t>
  </si>
  <si>
    <t>Pierwsze rejestracje NOWYCH przyczep ciężarowych rolniczych*, udział w rynku %</t>
  </si>
  <si>
    <t>Pierwsze rejestracje NOWYCH ciągników rolniczych*, udział w rynku %</t>
  </si>
  <si>
    <t>NEW HOLLAND</t>
  </si>
  <si>
    <t>JOHN DEERE</t>
  </si>
  <si>
    <t>CASE IH</t>
  </si>
  <si>
    <t>DEUTZ-FAHR</t>
  </si>
  <si>
    <t>CLAAS</t>
  </si>
  <si>
    <t>KUBOTA</t>
  </si>
  <si>
    <t>FARMTRAC</t>
  </si>
  <si>
    <t>VALTRA</t>
  </si>
  <si>
    <t>** Liczby zawierają rejestracje czasowe na koniec miesięcy</t>
  </si>
  <si>
    <t>WECON</t>
  </si>
  <si>
    <t>BERGER</t>
  </si>
  <si>
    <t xml:space="preserve"> </t>
  </si>
  <si>
    <t>BRENDERUP-THULE TRAILERS</t>
  </si>
  <si>
    <t xml:space="preserve">Źródło: analizy PZPM na podstawie CEP </t>
  </si>
  <si>
    <t>Source: PZPM analysis based on Central Register of Vehicles</t>
  </si>
  <si>
    <t>Źródło: analizy PZPM na podstawie CEP</t>
  </si>
  <si>
    <t>First Registrations of NEW Semi-Trailers with GVW&gt;3.5T, Market Share %</t>
  </si>
  <si>
    <t>WIDPOL</t>
  </si>
  <si>
    <t>MASSEY FERGUSON</t>
  </si>
  <si>
    <t>GŁOWACZ</t>
  </si>
  <si>
    <t>MARTZ</t>
  </si>
  <si>
    <t>FARO</t>
  </si>
  <si>
    <t>W.N.P. M.SUSKI</t>
  </si>
  <si>
    <t>MASTER-TECH</t>
  </si>
  <si>
    <t>FENDT</t>
  </si>
  <si>
    <t>RAZEM NACZEPY I PRZYCZEPY</t>
  </si>
  <si>
    <t>NACZEPY SPECJALNE</t>
  </si>
  <si>
    <t>NACZEPY CIĘŻAROWE</t>
  </si>
  <si>
    <t>PRZYCZEPY SPECJALNE</t>
  </si>
  <si>
    <t>PRZYCZEPY CIĘŻAROWE</t>
  </si>
  <si>
    <t>% zmiana r/r</t>
  </si>
  <si>
    <t>PIERWSZE REJESTRACJE NOWYCH, PRZYCZEP I NACZEP*, DMC&gt;3.5T</t>
  </si>
  <si>
    <t>sztuki</t>
  </si>
  <si>
    <t>RAZEM PRZYCZEPY I NACZEPY</t>
  </si>
  <si>
    <t>naczepy specjalne</t>
  </si>
  <si>
    <t>naczepy ciężarowe</t>
  </si>
  <si>
    <t>NACZEPY</t>
  </si>
  <si>
    <t>przyczepy inne</t>
  </si>
  <si>
    <t>przyczepy ciężarowe rolnicze</t>
  </si>
  <si>
    <t>przyczepy lekkie</t>
  </si>
  <si>
    <t>przyczepy specjalne</t>
  </si>
  <si>
    <t>przyczepy ciężarowe</t>
  </si>
  <si>
    <t>PRZYCZEPY</t>
  </si>
  <si>
    <t>PIERWSZE REJESTRACJE NOWYCH PRZYCZEP I NACZEP* w tym przyczepy lekkie</t>
  </si>
  <si>
    <t>PZPM na podstawie danych CEP</t>
  </si>
  <si>
    <t>BENALU</t>
  </si>
  <si>
    <t>PRZYCZEPY, DMC&gt;3.5T</t>
  </si>
  <si>
    <t>NACZEPY, DMC&gt;3.5T</t>
  </si>
  <si>
    <t>STEYR</t>
  </si>
  <si>
    <t>SOLIS</t>
  </si>
  <si>
    <t>*Pojazdy zarejestrowane jako Ciągniki Rolnicze bez wyróżnionych jako potencjalne ATV / UTV</t>
  </si>
  <si>
    <t>SPAWLINE</t>
  </si>
  <si>
    <t>FRACHT</t>
  </si>
  <si>
    <t>STIM</t>
  </si>
  <si>
    <t>LORRIES</t>
  </si>
  <si>
    <t>PRONAR</t>
  </si>
  <si>
    <t>METAL-FACH</t>
  </si>
  <si>
    <t>METALTECH</t>
  </si>
  <si>
    <t>PPHU WODZIŃSKI</t>
  </si>
  <si>
    <t>MEPROZET</t>
  </si>
  <si>
    <t>MARPOL</t>
  </si>
  <si>
    <t>CYNKOMET</t>
  </si>
  <si>
    <t>POMOT</t>
  </si>
  <si>
    <t>JOSKIN</t>
  </si>
  <si>
    <t>TECHMONT</t>
  </si>
  <si>
    <t>BBC</t>
  </si>
  <si>
    <t>MEILLER-KIPPER</t>
  </si>
  <si>
    <t>TEMARED</t>
  </si>
  <si>
    <t>URSUS</t>
  </si>
  <si>
    <r>
      <t xml:space="preserve">Pozostałe / </t>
    </r>
    <r>
      <rPr>
        <sz val="10"/>
        <color theme="1" tint="0.34998626667073579"/>
        <rFont val="Arial Nova"/>
        <family val="2"/>
      </rPr>
      <t>Others</t>
    </r>
  </si>
  <si>
    <r>
      <t xml:space="preserve">OGÓŁEM / </t>
    </r>
    <r>
      <rPr>
        <b/>
        <sz val="10"/>
        <color theme="0" tint="-0.34998626667073579"/>
        <rFont val="Arial Nova"/>
        <family val="2"/>
      </rPr>
      <t>TOTAL</t>
    </r>
  </si>
  <si>
    <r>
      <t xml:space="preserve">OGÓŁEM / </t>
    </r>
    <r>
      <rPr>
        <b/>
        <sz val="10"/>
        <color theme="0" tint="-0.249977111117893"/>
        <rFont val="Arial Nova"/>
        <family val="2"/>
      </rPr>
      <t>TOTAL</t>
    </r>
  </si>
  <si>
    <t>D-TEC</t>
  </si>
  <si>
    <t>MER</t>
  </si>
  <si>
    <t>FFB FELDBINDER</t>
  </si>
  <si>
    <t>LOHR</t>
  </si>
  <si>
    <t>STAS</t>
  </si>
  <si>
    <t>LS</t>
  </si>
  <si>
    <t>LOVOL</t>
  </si>
  <si>
    <t>TOP TRAILER</t>
  </si>
  <si>
    <t>JANMIL</t>
  </si>
  <si>
    <t>GT TRAILERS/GNIOTPOL</t>
  </si>
  <si>
    <t>DAEDONG-KIOTI</t>
  </si>
  <si>
    <t>ROLFO</t>
  </si>
  <si>
    <t>VESTA POLSKA</t>
  </si>
  <si>
    <t>SIDECAR</t>
  </si>
  <si>
    <t>CIMC</t>
  </si>
  <si>
    <t>First Registrations of NEW Trailers &amp; Semi-Trailers with GVW&gt;3.5T, Market Share %</t>
  </si>
  <si>
    <t>First Registrations of NEW Light Trailers, Market Share %</t>
  </si>
  <si>
    <t>First Registrations of NEW Agricultural Trailers, Market Share %</t>
  </si>
  <si>
    <t>First Registrations of NEW Agricultural Tractors*, Market Share %</t>
  </si>
  <si>
    <t>Rok narastająco Styczeń - Grudzień</t>
  </si>
  <si>
    <t>YTD January - December</t>
  </si>
  <si>
    <t>2025
Gru</t>
  </si>
  <si>
    <t>2024
Gru</t>
  </si>
  <si>
    <t>2025
Sty - Gru</t>
  </si>
  <si>
    <t>2024
Sty - Gru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</si>
</sst>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charset val="238"/>
      <scheme val="minor"/>
    </font>
    <font>
      <i/>
      <sz val="10"/>
      <color theme="0" tint="-0.499984740745262"/>
      <name val="Arial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sz val="10"/>
      <color theme="0"/>
      <name val="Arial Nova"/>
      <family val="2"/>
    </font>
    <font>
      <i/>
      <sz val="8"/>
      <color theme="1"/>
      <name val="Arial Nova"/>
      <family val="2"/>
    </font>
    <font>
      <i/>
      <sz val="11"/>
      <color theme="1" tint="0.499984740745262"/>
      <name val="Arial Nova"/>
      <family val="2"/>
    </font>
    <font>
      <i/>
      <sz val="10"/>
      <color theme="1" tint="0.499984740745262"/>
      <name val="Arial Nova"/>
      <family val="2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sz val="10"/>
      <name val="Arial Nova"/>
      <family val="2"/>
    </font>
    <font>
      <b/>
      <i/>
      <sz val="10"/>
      <color theme="0" tint="-0.499984740745262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i/>
      <sz val="10"/>
      <color theme="0" tint="-0.249977111117893"/>
      <name val="Arial Nova"/>
      <family val="2"/>
    </font>
    <font>
      <sz val="10"/>
      <color theme="1" tint="0.34998626667073579"/>
      <name val="Arial Nova"/>
      <family val="2"/>
    </font>
    <font>
      <b/>
      <sz val="10"/>
      <color theme="0" tint="-0.34998626667073579"/>
      <name val="Arial Nova"/>
      <family val="2"/>
    </font>
    <font>
      <b/>
      <i/>
      <sz val="10"/>
      <color theme="0" tint="-0.34998626667073579"/>
      <name val="Arial Nova"/>
      <family val="2"/>
    </font>
    <font>
      <b/>
      <sz val="10"/>
      <color theme="0" tint="-0.249977111117893"/>
      <name val="Arial Nova"/>
      <family val="2"/>
    </font>
    <font>
      <i/>
      <sz val="10"/>
      <color theme="0" tint="-0.499984740745262"/>
      <name val="Arial Nova"/>
      <family val="2"/>
    </font>
    <font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8"/>
      <color theme="1"/>
      <name val="Arial Nova"/>
      <family val="2"/>
      <charset val="238"/>
    </font>
    <font>
      <i/>
      <sz val="10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9"/>
      <color theme="1"/>
      <name val="Arial Nova"/>
      <family val="2"/>
      <charset val="238"/>
    </font>
    <font>
      <b/>
      <i/>
      <sz val="11"/>
      <color theme="1" tint="0.499984740745262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6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/>
      <bottom style="thin">
        <color theme="0" tint="-4.9989318521683403E-2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6" fillId="0" borderId="0" xfId="0" applyFont="1"/>
    <xf numFmtId="0" fontId="3" fillId="0" borderId="0" xfId="4" applyFont="1" applyAlignment="1">
      <alignment vertical="center"/>
    </xf>
    <xf numFmtId="0" fontId="2" fillId="0" borderId="0" xfId="4"/>
    <xf numFmtId="0" fontId="7" fillId="0" borderId="0" xfId="4" applyFont="1"/>
    <xf numFmtId="0" fontId="8" fillId="0" borderId="0" xfId="4" applyFont="1" applyAlignment="1">
      <alignment vertical="center"/>
    </xf>
    <xf numFmtId="0" fontId="9" fillId="0" borderId="0" xfId="0" applyFont="1"/>
    <xf numFmtId="0" fontId="14" fillId="0" borderId="0" xfId="0" applyFont="1"/>
    <xf numFmtId="0" fontId="11" fillId="0" borderId="0" xfId="0" applyFont="1"/>
    <xf numFmtId="0" fontId="15" fillId="0" borderId="0" xfId="0" applyFont="1"/>
    <xf numFmtId="0" fontId="12" fillId="3" borderId="2" xfId="4" applyFont="1" applyFill="1" applyBorder="1" applyAlignment="1">
      <alignment horizontal="center" wrapText="1"/>
    </xf>
    <xf numFmtId="0" fontId="12" fillId="3" borderId="2" xfId="4" applyFont="1" applyFill="1" applyBorder="1" applyAlignment="1">
      <alignment horizontal="center" vertical="center" wrapText="1"/>
    </xf>
    <xf numFmtId="0" fontId="22" fillId="3" borderId="3" xfId="4" applyFont="1" applyFill="1" applyBorder="1" applyAlignment="1">
      <alignment horizontal="center" vertical="center" wrapText="1"/>
    </xf>
    <xf numFmtId="0" fontId="22" fillId="3" borderId="3" xfId="4" applyFont="1" applyFill="1" applyBorder="1" applyAlignment="1">
      <alignment horizontal="center" vertical="top" wrapText="1"/>
    </xf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vertical="center"/>
    </xf>
    <xf numFmtId="10" fontId="18" fillId="0" borderId="1" xfId="7" applyNumberFormat="1" applyFont="1" applyBorder="1" applyAlignment="1">
      <alignment vertical="center"/>
    </xf>
    <xf numFmtId="165" fontId="18" fillId="0" borderId="1" xfId="7" applyNumberFormat="1" applyFont="1" applyBorder="1" applyAlignment="1">
      <alignment vertical="center"/>
    </xf>
    <xf numFmtId="0" fontId="18" fillId="5" borderId="1" xfId="4" applyFont="1" applyFill="1" applyBorder="1" applyAlignment="1">
      <alignment horizontal="center" vertical="center"/>
    </xf>
    <xf numFmtId="0" fontId="18" fillId="5" borderId="1" xfId="4" applyFont="1" applyFill="1" applyBorder="1" applyAlignment="1">
      <alignment vertical="center"/>
    </xf>
    <xf numFmtId="10" fontId="18" fillId="5" borderId="1" xfId="7" applyNumberFormat="1" applyFont="1" applyFill="1" applyBorder="1" applyAlignment="1">
      <alignment vertical="center"/>
    </xf>
    <xf numFmtId="165" fontId="18" fillId="5" borderId="1" xfId="7" applyNumberFormat="1" applyFont="1" applyFill="1" applyBorder="1" applyAlignment="1">
      <alignment vertical="center"/>
    </xf>
    <xf numFmtId="10" fontId="18" fillId="0" borderId="1" xfId="7" applyNumberFormat="1" applyFont="1" applyFill="1" applyBorder="1" applyAlignment="1">
      <alignment vertical="center"/>
    </xf>
    <xf numFmtId="165" fontId="18" fillId="0" borderId="1" xfId="7" applyNumberFormat="1" applyFont="1" applyFill="1" applyBorder="1" applyAlignment="1">
      <alignment vertical="center"/>
    </xf>
    <xf numFmtId="0" fontId="9" fillId="4" borderId="1" xfId="0" applyFont="1" applyFill="1" applyBorder="1"/>
    <xf numFmtId="0" fontId="18" fillId="4" borderId="1" xfId="4" applyFont="1" applyFill="1" applyBorder="1" applyAlignment="1">
      <alignment vertical="center"/>
    </xf>
    <xf numFmtId="165" fontId="18" fillId="4" borderId="1" xfId="10" applyNumberFormat="1" applyFont="1" applyFill="1" applyBorder="1" applyAlignment="1">
      <alignment vertical="center"/>
    </xf>
    <xf numFmtId="165" fontId="18" fillId="4" borderId="1" xfId="7" applyNumberFormat="1" applyFont="1" applyFill="1" applyBorder="1" applyAlignment="1">
      <alignment vertical="center"/>
    </xf>
    <xf numFmtId="0" fontId="12" fillId="3" borderId="1" xfId="4" applyFont="1" applyFill="1" applyBorder="1"/>
    <xf numFmtId="0" fontId="10" fillId="3" borderId="1" xfId="4" applyFont="1" applyFill="1" applyBorder="1" applyAlignment="1">
      <alignment vertical="center"/>
    </xf>
    <xf numFmtId="9" fontId="10" fillId="3" borderId="1" xfId="7" applyFont="1" applyFill="1" applyBorder="1" applyAlignment="1">
      <alignment vertical="center"/>
    </xf>
    <xf numFmtId="165" fontId="10" fillId="3" borderId="1" xfId="4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top" indent="1"/>
    </xf>
    <xf numFmtId="0" fontId="16" fillId="2" borderId="0" xfId="4" applyFont="1" applyFill="1" applyAlignment="1">
      <alignment vertical="center"/>
    </xf>
    <xf numFmtId="9" fontId="16" fillId="2" borderId="0" xfId="7" applyFont="1" applyFill="1" applyBorder="1" applyAlignment="1">
      <alignment vertical="center"/>
    </xf>
    <xf numFmtId="165" fontId="16" fillId="2" borderId="0" xfId="4" applyNumberFormat="1" applyFont="1" applyFill="1" applyAlignment="1">
      <alignment vertical="center"/>
    </xf>
    <xf numFmtId="0" fontId="18" fillId="4" borderId="1" xfId="4" applyFont="1" applyFill="1" applyBorder="1"/>
    <xf numFmtId="0" fontId="11" fillId="4" borderId="1" xfId="4" applyFont="1" applyFill="1" applyBorder="1"/>
    <xf numFmtId="0" fontId="11" fillId="4" borderId="1" xfId="4" applyFont="1" applyFill="1" applyBorder="1" applyAlignment="1">
      <alignment vertical="center"/>
    </xf>
    <xf numFmtId="165" fontId="11" fillId="4" borderId="1" xfId="10" applyNumberFormat="1" applyFont="1" applyFill="1" applyBorder="1" applyAlignment="1">
      <alignment vertical="center"/>
    </xf>
    <xf numFmtId="165" fontId="11" fillId="4" borderId="1" xfId="7" applyNumberFormat="1" applyFont="1" applyFill="1" applyBorder="1" applyAlignment="1">
      <alignment vertical="center"/>
    </xf>
    <xf numFmtId="3" fontId="18" fillId="0" borderId="1" xfId="4" applyNumberFormat="1" applyFont="1" applyBorder="1" applyAlignment="1">
      <alignment vertical="center"/>
    </xf>
    <xf numFmtId="3" fontId="18" fillId="5" borderId="1" xfId="4" applyNumberFormat="1" applyFont="1" applyFill="1" applyBorder="1" applyAlignment="1">
      <alignment vertical="center"/>
    </xf>
    <xf numFmtId="3" fontId="18" fillId="4" borderId="1" xfId="4" applyNumberFormat="1" applyFont="1" applyFill="1" applyBorder="1" applyAlignment="1">
      <alignment vertical="center"/>
    </xf>
    <xf numFmtId="3" fontId="10" fillId="3" borderId="1" xfId="4" applyNumberFormat="1" applyFont="1" applyFill="1" applyBorder="1" applyAlignment="1">
      <alignment vertical="center"/>
    </xf>
    <xf numFmtId="0" fontId="18" fillId="0" borderId="0" xfId="4" applyFont="1"/>
    <xf numFmtId="0" fontId="27" fillId="0" borderId="0" xfId="4" applyFont="1"/>
    <xf numFmtId="0" fontId="28" fillId="0" borderId="0" xfId="0" applyFont="1"/>
    <xf numFmtId="1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right"/>
    </xf>
    <xf numFmtId="0" fontId="30" fillId="3" borderId="1" xfId="0" applyFont="1" applyFill="1" applyBorder="1" applyAlignment="1">
      <alignment wrapText="1"/>
    </xf>
    <xf numFmtId="166" fontId="30" fillId="3" borderId="1" xfId="3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wrapText="1"/>
    </xf>
    <xf numFmtId="166" fontId="31" fillId="4" borderId="1" xfId="3" applyNumberFormat="1" applyFont="1" applyFill="1" applyBorder="1" applyAlignment="1">
      <alignment horizontal="center"/>
    </xf>
    <xf numFmtId="165" fontId="31" fillId="4" borderId="1" xfId="10" applyNumberFormat="1" applyFont="1" applyFill="1" applyBorder="1" applyAlignment="1">
      <alignment horizontal="center"/>
    </xf>
    <xf numFmtId="0" fontId="31" fillId="0" borderId="1" xfId="0" applyFont="1" applyBorder="1" applyAlignment="1">
      <alignment horizontal="left" wrapText="1" indent="1"/>
    </xf>
    <xf numFmtId="166" fontId="31" fillId="0" borderId="1" xfId="3" applyNumberFormat="1" applyFont="1" applyBorder="1" applyAlignment="1">
      <alignment horizontal="center"/>
    </xf>
    <xf numFmtId="165" fontId="31" fillId="0" borderId="1" xfId="10" applyNumberFormat="1" applyFont="1" applyBorder="1" applyAlignment="1">
      <alignment horizontal="center"/>
    </xf>
    <xf numFmtId="0" fontId="31" fillId="5" borderId="1" xfId="0" applyFont="1" applyFill="1" applyBorder="1" applyAlignment="1">
      <alignment horizontal="left" wrapText="1" indent="1"/>
    </xf>
    <xf numFmtId="166" fontId="31" fillId="5" borderId="1" xfId="3" applyNumberFormat="1" applyFont="1" applyFill="1" applyBorder="1" applyAlignment="1">
      <alignment horizontal="center"/>
    </xf>
    <xf numFmtId="165" fontId="31" fillId="5" borderId="1" xfId="10" applyNumberFormat="1" applyFont="1" applyFill="1" applyBorder="1" applyAlignment="1">
      <alignment horizontal="center"/>
    </xf>
    <xf numFmtId="0" fontId="31" fillId="0" borderId="2" xfId="0" applyFont="1" applyBorder="1" applyAlignment="1">
      <alignment horizontal="left" wrapText="1" indent="1"/>
    </xf>
    <xf numFmtId="166" fontId="31" fillId="0" borderId="2" xfId="3" applyNumberFormat="1" applyFont="1" applyBorder="1" applyAlignment="1">
      <alignment horizontal="center"/>
    </xf>
    <xf numFmtId="165" fontId="31" fillId="0" borderId="2" xfId="10" applyNumberFormat="1" applyFont="1" applyBorder="1" applyAlignment="1">
      <alignment horizontal="center"/>
    </xf>
    <xf numFmtId="0" fontId="31" fillId="0" borderId="3" xfId="0" applyFont="1" applyBorder="1" applyAlignment="1">
      <alignment horizontal="left" wrapText="1" indent="1"/>
    </xf>
    <xf numFmtId="166" fontId="31" fillId="0" borderId="3" xfId="3" applyNumberFormat="1" applyFont="1" applyBorder="1" applyAlignment="1">
      <alignment horizontal="center"/>
    </xf>
    <xf numFmtId="165" fontId="31" fillId="0" borderId="3" xfId="10" applyNumberFormat="1" applyFont="1" applyBorder="1" applyAlignment="1">
      <alignment horizontal="center"/>
    </xf>
    <xf numFmtId="0" fontId="32" fillId="3" borderId="1" xfId="0" applyFont="1" applyFill="1" applyBorder="1" applyAlignment="1">
      <alignment wrapText="1"/>
    </xf>
    <xf numFmtId="166" fontId="32" fillId="3" borderId="1" xfId="3" applyNumberFormat="1" applyFont="1" applyFill="1" applyBorder="1" applyAlignment="1">
      <alignment horizontal="center"/>
    </xf>
    <xf numFmtId="165" fontId="32" fillId="3" borderId="1" xfId="10" applyNumberFormat="1" applyFont="1" applyFill="1" applyBorder="1" applyAlignment="1">
      <alignment horizontal="center"/>
    </xf>
    <xf numFmtId="0" fontId="33" fillId="0" borderId="0" xfId="0" applyFont="1" applyAlignment="1">
      <alignment horizontal="left" wrapText="1" indent="1"/>
    </xf>
    <xf numFmtId="0" fontId="31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 applyAlignment="1">
      <alignment horizontal="left" vertical="top" wrapText="1" indent="1"/>
    </xf>
    <xf numFmtId="165" fontId="28" fillId="0" borderId="0" xfId="10" applyNumberFormat="1" applyFont="1"/>
    <xf numFmtId="3" fontId="11" fillId="4" borderId="1" xfId="4" applyNumberFormat="1" applyFont="1" applyFill="1" applyBorder="1" applyAlignment="1">
      <alignment vertical="center"/>
    </xf>
    <xf numFmtId="166" fontId="28" fillId="0" borderId="0" xfId="0" applyNumberFormat="1" applyFont="1"/>
    <xf numFmtId="0" fontId="37" fillId="0" borderId="0" xfId="4" applyFont="1" applyAlignment="1">
      <alignment vertical="center"/>
    </xf>
    <xf numFmtId="0" fontId="30" fillId="3" borderId="1" xfId="0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0" fillId="3" borderId="2" xfId="4" applyFont="1" applyFill="1" applyBorder="1" applyAlignment="1">
      <alignment horizontal="center" wrapText="1"/>
    </xf>
    <xf numFmtId="0" fontId="10" fillId="3" borderId="4" xfId="4" applyFont="1" applyFill="1" applyBorder="1" applyAlignment="1">
      <alignment horizontal="center" wrapText="1"/>
    </xf>
    <xf numFmtId="0" fontId="10" fillId="3" borderId="2" xfId="4" applyFont="1" applyFill="1" applyBorder="1" applyAlignment="1">
      <alignment horizontal="center" vertical="center"/>
    </xf>
    <xf numFmtId="0" fontId="19" fillId="3" borderId="3" xfId="4" applyFont="1" applyFill="1" applyBorder="1" applyAlignment="1">
      <alignment horizontal="center" vertical="center"/>
    </xf>
    <xf numFmtId="0" fontId="12" fillId="3" borderId="1" xfId="4" applyFont="1" applyFill="1" applyBorder="1" applyAlignment="1">
      <alignment horizontal="center" vertical="center" wrapText="1"/>
    </xf>
    <xf numFmtId="0" fontId="12" fillId="3" borderId="2" xfId="4" applyFont="1" applyFill="1" applyBorder="1" applyAlignment="1">
      <alignment horizontal="center" wrapText="1"/>
    </xf>
    <xf numFmtId="0" fontId="12" fillId="3" borderId="4" xfId="4" applyFont="1" applyFill="1" applyBorder="1" applyAlignment="1">
      <alignment horizontal="center" wrapText="1"/>
    </xf>
    <xf numFmtId="0" fontId="20" fillId="3" borderId="4" xfId="4" applyFont="1" applyFill="1" applyBorder="1" applyAlignment="1">
      <alignment horizontal="center" vertical="top"/>
    </xf>
    <xf numFmtId="0" fontId="20" fillId="3" borderId="3" xfId="4" applyFont="1" applyFill="1" applyBorder="1" applyAlignment="1">
      <alignment horizontal="center" vertical="top"/>
    </xf>
    <xf numFmtId="0" fontId="21" fillId="3" borderId="4" xfId="4" applyFont="1" applyFill="1" applyBorder="1" applyAlignment="1">
      <alignment horizontal="center" vertical="top" wrapText="1"/>
    </xf>
    <xf numFmtId="0" fontId="21" fillId="3" borderId="3" xfId="4" applyFont="1" applyFill="1" applyBorder="1" applyAlignment="1">
      <alignment horizontal="center" vertical="top" wrapText="1"/>
    </xf>
    <xf numFmtId="0" fontId="17" fillId="0" borderId="0" xfId="4" applyFont="1" applyAlignment="1">
      <alignment horizontal="center" vertical="center"/>
    </xf>
    <xf numFmtId="0" fontId="25" fillId="3" borderId="4" xfId="4" applyFont="1" applyFill="1" applyBorder="1" applyAlignment="1">
      <alignment horizontal="center" vertical="top"/>
    </xf>
    <xf numFmtId="0" fontId="25" fillId="3" borderId="3" xfId="4" applyFont="1" applyFill="1" applyBorder="1" applyAlignment="1">
      <alignment horizontal="center" vertical="top"/>
    </xf>
    <xf numFmtId="0" fontId="37" fillId="0" borderId="5" xfId="4" applyFont="1" applyBorder="1" applyAlignment="1">
      <alignment horizontal="center" vertical="center"/>
    </xf>
  </cellXfs>
  <cellStyles count="11">
    <cellStyle name="Dziesiętny 2" xfId="1" xr:uid="{00000000-0005-0000-0000-000001000000}"/>
    <cellStyle name="Dziesiętny 3" xfId="2" xr:uid="{00000000-0005-0000-0000-000002000000}"/>
    <cellStyle name="Dziesiętny 4" xfId="3" xr:uid="{00000000-0005-0000-0000-000003000000}"/>
    <cellStyle name="Normalny" xfId="0" builtinId="0"/>
    <cellStyle name="Normalny 2" xfId="4" xr:uid="{00000000-0005-0000-0000-000005000000}"/>
    <cellStyle name="Normalny 3" xfId="5" xr:uid="{00000000-0005-0000-0000-000006000000}"/>
    <cellStyle name="Normalny 4" xfId="6" xr:uid="{00000000-0005-0000-0000-000007000000}"/>
    <cellStyle name="Procentowy 2" xfId="7" xr:uid="{00000000-0005-0000-0000-000009000000}"/>
    <cellStyle name="Procentowy 3" xfId="8" xr:uid="{00000000-0005-0000-0000-00000A000000}"/>
    <cellStyle name="Procentowy 4" xfId="9" xr:uid="{00000000-0005-0000-0000-00000B000000}"/>
    <cellStyle name="Procentowy 5" xfId="10" xr:uid="{00000000-0005-0000-0000-00000C000000}"/>
  </cellStyles>
  <dxfs count="12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6</xdr:col>
      <xdr:colOff>755650</xdr:colOff>
      <xdr:row>54</xdr:row>
      <xdr:rowOff>150604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9F79896-74A2-76E6-175A-5103D05EB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32500"/>
          <a:ext cx="6210300" cy="40177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11</xdr:col>
      <xdr:colOff>177800</xdr:colOff>
      <xdr:row>71</xdr:row>
      <xdr:rowOff>163830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3C1C587-D3DA-4292-6EBB-BBF985ACB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267950"/>
          <a:ext cx="8953500" cy="2926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35</xdr:row>
      <xdr:rowOff>0</xdr:rowOff>
    </xdr:from>
    <xdr:to>
      <xdr:col>21</xdr:col>
      <xdr:colOff>361950</xdr:colOff>
      <xdr:row>50</xdr:row>
      <xdr:rowOff>157480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76BFA34-61E6-FA64-12F8-16615CB89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0150" y="6419850"/>
          <a:ext cx="8915400" cy="2926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469249</xdr:colOff>
      <xdr:row>52</xdr:row>
      <xdr:rowOff>146050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E044345F-640C-0E0F-973E-C4B3D5E62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051550"/>
          <a:ext cx="5923899" cy="3657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6</xdr:col>
      <xdr:colOff>490648</xdr:colOff>
      <xdr:row>74</xdr:row>
      <xdr:rowOff>25400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E2EFCBD7-299D-FA4E-51F0-312421D19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931400"/>
          <a:ext cx="5945298" cy="3708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21</xdr:col>
      <xdr:colOff>346710</xdr:colOff>
      <xdr:row>72</xdr:row>
      <xdr:rowOff>138430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3CCBB10D-3ACE-83DC-8087-EC90EF149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0150" y="10115550"/>
          <a:ext cx="8900160" cy="3268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10</xdr:col>
      <xdr:colOff>581660</xdr:colOff>
      <xdr:row>49</xdr:row>
      <xdr:rowOff>48260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942A52D-CB0D-86AA-5C99-D8E929F26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45200"/>
          <a:ext cx="8938260" cy="2994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11</xdr:col>
      <xdr:colOff>248920</xdr:colOff>
      <xdr:row>46</xdr:row>
      <xdr:rowOff>68580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5D31A9B-83A3-54D4-3BFD-9BCE382EF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37150"/>
          <a:ext cx="8961120" cy="33832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11</xdr:col>
      <xdr:colOff>210820</xdr:colOff>
      <xdr:row>51</xdr:row>
      <xdr:rowOff>81280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6E485A9-2C3D-E954-ACAC-BF09A0586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72150"/>
          <a:ext cx="8961120" cy="3459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zoomScaleNormal="100" workbookViewId="0"/>
  </sheetViews>
  <sheetFormatPr defaultColWidth="9.1796875" defaultRowHeight="14" x14ac:dyDescent="0.3"/>
  <cols>
    <col min="1" max="1" width="28.1796875" style="47" customWidth="1"/>
    <col min="2" max="7" width="11.81640625" style="47" customWidth="1"/>
    <col min="8" max="16384" width="9.1796875" style="47"/>
  </cols>
  <sheetData>
    <row r="1" spans="1:7" x14ac:dyDescent="0.3">
      <c r="A1" s="47" t="s">
        <v>77</v>
      </c>
      <c r="G1" s="48">
        <v>46034</v>
      </c>
    </row>
    <row r="2" spans="1:7" x14ac:dyDescent="0.3">
      <c r="G2" s="49" t="s">
        <v>65</v>
      </c>
    </row>
    <row r="3" spans="1:7" ht="26.15" customHeight="1" x14ac:dyDescent="0.3">
      <c r="A3" s="80" t="s">
        <v>76</v>
      </c>
      <c r="B3" s="80"/>
      <c r="C3" s="80"/>
      <c r="D3" s="80"/>
      <c r="E3" s="80"/>
      <c r="F3" s="80"/>
      <c r="G3" s="80"/>
    </row>
    <row r="4" spans="1:7" ht="26.15" customHeight="1" x14ac:dyDescent="0.3">
      <c r="A4" s="50"/>
      <c r="B4" s="51" t="s">
        <v>126</v>
      </c>
      <c r="C4" s="51" t="s">
        <v>127</v>
      </c>
      <c r="D4" s="52" t="s">
        <v>63</v>
      </c>
      <c r="E4" s="51" t="s">
        <v>128</v>
      </c>
      <c r="F4" s="51" t="s">
        <v>129</v>
      </c>
      <c r="G4" s="52" t="s">
        <v>63</v>
      </c>
    </row>
    <row r="5" spans="1:7" ht="26.15" customHeight="1" x14ac:dyDescent="0.3">
      <c r="A5" s="53" t="s">
        <v>75</v>
      </c>
      <c r="B5" s="54">
        <v>6442</v>
      </c>
      <c r="C5" s="54">
        <v>4466</v>
      </c>
      <c r="D5" s="55">
        <v>0.44245409762651144</v>
      </c>
      <c r="E5" s="54">
        <v>75032</v>
      </c>
      <c r="F5" s="54">
        <v>66854</v>
      </c>
      <c r="G5" s="55">
        <v>0.12232626320040696</v>
      </c>
    </row>
    <row r="6" spans="1:7" ht="26.15" customHeight="1" x14ac:dyDescent="0.3">
      <c r="A6" s="56" t="s">
        <v>74</v>
      </c>
      <c r="B6" s="57">
        <v>1930</v>
      </c>
      <c r="C6" s="57">
        <v>968</v>
      </c>
      <c r="D6" s="58">
        <v>0.99380165289256195</v>
      </c>
      <c r="E6" s="57">
        <v>14565</v>
      </c>
      <c r="F6" s="57">
        <v>12748</v>
      </c>
      <c r="G6" s="58">
        <v>0.1425321619077502</v>
      </c>
    </row>
    <row r="7" spans="1:7" ht="26.15" customHeight="1" x14ac:dyDescent="0.3">
      <c r="A7" s="59" t="s">
        <v>73</v>
      </c>
      <c r="B7" s="60">
        <v>357</v>
      </c>
      <c r="C7" s="60">
        <v>169</v>
      </c>
      <c r="D7" s="61">
        <v>1.1124260355029585</v>
      </c>
      <c r="E7" s="60">
        <v>2638</v>
      </c>
      <c r="F7" s="60">
        <v>2247</v>
      </c>
      <c r="G7" s="61">
        <v>0.17400979083222068</v>
      </c>
    </row>
    <row r="8" spans="1:7" ht="26.15" customHeight="1" x14ac:dyDescent="0.3">
      <c r="A8" s="56" t="s">
        <v>72</v>
      </c>
      <c r="B8" s="57">
        <v>3420</v>
      </c>
      <c r="C8" s="57">
        <v>2886</v>
      </c>
      <c r="D8" s="58">
        <v>0.18503118503118499</v>
      </c>
      <c r="E8" s="57">
        <v>51071</v>
      </c>
      <c r="F8" s="57">
        <v>46511</v>
      </c>
      <c r="G8" s="58">
        <v>9.8041323557868099E-2</v>
      </c>
    </row>
    <row r="9" spans="1:7" ht="26.15" customHeight="1" x14ac:dyDescent="0.3">
      <c r="A9" s="59" t="s">
        <v>71</v>
      </c>
      <c r="B9" s="60">
        <v>735</v>
      </c>
      <c r="C9" s="60">
        <v>443</v>
      </c>
      <c r="D9" s="61">
        <v>0.65914221218961622</v>
      </c>
      <c r="E9" s="60">
        <v>6758</v>
      </c>
      <c r="F9" s="60">
        <v>5348</v>
      </c>
      <c r="G9" s="61">
        <v>0.26364996260284213</v>
      </c>
    </row>
    <row r="10" spans="1:7" ht="26.15" customHeight="1" x14ac:dyDescent="0.3">
      <c r="A10" s="56" t="s">
        <v>70</v>
      </c>
      <c r="B10" s="57">
        <v>0</v>
      </c>
      <c r="C10" s="57">
        <v>0</v>
      </c>
      <c r="D10" s="58"/>
      <c r="E10" s="57">
        <v>0</v>
      </c>
      <c r="F10" s="57">
        <v>0</v>
      </c>
      <c r="G10" s="58"/>
    </row>
    <row r="11" spans="1:7" ht="26.15" customHeight="1" x14ac:dyDescent="0.3">
      <c r="A11" s="53" t="s">
        <v>69</v>
      </c>
      <c r="B11" s="54">
        <v>997</v>
      </c>
      <c r="C11" s="54">
        <v>927</v>
      </c>
      <c r="D11" s="55">
        <v>7.5512405609492905E-2</v>
      </c>
      <c r="E11" s="54">
        <v>17372</v>
      </c>
      <c r="F11" s="54">
        <v>15702</v>
      </c>
      <c r="G11" s="55">
        <v>0.10635587823207238</v>
      </c>
    </row>
    <row r="12" spans="1:7" ht="26.15" customHeight="1" x14ac:dyDescent="0.3">
      <c r="A12" s="62" t="s">
        <v>68</v>
      </c>
      <c r="B12" s="63">
        <v>993</v>
      </c>
      <c r="C12" s="63">
        <v>926</v>
      </c>
      <c r="D12" s="64">
        <v>7.2354211663066881E-2</v>
      </c>
      <c r="E12" s="63">
        <v>17360</v>
      </c>
      <c r="F12" s="63">
        <v>15682</v>
      </c>
      <c r="G12" s="64">
        <v>0.10700165795179184</v>
      </c>
    </row>
    <row r="13" spans="1:7" ht="26.15" customHeight="1" x14ac:dyDescent="0.3">
      <c r="A13" s="65" t="s">
        <v>67</v>
      </c>
      <c r="B13" s="66">
        <v>4</v>
      </c>
      <c r="C13" s="66">
        <v>1</v>
      </c>
      <c r="D13" s="67">
        <v>3</v>
      </c>
      <c r="E13" s="66">
        <v>12</v>
      </c>
      <c r="F13" s="66">
        <v>20</v>
      </c>
      <c r="G13" s="67">
        <v>-0.4</v>
      </c>
    </row>
    <row r="14" spans="1:7" ht="26.15" customHeight="1" x14ac:dyDescent="0.3">
      <c r="A14" s="68" t="s">
        <v>66</v>
      </c>
      <c r="B14" s="69">
        <v>7439</v>
      </c>
      <c r="C14" s="69">
        <v>5393</v>
      </c>
      <c r="D14" s="70">
        <v>0.3793806786575189</v>
      </c>
      <c r="E14" s="69">
        <v>92404</v>
      </c>
      <c r="F14" s="69">
        <v>82556</v>
      </c>
      <c r="G14" s="70">
        <v>0.11928872522893541</v>
      </c>
    </row>
    <row r="15" spans="1:7" ht="14.25" customHeight="1" x14ac:dyDescent="0.3">
      <c r="A15" s="71" t="s">
        <v>10</v>
      </c>
    </row>
    <row r="16" spans="1:7" x14ac:dyDescent="0.3">
      <c r="A16" s="72" t="s">
        <v>46</v>
      </c>
    </row>
    <row r="17" spans="1:7" x14ac:dyDescent="0.3">
      <c r="A17" s="73"/>
      <c r="E17" s="78"/>
      <c r="F17" s="78"/>
    </row>
    <row r="18" spans="1:7" x14ac:dyDescent="0.3">
      <c r="A18" s="74"/>
    </row>
    <row r="20" spans="1:7" ht="26.15" customHeight="1" x14ac:dyDescent="0.3">
      <c r="A20" s="80" t="s">
        <v>64</v>
      </c>
      <c r="B20" s="80"/>
      <c r="C20" s="80"/>
      <c r="D20" s="80"/>
      <c r="E20" s="80"/>
      <c r="F20" s="80"/>
      <c r="G20" s="80"/>
    </row>
    <row r="21" spans="1:7" ht="26.15" customHeight="1" x14ac:dyDescent="0.3">
      <c r="A21" s="50"/>
      <c r="B21" s="51" t="s">
        <v>126</v>
      </c>
      <c r="C21" s="51" t="s">
        <v>127</v>
      </c>
      <c r="D21" s="52" t="s">
        <v>63</v>
      </c>
      <c r="E21" s="51" t="s">
        <v>128</v>
      </c>
      <c r="F21" s="51" t="s">
        <v>129</v>
      </c>
      <c r="G21" s="52" t="s">
        <v>63</v>
      </c>
    </row>
    <row r="22" spans="1:7" ht="26.15" customHeight="1" x14ac:dyDescent="0.3">
      <c r="A22" s="53" t="s">
        <v>79</v>
      </c>
      <c r="B22" s="54">
        <v>215</v>
      </c>
      <c r="C22" s="54">
        <v>156</v>
      </c>
      <c r="D22" s="55">
        <v>0.37820512820512819</v>
      </c>
      <c r="E22" s="54">
        <v>2566</v>
      </c>
      <c r="F22" s="54">
        <v>2078</v>
      </c>
      <c r="G22" s="55">
        <v>0.23484119345524546</v>
      </c>
    </row>
    <row r="23" spans="1:7" ht="26.15" customHeight="1" x14ac:dyDescent="0.3">
      <c r="A23" s="62" t="s">
        <v>62</v>
      </c>
      <c r="B23" s="63">
        <v>200</v>
      </c>
      <c r="C23" s="63">
        <v>152</v>
      </c>
      <c r="D23" s="64">
        <v>0.31578947368421062</v>
      </c>
      <c r="E23" s="63">
        <v>2531</v>
      </c>
      <c r="F23" s="63">
        <v>2057</v>
      </c>
      <c r="G23" s="64">
        <v>0.23043266893534264</v>
      </c>
    </row>
    <row r="24" spans="1:7" ht="26.15" customHeight="1" x14ac:dyDescent="0.3">
      <c r="A24" s="65" t="s">
        <v>61</v>
      </c>
      <c r="B24" s="66">
        <v>15</v>
      </c>
      <c r="C24" s="66">
        <v>4</v>
      </c>
      <c r="D24" s="67">
        <v>2.75</v>
      </c>
      <c r="E24" s="66">
        <v>35</v>
      </c>
      <c r="F24" s="66">
        <v>21</v>
      </c>
      <c r="G24" s="67">
        <v>0.66666666666666674</v>
      </c>
    </row>
    <row r="25" spans="1:7" ht="26.15" customHeight="1" x14ac:dyDescent="0.3">
      <c r="A25" s="53" t="s">
        <v>80</v>
      </c>
      <c r="B25" s="54">
        <v>991</v>
      </c>
      <c r="C25" s="54">
        <v>919</v>
      </c>
      <c r="D25" s="55">
        <v>7.8346028291621295E-2</v>
      </c>
      <c r="E25" s="54">
        <v>17334</v>
      </c>
      <c r="F25" s="54">
        <v>15664</v>
      </c>
      <c r="G25" s="55">
        <v>0.10661389172625135</v>
      </c>
    </row>
    <row r="26" spans="1:7" ht="26.15" customHeight="1" x14ac:dyDescent="0.3">
      <c r="A26" s="62" t="s">
        <v>60</v>
      </c>
      <c r="B26" s="63">
        <v>987</v>
      </c>
      <c r="C26" s="63">
        <v>918</v>
      </c>
      <c r="D26" s="64">
        <v>7.5163398692810413E-2</v>
      </c>
      <c r="E26" s="63">
        <v>17325</v>
      </c>
      <c r="F26" s="63">
        <v>15648</v>
      </c>
      <c r="G26" s="64">
        <v>0.10717024539877307</v>
      </c>
    </row>
    <row r="27" spans="1:7" ht="26.15" customHeight="1" x14ac:dyDescent="0.3">
      <c r="A27" s="65" t="s">
        <v>59</v>
      </c>
      <c r="B27" s="66">
        <v>4</v>
      </c>
      <c r="C27" s="66">
        <v>1</v>
      </c>
      <c r="D27" s="67">
        <v>3</v>
      </c>
      <c r="E27" s="66">
        <v>9</v>
      </c>
      <c r="F27" s="66">
        <v>16</v>
      </c>
      <c r="G27" s="67">
        <v>-0.4375</v>
      </c>
    </row>
    <row r="28" spans="1:7" ht="26.15" customHeight="1" x14ac:dyDescent="0.3">
      <c r="A28" s="68" t="s">
        <v>58</v>
      </c>
      <c r="B28" s="69">
        <v>1206</v>
      </c>
      <c r="C28" s="69">
        <v>1075</v>
      </c>
      <c r="D28" s="70">
        <v>0.12186046511627913</v>
      </c>
      <c r="E28" s="69">
        <v>19900</v>
      </c>
      <c r="F28" s="69">
        <v>17742</v>
      </c>
      <c r="G28" s="70">
        <v>0.1216322849735092</v>
      </c>
    </row>
    <row r="29" spans="1:7" x14ac:dyDescent="0.3">
      <c r="A29" s="75" t="s">
        <v>10</v>
      </c>
    </row>
    <row r="30" spans="1:7" x14ac:dyDescent="0.3">
      <c r="A30" s="72" t="s">
        <v>48</v>
      </c>
      <c r="F30" s="78"/>
    </row>
    <row r="31" spans="1:7" x14ac:dyDescent="0.3">
      <c r="A31" s="73"/>
    </row>
    <row r="34" spans="2:2" x14ac:dyDescent="0.3">
      <c r="B34" s="76"/>
    </row>
  </sheetData>
  <mergeCells count="2">
    <mergeCell ref="A3:G3"/>
    <mergeCell ref="A20:G20"/>
  </mergeCells>
  <conditionalFormatting sqref="D5:D14 G5:G14">
    <cfRule type="cellIs" dxfId="11" priority="8" operator="lessThan">
      <formula>0</formula>
    </cfRule>
  </conditionalFormatting>
  <conditionalFormatting sqref="D22:D28 G22:G28">
    <cfRule type="cellIs" dxfId="1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4"/>
  <sheetViews>
    <sheetView showGridLines="0" zoomScaleNormal="100" workbookViewId="0">
      <selection activeCell="G1" sqref="G1"/>
    </sheetView>
  </sheetViews>
  <sheetFormatPr defaultRowHeight="14.5" x14ac:dyDescent="0.35"/>
  <cols>
    <col min="1" max="1" width="8" customWidth="1"/>
    <col min="2" max="2" width="22.81640625" customWidth="1"/>
    <col min="3" max="7" width="11.81640625" customWidth="1"/>
    <col min="8" max="10" width="9" customWidth="1"/>
  </cols>
  <sheetData>
    <row r="1" spans="1:10" x14ac:dyDescent="0.35">
      <c r="A1" s="6" t="s">
        <v>24</v>
      </c>
      <c r="B1" s="6"/>
      <c r="C1" s="6"/>
      <c r="D1" s="6"/>
      <c r="E1" s="6"/>
      <c r="F1" s="6"/>
      <c r="G1" s="48">
        <v>46034</v>
      </c>
    </row>
    <row r="2" spans="1:10" ht="14.5" customHeight="1" x14ac:dyDescent="0.35">
      <c r="A2" s="81" t="s">
        <v>23</v>
      </c>
      <c r="B2" s="81"/>
      <c r="C2" s="81"/>
      <c r="D2" s="81"/>
      <c r="E2" s="81"/>
      <c r="F2" s="81"/>
      <c r="G2" s="81"/>
      <c r="H2" s="2"/>
      <c r="I2" s="2"/>
      <c r="J2" s="2"/>
    </row>
    <row r="3" spans="1:10" ht="14.5" customHeight="1" x14ac:dyDescent="0.35">
      <c r="A3" s="93" t="s">
        <v>120</v>
      </c>
      <c r="B3" s="93"/>
      <c r="C3" s="93"/>
      <c r="D3" s="93"/>
      <c r="E3" s="93"/>
      <c r="F3" s="93"/>
      <c r="G3" s="93"/>
      <c r="H3" s="2"/>
      <c r="I3" s="2"/>
      <c r="J3" s="2"/>
    </row>
    <row r="4" spans="1:10" ht="14.5" customHeight="1" x14ac:dyDescent="0.35">
      <c r="A4" s="82" t="s">
        <v>0</v>
      </c>
      <c r="B4" s="82" t="s">
        <v>1</v>
      </c>
      <c r="C4" s="84" t="s">
        <v>124</v>
      </c>
      <c r="D4" s="84"/>
      <c r="E4" s="84"/>
      <c r="F4" s="84"/>
      <c r="G4" s="84"/>
    </row>
    <row r="5" spans="1:10" ht="14.5" customHeight="1" x14ac:dyDescent="0.35">
      <c r="A5" s="83"/>
      <c r="B5" s="83"/>
      <c r="C5" s="85" t="s">
        <v>125</v>
      </c>
      <c r="D5" s="85"/>
      <c r="E5" s="85"/>
      <c r="F5" s="85"/>
      <c r="G5" s="85"/>
    </row>
    <row r="6" spans="1:10" ht="14.5" customHeight="1" x14ac:dyDescent="0.35">
      <c r="A6" s="83"/>
      <c r="B6" s="83"/>
      <c r="C6" s="86">
        <v>2025</v>
      </c>
      <c r="D6" s="86"/>
      <c r="E6" s="86">
        <v>2024</v>
      </c>
      <c r="F6" s="86"/>
      <c r="G6" s="87" t="s">
        <v>3</v>
      </c>
    </row>
    <row r="7" spans="1:10" ht="14.5" customHeight="1" x14ac:dyDescent="0.35">
      <c r="A7" s="89" t="s">
        <v>4</v>
      </c>
      <c r="B7" s="89" t="s">
        <v>5</v>
      </c>
      <c r="C7" s="86"/>
      <c r="D7" s="86"/>
      <c r="E7" s="86"/>
      <c r="F7" s="86"/>
      <c r="G7" s="88"/>
    </row>
    <row r="8" spans="1:10" ht="14.5" customHeight="1" x14ac:dyDescent="0.35">
      <c r="A8" s="89"/>
      <c r="B8" s="89"/>
      <c r="C8" s="11" t="s">
        <v>6</v>
      </c>
      <c r="D8" s="10" t="s">
        <v>2</v>
      </c>
      <c r="E8" s="11" t="s">
        <v>6</v>
      </c>
      <c r="F8" s="10" t="s">
        <v>2</v>
      </c>
      <c r="G8" s="91" t="s">
        <v>7</v>
      </c>
    </row>
    <row r="9" spans="1:10" ht="14.5" customHeight="1" x14ac:dyDescent="0.35">
      <c r="A9" s="90"/>
      <c r="B9" s="90"/>
      <c r="C9" s="12" t="s">
        <v>8</v>
      </c>
      <c r="D9" s="13" t="s">
        <v>9</v>
      </c>
      <c r="E9" s="12" t="s">
        <v>8</v>
      </c>
      <c r="F9" s="13" t="s">
        <v>9</v>
      </c>
      <c r="G9" s="92"/>
    </row>
    <row r="10" spans="1:10" ht="14.5" customHeight="1" x14ac:dyDescent="0.35">
      <c r="A10" s="14">
        <v>1</v>
      </c>
      <c r="B10" s="15" t="s">
        <v>11</v>
      </c>
      <c r="C10" s="41">
        <v>5174</v>
      </c>
      <c r="D10" s="16">
        <v>0.26</v>
      </c>
      <c r="E10" s="41">
        <v>3798</v>
      </c>
      <c r="F10" s="16">
        <v>0.21406831247886371</v>
      </c>
      <c r="G10" s="17">
        <v>0.36229594523433395</v>
      </c>
    </row>
    <row r="11" spans="1:10" ht="14.5" customHeight="1" x14ac:dyDescent="0.35">
      <c r="A11" s="18">
        <v>2</v>
      </c>
      <c r="B11" s="19" t="s">
        <v>13</v>
      </c>
      <c r="C11" s="42">
        <v>2961</v>
      </c>
      <c r="D11" s="20">
        <v>0.14879396984924623</v>
      </c>
      <c r="E11" s="42">
        <v>2278</v>
      </c>
      <c r="F11" s="20">
        <v>0.12839589674219368</v>
      </c>
      <c r="G11" s="21">
        <v>0.29982440737489036</v>
      </c>
    </row>
    <row r="12" spans="1:10" ht="14.5" customHeight="1" x14ac:dyDescent="0.35">
      <c r="A12" s="14">
        <v>3</v>
      </c>
      <c r="B12" s="15" t="s">
        <v>12</v>
      </c>
      <c r="C12" s="41">
        <v>2894</v>
      </c>
      <c r="D12" s="16">
        <v>0.14542713567839197</v>
      </c>
      <c r="E12" s="41">
        <v>2158</v>
      </c>
      <c r="F12" s="16">
        <v>0.12163228497350918</v>
      </c>
      <c r="G12" s="17">
        <v>0.34105653382761814</v>
      </c>
    </row>
    <row r="13" spans="1:10" ht="14.5" customHeight="1" x14ac:dyDescent="0.35">
      <c r="A13" s="18">
        <v>4</v>
      </c>
      <c r="B13" s="19" t="s">
        <v>14</v>
      </c>
      <c r="C13" s="42">
        <v>2079</v>
      </c>
      <c r="D13" s="20">
        <v>0.10447236180904522</v>
      </c>
      <c r="E13" s="42">
        <v>1838</v>
      </c>
      <c r="F13" s="20">
        <v>0.10359598692368391</v>
      </c>
      <c r="G13" s="21">
        <v>0.131120783460283</v>
      </c>
    </row>
    <row r="14" spans="1:10" ht="14.5" customHeight="1" x14ac:dyDescent="0.35">
      <c r="A14" s="14">
        <v>5</v>
      </c>
      <c r="B14" s="15" t="s">
        <v>42</v>
      </c>
      <c r="C14" s="41">
        <v>772</v>
      </c>
      <c r="D14" s="16">
        <v>3.8793969849246233E-2</v>
      </c>
      <c r="E14" s="41">
        <v>678</v>
      </c>
      <c r="F14" s="16">
        <v>3.8214406493067295E-2</v>
      </c>
      <c r="G14" s="17">
        <v>0.13864306784660774</v>
      </c>
    </row>
    <row r="15" spans="1:10" ht="14.5" customHeight="1" x14ac:dyDescent="0.35">
      <c r="A15" s="18">
        <v>6</v>
      </c>
      <c r="B15" s="19" t="s">
        <v>15</v>
      </c>
      <c r="C15" s="42">
        <v>463</v>
      </c>
      <c r="D15" s="20">
        <v>2.3266331658291457E-2</v>
      </c>
      <c r="E15" s="42">
        <v>627</v>
      </c>
      <c r="F15" s="20">
        <v>3.5339871491376393E-2</v>
      </c>
      <c r="G15" s="21">
        <v>-0.26156299840510366</v>
      </c>
    </row>
    <row r="16" spans="1:10" ht="14.5" customHeight="1" x14ac:dyDescent="0.35">
      <c r="A16" s="14">
        <v>7</v>
      </c>
      <c r="B16" s="15" t="s">
        <v>17</v>
      </c>
      <c r="C16" s="41">
        <v>441</v>
      </c>
      <c r="D16" s="16">
        <v>2.2160804020100504E-2</v>
      </c>
      <c r="E16" s="41">
        <v>387</v>
      </c>
      <c r="F16" s="16">
        <v>2.181264795400744E-2</v>
      </c>
      <c r="G16" s="17">
        <v>0.13953488372093026</v>
      </c>
    </row>
    <row r="17" spans="1:8" ht="14.5" customHeight="1" x14ac:dyDescent="0.35">
      <c r="A17" s="18">
        <v>8</v>
      </c>
      <c r="B17" s="19" t="s">
        <v>22</v>
      </c>
      <c r="C17" s="42">
        <v>396</v>
      </c>
      <c r="D17" s="20">
        <v>1.9899497487437186E-2</v>
      </c>
      <c r="E17" s="42">
        <v>324</v>
      </c>
      <c r="F17" s="20">
        <v>1.8261751775448091E-2</v>
      </c>
      <c r="G17" s="21">
        <v>0.22222222222222232</v>
      </c>
    </row>
    <row r="18" spans="1:8" ht="14.5" customHeight="1" x14ac:dyDescent="0.35">
      <c r="A18" s="14">
        <v>9</v>
      </c>
      <c r="B18" s="15" t="s">
        <v>16</v>
      </c>
      <c r="C18" s="41">
        <v>272</v>
      </c>
      <c r="D18" s="16">
        <v>1.3668341708542713E-2</v>
      </c>
      <c r="E18" s="41">
        <v>467</v>
      </c>
      <c r="F18" s="16">
        <v>2.6321722466463759E-2</v>
      </c>
      <c r="G18" s="17">
        <v>-0.41755888650963602</v>
      </c>
    </row>
    <row r="19" spans="1:8" ht="14.5" customHeight="1" x14ac:dyDescent="0.35">
      <c r="A19" s="18">
        <v>10</v>
      </c>
      <c r="B19" s="19" t="s">
        <v>105</v>
      </c>
      <c r="C19" s="42">
        <v>250</v>
      </c>
      <c r="D19" s="20">
        <v>1.2562814070351759E-2</v>
      </c>
      <c r="E19" s="42">
        <v>184</v>
      </c>
      <c r="F19" s="20">
        <v>1.0370871378649532E-2</v>
      </c>
      <c r="G19" s="21">
        <v>0.35869565217391308</v>
      </c>
    </row>
    <row r="20" spans="1:8" ht="14.5" customHeight="1" x14ac:dyDescent="0.35">
      <c r="A20" s="14">
        <v>11</v>
      </c>
      <c r="B20" s="15" t="s">
        <v>43</v>
      </c>
      <c r="C20" s="41">
        <v>230</v>
      </c>
      <c r="D20" s="16">
        <v>1.1557788944723618E-2</v>
      </c>
      <c r="E20" s="41">
        <v>162</v>
      </c>
      <c r="F20" s="16">
        <v>9.1308758877240454E-3</v>
      </c>
      <c r="G20" s="17">
        <v>0.41975308641975317</v>
      </c>
    </row>
    <row r="21" spans="1:8" ht="14.5" customHeight="1" x14ac:dyDescent="0.35">
      <c r="A21" s="18">
        <v>12</v>
      </c>
      <c r="B21" s="19" t="s">
        <v>108</v>
      </c>
      <c r="C21" s="42">
        <v>213</v>
      </c>
      <c r="D21" s="20">
        <v>1.0703517587939698E-2</v>
      </c>
      <c r="E21" s="42">
        <v>81</v>
      </c>
      <c r="F21" s="20">
        <v>4.5654379438620227E-3</v>
      </c>
      <c r="G21" s="21">
        <v>1.6296296296296298</v>
      </c>
    </row>
    <row r="22" spans="1:8" ht="14.5" customHeight="1" x14ac:dyDescent="0.35">
      <c r="A22" s="14">
        <v>13</v>
      </c>
      <c r="B22" s="15" t="s">
        <v>19</v>
      </c>
      <c r="C22" s="41">
        <v>210</v>
      </c>
      <c r="D22" s="16">
        <v>1.0552763819095477E-2</v>
      </c>
      <c r="E22" s="41">
        <v>419</v>
      </c>
      <c r="F22" s="16">
        <v>2.3616277758989966E-2</v>
      </c>
      <c r="G22" s="17">
        <v>-0.49880668257756566</v>
      </c>
    </row>
    <row r="23" spans="1:8" ht="14.5" customHeight="1" x14ac:dyDescent="0.35">
      <c r="A23" s="18">
        <v>14</v>
      </c>
      <c r="B23" s="19" t="s">
        <v>18</v>
      </c>
      <c r="C23" s="42">
        <v>205</v>
      </c>
      <c r="D23" s="20">
        <v>1.0301507537688442E-2</v>
      </c>
      <c r="E23" s="42">
        <v>335</v>
      </c>
      <c r="F23" s="20">
        <v>1.8881749520910832E-2</v>
      </c>
      <c r="G23" s="21">
        <v>-0.38805970149253732</v>
      </c>
    </row>
    <row r="24" spans="1:8" ht="14.5" customHeight="1" x14ac:dyDescent="0.35">
      <c r="A24" s="14">
        <v>15</v>
      </c>
      <c r="B24" s="15" t="s">
        <v>99</v>
      </c>
      <c r="C24" s="41">
        <v>187</v>
      </c>
      <c r="D24" s="22">
        <v>9.3969849246231148E-3</v>
      </c>
      <c r="E24" s="41">
        <v>229</v>
      </c>
      <c r="F24" s="22">
        <v>1.2907225791906212E-2</v>
      </c>
      <c r="G24" s="23">
        <v>-0.18340611353711789</v>
      </c>
    </row>
    <row r="25" spans="1:8" ht="14.5" customHeight="1" x14ac:dyDescent="0.35">
      <c r="A25" s="18">
        <v>16</v>
      </c>
      <c r="B25" s="19" t="s">
        <v>20</v>
      </c>
      <c r="C25" s="42">
        <v>155</v>
      </c>
      <c r="D25" s="20">
        <v>7.7889447236180907E-3</v>
      </c>
      <c r="E25" s="42">
        <v>240</v>
      </c>
      <c r="F25" s="20">
        <v>1.3527223537368955E-2</v>
      </c>
      <c r="G25" s="21">
        <v>-0.35416666666666663</v>
      </c>
    </row>
    <row r="26" spans="1:8" ht="14.5" customHeight="1" x14ac:dyDescent="0.35">
      <c r="A26" s="14">
        <v>17</v>
      </c>
      <c r="B26" s="15" t="s">
        <v>114</v>
      </c>
      <c r="C26" s="41">
        <v>152</v>
      </c>
      <c r="D26" s="22">
        <v>7.6381909547738698E-3</v>
      </c>
      <c r="E26" s="41">
        <v>144</v>
      </c>
      <c r="F26" s="22">
        <v>8.1163341224213727E-3</v>
      </c>
      <c r="G26" s="23">
        <v>5.555555555555558E-2</v>
      </c>
    </row>
    <row r="27" spans="1:8" ht="14.5" customHeight="1" x14ac:dyDescent="0.35">
      <c r="A27" s="18">
        <v>18</v>
      </c>
      <c r="B27" s="19" t="s">
        <v>21</v>
      </c>
      <c r="C27" s="42">
        <v>134</v>
      </c>
      <c r="D27" s="20">
        <v>6.7336683417085425E-3</v>
      </c>
      <c r="E27" s="42">
        <v>279</v>
      </c>
      <c r="F27" s="20">
        <v>1.5725397362191411E-2</v>
      </c>
      <c r="G27" s="21">
        <v>-0.51971326164874554</v>
      </c>
    </row>
    <row r="28" spans="1:8" ht="14.5" customHeight="1" x14ac:dyDescent="0.35">
      <c r="A28" s="14">
        <v>19</v>
      </c>
      <c r="B28" s="15" t="s">
        <v>107</v>
      </c>
      <c r="C28" s="41">
        <v>118</v>
      </c>
      <c r="D28" s="22">
        <v>5.92964824120603E-3</v>
      </c>
      <c r="E28" s="41">
        <v>125</v>
      </c>
      <c r="F28" s="22">
        <v>7.045428925712997E-3</v>
      </c>
      <c r="G28" s="23">
        <v>-5.600000000000005E-2</v>
      </c>
    </row>
    <row r="29" spans="1:8" ht="14.5" customHeight="1" x14ac:dyDescent="0.35">
      <c r="A29" s="18">
        <v>20</v>
      </c>
      <c r="B29" s="19" t="s">
        <v>116</v>
      </c>
      <c r="C29" s="42">
        <v>109</v>
      </c>
      <c r="D29" s="20">
        <v>5.4773869346733672E-3</v>
      </c>
      <c r="E29" s="42">
        <v>60</v>
      </c>
      <c r="F29" s="20">
        <v>3.3818058843422386E-3</v>
      </c>
      <c r="G29" s="21">
        <v>0.81666666666666665</v>
      </c>
    </row>
    <row r="30" spans="1:8" ht="14.5" customHeight="1" x14ac:dyDescent="0.35">
      <c r="A30" s="24"/>
      <c r="B30" s="25" t="s">
        <v>102</v>
      </c>
      <c r="C30" s="43">
        <f>C31-SUM(C10:C29)</f>
        <v>2485</v>
      </c>
      <c r="D30" s="26">
        <f>C30/C31</f>
        <v>0.12487437185929648</v>
      </c>
      <c r="E30" s="43">
        <f>E31-SUM(E10:E29)</f>
        <v>2929</v>
      </c>
      <c r="F30" s="26">
        <f>E30/E31</f>
        <v>0.16508849058730696</v>
      </c>
      <c r="G30" s="27">
        <f>C30/E30-1</f>
        <v>-0.15158757255035848</v>
      </c>
    </row>
    <row r="31" spans="1:8" ht="14.5" customHeight="1" x14ac:dyDescent="0.35">
      <c r="A31" s="28"/>
      <c r="B31" s="29" t="s">
        <v>103</v>
      </c>
      <c r="C31" s="44">
        <v>19900</v>
      </c>
      <c r="D31" s="30">
        <v>1</v>
      </c>
      <c r="E31" s="44">
        <v>17742</v>
      </c>
      <c r="F31" s="30">
        <v>0.99999999999999922</v>
      </c>
      <c r="G31" s="31">
        <v>0.1216322849735092</v>
      </c>
      <c r="H31" s="3"/>
    </row>
    <row r="32" spans="1:8" ht="14.5" customHeight="1" x14ac:dyDescent="0.35">
      <c r="A32" s="32" t="s">
        <v>10</v>
      </c>
      <c r="B32" s="33"/>
      <c r="C32" s="33"/>
      <c r="D32" s="34"/>
      <c r="E32" s="33"/>
      <c r="F32" s="34"/>
      <c r="G32" s="35"/>
      <c r="H32" s="3"/>
    </row>
    <row r="33" spans="1:7" ht="11.25" customHeight="1" x14ac:dyDescent="0.35">
      <c r="A33" s="8" t="s">
        <v>48</v>
      </c>
      <c r="B33" s="6"/>
      <c r="C33" s="6"/>
      <c r="D33" s="6"/>
      <c r="E33" s="6"/>
      <c r="F33" s="6"/>
      <c r="G33" s="6" t="s">
        <v>44</v>
      </c>
    </row>
    <row r="34" spans="1:7" x14ac:dyDescent="0.35">
      <c r="A34" s="9"/>
      <c r="B34" s="6"/>
      <c r="C34" s="6"/>
      <c r="D34" s="6"/>
      <c r="E34" s="6"/>
      <c r="F34" s="6"/>
      <c r="G34" s="6"/>
    </row>
  </sheetData>
  <mergeCells count="12">
    <mergeCell ref="A2:G2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  <mergeCell ref="A3:G3"/>
  </mergeCells>
  <conditionalFormatting sqref="C10:G29">
    <cfRule type="cellIs" dxfId="9" priority="2" operator="equal">
      <formula>0</formula>
    </cfRule>
  </conditionalFormatting>
  <conditionalFormatting sqref="G10:G32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r:id="rId1"/>
  <ignoredErrors>
    <ignoredError sqref="D30:E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2"/>
  <sheetViews>
    <sheetView showGridLines="0" zoomScaleNormal="100" workbookViewId="0"/>
  </sheetViews>
  <sheetFormatPr defaultRowHeight="14.5" x14ac:dyDescent="0.35"/>
  <cols>
    <col min="1" max="1" width="8" customWidth="1"/>
    <col min="2" max="2" width="22.81640625" customWidth="1"/>
    <col min="3" max="7" width="11.81640625" customWidth="1"/>
    <col min="8" max="8" width="9" customWidth="1"/>
  </cols>
  <sheetData>
    <row r="1" spans="1:8" x14ac:dyDescent="0.35">
      <c r="A1" s="6" t="s">
        <v>24</v>
      </c>
      <c r="B1" s="6"/>
      <c r="C1" s="6"/>
      <c r="D1" s="6"/>
      <c r="E1" s="6"/>
      <c r="F1" s="6"/>
      <c r="G1" s="48">
        <v>46034</v>
      </c>
    </row>
    <row r="2" spans="1:8" ht="14.5" customHeight="1" x14ac:dyDescent="0.35">
      <c r="A2" s="81" t="s">
        <v>25</v>
      </c>
      <c r="B2" s="81"/>
      <c r="C2" s="81"/>
      <c r="D2" s="81"/>
      <c r="E2" s="81"/>
      <c r="F2" s="81"/>
      <c r="G2" s="81"/>
      <c r="H2" s="2"/>
    </row>
    <row r="3" spans="1:8" ht="14.5" customHeight="1" x14ac:dyDescent="0.35">
      <c r="A3" s="93" t="s">
        <v>49</v>
      </c>
      <c r="B3" s="93"/>
      <c r="C3" s="93"/>
      <c r="D3" s="93"/>
      <c r="E3" s="93"/>
      <c r="F3" s="93"/>
      <c r="G3" s="93"/>
      <c r="H3" s="5"/>
    </row>
    <row r="4" spans="1:8" ht="14.5" customHeight="1" x14ac:dyDescent="0.35">
      <c r="A4" s="82" t="s">
        <v>0</v>
      </c>
      <c r="B4" s="82" t="s">
        <v>1</v>
      </c>
      <c r="C4" s="84" t="s">
        <v>124</v>
      </c>
      <c r="D4" s="84"/>
      <c r="E4" s="84"/>
      <c r="F4" s="84"/>
      <c r="G4" s="84"/>
    </row>
    <row r="5" spans="1:8" ht="14.5" customHeight="1" x14ac:dyDescent="0.35">
      <c r="A5" s="83"/>
      <c r="B5" s="83"/>
      <c r="C5" s="85" t="s">
        <v>125</v>
      </c>
      <c r="D5" s="85"/>
      <c r="E5" s="85"/>
      <c r="F5" s="85"/>
      <c r="G5" s="85"/>
    </row>
    <row r="6" spans="1:8" ht="14.5" customHeight="1" x14ac:dyDescent="0.35">
      <c r="A6" s="83"/>
      <c r="B6" s="83"/>
      <c r="C6" s="86">
        <v>2025</v>
      </c>
      <c r="D6" s="86"/>
      <c r="E6" s="86">
        <v>2024</v>
      </c>
      <c r="F6" s="86"/>
      <c r="G6" s="87" t="s">
        <v>3</v>
      </c>
    </row>
    <row r="7" spans="1:8" ht="14.5" customHeight="1" x14ac:dyDescent="0.35">
      <c r="A7" s="94" t="s">
        <v>4</v>
      </c>
      <c r="B7" s="94" t="s">
        <v>5</v>
      </c>
      <c r="C7" s="86"/>
      <c r="D7" s="86"/>
      <c r="E7" s="86"/>
      <c r="F7" s="86"/>
      <c r="G7" s="88"/>
    </row>
    <row r="8" spans="1:8" ht="14.5" customHeight="1" x14ac:dyDescent="0.35">
      <c r="A8" s="94"/>
      <c r="B8" s="94"/>
      <c r="C8" s="11" t="s">
        <v>6</v>
      </c>
      <c r="D8" s="10" t="s">
        <v>2</v>
      </c>
      <c r="E8" s="11" t="s">
        <v>6</v>
      </c>
      <c r="F8" s="10" t="s">
        <v>2</v>
      </c>
      <c r="G8" s="91" t="s">
        <v>7</v>
      </c>
    </row>
    <row r="9" spans="1:8" ht="14.5" customHeight="1" x14ac:dyDescent="0.35">
      <c r="A9" s="95"/>
      <c r="B9" s="95"/>
      <c r="C9" s="12" t="s">
        <v>8</v>
      </c>
      <c r="D9" s="13" t="s">
        <v>9</v>
      </c>
      <c r="E9" s="12" t="s">
        <v>8</v>
      </c>
      <c r="F9" s="13" t="s">
        <v>9</v>
      </c>
      <c r="G9" s="92"/>
    </row>
    <row r="10" spans="1:8" ht="14.5" customHeight="1" x14ac:dyDescent="0.35">
      <c r="A10" s="14">
        <v>1</v>
      </c>
      <c r="B10" s="15" t="s">
        <v>11</v>
      </c>
      <c r="C10" s="41">
        <v>5167</v>
      </c>
      <c r="D10" s="17">
        <v>0.29808468905042113</v>
      </c>
      <c r="E10" s="41">
        <v>3791</v>
      </c>
      <c r="F10" s="16">
        <v>0.24201991828396321</v>
      </c>
      <c r="G10" s="17">
        <v>0.36296491690846744</v>
      </c>
    </row>
    <row r="11" spans="1:8" ht="14.5" customHeight="1" x14ac:dyDescent="0.35">
      <c r="A11" s="18">
        <v>2</v>
      </c>
      <c r="B11" s="19" t="s">
        <v>12</v>
      </c>
      <c r="C11" s="42">
        <v>2887</v>
      </c>
      <c r="D11" s="21">
        <v>0.16655128648898118</v>
      </c>
      <c r="E11" s="42">
        <v>2141</v>
      </c>
      <c r="F11" s="20">
        <v>0.13668283963227784</v>
      </c>
      <c r="G11" s="21">
        <v>0.3484353106025222</v>
      </c>
    </row>
    <row r="12" spans="1:8" ht="14.5" customHeight="1" x14ac:dyDescent="0.35">
      <c r="A12" s="14">
        <v>3</v>
      </c>
      <c r="B12" s="15" t="s">
        <v>13</v>
      </c>
      <c r="C12" s="41">
        <v>2447</v>
      </c>
      <c r="D12" s="17">
        <v>0.141167647398177</v>
      </c>
      <c r="E12" s="41">
        <v>1911</v>
      </c>
      <c r="F12" s="16">
        <v>0.12199948927477017</v>
      </c>
      <c r="G12" s="17">
        <v>0.28048142333856618</v>
      </c>
    </row>
    <row r="13" spans="1:8" ht="14.5" customHeight="1" x14ac:dyDescent="0.35">
      <c r="A13" s="18">
        <v>4</v>
      </c>
      <c r="B13" s="19" t="s">
        <v>14</v>
      </c>
      <c r="C13" s="42">
        <v>2068</v>
      </c>
      <c r="D13" s="21">
        <v>0.11930310372677974</v>
      </c>
      <c r="E13" s="42">
        <v>1819</v>
      </c>
      <c r="F13" s="20">
        <v>0.11612614913176711</v>
      </c>
      <c r="G13" s="21">
        <v>0.13688840021990112</v>
      </c>
    </row>
    <row r="14" spans="1:8" ht="14.5" customHeight="1" x14ac:dyDescent="0.35">
      <c r="A14" s="14">
        <v>5</v>
      </c>
      <c r="B14" s="15" t="s">
        <v>15</v>
      </c>
      <c r="C14" s="41">
        <v>455</v>
      </c>
      <c r="D14" s="17">
        <v>2.6248990423445251E-2</v>
      </c>
      <c r="E14" s="41">
        <v>611</v>
      </c>
      <c r="F14" s="16">
        <v>3.9006639427987745E-2</v>
      </c>
      <c r="G14" s="17">
        <v>-0.25531914893617025</v>
      </c>
    </row>
    <row r="15" spans="1:8" ht="14.5" customHeight="1" x14ac:dyDescent="0.35">
      <c r="A15" s="18">
        <v>6</v>
      </c>
      <c r="B15" s="19" t="s">
        <v>17</v>
      </c>
      <c r="C15" s="42">
        <v>403</v>
      </c>
      <c r="D15" s="21">
        <v>2.3249105803622938E-2</v>
      </c>
      <c r="E15" s="42">
        <v>354</v>
      </c>
      <c r="F15" s="20">
        <v>2.2599591419816139E-2</v>
      </c>
      <c r="G15" s="21">
        <v>0.1384180790960452</v>
      </c>
    </row>
    <row r="16" spans="1:8" ht="14.5" customHeight="1" x14ac:dyDescent="0.35">
      <c r="A16" s="14">
        <v>7</v>
      </c>
      <c r="B16" s="15" t="s">
        <v>22</v>
      </c>
      <c r="C16" s="41">
        <v>346</v>
      </c>
      <c r="D16" s="17">
        <v>1.996077073958694E-2</v>
      </c>
      <c r="E16" s="41">
        <v>289</v>
      </c>
      <c r="F16" s="16">
        <v>1.8449948927477016E-2</v>
      </c>
      <c r="G16" s="17">
        <v>0.19723183391003452</v>
      </c>
    </row>
    <row r="17" spans="1:7" ht="14.5" customHeight="1" x14ac:dyDescent="0.35">
      <c r="A17" s="18">
        <v>8</v>
      </c>
      <c r="B17" s="19" t="s">
        <v>16</v>
      </c>
      <c r="C17" s="42">
        <v>259</v>
      </c>
      <c r="D17" s="21">
        <v>1.4941733010268837E-2</v>
      </c>
      <c r="E17" s="42">
        <v>458</v>
      </c>
      <c r="F17" s="20">
        <v>2.9239019407558735E-2</v>
      </c>
      <c r="G17" s="21">
        <v>-0.43449781659388642</v>
      </c>
    </row>
    <row r="18" spans="1:7" ht="14.5" customHeight="1" x14ac:dyDescent="0.35">
      <c r="A18" s="14">
        <v>9</v>
      </c>
      <c r="B18" s="15" t="s">
        <v>105</v>
      </c>
      <c r="C18" s="41">
        <v>250</v>
      </c>
      <c r="D18" s="17">
        <v>1.4422522210684205E-2</v>
      </c>
      <c r="E18" s="41">
        <v>184</v>
      </c>
      <c r="F18" s="16">
        <v>1.1746680286006129E-2</v>
      </c>
      <c r="G18" s="17">
        <v>0.35869565217391308</v>
      </c>
    </row>
    <row r="19" spans="1:7" ht="14.5" customHeight="1" x14ac:dyDescent="0.35">
      <c r="A19" s="18">
        <v>10</v>
      </c>
      <c r="B19" s="19" t="s">
        <v>43</v>
      </c>
      <c r="C19" s="42">
        <v>230</v>
      </c>
      <c r="D19" s="21">
        <v>1.3268720433829468E-2</v>
      </c>
      <c r="E19" s="42">
        <v>162</v>
      </c>
      <c r="F19" s="20">
        <v>1.0342185903983657E-2</v>
      </c>
      <c r="G19" s="21">
        <v>0.41975308641975317</v>
      </c>
    </row>
    <row r="20" spans="1:7" ht="14.5" customHeight="1" x14ac:dyDescent="0.35">
      <c r="A20" s="14">
        <v>11</v>
      </c>
      <c r="B20" s="15" t="s">
        <v>19</v>
      </c>
      <c r="C20" s="41">
        <v>210</v>
      </c>
      <c r="D20" s="17">
        <v>1.2114918656974732E-2</v>
      </c>
      <c r="E20" s="41">
        <v>419</v>
      </c>
      <c r="F20" s="16">
        <v>2.6749233912155262E-2</v>
      </c>
      <c r="G20" s="17">
        <v>-0.49880668257756566</v>
      </c>
    </row>
    <row r="21" spans="1:7" ht="14.5" customHeight="1" x14ac:dyDescent="0.35">
      <c r="A21" s="18">
        <v>12</v>
      </c>
      <c r="B21" s="19" t="s">
        <v>18</v>
      </c>
      <c r="C21" s="42">
        <v>173</v>
      </c>
      <c r="D21" s="21">
        <v>9.9803853697934698E-3</v>
      </c>
      <c r="E21" s="42">
        <v>299</v>
      </c>
      <c r="F21" s="20">
        <v>1.9088355464759958E-2</v>
      </c>
      <c r="G21" s="21">
        <v>-0.42140468227424754</v>
      </c>
    </row>
    <row r="22" spans="1:7" ht="14.5" customHeight="1" x14ac:dyDescent="0.35">
      <c r="A22" s="14">
        <v>13</v>
      </c>
      <c r="B22" s="15" t="s">
        <v>20</v>
      </c>
      <c r="C22" s="41">
        <v>154</v>
      </c>
      <c r="D22" s="17">
        <v>8.8842736817814696E-3</v>
      </c>
      <c r="E22" s="41">
        <v>240</v>
      </c>
      <c r="F22" s="16">
        <v>1.5321756894790603E-2</v>
      </c>
      <c r="G22" s="17">
        <v>-0.35833333333333328</v>
      </c>
    </row>
    <row r="23" spans="1:7" ht="14.5" customHeight="1" x14ac:dyDescent="0.35">
      <c r="A23" s="18">
        <v>14</v>
      </c>
      <c r="B23" s="19" t="s">
        <v>99</v>
      </c>
      <c r="C23" s="42">
        <v>143</v>
      </c>
      <c r="D23" s="21">
        <v>8.2496827045113654E-3</v>
      </c>
      <c r="E23" s="42">
        <v>192</v>
      </c>
      <c r="F23" s="20">
        <v>1.2257405515832482E-2</v>
      </c>
      <c r="G23" s="21">
        <v>-0.25520833333333337</v>
      </c>
    </row>
    <row r="24" spans="1:7" ht="14.5" customHeight="1" x14ac:dyDescent="0.35">
      <c r="A24" s="14">
        <v>15</v>
      </c>
      <c r="B24" s="15" t="s">
        <v>21</v>
      </c>
      <c r="C24" s="41">
        <v>134</v>
      </c>
      <c r="D24" s="17">
        <v>7.7304719049267334E-3</v>
      </c>
      <c r="E24" s="41">
        <v>278</v>
      </c>
      <c r="F24" s="16">
        <v>1.7747701736465782E-2</v>
      </c>
      <c r="G24" s="17">
        <v>-0.51798561151079137</v>
      </c>
    </row>
    <row r="25" spans="1:7" ht="14.5" customHeight="1" x14ac:dyDescent="0.35">
      <c r="A25" s="18">
        <v>16</v>
      </c>
      <c r="B25" s="19" t="s">
        <v>107</v>
      </c>
      <c r="C25" s="42">
        <v>118</v>
      </c>
      <c r="D25" s="21">
        <v>6.8074304834429443E-3</v>
      </c>
      <c r="E25" s="42">
        <v>125</v>
      </c>
      <c r="F25" s="20">
        <v>7.9800817160367715E-3</v>
      </c>
      <c r="G25" s="21">
        <v>-5.600000000000005E-2</v>
      </c>
    </row>
    <row r="26" spans="1:7" ht="14.5" customHeight="1" x14ac:dyDescent="0.35">
      <c r="A26" s="14">
        <v>17</v>
      </c>
      <c r="B26" s="15" t="s">
        <v>119</v>
      </c>
      <c r="C26" s="41">
        <v>106</v>
      </c>
      <c r="D26" s="17">
        <v>6.115149417330103E-3</v>
      </c>
      <c r="E26" s="41">
        <v>183</v>
      </c>
      <c r="F26" s="16">
        <v>1.1682839632277835E-2</v>
      </c>
      <c r="G26" s="17">
        <v>-0.42076502732240439</v>
      </c>
    </row>
    <row r="27" spans="1:7" ht="14.5" customHeight="1" x14ac:dyDescent="0.35">
      <c r="A27" s="18">
        <v>18</v>
      </c>
      <c r="B27" s="19" t="s">
        <v>109</v>
      </c>
      <c r="C27" s="42">
        <v>101</v>
      </c>
      <c r="D27" s="21">
        <v>5.826698973116419E-3</v>
      </c>
      <c r="E27" s="42">
        <v>101</v>
      </c>
      <c r="F27" s="20">
        <v>6.4479060265577115E-3</v>
      </c>
      <c r="G27" s="21">
        <v>0</v>
      </c>
    </row>
    <row r="28" spans="1:7" ht="14.5" customHeight="1" x14ac:dyDescent="0.35">
      <c r="A28" s="14">
        <v>19</v>
      </c>
      <c r="B28" s="15" t="s">
        <v>78</v>
      </c>
      <c r="C28" s="41">
        <v>92</v>
      </c>
      <c r="D28" s="17">
        <v>5.307488173531787E-3</v>
      </c>
      <c r="E28" s="41">
        <v>152</v>
      </c>
      <c r="F28" s="16">
        <v>9.7037793667007158E-3</v>
      </c>
      <c r="G28" s="17">
        <v>-0.39473684210526316</v>
      </c>
    </row>
    <row r="29" spans="1:7" ht="14.5" customHeight="1" x14ac:dyDescent="0.35">
      <c r="A29" s="18">
        <v>20</v>
      </c>
      <c r="B29" s="19" t="s">
        <v>113</v>
      </c>
      <c r="C29" s="42">
        <v>89</v>
      </c>
      <c r="D29" s="21">
        <v>5.1344179070035769E-3</v>
      </c>
      <c r="E29" s="42">
        <v>112</v>
      </c>
      <c r="F29" s="20">
        <v>7.1501532175689483E-3</v>
      </c>
      <c r="G29" s="21">
        <v>-0.2053571428571429</v>
      </c>
    </row>
    <row r="30" spans="1:7" ht="14.5" customHeight="1" x14ac:dyDescent="0.35">
      <c r="A30" s="36"/>
      <c r="B30" s="25" t="s">
        <v>102</v>
      </c>
      <c r="C30" s="43">
        <f>C31-SUM(C10:C29)</f>
        <v>1502</v>
      </c>
      <c r="D30" s="26">
        <f>C30/C31</f>
        <v>8.66505134417907E-2</v>
      </c>
      <c r="E30" s="43">
        <f>E31-SUM(E10:E29)</f>
        <v>1843</v>
      </c>
      <c r="F30" s="26">
        <f>E30/E31</f>
        <v>0.11765832482124616</v>
      </c>
      <c r="G30" s="27">
        <f>C30/E30-1</f>
        <v>-0.18502441671188274</v>
      </c>
    </row>
    <row r="31" spans="1:7" ht="14.5" customHeight="1" x14ac:dyDescent="0.35">
      <c r="A31" s="28"/>
      <c r="B31" s="29" t="s">
        <v>104</v>
      </c>
      <c r="C31" s="44">
        <v>17334</v>
      </c>
      <c r="D31" s="30">
        <v>1</v>
      </c>
      <c r="E31" s="44">
        <v>15664</v>
      </c>
      <c r="F31" s="30">
        <v>1.0000000000000004</v>
      </c>
      <c r="G31" s="31">
        <v>0.10661389172625135</v>
      </c>
    </row>
    <row r="32" spans="1:7" ht="12.75" customHeight="1" x14ac:dyDescent="0.35">
      <c r="A32" s="32" t="s">
        <v>10</v>
      </c>
      <c r="B32" s="6"/>
      <c r="C32" s="6"/>
      <c r="D32" s="6"/>
      <c r="E32" s="6"/>
      <c r="F32" s="6"/>
      <c r="G32" s="6"/>
    </row>
    <row r="33" spans="1:7" x14ac:dyDescent="0.35">
      <c r="A33" s="6" t="s">
        <v>46</v>
      </c>
      <c r="B33" s="6"/>
      <c r="C33" s="6"/>
      <c r="D33" s="6"/>
      <c r="E33" s="6"/>
      <c r="F33" s="6"/>
      <c r="G33" s="6"/>
    </row>
    <row r="34" spans="1:7" x14ac:dyDescent="0.35">
      <c r="A34" s="7"/>
      <c r="B34" s="6"/>
      <c r="C34" s="6"/>
      <c r="D34" s="6"/>
      <c r="E34" s="6"/>
      <c r="F34" s="6"/>
      <c r="G34" s="6"/>
    </row>
    <row r="50" ht="15" customHeight="1" x14ac:dyDescent="0.35"/>
    <row r="52" ht="15" customHeight="1" x14ac:dyDescent="0.35"/>
  </sheetData>
  <mergeCells count="12">
    <mergeCell ref="A2:G2"/>
    <mergeCell ref="A3:G3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</mergeCells>
  <conditionalFormatting sqref="C10:G29">
    <cfRule type="cellIs" dxfId="7" priority="5" operator="equal">
      <formula>0</formula>
    </cfRule>
  </conditionalFormatting>
  <conditionalFormatting sqref="G10:G31">
    <cfRule type="cellIs" dxfId="6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horizontalDpi="4294967292" r:id="rId1"/>
  <ignoredErrors>
    <ignoredError sqref="D30:E3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4"/>
  <sheetViews>
    <sheetView showGridLines="0" topLeftCell="A26" zoomScaleNormal="100" workbookViewId="0">
      <selection activeCell="A34" sqref="A34"/>
    </sheetView>
  </sheetViews>
  <sheetFormatPr defaultRowHeight="14.5" x14ac:dyDescent="0.35"/>
  <cols>
    <col min="1" max="1" width="8" customWidth="1"/>
    <col min="2" max="2" width="25.54296875" customWidth="1"/>
    <col min="3" max="7" width="11.81640625" customWidth="1"/>
    <col min="8" max="10" width="9" customWidth="1"/>
  </cols>
  <sheetData>
    <row r="1" spans="1:10" x14ac:dyDescent="0.35">
      <c r="A1" s="6" t="s">
        <v>24</v>
      </c>
      <c r="B1" s="6"/>
      <c r="C1" s="6"/>
      <c r="D1" s="6"/>
      <c r="E1" s="6"/>
      <c r="F1" s="6"/>
      <c r="G1" s="48">
        <v>46034</v>
      </c>
    </row>
    <row r="2" spans="1:10" ht="14.5" customHeight="1" x14ac:dyDescent="0.35">
      <c r="A2" s="81" t="s">
        <v>26</v>
      </c>
      <c r="B2" s="81"/>
      <c r="C2" s="81"/>
      <c r="D2" s="81"/>
      <c r="E2" s="81"/>
      <c r="F2" s="81"/>
      <c r="G2" s="81"/>
      <c r="H2" s="2"/>
      <c r="I2" s="2"/>
      <c r="J2" s="2"/>
    </row>
    <row r="3" spans="1:10" ht="14.5" customHeight="1" x14ac:dyDescent="0.35">
      <c r="A3" s="93" t="s">
        <v>121</v>
      </c>
      <c r="B3" s="93"/>
      <c r="C3" s="93"/>
      <c r="D3" s="93"/>
      <c r="E3" s="93"/>
      <c r="F3" s="93"/>
      <c r="G3" s="93"/>
      <c r="H3" s="5"/>
    </row>
    <row r="4" spans="1:10" ht="14.5" customHeight="1" x14ac:dyDescent="0.35">
      <c r="A4" s="82" t="s">
        <v>0</v>
      </c>
      <c r="B4" s="82" t="s">
        <v>1</v>
      </c>
      <c r="C4" s="84" t="s">
        <v>124</v>
      </c>
      <c r="D4" s="84"/>
      <c r="E4" s="84"/>
      <c r="F4" s="84"/>
      <c r="G4" s="84"/>
    </row>
    <row r="5" spans="1:10" ht="14.5" customHeight="1" x14ac:dyDescent="0.35">
      <c r="A5" s="83"/>
      <c r="B5" s="83"/>
      <c r="C5" s="85" t="s">
        <v>125</v>
      </c>
      <c r="D5" s="85"/>
      <c r="E5" s="85"/>
      <c r="F5" s="85"/>
      <c r="G5" s="85"/>
    </row>
    <row r="6" spans="1:10" ht="14.5" customHeight="1" x14ac:dyDescent="0.35">
      <c r="A6" s="83"/>
      <c r="B6" s="83"/>
      <c r="C6" s="86">
        <v>2025</v>
      </c>
      <c r="D6" s="86"/>
      <c r="E6" s="86">
        <v>2024</v>
      </c>
      <c r="F6" s="86"/>
      <c r="G6" s="87" t="s">
        <v>3</v>
      </c>
    </row>
    <row r="7" spans="1:10" ht="14.5" customHeight="1" x14ac:dyDescent="0.35">
      <c r="A7" s="94" t="s">
        <v>4</v>
      </c>
      <c r="B7" s="94" t="s">
        <v>5</v>
      </c>
      <c r="C7" s="86"/>
      <c r="D7" s="86"/>
      <c r="E7" s="86"/>
      <c r="F7" s="86"/>
      <c r="G7" s="88"/>
    </row>
    <row r="8" spans="1:10" ht="14.5" customHeight="1" x14ac:dyDescent="0.35">
      <c r="A8" s="94"/>
      <c r="B8" s="94"/>
      <c r="C8" s="11" t="s">
        <v>6</v>
      </c>
      <c r="D8" s="10" t="s">
        <v>2</v>
      </c>
      <c r="E8" s="11" t="s">
        <v>6</v>
      </c>
      <c r="F8" s="10" t="s">
        <v>2</v>
      </c>
      <c r="G8" s="91" t="s">
        <v>7</v>
      </c>
    </row>
    <row r="9" spans="1:10" ht="14.5" customHeight="1" x14ac:dyDescent="0.35">
      <c r="A9" s="95"/>
      <c r="B9" s="95"/>
      <c r="C9" s="12" t="s">
        <v>8</v>
      </c>
      <c r="D9" s="13" t="s">
        <v>9</v>
      </c>
      <c r="E9" s="12" t="s">
        <v>8</v>
      </c>
      <c r="F9" s="13" t="s">
        <v>9</v>
      </c>
      <c r="G9" s="92"/>
    </row>
    <row r="10" spans="1:10" ht="14.5" customHeight="1" x14ac:dyDescent="0.35">
      <c r="A10" s="14">
        <v>1</v>
      </c>
      <c r="B10" s="15" t="s">
        <v>27</v>
      </c>
      <c r="C10" s="41">
        <v>12704</v>
      </c>
      <c r="D10" s="16">
        <v>0.2487517377768205</v>
      </c>
      <c r="E10" s="41">
        <v>12196</v>
      </c>
      <c r="F10" s="16">
        <v>0.26221753993678915</v>
      </c>
      <c r="G10" s="17">
        <v>4.16530009839291E-2</v>
      </c>
    </row>
    <row r="11" spans="1:10" ht="14.5" customHeight="1" x14ac:dyDescent="0.35">
      <c r="A11" s="18">
        <v>2</v>
      </c>
      <c r="B11" s="19" t="s">
        <v>100</v>
      </c>
      <c r="C11" s="42">
        <v>12065</v>
      </c>
      <c r="D11" s="20">
        <v>0.23623974466918604</v>
      </c>
      <c r="E11" s="42">
        <v>10977</v>
      </c>
      <c r="F11" s="20">
        <v>0.23600868611726258</v>
      </c>
      <c r="G11" s="21">
        <v>9.9116334153229513E-2</v>
      </c>
    </row>
    <row r="12" spans="1:10" ht="14.5" customHeight="1" x14ac:dyDescent="0.35">
      <c r="A12" s="14">
        <v>3</v>
      </c>
      <c r="B12" s="15" t="s">
        <v>18</v>
      </c>
      <c r="C12" s="41">
        <v>3282</v>
      </c>
      <c r="D12" s="16">
        <v>6.426347633686437E-2</v>
      </c>
      <c r="E12" s="41">
        <v>2706</v>
      </c>
      <c r="F12" s="16">
        <v>5.8179785427103267E-2</v>
      </c>
      <c r="G12" s="17">
        <v>0.21286031042128606</v>
      </c>
    </row>
    <row r="13" spans="1:10" ht="14.5" customHeight="1" x14ac:dyDescent="0.35">
      <c r="A13" s="18">
        <v>4</v>
      </c>
      <c r="B13" s="19" t="s">
        <v>45</v>
      </c>
      <c r="C13" s="42">
        <v>3144</v>
      </c>
      <c r="D13" s="20">
        <v>6.1561355759628754E-2</v>
      </c>
      <c r="E13" s="42">
        <v>2155</v>
      </c>
      <c r="F13" s="20">
        <v>4.6333125497194212E-2</v>
      </c>
      <c r="G13" s="21">
        <v>0.45893271461716934</v>
      </c>
    </row>
    <row r="14" spans="1:10" ht="14.5" customHeight="1" x14ac:dyDescent="0.35">
      <c r="A14" s="14">
        <v>5</v>
      </c>
      <c r="B14" s="15" t="s">
        <v>54</v>
      </c>
      <c r="C14" s="41">
        <v>2364</v>
      </c>
      <c r="D14" s="16">
        <v>4.6288500323079636E-2</v>
      </c>
      <c r="E14" s="41">
        <v>2227</v>
      </c>
      <c r="F14" s="16">
        <v>4.7881146395476339E-2</v>
      </c>
      <c r="G14" s="17">
        <v>6.1517736865738692E-2</v>
      </c>
    </row>
    <row r="15" spans="1:10" ht="14.5" customHeight="1" x14ac:dyDescent="0.35">
      <c r="A15" s="18">
        <v>6</v>
      </c>
      <c r="B15" s="19" t="s">
        <v>30</v>
      </c>
      <c r="C15" s="42">
        <v>2309</v>
      </c>
      <c r="D15" s="20">
        <v>4.5211568208963993E-2</v>
      </c>
      <c r="E15" s="42">
        <v>2703</v>
      </c>
      <c r="F15" s="20">
        <v>5.8115284556341511E-2</v>
      </c>
      <c r="G15" s="21">
        <v>-0.14576396596374397</v>
      </c>
    </row>
    <row r="16" spans="1:10" ht="14.5" customHeight="1" x14ac:dyDescent="0.35">
      <c r="A16" s="14">
        <v>7</v>
      </c>
      <c r="B16" s="15" t="s">
        <v>28</v>
      </c>
      <c r="C16" s="41">
        <v>1612</v>
      </c>
      <c r="D16" s="16">
        <v>3.1563901235534847E-2</v>
      </c>
      <c r="E16" s="41">
        <v>1688</v>
      </c>
      <c r="F16" s="16">
        <v>3.6292489948614309E-2</v>
      </c>
      <c r="G16" s="17">
        <v>-4.502369668246442E-2</v>
      </c>
    </row>
    <row r="17" spans="1:7" ht="14.5" customHeight="1" x14ac:dyDescent="0.35">
      <c r="A17" s="18">
        <v>8</v>
      </c>
      <c r="B17" s="19" t="s">
        <v>53</v>
      </c>
      <c r="C17" s="42">
        <v>1450</v>
      </c>
      <c r="D17" s="20">
        <v>2.839184664486695E-2</v>
      </c>
      <c r="E17" s="42">
        <v>1273</v>
      </c>
      <c r="F17" s="20">
        <v>2.736986949323816E-2</v>
      </c>
      <c r="G17" s="21">
        <v>0.13904163393558533</v>
      </c>
    </row>
    <row r="18" spans="1:7" ht="14.5" customHeight="1" x14ac:dyDescent="0.35">
      <c r="A18" s="14">
        <v>9</v>
      </c>
      <c r="B18" s="15" t="s">
        <v>29</v>
      </c>
      <c r="C18" s="41">
        <v>1009</v>
      </c>
      <c r="D18" s="16">
        <v>1.9756809148048796E-2</v>
      </c>
      <c r="E18" s="41">
        <v>869</v>
      </c>
      <c r="F18" s="16">
        <v>1.8683752230655114E-2</v>
      </c>
      <c r="G18" s="17">
        <v>0.16110471806674331</v>
      </c>
    </row>
    <row r="19" spans="1:7" ht="14.5" customHeight="1" x14ac:dyDescent="0.35">
      <c r="A19" s="18">
        <v>10</v>
      </c>
      <c r="B19" s="19" t="s">
        <v>85</v>
      </c>
      <c r="C19" s="42">
        <v>965</v>
      </c>
      <c r="D19" s="20">
        <v>1.8895263456756281E-2</v>
      </c>
      <c r="E19" s="42">
        <v>944</v>
      </c>
      <c r="F19" s="20">
        <v>2.0296273999698997E-2</v>
      </c>
      <c r="G19" s="21">
        <v>2.2245762711864403E-2</v>
      </c>
    </row>
    <row r="20" spans="1:7" ht="14.5" customHeight="1" x14ac:dyDescent="0.35">
      <c r="A20" s="14">
        <v>11</v>
      </c>
      <c r="B20" s="15" t="s">
        <v>50</v>
      </c>
      <c r="C20" s="41">
        <v>803</v>
      </c>
      <c r="D20" s="16">
        <v>1.5723208866088387E-2</v>
      </c>
      <c r="E20" s="41">
        <v>845</v>
      </c>
      <c r="F20" s="16">
        <v>1.816774526456107E-2</v>
      </c>
      <c r="G20" s="17">
        <v>-4.9704142011834374E-2</v>
      </c>
    </row>
    <row r="21" spans="1:7" ht="14.5" customHeight="1" x14ac:dyDescent="0.35">
      <c r="A21" s="18">
        <v>12</v>
      </c>
      <c r="B21" s="19" t="s">
        <v>117</v>
      </c>
      <c r="C21" s="42">
        <v>724</v>
      </c>
      <c r="D21" s="20">
        <v>1.4176342738540463E-2</v>
      </c>
      <c r="E21" s="42">
        <v>0</v>
      </c>
      <c r="F21" s="20">
        <v>0</v>
      </c>
      <c r="G21" s="21"/>
    </row>
    <row r="22" spans="1:7" ht="14.5" customHeight="1" x14ac:dyDescent="0.35">
      <c r="A22" s="14">
        <v>13</v>
      </c>
      <c r="B22" s="15" t="s">
        <v>87</v>
      </c>
      <c r="C22" s="41">
        <v>521</v>
      </c>
      <c r="D22" s="16">
        <v>1.0201484208259091E-2</v>
      </c>
      <c r="E22" s="41">
        <v>591</v>
      </c>
      <c r="F22" s="16">
        <v>1.2706671540065792E-2</v>
      </c>
      <c r="G22" s="17">
        <v>-0.11844331641285955</v>
      </c>
    </row>
    <row r="23" spans="1:7" ht="14.5" customHeight="1" x14ac:dyDescent="0.35">
      <c r="A23" s="18">
        <v>14</v>
      </c>
      <c r="B23" s="19" t="s">
        <v>86</v>
      </c>
      <c r="C23" s="42">
        <v>511</v>
      </c>
      <c r="D23" s="20">
        <v>1.0005678369328974E-2</v>
      </c>
      <c r="E23" s="42">
        <v>498</v>
      </c>
      <c r="F23" s="20">
        <v>1.0707144546451377E-2</v>
      </c>
      <c r="G23" s="21">
        <v>2.6104417670682833E-2</v>
      </c>
    </row>
    <row r="24" spans="1:7" ht="14.5" customHeight="1" x14ac:dyDescent="0.35">
      <c r="A24" s="14">
        <v>15</v>
      </c>
      <c r="B24" s="15" t="s">
        <v>52</v>
      </c>
      <c r="C24" s="41">
        <v>506</v>
      </c>
      <c r="D24" s="16">
        <v>9.9077754498639141E-3</v>
      </c>
      <c r="E24" s="41">
        <v>517</v>
      </c>
      <c r="F24" s="16">
        <v>1.1115650061275828E-2</v>
      </c>
      <c r="G24" s="17">
        <v>-2.1276595744680882E-2</v>
      </c>
    </row>
    <row r="25" spans="1:7" ht="14.5" customHeight="1" x14ac:dyDescent="0.35">
      <c r="A25" s="18">
        <v>16</v>
      </c>
      <c r="B25" s="19" t="s">
        <v>56</v>
      </c>
      <c r="C25" s="42">
        <v>490</v>
      </c>
      <c r="D25" s="20">
        <v>9.5944861075757271E-3</v>
      </c>
      <c r="E25" s="42">
        <v>559</v>
      </c>
      <c r="F25" s="20">
        <v>1.2018662251940402E-2</v>
      </c>
      <c r="G25" s="21">
        <v>-0.1234347048300537</v>
      </c>
    </row>
    <row r="26" spans="1:7" ht="14.5" customHeight="1" x14ac:dyDescent="0.35">
      <c r="A26" s="14">
        <v>17</v>
      </c>
      <c r="B26" s="15" t="s">
        <v>112</v>
      </c>
      <c r="C26" s="41">
        <v>470</v>
      </c>
      <c r="D26" s="16">
        <v>9.2028744297154939E-3</v>
      </c>
      <c r="E26" s="41">
        <v>110</v>
      </c>
      <c r="F26" s="16">
        <v>2.3650319279310272E-3</v>
      </c>
      <c r="G26" s="17">
        <v>3.2727272727272725</v>
      </c>
    </row>
    <row r="27" spans="1:7" ht="14.5" customHeight="1" x14ac:dyDescent="0.35">
      <c r="A27" s="18">
        <v>18</v>
      </c>
      <c r="B27" s="19" t="s">
        <v>55</v>
      </c>
      <c r="C27" s="42">
        <v>413</v>
      </c>
      <c r="D27" s="20">
        <v>8.0867811478138284E-3</v>
      </c>
      <c r="E27" s="42">
        <v>477</v>
      </c>
      <c r="F27" s="20">
        <v>1.0255638451119091E-2</v>
      </c>
      <c r="G27" s="21">
        <v>-0.13417190775681342</v>
      </c>
    </row>
    <row r="28" spans="1:7" ht="14.5" customHeight="1" x14ac:dyDescent="0.35">
      <c r="A28" s="14">
        <v>19</v>
      </c>
      <c r="B28" s="15" t="s">
        <v>106</v>
      </c>
      <c r="C28" s="41">
        <v>384</v>
      </c>
      <c r="D28" s="16">
        <v>7.5189442149164887E-3</v>
      </c>
      <c r="E28" s="41">
        <v>333</v>
      </c>
      <c r="F28" s="16">
        <v>7.1595966545548364E-3</v>
      </c>
      <c r="G28" s="17">
        <v>0.15315315315315314</v>
      </c>
    </row>
    <row r="29" spans="1:7" ht="14.5" customHeight="1" x14ac:dyDescent="0.35">
      <c r="A29" s="18">
        <v>20</v>
      </c>
      <c r="B29" s="19" t="s">
        <v>84</v>
      </c>
      <c r="C29" s="42">
        <v>377</v>
      </c>
      <c r="D29" s="20">
        <v>7.3818801276654073E-3</v>
      </c>
      <c r="E29" s="42">
        <v>380</v>
      </c>
      <c r="F29" s="20">
        <v>8.170110296489003E-3</v>
      </c>
      <c r="G29" s="21">
        <v>-7.8947368421052877E-3</v>
      </c>
    </row>
    <row r="30" spans="1:7" ht="14.5" customHeight="1" x14ac:dyDescent="0.35">
      <c r="A30" s="36"/>
      <c r="B30" s="25" t="s">
        <v>118</v>
      </c>
      <c r="C30" s="43">
        <f>C31-SUM(C10:C29)</f>
        <v>4968</v>
      </c>
      <c r="D30" s="26">
        <f>C30/C31</f>
        <v>9.7276340780482071E-2</v>
      </c>
      <c r="E30" s="43">
        <f>E31-SUM(E10:E29)</f>
        <v>4463</v>
      </c>
      <c r="F30" s="26">
        <f>E30/E31</f>
        <v>9.595579540323794E-2</v>
      </c>
      <c r="G30" s="27">
        <f>C30/E30-1</f>
        <v>0.11315258794532834</v>
      </c>
    </row>
    <row r="31" spans="1:7" ht="14.5" customHeight="1" x14ac:dyDescent="0.35">
      <c r="A31" s="28"/>
      <c r="B31" s="29" t="s">
        <v>103</v>
      </c>
      <c r="C31" s="44">
        <v>51071</v>
      </c>
      <c r="D31" s="30">
        <v>1</v>
      </c>
      <c r="E31" s="44">
        <v>46511</v>
      </c>
      <c r="F31" s="30">
        <v>1.0000000000000013</v>
      </c>
      <c r="G31" s="31">
        <v>9.8041323557868099E-2</v>
      </c>
    </row>
    <row r="32" spans="1:7" ht="12" customHeight="1" x14ac:dyDescent="0.35">
      <c r="A32" s="32" t="s">
        <v>10</v>
      </c>
      <c r="B32" s="6"/>
      <c r="C32" s="6"/>
      <c r="D32" s="6"/>
      <c r="E32" s="6"/>
      <c r="F32" s="6"/>
      <c r="G32" s="6"/>
    </row>
    <row r="33" spans="1:7" x14ac:dyDescent="0.35">
      <c r="A33" s="6" t="s">
        <v>48</v>
      </c>
      <c r="B33" s="6"/>
      <c r="C33" s="6"/>
      <c r="D33" s="6"/>
      <c r="E33" s="6"/>
      <c r="F33" s="6"/>
      <c r="G33" s="6"/>
    </row>
    <row r="34" spans="1:7" x14ac:dyDescent="0.35">
      <c r="A34" s="7"/>
      <c r="B34" s="6"/>
      <c r="C34" s="6"/>
      <c r="D34" s="6"/>
      <c r="E34" s="6"/>
      <c r="F34" s="6"/>
      <c r="G34" s="6"/>
    </row>
  </sheetData>
  <mergeCells count="12">
    <mergeCell ref="A2:G2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  <mergeCell ref="A3:G3"/>
  </mergeCells>
  <conditionalFormatting sqref="C10:G29">
    <cfRule type="cellIs" dxfId="5" priority="2" operator="equal">
      <formula>0</formula>
    </cfRule>
  </conditionalFormatting>
  <conditionalFormatting sqref="G10:G31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3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1"/>
  <sheetViews>
    <sheetView showGridLines="0" zoomScaleNormal="100" workbookViewId="0">
      <selection activeCell="G1" sqref="G1"/>
    </sheetView>
  </sheetViews>
  <sheetFormatPr defaultRowHeight="14.5" x14ac:dyDescent="0.35"/>
  <cols>
    <col min="1" max="1" width="8" customWidth="1"/>
    <col min="2" max="2" width="22.1796875" bestFit="1" customWidth="1"/>
    <col min="3" max="7" width="11.81640625" customWidth="1"/>
    <col min="8" max="9" width="9" customWidth="1"/>
  </cols>
  <sheetData>
    <row r="1" spans="1:9" x14ac:dyDescent="0.35">
      <c r="A1" s="6" t="s">
        <v>24</v>
      </c>
      <c r="B1" s="6"/>
      <c r="C1" s="6"/>
      <c r="D1" s="6"/>
      <c r="E1" s="6"/>
      <c r="F1" s="6"/>
      <c r="G1" s="48">
        <v>46034</v>
      </c>
    </row>
    <row r="2" spans="1:9" ht="14.5" customHeight="1" x14ac:dyDescent="0.35">
      <c r="A2" s="81" t="s">
        <v>31</v>
      </c>
      <c r="B2" s="81"/>
      <c r="C2" s="81"/>
      <c r="D2" s="81"/>
      <c r="E2" s="81"/>
      <c r="F2" s="81"/>
      <c r="G2" s="81"/>
      <c r="H2" s="2"/>
      <c r="I2" s="2"/>
    </row>
    <row r="3" spans="1:9" ht="14.5" customHeight="1" x14ac:dyDescent="0.35">
      <c r="A3" s="93" t="s">
        <v>122</v>
      </c>
      <c r="B3" s="93"/>
      <c r="C3" s="93"/>
      <c r="D3" s="93"/>
      <c r="E3" s="93"/>
      <c r="F3" s="93"/>
      <c r="G3" s="93"/>
      <c r="H3" s="5"/>
    </row>
    <row r="4" spans="1:9" ht="14.5" customHeight="1" x14ac:dyDescent="0.35">
      <c r="A4" s="82" t="s">
        <v>0</v>
      </c>
      <c r="B4" s="82" t="s">
        <v>1</v>
      </c>
      <c r="C4" s="84" t="s">
        <v>124</v>
      </c>
      <c r="D4" s="84"/>
      <c r="E4" s="84"/>
      <c r="F4" s="84"/>
      <c r="G4" s="84"/>
    </row>
    <row r="5" spans="1:9" ht="14.5" customHeight="1" x14ac:dyDescent="0.35">
      <c r="A5" s="83"/>
      <c r="B5" s="83"/>
      <c r="C5" s="85" t="s">
        <v>125</v>
      </c>
      <c r="D5" s="85"/>
      <c r="E5" s="85"/>
      <c r="F5" s="85"/>
      <c r="G5" s="85"/>
    </row>
    <row r="6" spans="1:9" ht="14.5" customHeight="1" x14ac:dyDescent="0.35">
      <c r="A6" s="83"/>
      <c r="B6" s="83"/>
      <c r="C6" s="86">
        <v>2025</v>
      </c>
      <c r="D6" s="86"/>
      <c r="E6" s="86">
        <v>2024</v>
      </c>
      <c r="F6" s="86"/>
      <c r="G6" s="87" t="s">
        <v>3</v>
      </c>
    </row>
    <row r="7" spans="1:9" ht="14.25" customHeight="1" x14ac:dyDescent="0.35">
      <c r="A7" s="94" t="s">
        <v>4</v>
      </c>
      <c r="B7" s="94" t="s">
        <v>5</v>
      </c>
      <c r="C7" s="86"/>
      <c r="D7" s="86"/>
      <c r="E7" s="86"/>
      <c r="F7" s="86"/>
      <c r="G7" s="88"/>
    </row>
    <row r="8" spans="1:9" ht="14.5" customHeight="1" x14ac:dyDescent="0.35">
      <c r="A8" s="94"/>
      <c r="B8" s="94"/>
      <c r="C8" s="11" t="s">
        <v>6</v>
      </c>
      <c r="D8" s="10" t="s">
        <v>2</v>
      </c>
      <c r="E8" s="11" t="s">
        <v>6</v>
      </c>
      <c r="F8" s="10" t="s">
        <v>2</v>
      </c>
      <c r="G8" s="91" t="s">
        <v>7</v>
      </c>
    </row>
    <row r="9" spans="1:9" ht="14.5" customHeight="1" x14ac:dyDescent="0.35">
      <c r="A9" s="95"/>
      <c r="B9" s="95"/>
      <c r="C9" s="12" t="s">
        <v>8</v>
      </c>
      <c r="D9" s="13" t="s">
        <v>9</v>
      </c>
      <c r="E9" s="12" t="s">
        <v>8</v>
      </c>
      <c r="F9" s="13" t="s">
        <v>9</v>
      </c>
      <c r="G9" s="92"/>
    </row>
    <row r="10" spans="1:9" ht="14.5" customHeight="1" x14ac:dyDescent="0.35">
      <c r="A10" s="14">
        <v>1</v>
      </c>
      <c r="B10" s="15" t="s">
        <v>88</v>
      </c>
      <c r="C10" s="41">
        <v>1641</v>
      </c>
      <c r="D10" s="16">
        <v>0.24282332050902633</v>
      </c>
      <c r="E10" s="41">
        <v>1357</v>
      </c>
      <c r="F10" s="16">
        <v>0.25373971578160059</v>
      </c>
      <c r="G10" s="17">
        <v>0.20928518791451722</v>
      </c>
    </row>
    <row r="11" spans="1:9" ht="14.5" customHeight="1" x14ac:dyDescent="0.35">
      <c r="A11" s="18">
        <v>2</v>
      </c>
      <c r="B11" s="19" t="s">
        <v>89</v>
      </c>
      <c r="C11" s="42">
        <v>1003</v>
      </c>
      <c r="D11" s="20">
        <v>0.14841669132879551</v>
      </c>
      <c r="E11" s="42">
        <v>775</v>
      </c>
      <c r="F11" s="20">
        <v>0.1449139865370232</v>
      </c>
      <c r="G11" s="21">
        <v>0.29419354838709677</v>
      </c>
    </row>
    <row r="12" spans="1:9" ht="14.5" customHeight="1" x14ac:dyDescent="0.35">
      <c r="A12" s="14">
        <v>3</v>
      </c>
      <c r="B12" s="15" t="s">
        <v>90</v>
      </c>
      <c r="C12" s="41">
        <v>484</v>
      </c>
      <c r="D12" s="16">
        <v>7.1618822136726837E-2</v>
      </c>
      <c r="E12" s="41">
        <v>457</v>
      </c>
      <c r="F12" s="16">
        <v>8.5452505609573667E-2</v>
      </c>
      <c r="G12" s="17">
        <v>5.908096280087527E-2</v>
      </c>
    </row>
    <row r="13" spans="1:9" ht="14.5" customHeight="1" x14ac:dyDescent="0.35">
      <c r="A13" s="18">
        <v>4</v>
      </c>
      <c r="B13" s="19" t="s">
        <v>92</v>
      </c>
      <c r="C13" s="42">
        <v>430</v>
      </c>
      <c r="D13" s="20">
        <v>6.3628292394199468E-2</v>
      </c>
      <c r="E13" s="42">
        <v>272</v>
      </c>
      <c r="F13" s="20">
        <v>5.0860134629768135E-2</v>
      </c>
      <c r="G13" s="21">
        <v>0.58088235294117641</v>
      </c>
    </row>
    <row r="14" spans="1:9" ht="14.5" customHeight="1" x14ac:dyDescent="0.35">
      <c r="A14" s="14">
        <v>5</v>
      </c>
      <c r="B14" s="15" t="s">
        <v>13</v>
      </c>
      <c r="C14" s="41">
        <v>418</v>
      </c>
      <c r="D14" s="16">
        <v>6.1852619118082271E-2</v>
      </c>
      <c r="E14" s="41">
        <v>359</v>
      </c>
      <c r="F14" s="16">
        <v>6.7127898279730744E-2</v>
      </c>
      <c r="G14" s="17">
        <v>0.16434540389972141</v>
      </c>
    </row>
    <row r="15" spans="1:9" ht="14.5" customHeight="1" x14ac:dyDescent="0.35">
      <c r="A15" s="18">
        <v>6</v>
      </c>
      <c r="B15" s="19" t="s">
        <v>18</v>
      </c>
      <c r="C15" s="42">
        <v>321</v>
      </c>
      <c r="D15" s="20">
        <v>4.7499260136134952E-2</v>
      </c>
      <c r="E15" s="42">
        <v>231</v>
      </c>
      <c r="F15" s="20">
        <v>4.3193717277486908E-2</v>
      </c>
      <c r="G15" s="21">
        <v>0.38961038961038952</v>
      </c>
    </row>
    <row r="16" spans="1:9" ht="14.5" customHeight="1" x14ac:dyDescent="0.35">
      <c r="A16" s="14">
        <v>7</v>
      </c>
      <c r="B16" s="15" t="s">
        <v>95</v>
      </c>
      <c r="C16" s="41">
        <v>291</v>
      </c>
      <c r="D16" s="16">
        <v>4.3060076945841963E-2</v>
      </c>
      <c r="E16" s="41">
        <v>168</v>
      </c>
      <c r="F16" s="16">
        <v>3.1413612565445025E-2</v>
      </c>
      <c r="G16" s="17">
        <v>0.73214285714285721</v>
      </c>
    </row>
    <row r="17" spans="1:8" ht="14.5" customHeight="1" x14ac:dyDescent="0.35">
      <c r="A17" s="18">
        <v>8</v>
      </c>
      <c r="B17" s="19" t="s">
        <v>96</v>
      </c>
      <c r="C17" s="42">
        <v>262</v>
      </c>
      <c r="D17" s="20">
        <v>3.8768866528558744E-2</v>
      </c>
      <c r="E17" s="42">
        <v>333</v>
      </c>
      <c r="F17" s="20">
        <v>6.2266267763649963E-2</v>
      </c>
      <c r="G17" s="21">
        <v>-0.21321321321321318</v>
      </c>
    </row>
    <row r="18" spans="1:8" ht="14.5" customHeight="1" x14ac:dyDescent="0.35">
      <c r="A18" s="14">
        <v>9</v>
      </c>
      <c r="B18" s="15" t="s">
        <v>91</v>
      </c>
      <c r="C18" s="41">
        <v>181</v>
      </c>
      <c r="D18" s="16">
        <v>2.6783071914767684E-2</v>
      </c>
      <c r="E18" s="41">
        <v>185</v>
      </c>
      <c r="F18" s="16">
        <v>3.4592370979805533E-2</v>
      </c>
      <c r="G18" s="17">
        <v>-2.1621621621621623E-2</v>
      </c>
    </row>
    <row r="19" spans="1:8" ht="14.5" customHeight="1" x14ac:dyDescent="0.35">
      <c r="A19" s="18">
        <v>10</v>
      </c>
      <c r="B19" s="19" t="s">
        <v>22</v>
      </c>
      <c r="C19" s="42">
        <v>168</v>
      </c>
      <c r="D19" s="20">
        <v>2.4859425865640723E-2</v>
      </c>
      <c r="E19" s="42">
        <v>104</v>
      </c>
      <c r="F19" s="20">
        <v>1.944652206432311E-2</v>
      </c>
      <c r="G19" s="21">
        <v>0.61538461538461542</v>
      </c>
    </row>
    <row r="20" spans="1:8" ht="14.5" customHeight="1" x14ac:dyDescent="0.35">
      <c r="A20" s="14">
        <v>11</v>
      </c>
      <c r="B20" s="15" t="s">
        <v>101</v>
      </c>
      <c r="C20" s="41">
        <v>145</v>
      </c>
      <c r="D20" s="16">
        <v>2.14560520864161E-2</v>
      </c>
      <c r="E20" s="41">
        <v>94</v>
      </c>
      <c r="F20" s="16">
        <v>1.7576664173522813E-2</v>
      </c>
      <c r="G20" s="17">
        <v>0.54255319148936176</v>
      </c>
    </row>
    <row r="21" spans="1:8" ht="14.5" customHeight="1" x14ac:dyDescent="0.35">
      <c r="A21" s="18">
        <v>12</v>
      </c>
      <c r="B21" s="19" t="s">
        <v>97</v>
      </c>
      <c r="C21" s="42">
        <v>134</v>
      </c>
      <c r="D21" s="20">
        <v>1.982835158330867E-2</v>
      </c>
      <c r="E21" s="42">
        <v>109</v>
      </c>
      <c r="F21" s="20">
        <v>2.0381451009723262E-2</v>
      </c>
      <c r="G21" s="21">
        <v>0.22935779816513757</v>
      </c>
    </row>
    <row r="22" spans="1:8" ht="14.5" customHeight="1" x14ac:dyDescent="0.35">
      <c r="A22" s="14">
        <v>13</v>
      </c>
      <c r="B22" s="15" t="s">
        <v>93</v>
      </c>
      <c r="C22" s="41">
        <v>110</v>
      </c>
      <c r="D22" s="16">
        <v>1.6277005031074283E-2</v>
      </c>
      <c r="E22" s="41">
        <v>109</v>
      </c>
      <c r="F22" s="16">
        <v>2.0381451009723262E-2</v>
      </c>
      <c r="G22" s="17">
        <v>9.1743119266054496E-3</v>
      </c>
    </row>
    <row r="23" spans="1:8" ht="14.5" customHeight="1" x14ac:dyDescent="0.35">
      <c r="A23" s="18">
        <v>14</v>
      </c>
      <c r="B23" s="19" t="s">
        <v>94</v>
      </c>
      <c r="C23" s="42">
        <v>98</v>
      </c>
      <c r="D23" s="20">
        <v>1.4501331754957087E-2</v>
      </c>
      <c r="E23" s="42">
        <v>89</v>
      </c>
      <c r="F23" s="20">
        <v>1.6641735228122664E-2</v>
      </c>
      <c r="G23" s="21">
        <v>0.101123595505618</v>
      </c>
    </row>
    <row r="24" spans="1:8" ht="14.5" customHeight="1" x14ac:dyDescent="0.35">
      <c r="A24" s="14">
        <v>15</v>
      </c>
      <c r="B24" s="15" t="s">
        <v>98</v>
      </c>
      <c r="C24" s="41">
        <v>85</v>
      </c>
      <c r="D24" s="16">
        <v>1.2577685705830127E-2</v>
      </c>
      <c r="E24" s="41">
        <v>54</v>
      </c>
      <c r="F24" s="16">
        <v>1.0097232610321616E-2</v>
      </c>
      <c r="G24" s="17">
        <v>0.57407407407407418</v>
      </c>
    </row>
    <row r="25" spans="1:8" ht="14.5" customHeight="1" x14ac:dyDescent="0.35">
      <c r="A25" s="37"/>
      <c r="B25" s="38" t="s">
        <v>102</v>
      </c>
      <c r="C25" s="77">
        <f>C26-SUM(C10:C24)</f>
        <v>987</v>
      </c>
      <c r="D25" s="39">
        <f>C25/C26</f>
        <v>0.14604912696063924</v>
      </c>
      <c r="E25" s="77">
        <f>E26-SUM(E10:E24)</f>
        <v>652</v>
      </c>
      <c r="F25" s="39">
        <f>E25/E26</f>
        <v>0.1219147344801795</v>
      </c>
      <c r="G25" s="40">
        <f>C25/E25-1</f>
        <v>0.51380368098159512</v>
      </c>
    </row>
    <row r="26" spans="1:8" x14ac:dyDescent="0.35">
      <c r="A26" s="28"/>
      <c r="B26" s="29" t="s">
        <v>103</v>
      </c>
      <c r="C26" s="44">
        <v>6758</v>
      </c>
      <c r="D26" s="30">
        <v>1</v>
      </c>
      <c r="E26" s="44">
        <v>5348</v>
      </c>
      <c r="F26" s="30">
        <v>1.0000000000000004</v>
      </c>
      <c r="G26" s="31">
        <v>0.26364996260284213</v>
      </c>
    </row>
    <row r="27" spans="1:8" x14ac:dyDescent="0.35">
      <c r="A27" s="32" t="s">
        <v>10</v>
      </c>
      <c r="B27" s="6"/>
      <c r="C27" s="6"/>
      <c r="D27" s="6"/>
      <c r="E27" s="6"/>
      <c r="F27" s="6"/>
      <c r="G27" s="6"/>
      <c r="H27" s="3"/>
    </row>
    <row r="28" spans="1:8" ht="13.5" customHeight="1" x14ac:dyDescent="0.35">
      <c r="A28" s="6" t="s">
        <v>48</v>
      </c>
      <c r="B28" s="6"/>
      <c r="C28" s="6"/>
      <c r="D28" s="6"/>
      <c r="E28" s="6"/>
      <c r="F28" s="6"/>
      <c r="G28" s="6"/>
    </row>
    <row r="29" spans="1:8" x14ac:dyDescent="0.35">
      <c r="A29" s="7"/>
      <c r="B29" s="6"/>
      <c r="C29" s="6"/>
      <c r="D29" s="6"/>
      <c r="E29" s="6"/>
      <c r="F29" s="6"/>
      <c r="G29" s="6"/>
    </row>
    <row r="48" spans="1:1" x14ac:dyDescent="0.35">
      <c r="A48" t="s">
        <v>24</v>
      </c>
    </row>
    <row r="49" spans="1:1" x14ac:dyDescent="0.35">
      <c r="A49" s="1" t="s">
        <v>47</v>
      </c>
    </row>
    <row r="50" spans="1:1" x14ac:dyDescent="0.35">
      <c r="A50" s="4"/>
    </row>
    <row r="51" spans="1:1" x14ac:dyDescent="0.35">
      <c r="A51" s="1"/>
    </row>
  </sheetData>
  <mergeCells count="12">
    <mergeCell ref="A2:G2"/>
    <mergeCell ref="A4:A6"/>
    <mergeCell ref="B4:B6"/>
    <mergeCell ref="C4:G4"/>
    <mergeCell ref="C5:G5"/>
    <mergeCell ref="G6:G7"/>
    <mergeCell ref="A7:A9"/>
    <mergeCell ref="B7:B9"/>
    <mergeCell ref="G8:G9"/>
    <mergeCell ref="C6:D7"/>
    <mergeCell ref="E6:F7"/>
    <mergeCell ref="A3:G3"/>
  </mergeCells>
  <conditionalFormatting sqref="C10:G24">
    <cfRule type="cellIs" dxfId="3" priority="8" operator="equal">
      <formula>0</formula>
    </cfRule>
  </conditionalFormatting>
  <conditionalFormatting sqref="G10:G26">
    <cfRule type="cellIs" dxfId="2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5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E152-119D-409B-A440-6EBEFE0DFA97}">
  <sheetPr>
    <pageSetUpPr fitToPage="1"/>
  </sheetPr>
  <dimension ref="A1:N32"/>
  <sheetViews>
    <sheetView showGridLines="0" zoomScaleNormal="100" workbookViewId="0">
      <selection activeCell="G1" sqref="G1"/>
    </sheetView>
  </sheetViews>
  <sheetFormatPr defaultColWidth="9.1796875" defaultRowHeight="14" x14ac:dyDescent="0.3"/>
  <cols>
    <col min="1" max="1" width="8" style="6" customWidth="1"/>
    <col min="2" max="2" width="22.1796875" style="6" bestFit="1" customWidth="1"/>
    <col min="3" max="7" width="11.81640625" style="6" customWidth="1"/>
    <col min="8" max="9" width="9" style="6" customWidth="1"/>
    <col min="10" max="16384" width="9.1796875" style="6"/>
  </cols>
  <sheetData>
    <row r="1" spans="1:14" x14ac:dyDescent="0.3">
      <c r="A1" s="6" t="s">
        <v>24</v>
      </c>
      <c r="G1" s="48">
        <v>46034</v>
      </c>
    </row>
    <row r="2" spans="1:14" x14ac:dyDescent="0.3">
      <c r="A2" s="81" t="s">
        <v>32</v>
      </c>
      <c r="B2" s="81"/>
      <c r="C2" s="81"/>
      <c r="D2" s="81"/>
      <c r="E2" s="81"/>
      <c r="F2" s="81"/>
      <c r="G2" s="81"/>
    </row>
    <row r="3" spans="1:14" ht="14.5" x14ac:dyDescent="0.3">
      <c r="A3" s="96" t="s">
        <v>123</v>
      </c>
      <c r="B3" s="96"/>
      <c r="C3" s="96"/>
      <c r="D3" s="96"/>
      <c r="E3" s="96"/>
      <c r="F3" s="96"/>
      <c r="G3" s="96"/>
      <c r="H3" s="79"/>
      <c r="I3" s="79"/>
      <c r="J3" s="79"/>
      <c r="K3" s="79"/>
      <c r="L3" s="79"/>
      <c r="M3" s="79"/>
      <c r="N3" s="79"/>
    </row>
    <row r="4" spans="1:14" ht="14.5" customHeight="1" x14ac:dyDescent="0.3">
      <c r="A4" s="82" t="s">
        <v>0</v>
      </c>
      <c r="B4" s="82" t="s">
        <v>1</v>
      </c>
      <c r="C4" s="84" t="s">
        <v>124</v>
      </c>
      <c r="D4" s="84"/>
      <c r="E4" s="84"/>
      <c r="F4" s="84"/>
      <c r="G4" s="84"/>
    </row>
    <row r="5" spans="1:14" ht="15" customHeight="1" x14ac:dyDescent="0.3">
      <c r="A5" s="83"/>
      <c r="B5" s="83"/>
      <c r="C5" s="85" t="s">
        <v>125</v>
      </c>
      <c r="D5" s="85"/>
      <c r="E5" s="85"/>
      <c r="F5" s="85"/>
      <c r="G5" s="85"/>
    </row>
    <row r="6" spans="1:14" ht="15" customHeight="1" x14ac:dyDescent="0.3">
      <c r="A6" s="83"/>
      <c r="B6" s="83"/>
      <c r="C6" s="86">
        <v>2025</v>
      </c>
      <c r="D6" s="86"/>
      <c r="E6" s="86">
        <v>2024</v>
      </c>
      <c r="F6" s="86"/>
      <c r="G6" s="87" t="s">
        <v>3</v>
      </c>
    </row>
    <row r="7" spans="1:14" ht="15" customHeight="1" x14ac:dyDescent="0.3">
      <c r="A7" s="94" t="s">
        <v>4</v>
      </c>
      <c r="B7" s="94" t="s">
        <v>5</v>
      </c>
      <c r="C7" s="86"/>
      <c r="D7" s="86"/>
      <c r="E7" s="86"/>
      <c r="F7" s="86"/>
      <c r="G7" s="88"/>
    </row>
    <row r="8" spans="1:14" ht="15" customHeight="1" x14ac:dyDescent="0.3">
      <c r="A8" s="94"/>
      <c r="B8" s="94"/>
      <c r="C8" s="11" t="s">
        <v>6</v>
      </c>
      <c r="D8" s="10" t="s">
        <v>2</v>
      </c>
      <c r="E8" s="11" t="s">
        <v>6</v>
      </c>
      <c r="F8" s="10" t="s">
        <v>2</v>
      </c>
      <c r="G8" s="91" t="s">
        <v>7</v>
      </c>
    </row>
    <row r="9" spans="1:14" ht="15" customHeight="1" x14ac:dyDescent="0.3">
      <c r="A9" s="95"/>
      <c r="B9" s="95"/>
      <c r="C9" s="12" t="s">
        <v>8</v>
      </c>
      <c r="D9" s="13" t="s">
        <v>9</v>
      </c>
      <c r="E9" s="12" t="s">
        <v>8</v>
      </c>
      <c r="F9" s="13" t="s">
        <v>9</v>
      </c>
      <c r="G9" s="92"/>
    </row>
    <row r="10" spans="1:14" x14ac:dyDescent="0.3">
      <c r="A10" s="14">
        <v>1</v>
      </c>
      <c r="B10" s="15" t="s">
        <v>33</v>
      </c>
      <c r="C10" s="41">
        <v>1698</v>
      </c>
      <c r="D10" s="16">
        <v>0.15843986190165157</v>
      </c>
      <c r="E10" s="41">
        <v>1111</v>
      </c>
      <c r="F10" s="16">
        <v>0.12959290796687273</v>
      </c>
      <c r="G10" s="17">
        <v>0.52835283528352828</v>
      </c>
    </row>
    <row r="11" spans="1:14" x14ac:dyDescent="0.3">
      <c r="A11" s="18">
        <v>2</v>
      </c>
      <c r="B11" s="19" t="s">
        <v>34</v>
      </c>
      <c r="C11" s="42">
        <v>1271</v>
      </c>
      <c r="D11" s="20">
        <v>0.11859662218904544</v>
      </c>
      <c r="E11" s="42">
        <v>1164</v>
      </c>
      <c r="F11" s="20">
        <v>0.13577510789688557</v>
      </c>
      <c r="G11" s="21">
        <v>9.1924398625429449E-2</v>
      </c>
    </row>
    <row r="12" spans="1:14" x14ac:dyDescent="0.3">
      <c r="A12" s="14">
        <v>3</v>
      </c>
      <c r="B12" s="15" t="s">
        <v>38</v>
      </c>
      <c r="C12" s="41">
        <v>1062</v>
      </c>
      <c r="D12" s="16">
        <v>9.9094895959690218E-2</v>
      </c>
      <c r="E12" s="41">
        <v>1049</v>
      </c>
      <c r="F12" s="16">
        <v>0.12236090050157471</v>
      </c>
      <c r="G12" s="17">
        <v>1.2392755004766443E-2</v>
      </c>
    </row>
    <row r="13" spans="1:14" x14ac:dyDescent="0.3">
      <c r="A13" s="18">
        <v>4</v>
      </c>
      <c r="B13" s="19" t="s">
        <v>36</v>
      </c>
      <c r="C13" s="42">
        <v>1006</v>
      </c>
      <c r="D13" s="20">
        <v>9.3869553046561541E-2</v>
      </c>
      <c r="E13" s="42">
        <v>794</v>
      </c>
      <c r="F13" s="20">
        <v>9.2616353668494106E-2</v>
      </c>
      <c r="G13" s="21">
        <v>0.26700251889168758</v>
      </c>
    </row>
    <row r="14" spans="1:14" x14ac:dyDescent="0.3">
      <c r="A14" s="14">
        <v>5</v>
      </c>
      <c r="B14" s="15" t="s">
        <v>35</v>
      </c>
      <c r="C14" s="41">
        <v>824</v>
      </c>
      <c r="D14" s="16">
        <v>7.6887188578893345E-2</v>
      </c>
      <c r="E14" s="41">
        <v>665</v>
      </c>
      <c r="F14" s="16">
        <v>7.7569112329406276E-2</v>
      </c>
      <c r="G14" s="17">
        <v>0.23909774436090236</v>
      </c>
    </row>
    <row r="15" spans="1:14" x14ac:dyDescent="0.3">
      <c r="A15" s="18">
        <v>6</v>
      </c>
      <c r="B15" s="19" t="s">
        <v>51</v>
      </c>
      <c r="C15" s="42">
        <v>606</v>
      </c>
      <c r="D15" s="20">
        <v>5.6545675095642435E-2</v>
      </c>
      <c r="E15" s="42">
        <v>485</v>
      </c>
      <c r="F15" s="20">
        <v>5.6572961623702324E-2</v>
      </c>
      <c r="G15" s="21">
        <v>0.24948453608247423</v>
      </c>
    </row>
    <row r="16" spans="1:14" x14ac:dyDescent="0.3">
      <c r="A16" s="14">
        <v>7</v>
      </c>
      <c r="B16" s="15" t="s">
        <v>37</v>
      </c>
      <c r="C16" s="41">
        <v>591</v>
      </c>
      <c r="D16" s="16">
        <v>5.5146029672482971E-2</v>
      </c>
      <c r="E16" s="41">
        <v>450</v>
      </c>
      <c r="F16" s="16">
        <v>5.2490376764259883E-2</v>
      </c>
      <c r="G16" s="17">
        <v>0.31333333333333324</v>
      </c>
    </row>
    <row r="17" spans="1:8" x14ac:dyDescent="0.3">
      <c r="A17" s="18">
        <v>8</v>
      </c>
      <c r="B17" s="19" t="s">
        <v>82</v>
      </c>
      <c r="C17" s="42">
        <v>490</v>
      </c>
      <c r="D17" s="20">
        <v>4.5721750489875895E-2</v>
      </c>
      <c r="E17" s="42">
        <v>390</v>
      </c>
      <c r="F17" s="20">
        <v>4.549165986235857E-2</v>
      </c>
      <c r="G17" s="21">
        <v>0.25641025641025639</v>
      </c>
    </row>
    <row r="18" spans="1:8" x14ac:dyDescent="0.3">
      <c r="A18" s="14">
        <v>9</v>
      </c>
      <c r="B18" s="15" t="s">
        <v>40</v>
      </c>
      <c r="C18" s="41">
        <v>436</v>
      </c>
      <c r="D18" s="16">
        <v>4.068302696650182E-2</v>
      </c>
      <c r="E18" s="41">
        <v>349</v>
      </c>
      <c r="F18" s="16">
        <v>4.0709203312725997E-2</v>
      </c>
      <c r="G18" s="17">
        <v>0.24928366762177645</v>
      </c>
    </row>
    <row r="19" spans="1:8" x14ac:dyDescent="0.3">
      <c r="A19" s="18">
        <v>10</v>
      </c>
      <c r="B19" s="19" t="s">
        <v>57</v>
      </c>
      <c r="C19" s="42">
        <v>377</v>
      </c>
      <c r="D19" s="20">
        <v>3.5177754968741252E-2</v>
      </c>
      <c r="E19" s="42">
        <v>337</v>
      </c>
      <c r="F19" s="20">
        <v>3.9309459932345733E-2</v>
      </c>
      <c r="G19" s="21">
        <v>0.11869436201780426</v>
      </c>
    </row>
    <row r="20" spans="1:8" x14ac:dyDescent="0.3">
      <c r="A20" s="14">
        <v>11</v>
      </c>
      <c r="B20" s="15" t="s">
        <v>110</v>
      </c>
      <c r="C20" s="41">
        <v>284</v>
      </c>
      <c r="D20" s="16">
        <v>2.6499953345152562E-2</v>
      </c>
      <c r="E20" s="41">
        <v>152</v>
      </c>
      <c r="F20" s="16">
        <v>1.7730082818150007E-2</v>
      </c>
      <c r="G20" s="17">
        <v>0.86842105263157898</v>
      </c>
    </row>
    <row r="21" spans="1:8" x14ac:dyDescent="0.3">
      <c r="A21" s="18">
        <v>12</v>
      </c>
      <c r="B21" s="19" t="s">
        <v>39</v>
      </c>
      <c r="C21" s="42">
        <v>273</v>
      </c>
      <c r="D21" s="20">
        <v>2.5473546701502287E-2</v>
      </c>
      <c r="E21" s="42">
        <v>283</v>
      </c>
      <c r="F21" s="20">
        <v>3.3010614720634553E-2</v>
      </c>
      <c r="G21" s="21">
        <v>-3.5335689045936425E-2</v>
      </c>
    </row>
    <row r="22" spans="1:8" x14ac:dyDescent="0.3">
      <c r="A22" s="14">
        <v>13</v>
      </c>
      <c r="B22" s="15" t="s">
        <v>111</v>
      </c>
      <c r="C22" s="41">
        <v>271</v>
      </c>
      <c r="D22" s="16">
        <v>2.5286927311747691E-2</v>
      </c>
      <c r="E22" s="41">
        <v>136</v>
      </c>
      <c r="F22" s="16">
        <v>1.586375831097632E-2</v>
      </c>
      <c r="G22" s="17">
        <v>0.99264705882352944</v>
      </c>
    </row>
    <row r="23" spans="1:8" x14ac:dyDescent="0.3">
      <c r="A23" s="18">
        <v>14</v>
      </c>
      <c r="B23" s="19" t="s">
        <v>115</v>
      </c>
      <c r="C23" s="42">
        <v>266</v>
      </c>
      <c r="D23" s="20">
        <v>2.4820378837361202E-2</v>
      </c>
      <c r="E23" s="42">
        <v>70</v>
      </c>
      <c r="F23" s="20">
        <v>8.1651697188848717E-3</v>
      </c>
      <c r="G23" s="21">
        <v>2.8</v>
      </c>
    </row>
    <row r="24" spans="1:8" x14ac:dyDescent="0.3">
      <c r="A24" s="14">
        <v>15</v>
      </c>
      <c r="B24" s="15" t="s">
        <v>81</v>
      </c>
      <c r="C24" s="41">
        <v>206</v>
      </c>
      <c r="D24" s="16">
        <v>1.9221797144723336E-2</v>
      </c>
      <c r="E24" s="41">
        <v>192</v>
      </c>
      <c r="F24" s="16">
        <v>2.2395894086084219E-2</v>
      </c>
      <c r="G24" s="17">
        <v>7.2916666666666741E-2</v>
      </c>
    </row>
    <row r="25" spans="1:8" hidden="1" x14ac:dyDescent="0.3">
      <c r="A25" s="14"/>
      <c r="B25" s="15"/>
      <c r="C25" s="41"/>
      <c r="D25" s="23"/>
      <c r="E25" s="41"/>
      <c r="F25" s="23"/>
      <c r="G25" s="23"/>
    </row>
    <row r="26" spans="1:8" x14ac:dyDescent="0.3">
      <c r="A26" s="36"/>
      <c r="B26" s="25" t="s">
        <v>102</v>
      </c>
      <c r="C26" s="43">
        <f>C27-SUM(C10:C24)</f>
        <v>1056</v>
      </c>
      <c r="D26" s="26">
        <f>C26/C27</f>
        <v>9.8535037790426425E-2</v>
      </c>
      <c r="E26" s="43">
        <f>E27-SUM(E10:E24)</f>
        <v>946</v>
      </c>
      <c r="F26" s="26">
        <f>E26/E27</f>
        <v>0.11034643648664412</v>
      </c>
      <c r="G26" s="27">
        <f>C26/E26-1</f>
        <v>0.11627906976744184</v>
      </c>
    </row>
    <row r="27" spans="1:8" x14ac:dyDescent="0.3">
      <c r="A27" s="28"/>
      <c r="B27" s="29" t="s">
        <v>103</v>
      </c>
      <c r="C27" s="44">
        <v>10717</v>
      </c>
      <c r="D27" s="30">
        <v>1</v>
      </c>
      <c r="E27" s="44">
        <v>8573</v>
      </c>
      <c r="F27" s="30">
        <v>1</v>
      </c>
      <c r="G27" s="31">
        <v>0.25008748396127367</v>
      </c>
    </row>
    <row r="28" spans="1:8" x14ac:dyDescent="0.3">
      <c r="A28" s="45" t="s">
        <v>83</v>
      </c>
      <c r="H28" s="45"/>
    </row>
    <row r="29" spans="1:8" x14ac:dyDescent="0.3">
      <c r="A29" s="8" t="s">
        <v>41</v>
      </c>
    </row>
    <row r="30" spans="1:8" x14ac:dyDescent="0.3">
      <c r="A30" s="6" t="s">
        <v>48</v>
      </c>
    </row>
    <row r="31" spans="1:8" x14ac:dyDescent="0.3">
      <c r="A31" s="46"/>
    </row>
    <row r="32" spans="1:8" x14ac:dyDescent="0.3">
      <c r="A32" s="7"/>
    </row>
  </sheetData>
  <mergeCells count="12">
    <mergeCell ref="G6:G7"/>
    <mergeCell ref="A7:A9"/>
    <mergeCell ref="B7:B9"/>
    <mergeCell ref="G8:G9"/>
    <mergeCell ref="A2:G2"/>
    <mergeCell ref="A4:A6"/>
    <mergeCell ref="B4:B6"/>
    <mergeCell ref="C4:G4"/>
    <mergeCell ref="C5:G5"/>
    <mergeCell ref="C6:D7"/>
    <mergeCell ref="E6:F7"/>
    <mergeCell ref="A3:G3"/>
  </mergeCells>
  <conditionalFormatting sqref="C10:G25">
    <cfRule type="cellIs" dxfId="1" priority="2" operator="equal">
      <formula>0</formula>
    </cfRule>
  </conditionalFormatting>
  <conditionalFormatting sqref="G10:G27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6:E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Ranking PiN_DMC&gt;3,5T</vt:lpstr>
      <vt:lpstr>Ranking Naczepy DMC&gt;3,5T</vt:lpstr>
      <vt:lpstr>Przyczepy lekkie</vt:lpstr>
      <vt:lpstr>Ranking_P-CR</vt:lpstr>
      <vt:lpstr>Ranking_CR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2015-05-08T08:54:12Z</cp:lastPrinted>
  <dcterms:created xsi:type="dcterms:W3CDTF">2011-02-21T10:08:17Z</dcterms:created>
  <dcterms:modified xsi:type="dcterms:W3CDTF">2026-01-11T14:07:24Z</dcterms:modified>
</cp:coreProperties>
</file>