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6\PIN\ostateczne\"/>
    </mc:Choice>
  </mc:AlternateContent>
  <xr:revisionPtr revIDLastSave="0" documentId="13_ncr:1_{9855962E-6BC5-4DB7-8591-7CEAB5B55549}" xr6:coauthVersionLast="47" xr6:coauthVersionMax="47" xr10:uidLastSave="{00000000-0000-0000-0000-000000000000}"/>
  <bookViews>
    <workbookView xWindow="-120" yWindow="-120" windowWidth="51840" windowHeight="21120" activeTab="4" xr2:uid="{00000000-000D-0000-FFFF-FFFF00000000}"/>
  </bookViews>
  <sheets>
    <sheet name="Tabele zbiorcze" sheetId="20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 localSheetId="0">[1]INDEX!$E$21</definedName>
    <definedName name="czy_czasowe">#REF!</definedName>
    <definedName name="jakie" localSheetId="0">[2]INDEX!$A$63</definedName>
    <definedName name="jakie">#REF!</definedName>
    <definedName name="jakie_ang" localSheetId="0">[1]INDEX!$B$63</definedName>
    <definedName name="jakie_ang">#REF!</definedName>
    <definedName name="jakie1" localSheetId="0">[3]INDEX!$A$53</definedName>
    <definedName name="jakie1">#REF!</definedName>
    <definedName name="jakie2" localSheetId="0">[1]INDEX!$A$63</definedName>
    <definedName name="jakie2">#REF!</definedName>
    <definedName name="mancs" localSheetId="0">[4]INDEX!$A$61</definedName>
    <definedName name="mancs">#REF!</definedName>
    <definedName name="mansc" localSheetId="0">[4]INDEX!$A$60</definedName>
    <definedName name="mansc">#REF!</definedName>
    <definedName name="mn" localSheetId="0">[3]INDEX!$E$16</definedName>
    <definedName name="mn">#REF!</definedName>
    <definedName name="Mnth" localSheetId="0">[4]INDEX!$E$21</definedName>
    <definedName name="Mnth">#REF!</definedName>
    <definedName name="pickups" localSheetId="0">[4]INDEX!$A$59</definedName>
    <definedName name="pickups">#REF!</definedName>
    <definedName name="Yr" localSheetId="0">[4]INDEX!$E$26</definedName>
    <definedName name="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4" l="1"/>
  <c r="F30" i="14" s="1"/>
  <c r="C30" i="14"/>
  <c r="G30" i="14" l="1"/>
  <c r="D30" i="14"/>
  <c r="E26" i="19"/>
  <c r="F26" i="19" s="1"/>
  <c r="C26" i="19"/>
  <c r="C25" i="15"/>
  <c r="E25" i="15"/>
  <c r="F25" i="15" s="1"/>
  <c r="C30" i="13"/>
  <c r="D30" i="13" s="1"/>
  <c r="E30" i="13"/>
  <c r="F30" i="13" s="1"/>
  <c r="E30" i="12"/>
  <c r="F30" i="12" s="1"/>
  <c r="C30" i="12"/>
  <c r="G30" i="12" s="1"/>
  <c r="D30" i="12" l="1"/>
  <c r="G25" i="15"/>
  <c r="G30" i="13"/>
  <c r="D25" i="15"/>
  <c r="G26" i="19"/>
  <c r="D26" i="19"/>
</calcChain>
</file>

<file path=xl/sharedStrings.xml><?xml version="1.0" encoding="utf-8"?>
<sst xmlns="http://schemas.openxmlformats.org/spreadsheetml/2006/main" count="244" uniqueCount="128">
  <si>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</si>
  <si>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</si>
  <si>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</si>
  <si>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</si>
  <si>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</si>
  <si>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</si>
  <si>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</si>
  <si>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</si>
  <si>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</si>
  <si>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</si>
  <si>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</si>
  <si>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</si>
  <si>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</si>
  <si>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</si>
  <si>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</si>
  <si>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</si>
  <si>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</si>
  <si>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</si>
  <si>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</si>
  <si>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</si>
  <si>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</si>
  <si>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</si>
  <si>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</si>
  <si>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</si>
  <si>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</si>
  <si>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</si>
  <si>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</si>
  <si>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</si>
  <si>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</si>
  <si>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</si>
  <si>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</si>
  <si>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</si>
  <si>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</si>
  <si>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</si>
  <si>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</si>
  <si>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</si>
  <si>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</si>
  <si>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KUBOTA</t>
  </si>
  <si>
    <t>FARMTRAC</t>
  </si>
  <si>
    <t>VALTRA</t>
  </si>
  <si>
    <t>** Liczby zawierają rejestracje czasowe na koniec miesięcy</t>
  </si>
  <si>
    <t>WECON</t>
  </si>
  <si>
    <t xml:space="preserve"> </t>
  </si>
  <si>
    <t>BRENDERUP-THULE TRAILERS</t>
  </si>
  <si>
    <t xml:space="preserve">Źródło: analizy PZPM na podstawie CEP </t>
  </si>
  <si>
    <t>Źródło: analizy PZPM na podstawie CEP</t>
  </si>
  <si>
    <t>First Registrations of NEW Semi-Trailers with GVW&gt;3.5T, Market Share %</t>
  </si>
  <si>
    <t>WIDPOL</t>
  </si>
  <si>
    <t>MASSEY FERGUSON</t>
  </si>
  <si>
    <t>MARTZ</t>
  </si>
  <si>
    <t>FARO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</si>
  <si>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</si>
  <si>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</si>
  <si>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</si>
  <si>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</si>
  <si>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</si>
  <si>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</si>
  <si>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</si>
  <si>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</si>
  <si>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</si>
  <si>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</si>
  <si>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</si>
  <si>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</si>
  <si>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</si>
  <si>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</si>
  <si>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</si>
  <si>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</si>
  <si>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</si>
  <si>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</si>
  <si>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</si>
  <si>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</si>
  <si>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</si>
  <si>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SOLIS</t>
  </si>
  <si>
    <t>*Pojazdy zarejestrowane jako Ciągniki Rolnicze bez wyróżnionych jako potencjalne ATV / UTV</t>
  </si>
  <si>
    <t>FRACHT</t>
  </si>
  <si>
    <t>STIM</t>
  </si>
  <si>
    <t>PRONAR</t>
  </si>
  <si>
    <t>METAL-FACH</t>
  </si>
  <si>
    <t>METALTECH</t>
  </si>
  <si>
    <t>PPHU WODZIŃSKI</t>
  </si>
  <si>
    <t>MEPROZET</t>
  </si>
  <si>
    <t>POMOT</t>
  </si>
  <si>
    <t>JOSKIN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</si>
  <si>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</si>
  <si>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</si>
  <si>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</si>
  <si>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</si>
  <si>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</si>
  <si>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FFB FELDBINDER</t>
  </si>
  <si>
    <t>STAS</t>
  </si>
  <si>
    <t>LS</t>
  </si>
  <si>
    <t>LOVOL</t>
  </si>
  <si>
    <t>TOP TRAILER</t>
  </si>
  <si>
    <t>GT TRAILERS/GNIOTPOL</t>
  </si>
  <si>
    <t>DAEDONG-KIOTI</t>
  </si>
  <si>
    <t>VESTA POLSKA</t>
  </si>
  <si>
    <t>CIMC</t>
  </si>
  <si>
    <t>First Registrations of NEW Trailers &amp; Semi-Trailers with GVW&gt;3.5T, Market Share %</t>
  </si>
  <si>
    <t>First Registrations of NEW Light Trailers, Market Share %</t>
  </si>
  <si>
    <t>First Registrations of NEW Agricultural Trailers, Market Share %</t>
  </si>
  <si>
    <t>First Registrations of NEW Agricultural Tractors*, Market Share %</t>
  </si>
  <si>
    <t>AGROMET PILMET</t>
  </si>
  <si>
    <t>MHS</t>
  </si>
  <si>
    <t>sztuki</t>
  </si>
  <si>
    <t>PRZYCZEPY, DMC&gt;3.5T"</t>
  </si>
  <si>
    <t>NACZEPY, DMC&gt;3.5T"</t>
  </si>
  <si>
    <t>CLAAS</t>
  </si>
  <si>
    <t>CYNKOMET</t>
  </si>
  <si>
    <t>TECHMONT</t>
  </si>
  <si>
    <t>W.N.P. M.SUSKI</t>
  </si>
  <si>
    <t>GŁOWACZ</t>
  </si>
  <si>
    <t>BERGER</t>
  </si>
  <si>
    <t>UNITRAILER</t>
  </si>
  <si>
    <t>LORRIES</t>
  </si>
  <si>
    <t>LOHR</t>
  </si>
  <si>
    <t>MARPOL</t>
  </si>
  <si>
    <t>KAMCZEPKA</t>
  </si>
  <si>
    <t>MEILLER-KIPPER</t>
  </si>
  <si>
    <t>Rok narastająco Styczeń - Czerwiec</t>
  </si>
  <si>
    <t>YTD January - June</t>
  </si>
  <si>
    <t>AUPAX</t>
  </si>
  <si>
    <t>SPITZER</t>
  </si>
  <si>
    <t>KRAKER</t>
  </si>
  <si>
    <t>2026
Cze</t>
  </si>
  <si>
    <t>2025
Cze</t>
  </si>
  <si>
    <t>2026
Sty - Cze</t>
  </si>
  <si>
    <t>2025
Sty - Cze</t>
  </si>
  <si>
    <t>TEMA-TEMARED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</si>
</sst>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0"/>
      <name val="Arial Nova"/>
      <family val="2"/>
      <charset val="238"/>
    </font>
    <font>
      <b/>
      <i/>
      <sz val="11"/>
      <color theme="1" tint="0.499984740745262"/>
      <name val="Aptos"/>
      <family val="2"/>
    </font>
    <font>
      <b/>
      <i/>
      <sz val="10"/>
      <color theme="0" tint="-0.34998626667073579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i/>
      <sz val="8"/>
      <name val="Arial Nova"/>
      <family val="2"/>
    </font>
    <font>
      <i/>
      <sz val="8"/>
      <color theme="1" tint="0.499984740745262"/>
      <name val="Arial Nova"/>
      <family val="2"/>
    </font>
    <font>
      <sz val="10"/>
      <color indexed="8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1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2" fillId="0" borderId="0" xfId="4"/>
    <xf numFmtId="0" fontId="7" fillId="0" borderId="0" xfId="4" applyFont="1"/>
    <xf numFmtId="0" fontId="8" fillId="0" borderId="0" xfId="4" applyFont="1" applyAlignment="1">
      <alignment vertical="center"/>
    </xf>
    <xf numFmtId="0" fontId="9" fillId="0" borderId="0" xfId="0" applyFont="1"/>
    <xf numFmtId="0" fontId="14" fillId="0" borderId="0" xfId="0" applyFont="1"/>
    <xf numFmtId="0" fontId="15" fillId="0" borderId="0" xfId="0" applyFont="1"/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10" fontId="18" fillId="0" borderId="1" xfId="7" applyNumberFormat="1" applyFont="1" applyBorder="1" applyAlignment="1">
      <alignment vertical="center"/>
    </xf>
    <xf numFmtId="165" fontId="18" fillId="0" borderId="1" xfId="7" applyNumberFormat="1" applyFont="1" applyBorder="1" applyAlignment="1">
      <alignment vertical="center"/>
    </xf>
    <xf numFmtId="0" fontId="18" fillId="5" borderId="1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vertical="center"/>
    </xf>
    <xf numFmtId="10" fontId="18" fillId="5" borderId="1" xfId="7" applyNumberFormat="1" applyFont="1" applyFill="1" applyBorder="1" applyAlignment="1">
      <alignment vertical="center"/>
    </xf>
    <xf numFmtId="165" fontId="18" fillId="5" borderId="1" xfId="7" applyNumberFormat="1" applyFont="1" applyFill="1" applyBorder="1" applyAlignment="1">
      <alignment vertical="center"/>
    </xf>
    <xf numFmtId="10" fontId="18" fillId="0" borderId="1" xfId="7" applyNumberFormat="1" applyFont="1" applyFill="1" applyBorder="1" applyAlignment="1">
      <alignment vertical="center"/>
    </xf>
    <xf numFmtId="165" fontId="18" fillId="0" borderId="1" xfId="7" applyNumberFormat="1" applyFont="1" applyFill="1" applyBorder="1" applyAlignment="1">
      <alignment vertical="center"/>
    </xf>
    <xf numFmtId="0" fontId="9" fillId="4" borderId="1" xfId="0" applyFont="1" applyFill="1" applyBorder="1"/>
    <xf numFmtId="0" fontId="18" fillId="4" borderId="1" xfId="4" applyFont="1" applyFill="1" applyBorder="1" applyAlignment="1">
      <alignment vertical="center"/>
    </xf>
    <xf numFmtId="165" fontId="18" fillId="4" borderId="1" xfId="10" applyNumberFormat="1" applyFont="1" applyFill="1" applyBorder="1" applyAlignment="1">
      <alignment vertical="center"/>
    </xf>
    <xf numFmtId="165" fontId="18" fillId="4" borderId="1" xfId="7" applyNumberFormat="1" applyFont="1" applyFill="1" applyBorder="1" applyAlignment="1">
      <alignment vertical="center"/>
    </xf>
    <xf numFmtId="0" fontId="12" fillId="3" borderId="1" xfId="4" applyFont="1" applyFill="1" applyBorder="1"/>
    <xf numFmtId="0" fontId="10" fillId="3" borderId="1" xfId="4" applyFont="1" applyFill="1" applyBorder="1" applyAlignment="1">
      <alignment vertical="center"/>
    </xf>
    <xf numFmtId="9" fontId="10" fillId="3" borderId="1" xfId="7" applyFont="1" applyFill="1" applyBorder="1" applyAlignment="1">
      <alignment vertical="center"/>
    </xf>
    <xf numFmtId="165" fontId="10" fillId="3" borderId="1" xfId="4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indent="1"/>
    </xf>
    <xf numFmtId="0" fontId="16" fillId="2" borderId="0" xfId="4" applyFont="1" applyFill="1" applyAlignment="1">
      <alignment vertical="center"/>
    </xf>
    <xf numFmtId="9" fontId="16" fillId="2" borderId="0" xfId="7" applyFont="1" applyFill="1" applyBorder="1" applyAlignment="1">
      <alignment vertical="center"/>
    </xf>
    <xf numFmtId="165" fontId="16" fillId="2" borderId="0" xfId="4" applyNumberFormat="1" applyFont="1" applyFill="1" applyAlignment="1">
      <alignment vertical="center"/>
    </xf>
    <xf numFmtId="0" fontId="18" fillId="4" borderId="1" xfId="4" applyFont="1" applyFill="1" applyBorder="1"/>
    <xf numFmtId="0" fontId="11" fillId="4" borderId="1" xfId="4" applyFont="1" applyFill="1" applyBorder="1"/>
    <xf numFmtId="0" fontId="11" fillId="4" borderId="1" xfId="4" applyFont="1" applyFill="1" applyBorder="1" applyAlignment="1">
      <alignment vertical="center"/>
    </xf>
    <xf numFmtId="165" fontId="11" fillId="4" borderId="1" xfId="10" applyNumberFormat="1" applyFont="1" applyFill="1" applyBorder="1" applyAlignment="1">
      <alignment vertical="center"/>
    </xf>
    <xf numFmtId="165" fontId="11" fillId="4" borderId="1" xfId="7" applyNumberFormat="1" applyFont="1" applyFill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3" fontId="18" fillId="5" borderId="1" xfId="4" applyNumberFormat="1" applyFont="1" applyFill="1" applyBorder="1" applyAlignment="1">
      <alignment vertical="center"/>
    </xf>
    <xf numFmtId="3" fontId="18" fillId="4" borderId="1" xfId="4" applyNumberFormat="1" applyFont="1" applyFill="1" applyBorder="1" applyAlignment="1">
      <alignment vertical="center"/>
    </xf>
    <xf numFmtId="3" fontId="10" fillId="3" borderId="1" xfId="4" applyNumberFormat="1" applyFont="1" applyFill="1" applyBorder="1" applyAlignment="1">
      <alignment vertical="center"/>
    </xf>
    <xf numFmtId="0" fontId="18" fillId="0" borderId="0" xfId="4" applyFont="1"/>
    <xf numFmtId="0" fontId="24" fillId="0" borderId="0" xfId="4" applyFont="1"/>
    <xf numFmtId="14" fontId="25" fillId="0" borderId="0" xfId="0" applyNumberFormat="1" applyFont="1" applyAlignment="1">
      <alignment horizontal="right"/>
    </xf>
    <xf numFmtId="3" fontId="11" fillId="4" borderId="1" xfId="4" applyNumberFormat="1" applyFont="1" applyFill="1" applyBorder="1" applyAlignment="1">
      <alignment vertical="center"/>
    </xf>
    <xf numFmtId="0" fontId="28" fillId="0" borderId="0" xfId="4" applyFont="1" applyAlignment="1">
      <alignment vertical="center"/>
    </xf>
    <xf numFmtId="0" fontId="27" fillId="3" borderId="12" xfId="4" applyFont="1" applyFill="1" applyBorder="1" applyAlignment="1">
      <alignment horizontal="center" vertical="center" wrapText="1"/>
    </xf>
    <xf numFmtId="0" fontId="27" fillId="3" borderId="8" xfId="4" applyFont="1" applyFill="1" applyBorder="1" applyAlignment="1">
      <alignment horizontal="center" wrapText="1"/>
    </xf>
    <xf numFmtId="0" fontId="30" fillId="3" borderId="14" xfId="4" applyFont="1" applyFill="1" applyBorder="1" applyAlignment="1">
      <alignment horizontal="center" vertical="center" wrapText="1"/>
    </xf>
    <xf numFmtId="0" fontId="30" fillId="3" borderId="11" xfId="4" applyFont="1" applyFill="1" applyBorder="1" applyAlignment="1">
      <alignment horizontal="center" vertical="top" wrapText="1"/>
    </xf>
    <xf numFmtId="0" fontId="31" fillId="0" borderId="0" xfId="4" applyFont="1"/>
    <xf numFmtId="0" fontId="13" fillId="0" borderId="0" xfId="0" applyFont="1"/>
    <xf numFmtId="0" fontId="32" fillId="0" borderId="0" xfId="0" applyFont="1"/>
    <xf numFmtId="14" fontId="9" fillId="0" borderId="0" xfId="0" applyNumberFormat="1" applyFont="1" applyAlignment="1">
      <alignment horizontal="right"/>
    </xf>
    <xf numFmtId="0" fontId="33" fillId="0" borderId="0" xfId="0" applyFont="1" applyAlignment="1">
      <alignment horizontal="right"/>
    </xf>
    <xf numFmtId="0" fontId="10" fillId="3" borderId="1" xfId="0" applyFont="1" applyFill="1" applyBorder="1" applyAlignment="1">
      <alignment wrapText="1"/>
    </xf>
    <xf numFmtId="166" fontId="10" fillId="3" borderId="1" xfId="3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wrapText="1"/>
    </xf>
    <xf numFmtId="166" fontId="11" fillId="4" borderId="1" xfId="3" applyNumberFormat="1" applyFont="1" applyFill="1" applyBorder="1" applyAlignment="1">
      <alignment horizontal="center"/>
    </xf>
    <xf numFmtId="165" fontId="11" fillId="4" borderId="1" xfId="1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 indent="1"/>
    </xf>
    <xf numFmtId="166" fontId="11" fillId="0" borderId="1" xfId="3" applyNumberFormat="1" applyFont="1" applyBorder="1" applyAlignment="1">
      <alignment horizontal="center"/>
    </xf>
    <xf numFmtId="165" fontId="11" fillId="0" borderId="1" xfId="1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left" wrapText="1" indent="1"/>
    </xf>
    <xf numFmtId="166" fontId="11" fillId="5" borderId="1" xfId="3" applyNumberFormat="1" applyFont="1" applyFill="1" applyBorder="1" applyAlignment="1">
      <alignment horizontal="center"/>
    </xf>
    <xf numFmtId="165" fontId="11" fillId="5" borderId="1" xfId="1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wrapText="1" indent="1"/>
    </xf>
    <xf numFmtId="166" fontId="11" fillId="0" borderId="2" xfId="3" applyNumberFormat="1" applyFont="1" applyBorder="1" applyAlignment="1">
      <alignment horizontal="center"/>
    </xf>
    <xf numFmtId="165" fontId="11" fillId="0" borderId="2" xfId="10" applyNumberFormat="1" applyFont="1" applyBorder="1" applyAlignment="1">
      <alignment horizontal="center"/>
    </xf>
    <xf numFmtId="0" fontId="11" fillId="0" borderId="3" xfId="0" applyFont="1" applyBorder="1" applyAlignment="1">
      <alignment horizontal="left" wrapText="1" indent="1"/>
    </xf>
    <xf numFmtId="166" fontId="11" fillId="0" borderId="3" xfId="3" applyNumberFormat="1" applyFont="1" applyBorder="1" applyAlignment="1">
      <alignment horizontal="center"/>
    </xf>
    <xf numFmtId="165" fontId="11" fillId="0" borderId="3" xfId="10" applyNumberFormat="1" applyFont="1" applyBorder="1" applyAlignment="1">
      <alignment horizontal="center"/>
    </xf>
    <xf numFmtId="0" fontId="12" fillId="3" borderId="1" xfId="0" applyFont="1" applyFill="1" applyBorder="1" applyAlignment="1">
      <alignment wrapText="1"/>
    </xf>
    <xf numFmtId="166" fontId="12" fillId="3" borderId="1" xfId="3" applyNumberFormat="1" applyFont="1" applyFill="1" applyBorder="1" applyAlignment="1">
      <alignment horizontal="center"/>
    </xf>
    <xf numFmtId="165" fontId="12" fillId="3" borderId="1" xfId="10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 indent="1"/>
    </xf>
    <xf numFmtId="0" fontId="13" fillId="0" borderId="0" xfId="0" applyFont="1" applyAlignment="1">
      <alignment horizontal="left" vertical="top" wrapText="1" indent="1"/>
    </xf>
    <xf numFmtId="165" fontId="9" fillId="0" borderId="0" xfId="10" applyNumberFormat="1" applyFont="1"/>
    <xf numFmtId="0" fontId="10" fillId="3" borderId="1" xfId="0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0" fillId="3" borderId="2" xfId="4" applyFont="1" applyFill="1" applyBorder="1" applyAlignment="1">
      <alignment horizontal="center" wrapText="1"/>
    </xf>
    <xf numFmtId="0" fontId="10" fillId="3" borderId="4" xfId="4" applyFont="1" applyFill="1" applyBorder="1" applyAlignment="1">
      <alignment horizontal="center" wrapText="1"/>
    </xf>
    <xf numFmtId="0" fontId="26" fillId="3" borderId="6" xfId="4" applyFont="1" applyFill="1" applyBorder="1" applyAlignment="1">
      <alignment horizontal="center" vertical="center"/>
    </xf>
    <xf numFmtId="0" fontId="26" fillId="3" borderId="7" xfId="4" applyFont="1" applyFill="1" applyBorder="1" applyAlignment="1">
      <alignment horizontal="center" vertical="center"/>
    </xf>
    <xf numFmtId="0" fontId="26" fillId="3" borderId="8" xfId="4" applyFont="1" applyFill="1" applyBorder="1" applyAlignment="1">
      <alignment horizontal="center" vertical="center"/>
    </xf>
    <xf numFmtId="0" fontId="29" fillId="3" borderId="9" xfId="4" applyFont="1" applyFill="1" applyBorder="1" applyAlignment="1">
      <alignment horizontal="center" vertical="center"/>
    </xf>
    <xf numFmtId="0" fontId="29" fillId="3" borderId="10" xfId="4" applyFont="1" applyFill="1" applyBorder="1" applyAlignment="1">
      <alignment horizontal="center" vertical="center"/>
    </xf>
    <xf numFmtId="0" fontId="29" fillId="3" borderId="11" xfId="4" applyFont="1" applyFill="1" applyBorder="1" applyAlignment="1">
      <alignment horizontal="center" vertical="center"/>
    </xf>
    <xf numFmtId="0" fontId="27" fillId="3" borderId="12" xfId="4" applyFont="1" applyFill="1" applyBorder="1" applyAlignment="1">
      <alignment horizontal="center" vertical="center" wrapText="1"/>
    </xf>
    <xf numFmtId="0" fontId="27" fillId="3" borderId="8" xfId="4" applyFont="1" applyFill="1" applyBorder="1" applyAlignment="1">
      <alignment horizontal="center" vertical="center" wrapText="1"/>
    </xf>
    <xf numFmtId="0" fontId="27" fillId="3" borderId="14" xfId="4" applyFont="1" applyFill="1" applyBorder="1" applyAlignment="1">
      <alignment horizontal="center" vertical="center" wrapText="1"/>
    </xf>
    <xf numFmtId="0" fontId="27" fillId="3" borderId="11" xfId="4" applyFont="1" applyFill="1" applyBorder="1" applyAlignment="1">
      <alignment horizontal="center" vertical="center" wrapText="1"/>
    </xf>
    <xf numFmtId="0" fontId="27" fillId="3" borderId="13" xfId="4" applyFont="1" applyFill="1" applyBorder="1" applyAlignment="1">
      <alignment horizontal="center" wrapText="1"/>
    </xf>
    <xf numFmtId="0" fontId="27" fillId="3" borderId="15" xfId="4" applyFont="1" applyFill="1" applyBorder="1" applyAlignment="1">
      <alignment horizontal="center" wrapText="1"/>
    </xf>
    <xf numFmtId="0" fontId="19" fillId="3" borderId="4" xfId="4" applyFont="1" applyFill="1" applyBorder="1" applyAlignment="1">
      <alignment horizontal="center" vertical="top"/>
    </xf>
    <xf numFmtId="0" fontId="19" fillId="3" borderId="3" xfId="4" applyFont="1" applyFill="1" applyBorder="1" applyAlignment="1">
      <alignment horizontal="center" vertical="top"/>
    </xf>
    <xf numFmtId="0" fontId="30" fillId="3" borderId="15" xfId="4" applyFont="1" applyFill="1" applyBorder="1" applyAlignment="1">
      <alignment horizontal="center" vertical="top" wrapText="1"/>
    </xf>
    <xf numFmtId="0" fontId="30" fillId="3" borderId="16" xfId="4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22" fillId="3" borderId="4" xfId="4" applyFont="1" applyFill="1" applyBorder="1" applyAlignment="1">
      <alignment horizontal="center" vertical="top"/>
    </xf>
    <xf numFmtId="0" fontId="22" fillId="3" borderId="3" xfId="4" applyFont="1" applyFill="1" applyBorder="1" applyAlignment="1">
      <alignment horizontal="center" vertical="top"/>
    </xf>
    <xf numFmtId="0" fontId="28" fillId="0" borderId="5" xfId="4" applyFont="1" applyBorder="1" applyAlignment="1">
      <alignment horizontal="center" vertical="center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11</xdr:col>
      <xdr:colOff>238760</xdr:colOff>
      <xdr:row>72</xdr:row>
      <xdr:rowOff>93980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1BE1895-FE11-5AC0-1BEC-74D7C9EE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67950"/>
          <a:ext cx="8976360" cy="3040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203200</xdr:colOff>
      <xdr:row>55</xdr:row>
      <xdr:rowOff>148239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4844906-6C57-CE89-9EF0-C66CF5747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32500"/>
          <a:ext cx="6445250" cy="4199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34</xdr:row>
      <xdr:rowOff>0</xdr:rowOff>
    </xdr:from>
    <xdr:to>
      <xdr:col>21</xdr:col>
      <xdr:colOff>384810</xdr:colOff>
      <xdr:row>50</xdr:row>
      <xdr:rowOff>80010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14E2672-799C-D5F6-7964-C59F73033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050" y="6235700"/>
          <a:ext cx="8938260" cy="3032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425954</xdr:colOff>
      <xdr:row>53</xdr:row>
      <xdr:rowOff>120650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76E590A-4E89-476C-6F15-FE1125EE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51550"/>
          <a:ext cx="5848854" cy="381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6</xdr:col>
      <xdr:colOff>438009</xdr:colOff>
      <xdr:row>74</xdr:row>
      <xdr:rowOff>177800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93B95A9-A1DB-777F-CFE8-34918B1C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931400"/>
          <a:ext cx="5860909" cy="3860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21</xdr:col>
      <xdr:colOff>377190</xdr:colOff>
      <xdr:row>72</xdr:row>
      <xdr:rowOff>92710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87BAEF9-09F5-50B0-89D6-B11C35CEB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2050" y="10115550"/>
          <a:ext cx="8930640" cy="3223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10</xdr:col>
      <xdr:colOff>598170</xdr:colOff>
      <xdr:row>49</xdr:row>
      <xdr:rowOff>162560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4DD8470-36FB-590D-6427-1CB938404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45200"/>
          <a:ext cx="8923020" cy="3108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205740</xdr:colOff>
      <xdr:row>46</xdr:row>
      <xdr:rowOff>160020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8F6458-2BC1-B4C1-2E45-EBCCB221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7150"/>
          <a:ext cx="8892540" cy="34747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182880</xdr:colOff>
      <xdr:row>49</xdr:row>
      <xdr:rowOff>73660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F1DF750-4CD4-15CE-00E4-B27E3A6F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38750"/>
          <a:ext cx="8945880" cy="34518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4/CEP/01.2014/dane%20szczeg&#243;&#322;owe/raporty/PZPM_CEP_RAPORT_PRZYCZEPY_NACZEPY.xlsm" TargetMode="External"/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3/CEP/02.2013/dane%20szczeg&#243;&#322;owe/raporty/PZPM_CEP_RAPORT_PRZYCZEPY_NACZEPY_CZY_CZASOWEwy&#322;acznieNIE.xlsm" TargetMode="External"/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ZPM%202017/CEP/11.2017/dane%20szczeg&#243;&#322;owe/raporty/PZPM_CEP_RAPORT_WSZYSTKIE_POJAZDY.xlsm" TargetMode="External"/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4C94-C54D-4393-A45D-92B12C77CC09}">
  <dimension ref="A1:G34"/>
  <sheetViews>
    <sheetView showGridLines="0" zoomScale="90" zoomScaleNormal="90" workbookViewId="0"/>
  </sheetViews>
  <sheetFormatPr defaultColWidth="9.28515625" defaultRowHeight="14.25" x14ac:dyDescent="0.2"/>
  <cols>
    <col min="1" max="1" width="28.28515625" style="6" customWidth="1"/>
    <col min="2" max="7" width="11.7109375" style="6" customWidth="1"/>
    <col min="8" max="16384" width="9.28515625" style="6"/>
  </cols>
  <sheetData>
    <row r="1" spans="1:7" x14ac:dyDescent="0.2">
      <c r="A1" s="6" t="s">
        <v>71</v>
      </c>
      <c r="G1" s="52">
        <v>46211</v>
      </c>
    </row>
    <row r="2" spans="1:7" x14ac:dyDescent="0.2">
      <c r="G2" s="53" t="s">
        <v>103</v>
      </c>
    </row>
    <row r="3" spans="1:7" ht="26.1" customHeight="1" x14ac:dyDescent="0.2">
      <c r="A3" s="78" t="s">
        <v>70</v>
      </c>
      <c r="B3" s="78"/>
      <c r="C3" s="78"/>
      <c r="D3" s="78"/>
      <c r="E3" s="78"/>
      <c r="F3" s="78"/>
      <c r="G3" s="78"/>
    </row>
    <row r="4" spans="1:7" ht="26.1" customHeight="1" x14ac:dyDescent="0.2">
      <c r="A4" s="54"/>
      <c r="B4" s="55" t="s">
        <v>123</v>
      </c>
      <c r="C4" s="55" t="s">
        <v>124</v>
      </c>
      <c r="D4" s="56" t="s">
        <v>58</v>
      </c>
      <c r="E4" s="55" t="s">
        <v>125</v>
      </c>
      <c r="F4" s="55" t="s">
        <v>126</v>
      </c>
      <c r="G4" s="56" t="s">
        <v>58</v>
      </c>
    </row>
    <row r="5" spans="1:7" ht="26.1" customHeight="1" x14ac:dyDescent="0.2">
      <c r="A5" s="57" t="s">
        <v>69</v>
      </c>
      <c r="B5" s="58">
        <v>7794</v>
      </c>
      <c r="C5" s="58">
        <v>6847</v>
      </c>
      <c r="D5" s="59">
        <v>0.13830874835694473</v>
      </c>
      <c r="E5" s="58">
        <v>42024</v>
      </c>
      <c r="F5" s="58">
        <v>38297</v>
      </c>
      <c r="G5" s="59">
        <v>9.7318327806355631E-2</v>
      </c>
    </row>
    <row r="6" spans="1:7" ht="26.1" customHeight="1" x14ac:dyDescent="0.2">
      <c r="A6" s="60" t="s">
        <v>68</v>
      </c>
      <c r="B6" s="61">
        <v>1462</v>
      </c>
      <c r="C6" s="61">
        <v>1137</v>
      </c>
      <c r="D6" s="62">
        <v>0.28583992963940186</v>
      </c>
      <c r="E6" s="61">
        <v>8488</v>
      </c>
      <c r="F6" s="61">
        <v>6734</v>
      </c>
      <c r="G6" s="62">
        <v>0.26046926046926044</v>
      </c>
    </row>
    <row r="7" spans="1:7" ht="26.1" customHeight="1" x14ac:dyDescent="0.2">
      <c r="A7" s="63" t="s">
        <v>67</v>
      </c>
      <c r="B7" s="64">
        <v>243</v>
      </c>
      <c r="C7" s="64">
        <v>192</v>
      </c>
      <c r="D7" s="65">
        <v>0.265625</v>
      </c>
      <c r="E7" s="64">
        <v>1508</v>
      </c>
      <c r="F7" s="64">
        <v>1295</v>
      </c>
      <c r="G7" s="65">
        <v>0.16447876447876442</v>
      </c>
    </row>
    <row r="8" spans="1:7" ht="26.1" customHeight="1" x14ac:dyDescent="0.2">
      <c r="A8" s="60" t="s">
        <v>66</v>
      </c>
      <c r="B8" s="61">
        <v>5643</v>
      </c>
      <c r="C8" s="61">
        <v>4798</v>
      </c>
      <c r="D8" s="62">
        <v>0.17611504793664023</v>
      </c>
      <c r="E8" s="61">
        <v>29672</v>
      </c>
      <c r="F8" s="61">
        <v>26923</v>
      </c>
      <c r="G8" s="62">
        <v>0.10210600601716013</v>
      </c>
    </row>
    <row r="9" spans="1:7" ht="26.1" customHeight="1" x14ac:dyDescent="0.2">
      <c r="A9" s="63" t="s">
        <v>65</v>
      </c>
      <c r="B9" s="64">
        <v>446</v>
      </c>
      <c r="C9" s="64">
        <v>720</v>
      </c>
      <c r="D9" s="65">
        <v>-0.38055555555555554</v>
      </c>
      <c r="E9" s="64">
        <v>2356</v>
      </c>
      <c r="F9" s="64">
        <v>3345</v>
      </c>
      <c r="G9" s="65">
        <v>-0.29566517189835573</v>
      </c>
    </row>
    <row r="10" spans="1:7" ht="26.1" customHeight="1" x14ac:dyDescent="0.2">
      <c r="A10" s="60" t="s">
        <v>64</v>
      </c>
      <c r="B10" s="61">
        <v>0</v>
      </c>
      <c r="C10" s="61">
        <v>0</v>
      </c>
      <c r="D10" s="62"/>
      <c r="E10" s="61">
        <v>0</v>
      </c>
      <c r="F10" s="61">
        <v>0</v>
      </c>
      <c r="G10" s="62"/>
    </row>
    <row r="11" spans="1:7" ht="26.1" customHeight="1" x14ac:dyDescent="0.2">
      <c r="A11" s="57" t="s">
        <v>63</v>
      </c>
      <c r="B11" s="58">
        <v>1722</v>
      </c>
      <c r="C11" s="58">
        <v>1347</v>
      </c>
      <c r="D11" s="59">
        <v>0.27839643652561241</v>
      </c>
      <c r="E11" s="58">
        <v>9794</v>
      </c>
      <c r="F11" s="58">
        <v>9068</v>
      </c>
      <c r="G11" s="59">
        <v>8.0061755624172948E-2</v>
      </c>
    </row>
    <row r="12" spans="1:7" ht="26.1" customHeight="1" x14ac:dyDescent="0.2">
      <c r="A12" s="66" t="s">
        <v>62</v>
      </c>
      <c r="B12" s="67">
        <v>1721</v>
      </c>
      <c r="C12" s="67">
        <v>1347</v>
      </c>
      <c r="D12" s="68">
        <v>0.27765404602821087</v>
      </c>
      <c r="E12" s="67">
        <v>9790</v>
      </c>
      <c r="F12" s="67">
        <v>9063</v>
      </c>
      <c r="G12" s="68">
        <v>8.021626393026593E-2</v>
      </c>
    </row>
    <row r="13" spans="1:7" ht="26.1" customHeight="1" x14ac:dyDescent="0.2">
      <c r="A13" s="69" t="s">
        <v>61</v>
      </c>
      <c r="B13" s="70">
        <v>1</v>
      </c>
      <c r="C13" s="70">
        <v>0</v>
      </c>
      <c r="D13" s="71"/>
      <c r="E13" s="70">
        <v>4</v>
      </c>
      <c r="F13" s="70">
        <v>5</v>
      </c>
      <c r="G13" s="71">
        <v>-0.19999999999999996</v>
      </c>
    </row>
    <row r="14" spans="1:7" ht="26.1" customHeight="1" x14ac:dyDescent="0.2">
      <c r="A14" s="72" t="s">
        <v>60</v>
      </c>
      <c r="B14" s="73">
        <v>9516</v>
      </c>
      <c r="C14" s="73">
        <v>8194</v>
      </c>
      <c r="D14" s="74">
        <v>0.16133756407127176</v>
      </c>
      <c r="E14" s="73">
        <v>51818</v>
      </c>
      <c r="F14" s="73">
        <v>47365</v>
      </c>
      <c r="G14" s="74">
        <v>9.4014567718779585E-2</v>
      </c>
    </row>
    <row r="15" spans="1:7" ht="14.25" customHeight="1" x14ac:dyDescent="0.2">
      <c r="A15" s="75" t="s">
        <v>10</v>
      </c>
    </row>
    <row r="16" spans="1:7" x14ac:dyDescent="0.2">
      <c r="A16" s="50" t="s">
        <v>44</v>
      </c>
    </row>
    <row r="17" spans="1:7" x14ac:dyDescent="0.2">
      <c r="A17" s="51"/>
    </row>
    <row r="18" spans="1:7" x14ac:dyDescent="0.2">
      <c r="A18" s="7"/>
    </row>
    <row r="20" spans="1:7" ht="26.1" customHeight="1" x14ac:dyDescent="0.2">
      <c r="A20" s="78" t="s">
        <v>59</v>
      </c>
      <c r="B20" s="78"/>
      <c r="C20" s="78"/>
      <c r="D20" s="78"/>
      <c r="E20" s="78"/>
      <c r="F20" s="78"/>
      <c r="G20" s="78"/>
    </row>
    <row r="21" spans="1:7" ht="26.1" customHeight="1" x14ac:dyDescent="0.2">
      <c r="A21" s="54"/>
      <c r="B21" s="55" t="s">
        <v>123</v>
      </c>
      <c r="C21" s="55" t="s">
        <v>124</v>
      </c>
      <c r="D21" s="56" t="s">
        <v>58</v>
      </c>
      <c r="E21" s="55" t="s">
        <v>125</v>
      </c>
      <c r="F21" s="55" t="s">
        <v>126</v>
      </c>
      <c r="G21" s="56" t="s">
        <v>58</v>
      </c>
    </row>
    <row r="22" spans="1:7" ht="26.1" customHeight="1" x14ac:dyDescent="0.2">
      <c r="A22" s="57" t="s">
        <v>104</v>
      </c>
      <c r="B22" s="58">
        <v>356</v>
      </c>
      <c r="C22" s="58">
        <v>254</v>
      </c>
      <c r="D22" s="59">
        <v>0.40157480314960625</v>
      </c>
      <c r="E22" s="58">
        <v>1589</v>
      </c>
      <c r="F22" s="58">
        <v>1226</v>
      </c>
      <c r="G22" s="59">
        <v>0.29608482871125608</v>
      </c>
    </row>
    <row r="23" spans="1:7" ht="26.1" customHeight="1" x14ac:dyDescent="0.2">
      <c r="A23" s="66" t="s">
        <v>57</v>
      </c>
      <c r="B23" s="67">
        <v>354</v>
      </c>
      <c r="C23" s="67">
        <v>254</v>
      </c>
      <c r="D23" s="68">
        <v>0.39370078740157477</v>
      </c>
      <c r="E23" s="67">
        <v>1569</v>
      </c>
      <c r="F23" s="67">
        <v>1216</v>
      </c>
      <c r="G23" s="68">
        <v>0.29029605263157898</v>
      </c>
    </row>
    <row r="24" spans="1:7" ht="26.1" customHeight="1" x14ac:dyDescent="0.2">
      <c r="A24" s="69" t="s">
        <v>56</v>
      </c>
      <c r="B24" s="70">
        <v>2</v>
      </c>
      <c r="C24" s="70">
        <v>0</v>
      </c>
      <c r="D24" s="71"/>
      <c r="E24" s="70">
        <v>20</v>
      </c>
      <c r="F24" s="70">
        <v>10</v>
      </c>
      <c r="G24" s="71">
        <v>1</v>
      </c>
    </row>
    <row r="25" spans="1:7" ht="26.1" customHeight="1" x14ac:dyDescent="0.2">
      <c r="A25" s="57" t="s">
        <v>105</v>
      </c>
      <c r="B25" s="58">
        <v>1720</v>
      </c>
      <c r="C25" s="58">
        <v>1345</v>
      </c>
      <c r="D25" s="59">
        <v>0.27881040892193298</v>
      </c>
      <c r="E25" s="58">
        <v>9770</v>
      </c>
      <c r="F25" s="58">
        <v>9050</v>
      </c>
      <c r="G25" s="59">
        <v>7.955801104972382E-2</v>
      </c>
    </row>
    <row r="26" spans="1:7" ht="26.1" customHeight="1" x14ac:dyDescent="0.2">
      <c r="A26" s="66" t="s">
        <v>55</v>
      </c>
      <c r="B26" s="67">
        <v>1719</v>
      </c>
      <c r="C26" s="67">
        <v>1345</v>
      </c>
      <c r="D26" s="68">
        <v>0.27806691449814136</v>
      </c>
      <c r="E26" s="67">
        <v>9766</v>
      </c>
      <c r="F26" s="67">
        <v>9047</v>
      </c>
      <c r="G26" s="68">
        <v>7.9473858737703074E-2</v>
      </c>
    </row>
    <row r="27" spans="1:7" ht="26.1" customHeight="1" x14ac:dyDescent="0.2">
      <c r="A27" s="69" t="s">
        <v>54</v>
      </c>
      <c r="B27" s="70">
        <v>1</v>
      </c>
      <c r="C27" s="70">
        <v>0</v>
      </c>
      <c r="D27" s="71"/>
      <c r="E27" s="70">
        <v>4</v>
      </c>
      <c r="F27" s="70">
        <v>3</v>
      </c>
      <c r="G27" s="71">
        <v>0.33333333333333326</v>
      </c>
    </row>
    <row r="28" spans="1:7" ht="26.1" customHeight="1" x14ac:dyDescent="0.2">
      <c r="A28" s="72" t="s">
        <v>53</v>
      </c>
      <c r="B28" s="73">
        <v>2076</v>
      </c>
      <c r="C28" s="73">
        <v>1599</v>
      </c>
      <c r="D28" s="74">
        <v>0.29831144465290804</v>
      </c>
      <c r="E28" s="73">
        <v>11359</v>
      </c>
      <c r="F28" s="73">
        <v>10276</v>
      </c>
      <c r="G28" s="74">
        <v>0.10539120280264691</v>
      </c>
    </row>
    <row r="29" spans="1:7" x14ac:dyDescent="0.2">
      <c r="A29" s="76" t="s">
        <v>10</v>
      </c>
    </row>
    <row r="30" spans="1:7" x14ac:dyDescent="0.2">
      <c r="A30" s="50" t="s">
        <v>45</v>
      </c>
    </row>
    <row r="31" spans="1:7" x14ac:dyDescent="0.2">
      <c r="A31" s="8"/>
    </row>
    <row r="34" spans="2:2" x14ac:dyDescent="0.2">
      <c r="B34" s="77"/>
    </row>
  </sheetData>
  <mergeCells count="2">
    <mergeCell ref="A3:G3"/>
    <mergeCell ref="A20:G20"/>
  </mergeCells>
  <conditionalFormatting sqref="D5:D14 G5:G14">
    <cfRule type="cellIs" dxfId="11" priority="1" operator="lessThan">
      <formula>0</formula>
    </cfRule>
  </conditionalFormatting>
  <conditionalFormatting sqref="D22:D28 G22:G28">
    <cfRule type="cellIs" dxfId="10" priority="7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/>
  </sheetViews>
  <sheetFormatPr defaultRowHeight="15" x14ac:dyDescent="0.25"/>
  <cols>
    <col min="1" max="1" width="8" customWidth="1"/>
    <col min="2" max="2" width="22.7109375" customWidth="1"/>
    <col min="3" max="7" width="11.7109375" customWidth="1"/>
    <col min="8" max="10" width="9" customWidth="1"/>
  </cols>
  <sheetData>
    <row r="1" spans="1:10" x14ac:dyDescent="0.25">
      <c r="A1" s="6" t="s">
        <v>24</v>
      </c>
      <c r="B1" s="6"/>
      <c r="C1" s="6"/>
      <c r="D1" s="6"/>
      <c r="E1" s="6"/>
      <c r="F1" s="6"/>
      <c r="G1" s="42">
        <v>46211</v>
      </c>
    </row>
    <row r="2" spans="1:10" ht="14.65" customHeight="1" x14ac:dyDescent="0.25">
      <c r="A2" s="79" t="s">
        <v>23</v>
      </c>
      <c r="B2" s="79"/>
      <c r="C2" s="79"/>
      <c r="D2" s="79"/>
      <c r="E2" s="79"/>
      <c r="F2" s="79"/>
      <c r="G2" s="79"/>
      <c r="H2" s="2"/>
      <c r="I2" s="2"/>
      <c r="J2" s="2"/>
    </row>
    <row r="3" spans="1:10" ht="14.65" customHeight="1" thickBot="1" x14ac:dyDescent="0.3">
      <c r="A3" s="98" t="s">
        <v>97</v>
      </c>
      <c r="B3" s="98"/>
      <c r="C3" s="98"/>
      <c r="D3" s="98"/>
      <c r="E3" s="98"/>
      <c r="F3" s="98"/>
      <c r="G3" s="98"/>
      <c r="H3" s="2"/>
      <c r="I3" s="2"/>
      <c r="J3" s="2"/>
    </row>
    <row r="4" spans="1:10" ht="14.65" customHeight="1" x14ac:dyDescent="0.25">
      <c r="A4" s="80" t="s">
        <v>0</v>
      </c>
      <c r="B4" s="80" t="s">
        <v>1</v>
      </c>
      <c r="C4" s="82" t="s">
        <v>118</v>
      </c>
      <c r="D4" s="83"/>
      <c r="E4" s="83"/>
      <c r="F4" s="83"/>
      <c r="G4" s="84"/>
    </row>
    <row r="5" spans="1:10" ht="14.65" customHeight="1" thickBot="1" x14ac:dyDescent="0.3">
      <c r="A5" s="81"/>
      <c r="B5" s="81"/>
      <c r="C5" s="85" t="s">
        <v>119</v>
      </c>
      <c r="D5" s="86"/>
      <c r="E5" s="86"/>
      <c r="F5" s="86"/>
      <c r="G5" s="87"/>
    </row>
    <row r="6" spans="1:10" ht="14.65" customHeight="1" x14ac:dyDescent="0.25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10" ht="14.65" customHeight="1" thickBot="1" x14ac:dyDescent="0.3">
      <c r="A7" s="94" t="s">
        <v>4</v>
      </c>
      <c r="B7" s="94" t="s">
        <v>5</v>
      </c>
      <c r="C7" s="90"/>
      <c r="D7" s="91"/>
      <c r="E7" s="90"/>
      <c r="F7" s="91"/>
      <c r="G7" s="93"/>
    </row>
    <row r="8" spans="1:10" ht="14.65" customHeight="1" x14ac:dyDescent="0.25">
      <c r="A8" s="94"/>
      <c r="B8" s="94"/>
      <c r="C8" s="45" t="s">
        <v>6</v>
      </c>
      <c r="D8" s="46" t="s">
        <v>2</v>
      </c>
      <c r="E8" s="45" t="s">
        <v>6</v>
      </c>
      <c r="F8" s="46" t="s">
        <v>2</v>
      </c>
      <c r="G8" s="96" t="s">
        <v>7</v>
      </c>
    </row>
    <row r="9" spans="1:10" ht="14.65" customHeight="1" thickBot="1" x14ac:dyDescent="0.3">
      <c r="A9" s="95"/>
      <c r="B9" s="95"/>
      <c r="C9" s="47" t="s">
        <v>8</v>
      </c>
      <c r="D9" s="48" t="s">
        <v>9</v>
      </c>
      <c r="E9" s="47" t="s">
        <v>8</v>
      </c>
      <c r="F9" s="48" t="s">
        <v>9</v>
      </c>
      <c r="G9" s="97"/>
    </row>
    <row r="10" spans="1:10" ht="14.65" customHeight="1" x14ac:dyDescent="0.25">
      <c r="A10" s="9">
        <v>1</v>
      </c>
      <c r="B10" s="10" t="s">
        <v>11</v>
      </c>
      <c r="C10" s="36">
        <v>2422</v>
      </c>
      <c r="D10" s="11">
        <v>0.21322299498195263</v>
      </c>
      <c r="E10" s="36">
        <v>2963</v>
      </c>
      <c r="F10" s="11">
        <v>0.28834176722460103</v>
      </c>
      <c r="G10" s="12">
        <v>-0.18258521768477898</v>
      </c>
    </row>
    <row r="11" spans="1:10" ht="14.65" customHeight="1" x14ac:dyDescent="0.25">
      <c r="A11" s="13">
        <v>2</v>
      </c>
      <c r="B11" s="14" t="s">
        <v>12</v>
      </c>
      <c r="C11" s="37">
        <v>2125</v>
      </c>
      <c r="D11" s="15">
        <v>0.18707632714147371</v>
      </c>
      <c r="E11" s="37">
        <v>1502</v>
      </c>
      <c r="F11" s="15">
        <v>0.14616582327753991</v>
      </c>
      <c r="G11" s="16">
        <v>0.4147802929427431</v>
      </c>
    </row>
    <row r="12" spans="1:10" ht="14.65" customHeight="1" x14ac:dyDescent="0.25">
      <c r="A12" s="9">
        <v>3</v>
      </c>
      <c r="B12" s="10" t="s">
        <v>13</v>
      </c>
      <c r="C12" s="36">
        <v>1647</v>
      </c>
      <c r="D12" s="11">
        <v>0.14499515802447399</v>
      </c>
      <c r="E12" s="36">
        <v>1416</v>
      </c>
      <c r="F12" s="11">
        <v>0.13779680809653561</v>
      </c>
      <c r="G12" s="12">
        <v>0.16313559322033888</v>
      </c>
    </row>
    <row r="13" spans="1:10" ht="14.65" customHeight="1" x14ac:dyDescent="0.25">
      <c r="A13" s="13">
        <v>4</v>
      </c>
      <c r="B13" s="14" t="s">
        <v>14</v>
      </c>
      <c r="C13" s="37">
        <v>1499</v>
      </c>
      <c r="D13" s="15">
        <v>0.13196584206356193</v>
      </c>
      <c r="E13" s="37">
        <v>1073</v>
      </c>
      <c r="F13" s="15">
        <v>0.10441806150253016</v>
      </c>
      <c r="G13" s="16">
        <v>0.39701770736253494</v>
      </c>
    </row>
    <row r="14" spans="1:10" ht="14.65" customHeight="1" x14ac:dyDescent="0.25">
      <c r="A14" s="9">
        <v>5</v>
      </c>
      <c r="B14" s="10" t="s">
        <v>41</v>
      </c>
      <c r="C14" s="36">
        <v>471</v>
      </c>
      <c r="D14" s="11">
        <v>4.146491768641606E-2</v>
      </c>
      <c r="E14" s="36">
        <v>374</v>
      </c>
      <c r="F14" s="11">
        <v>3.6395484624367459E-2</v>
      </c>
      <c r="G14" s="12">
        <v>0.2593582887700534</v>
      </c>
    </row>
    <row r="15" spans="1:10" ht="14.65" customHeight="1" x14ac:dyDescent="0.25">
      <c r="A15" s="13">
        <v>6</v>
      </c>
      <c r="B15" s="14" t="s">
        <v>15</v>
      </c>
      <c r="C15" s="37">
        <v>244</v>
      </c>
      <c r="D15" s="15">
        <v>2.1480764151773923E-2</v>
      </c>
      <c r="E15" s="37">
        <v>237</v>
      </c>
      <c r="F15" s="15">
        <v>2.3063448812767614E-2</v>
      </c>
      <c r="G15" s="16">
        <v>2.9535864978903037E-2</v>
      </c>
    </row>
    <row r="16" spans="1:10" ht="14.65" customHeight="1" x14ac:dyDescent="0.25">
      <c r="A16" s="9">
        <v>7</v>
      </c>
      <c r="B16" s="10" t="s">
        <v>17</v>
      </c>
      <c r="C16" s="36">
        <v>234</v>
      </c>
      <c r="D16" s="11">
        <v>2.0600404965225812E-2</v>
      </c>
      <c r="E16" s="36">
        <v>243</v>
      </c>
      <c r="F16" s="11">
        <v>2.3647333592837681E-2</v>
      </c>
      <c r="G16" s="12">
        <v>-3.703703703703709E-2</v>
      </c>
    </row>
    <row r="17" spans="1:8" ht="14.65" customHeight="1" x14ac:dyDescent="0.25">
      <c r="A17" s="13">
        <v>8</v>
      </c>
      <c r="B17" s="14" t="s">
        <v>22</v>
      </c>
      <c r="C17" s="37">
        <v>194</v>
      </c>
      <c r="D17" s="15">
        <v>1.7078968219033364E-2</v>
      </c>
      <c r="E17" s="37">
        <v>185</v>
      </c>
      <c r="F17" s="15">
        <v>1.8003114052160374E-2</v>
      </c>
      <c r="G17" s="16">
        <v>4.8648648648648596E-2</v>
      </c>
    </row>
    <row r="18" spans="1:8" ht="14.65" customHeight="1" x14ac:dyDescent="0.25">
      <c r="A18" s="9">
        <v>9</v>
      </c>
      <c r="B18" s="10" t="s">
        <v>111</v>
      </c>
      <c r="C18" s="36">
        <v>151</v>
      </c>
      <c r="D18" s="11">
        <v>1.3293423716876486E-2</v>
      </c>
      <c r="E18" s="36">
        <v>102</v>
      </c>
      <c r="F18" s="11">
        <v>9.9260412611911243E-3</v>
      </c>
      <c r="G18" s="12">
        <v>0.48039215686274517</v>
      </c>
    </row>
    <row r="19" spans="1:8" ht="14.65" customHeight="1" x14ac:dyDescent="0.25">
      <c r="A19" s="13">
        <v>10</v>
      </c>
      <c r="B19" s="14" t="s">
        <v>19</v>
      </c>
      <c r="C19" s="37">
        <v>147</v>
      </c>
      <c r="D19" s="15">
        <v>1.2941280042257241E-2</v>
      </c>
      <c r="E19" s="37">
        <v>118</v>
      </c>
      <c r="F19" s="15">
        <v>1.1483067341377969E-2</v>
      </c>
      <c r="G19" s="16">
        <v>0.24576271186440679</v>
      </c>
    </row>
    <row r="20" spans="1:8" ht="14.65" customHeight="1" x14ac:dyDescent="0.25">
      <c r="A20" s="9">
        <v>11</v>
      </c>
      <c r="B20" s="10" t="s">
        <v>87</v>
      </c>
      <c r="C20" s="36">
        <v>128</v>
      </c>
      <c r="D20" s="11">
        <v>1.1268597587815829E-2</v>
      </c>
      <c r="E20" s="36">
        <v>106</v>
      </c>
      <c r="F20" s="11">
        <v>1.0315297781237836E-2</v>
      </c>
      <c r="G20" s="12">
        <v>0.20754716981132071</v>
      </c>
    </row>
    <row r="21" spans="1:8" ht="14.65" customHeight="1" x14ac:dyDescent="0.25">
      <c r="A21" s="13">
        <v>12</v>
      </c>
      <c r="B21" s="14" t="s">
        <v>16</v>
      </c>
      <c r="C21" s="37">
        <v>121</v>
      </c>
      <c r="D21" s="15">
        <v>1.0652346157232151E-2</v>
      </c>
      <c r="E21" s="37">
        <v>161</v>
      </c>
      <c r="F21" s="15">
        <v>1.5667574931880108E-2</v>
      </c>
      <c r="G21" s="16">
        <v>-0.24844720496894412</v>
      </c>
    </row>
    <row r="22" spans="1:8" ht="14.65" customHeight="1" x14ac:dyDescent="0.25">
      <c r="A22" s="9"/>
      <c r="B22" s="10" t="s">
        <v>93</v>
      </c>
      <c r="C22" s="36">
        <v>121</v>
      </c>
      <c r="D22" s="11">
        <v>1.0652346157232151E-2</v>
      </c>
      <c r="E22" s="36">
        <v>65</v>
      </c>
      <c r="F22" s="11">
        <v>6.3254184507590501E-3</v>
      </c>
      <c r="G22" s="12">
        <v>0.86153846153846159</v>
      </c>
    </row>
    <row r="23" spans="1:8" ht="14.65" customHeight="1" x14ac:dyDescent="0.25">
      <c r="A23" s="13">
        <v>14</v>
      </c>
      <c r="B23" s="14" t="s">
        <v>88</v>
      </c>
      <c r="C23" s="37">
        <v>109</v>
      </c>
      <c r="D23" s="15">
        <v>9.5959151333744174E-3</v>
      </c>
      <c r="E23" s="37">
        <v>68</v>
      </c>
      <c r="F23" s="15">
        <v>6.6173608407940829E-3</v>
      </c>
      <c r="G23" s="16">
        <v>0.60294117647058831</v>
      </c>
    </row>
    <row r="24" spans="1:8" ht="14.65" customHeight="1" x14ac:dyDescent="0.25">
      <c r="A24" s="9">
        <v>15</v>
      </c>
      <c r="B24" s="10" t="s">
        <v>18</v>
      </c>
      <c r="C24" s="36">
        <v>100</v>
      </c>
      <c r="D24" s="17">
        <v>8.8035918654811168E-3</v>
      </c>
      <c r="E24" s="36">
        <v>108</v>
      </c>
      <c r="F24" s="17">
        <v>1.0509926041261192E-2</v>
      </c>
      <c r="G24" s="18">
        <v>-7.407407407407407E-2</v>
      </c>
    </row>
    <row r="25" spans="1:8" ht="14.65" customHeight="1" x14ac:dyDescent="0.25">
      <c r="A25" s="13">
        <v>16</v>
      </c>
      <c r="B25" s="14" t="s">
        <v>96</v>
      </c>
      <c r="C25" s="37">
        <v>90</v>
      </c>
      <c r="D25" s="15">
        <v>7.9232326789330041E-3</v>
      </c>
      <c r="E25" s="37">
        <v>18</v>
      </c>
      <c r="F25" s="15">
        <v>1.7516543402101986E-3</v>
      </c>
      <c r="G25" s="16">
        <v>4</v>
      </c>
    </row>
    <row r="26" spans="1:8" ht="14.65" customHeight="1" x14ac:dyDescent="0.25">
      <c r="A26" s="9">
        <v>17</v>
      </c>
      <c r="B26" s="10" t="s">
        <v>20</v>
      </c>
      <c r="C26" s="36">
        <v>84</v>
      </c>
      <c r="D26" s="17">
        <v>7.3950171670041373E-3</v>
      </c>
      <c r="E26" s="36">
        <v>73</v>
      </c>
      <c r="F26" s="17">
        <v>7.1039314908524715E-3</v>
      </c>
      <c r="G26" s="18">
        <v>0.15068493150684925</v>
      </c>
    </row>
    <row r="27" spans="1:8" ht="14.65" customHeight="1" x14ac:dyDescent="0.25">
      <c r="A27" s="13">
        <v>18</v>
      </c>
      <c r="B27" s="14" t="s">
        <v>114</v>
      </c>
      <c r="C27" s="37">
        <v>81</v>
      </c>
      <c r="D27" s="15">
        <v>7.1309094110397044E-3</v>
      </c>
      <c r="E27" s="37">
        <v>78</v>
      </c>
      <c r="F27" s="15">
        <v>7.5905021409108601E-3</v>
      </c>
      <c r="G27" s="16">
        <v>3.8461538461538547E-2</v>
      </c>
    </row>
    <row r="28" spans="1:8" ht="14.65" customHeight="1" x14ac:dyDescent="0.25">
      <c r="A28" s="9">
        <v>19</v>
      </c>
      <c r="B28" s="10" t="s">
        <v>117</v>
      </c>
      <c r="C28" s="36">
        <v>75</v>
      </c>
      <c r="D28" s="17">
        <v>6.6026938991108376E-3</v>
      </c>
      <c r="E28" s="36">
        <v>101</v>
      </c>
      <c r="F28" s="17">
        <v>9.8287271311794464E-3</v>
      </c>
      <c r="G28" s="18">
        <v>-0.25742574257425743</v>
      </c>
    </row>
    <row r="29" spans="1:8" ht="14.65" customHeight="1" x14ac:dyDescent="0.25">
      <c r="A29" s="13">
        <v>20</v>
      </c>
      <c r="B29" s="14" t="s">
        <v>102</v>
      </c>
      <c r="C29" s="37">
        <v>74</v>
      </c>
      <c r="D29" s="15">
        <v>6.5146579804560263E-3</v>
      </c>
      <c r="E29" s="37">
        <v>54</v>
      </c>
      <c r="F29" s="15">
        <v>5.2549630206305958E-3</v>
      </c>
      <c r="G29" s="16">
        <v>0.37037037037037046</v>
      </c>
    </row>
    <row r="30" spans="1:8" ht="14.65" customHeight="1" x14ac:dyDescent="0.25">
      <c r="A30" s="19"/>
      <c r="B30" s="20" t="s">
        <v>84</v>
      </c>
      <c r="C30" s="38">
        <f>C31-SUM(C10:C29)</f>
        <v>1242</v>
      </c>
      <c r="D30" s="21">
        <f>C30/C31</f>
        <v>0.10934061096927547</v>
      </c>
      <c r="E30" s="38">
        <f>E31-SUM(E10:E29)</f>
        <v>1231</v>
      </c>
      <c r="F30" s="21">
        <f>E30/E31</f>
        <v>0.11979369404437525</v>
      </c>
      <c r="G30" s="22">
        <f>C30/E30-1</f>
        <v>8.935824532900094E-3</v>
      </c>
    </row>
    <row r="31" spans="1:8" ht="14.65" customHeight="1" x14ac:dyDescent="0.25">
      <c r="A31" s="23"/>
      <c r="B31" s="24" t="s">
        <v>85</v>
      </c>
      <c r="C31" s="39">
        <v>11359</v>
      </c>
      <c r="D31" s="25">
        <v>1</v>
      </c>
      <c r="E31" s="39">
        <v>10276</v>
      </c>
      <c r="F31" s="25">
        <v>1.0000000000000007</v>
      </c>
      <c r="G31" s="26">
        <v>0.10539120280264691</v>
      </c>
      <c r="H31" s="3"/>
    </row>
    <row r="32" spans="1:8" ht="14.65" customHeight="1" x14ac:dyDescent="0.25">
      <c r="A32" s="27" t="s">
        <v>10</v>
      </c>
      <c r="B32" s="28"/>
      <c r="C32" s="28"/>
      <c r="D32" s="29"/>
      <c r="E32" s="28"/>
      <c r="F32" s="29"/>
      <c r="G32" s="30"/>
      <c r="H32" s="3"/>
    </row>
    <row r="33" spans="1:7" ht="11.25" customHeight="1" x14ac:dyDescent="0.25">
      <c r="A33" s="50" t="s">
        <v>45</v>
      </c>
      <c r="B33" s="6"/>
      <c r="C33" s="6"/>
      <c r="D33" s="6"/>
      <c r="E33" s="6"/>
      <c r="F33" s="6"/>
      <c r="G33" s="6" t="s">
        <v>42</v>
      </c>
    </row>
    <row r="34" spans="1:7" x14ac:dyDescent="0.25">
      <c r="B34" s="6"/>
      <c r="C34" s="6"/>
      <c r="D34" s="6"/>
      <c r="E34" s="6"/>
      <c r="F34" s="6"/>
      <c r="G34" s="6"/>
    </row>
    <row r="35" spans="1:7" x14ac:dyDescent="0.25">
      <c r="A35" s="8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9" priority="2" operator="equal">
      <formula>0</formula>
    </cfRule>
  </conditionalFormatting>
  <conditionalFormatting sqref="G10:G32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0: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zoomScaleNormal="100" workbookViewId="0">
      <selection activeCell="C4" sqref="C4:G5"/>
    </sheetView>
  </sheetViews>
  <sheetFormatPr defaultRowHeight="15" x14ac:dyDescent="0.25"/>
  <cols>
    <col min="1" max="1" width="8" customWidth="1"/>
    <col min="2" max="2" width="22.7109375" customWidth="1"/>
    <col min="3" max="7" width="11.7109375" customWidth="1"/>
    <col min="8" max="8" width="9" customWidth="1"/>
  </cols>
  <sheetData>
    <row r="1" spans="1:8" x14ac:dyDescent="0.25">
      <c r="A1" s="6" t="s">
        <v>24</v>
      </c>
      <c r="B1" s="6"/>
      <c r="C1" s="6"/>
      <c r="D1" s="6"/>
      <c r="E1" s="6"/>
      <c r="F1" s="6"/>
      <c r="G1" s="42">
        <v>46181</v>
      </c>
    </row>
    <row r="2" spans="1:8" ht="14.65" customHeight="1" x14ac:dyDescent="0.25">
      <c r="A2" s="79" t="s">
        <v>25</v>
      </c>
      <c r="B2" s="79"/>
      <c r="C2" s="79"/>
      <c r="D2" s="79"/>
      <c r="E2" s="79"/>
      <c r="F2" s="79"/>
      <c r="G2" s="79"/>
      <c r="H2" s="2"/>
    </row>
    <row r="3" spans="1:8" ht="14.65" customHeight="1" thickBot="1" x14ac:dyDescent="0.3">
      <c r="A3" s="98" t="s">
        <v>46</v>
      </c>
      <c r="B3" s="98"/>
      <c r="C3" s="98"/>
      <c r="D3" s="98"/>
      <c r="E3" s="98"/>
      <c r="F3" s="98"/>
      <c r="G3" s="98"/>
      <c r="H3" s="5"/>
    </row>
    <row r="4" spans="1:8" ht="14.65" customHeight="1" x14ac:dyDescent="0.25">
      <c r="A4" s="80" t="s">
        <v>0</v>
      </c>
      <c r="B4" s="80" t="s">
        <v>1</v>
      </c>
      <c r="C4" s="82" t="s">
        <v>118</v>
      </c>
      <c r="D4" s="83"/>
      <c r="E4" s="83"/>
      <c r="F4" s="83"/>
      <c r="G4" s="84"/>
    </row>
    <row r="5" spans="1:8" ht="14.65" customHeight="1" thickBot="1" x14ac:dyDescent="0.3">
      <c r="A5" s="81"/>
      <c r="B5" s="81"/>
      <c r="C5" s="85" t="s">
        <v>119</v>
      </c>
      <c r="D5" s="86"/>
      <c r="E5" s="86"/>
      <c r="F5" s="86"/>
      <c r="G5" s="87"/>
    </row>
    <row r="6" spans="1:8" ht="14.65" customHeight="1" x14ac:dyDescent="0.25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8" ht="14.65" customHeight="1" thickBot="1" x14ac:dyDescent="0.3">
      <c r="A7" s="99" t="s">
        <v>4</v>
      </c>
      <c r="B7" s="99" t="s">
        <v>5</v>
      </c>
      <c r="C7" s="90"/>
      <c r="D7" s="91"/>
      <c r="E7" s="90"/>
      <c r="F7" s="91"/>
      <c r="G7" s="93"/>
    </row>
    <row r="8" spans="1:8" ht="14.65" customHeight="1" x14ac:dyDescent="0.25">
      <c r="A8" s="99"/>
      <c r="B8" s="99"/>
      <c r="C8" s="45" t="s">
        <v>6</v>
      </c>
      <c r="D8" s="46" t="s">
        <v>2</v>
      </c>
      <c r="E8" s="45" t="s">
        <v>6</v>
      </c>
      <c r="F8" s="46" t="s">
        <v>2</v>
      </c>
      <c r="G8" s="96" t="s">
        <v>7</v>
      </c>
    </row>
    <row r="9" spans="1:8" ht="14.65" customHeight="1" thickBot="1" x14ac:dyDescent="0.3">
      <c r="A9" s="100"/>
      <c r="B9" s="100"/>
      <c r="C9" s="47" t="s">
        <v>8</v>
      </c>
      <c r="D9" s="48" t="s">
        <v>9</v>
      </c>
      <c r="E9" s="47" t="s">
        <v>8</v>
      </c>
      <c r="F9" s="48" t="s">
        <v>9</v>
      </c>
      <c r="G9" s="97"/>
    </row>
    <row r="10" spans="1:8" ht="14.65" customHeight="1" x14ac:dyDescent="0.25">
      <c r="A10" s="9">
        <v>1</v>
      </c>
      <c r="B10" s="10" t="s">
        <v>11</v>
      </c>
      <c r="C10" s="36">
        <v>2422</v>
      </c>
      <c r="D10" s="11">
        <v>0.24790174002047083</v>
      </c>
      <c r="E10" s="36">
        <v>2958</v>
      </c>
      <c r="F10" s="11">
        <v>0.32685082872928178</v>
      </c>
      <c r="G10" s="12">
        <v>-0.18120351588911432</v>
      </c>
    </row>
    <row r="11" spans="1:8" ht="14.65" customHeight="1" x14ac:dyDescent="0.25">
      <c r="A11" s="13">
        <v>2</v>
      </c>
      <c r="B11" s="14" t="s">
        <v>12</v>
      </c>
      <c r="C11" s="37">
        <v>2121</v>
      </c>
      <c r="D11" s="15">
        <v>0.21709314227226204</v>
      </c>
      <c r="E11" s="37">
        <v>1500</v>
      </c>
      <c r="F11" s="15">
        <v>0.16574585635359115</v>
      </c>
      <c r="G11" s="16">
        <v>0.41399999999999992</v>
      </c>
    </row>
    <row r="12" spans="1:8" ht="14.65" customHeight="1" x14ac:dyDescent="0.25">
      <c r="A12" s="9">
        <v>3</v>
      </c>
      <c r="B12" s="10" t="s">
        <v>14</v>
      </c>
      <c r="C12" s="36">
        <v>1499</v>
      </c>
      <c r="D12" s="11">
        <v>0.15342886386898669</v>
      </c>
      <c r="E12" s="36">
        <v>1068</v>
      </c>
      <c r="F12" s="11">
        <v>0.11801104972375691</v>
      </c>
      <c r="G12" s="12">
        <v>0.40355805243445686</v>
      </c>
    </row>
    <row r="13" spans="1:8" ht="14.65" customHeight="1" x14ac:dyDescent="0.25">
      <c r="A13" s="13">
        <v>4</v>
      </c>
      <c r="B13" s="14" t="s">
        <v>13</v>
      </c>
      <c r="C13" s="37">
        <v>1167</v>
      </c>
      <c r="D13" s="15">
        <v>0.11944728761514842</v>
      </c>
      <c r="E13" s="37">
        <v>1147</v>
      </c>
      <c r="F13" s="15">
        <v>0.12674033149171271</v>
      </c>
      <c r="G13" s="16">
        <v>1.7436791630339954E-2</v>
      </c>
    </row>
    <row r="14" spans="1:8" ht="14.65" customHeight="1" x14ac:dyDescent="0.25">
      <c r="A14" s="9">
        <v>5</v>
      </c>
      <c r="B14" s="10" t="s">
        <v>15</v>
      </c>
      <c r="C14" s="36">
        <v>237</v>
      </c>
      <c r="D14" s="11">
        <v>2.4257932446264074E-2</v>
      </c>
      <c r="E14" s="36">
        <v>233</v>
      </c>
      <c r="F14" s="11">
        <v>2.5745856353591161E-2</v>
      </c>
      <c r="G14" s="12">
        <v>1.716738197424883E-2</v>
      </c>
    </row>
    <row r="15" spans="1:8" ht="14.65" customHeight="1" x14ac:dyDescent="0.25">
      <c r="A15" s="13">
        <v>6</v>
      </c>
      <c r="B15" s="14" t="s">
        <v>17</v>
      </c>
      <c r="C15" s="37">
        <v>210</v>
      </c>
      <c r="D15" s="15">
        <v>2.1494370522006142E-2</v>
      </c>
      <c r="E15" s="37">
        <v>224</v>
      </c>
      <c r="F15" s="15">
        <v>2.4751381215469614E-2</v>
      </c>
      <c r="G15" s="16">
        <v>-6.25E-2</v>
      </c>
    </row>
    <row r="16" spans="1:8" ht="14.65" customHeight="1" x14ac:dyDescent="0.25">
      <c r="A16" s="9">
        <v>7</v>
      </c>
      <c r="B16" s="10" t="s">
        <v>22</v>
      </c>
      <c r="C16" s="36">
        <v>167</v>
      </c>
      <c r="D16" s="11">
        <v>1.7093142272262028E-2</v>
      </c>
      <c r="E16" s="36">
        <v>158</v>
      </c>
      <c r="F16" s="11">
        <v>1.7458563535911603E-2</v>
      </c>
      <c r="G16" s="12">
        <v>5.6962025316455778E-2</v>
      </c>
    </row>
    <row r="17" spans="1:7" ht="14.65" customHeight="1" x14ac:dyDescent="0.25">
      <c r="A17" s="13">
        <v>8</v>
      </c>
      <c r="B17" s="14" t="s">
        <v>111</v>
      </c>
      <c r="C17" s="37">
        <v>151</v>
      </c>
      <c r="D17" s="15">
        <v>1.5455475946775845E-2</v>
      </c>
      <c r="E17" s="37">
        <v>102</v>
      </c>
      <c r="F17" s="15">
        <v>1.1270718232044199E-2</v>
      </c>
      <c r="G17" s="16">
        <v>0.48039215686274517</v>
      </c>
    </row>
    <row r="18" spans="1:7" ht="14.65" customHeight="1" x14ac:dyDescent="0.25">
      <c r="A18" s="9">
        <v>9</v>
      </c>
      <c r="B18" s="10" t="s">
        <v>19</v>
      </c>
      <c r="C18" s="36">
        <v>147</v>
      </c>
      <c r="D18" s="11">
        <v>1.5046059365404299E-2</v>
      </c>
      <c r="E18" s="36">
        <v>118</v>
      </c>
      <c r="F18" s="11">
        <v>1.3038674033149171E-2</v>
      </c>
      <c r="G18" s="12">
        <v>0.24576271186440679</v>
      </c>
    </row>
    <row r="19" spans="1:7" ht="14.65" customHeight="1" x14ac:dyDescent="0.25">
      <c r="A19" s="13">
        <v>10</v>
      </c>
      <c r="B19" s="14" t="s">
        <v>87</v>
      </c>
      <c r="C19" s="37">
        <v>128</v>
      </c>
      <c r="D19" s="15">
        <v>1.3101330603889457E-2</v>
      </c>
      <c r="E19" s="37">
        <v>106</v>
      </c>
      <c r="F19" s="15">
        <v>1.1712707182320443E-2</v>
      </c>
      <c r="G19" s="16">
        <v>0.20754716981132071</v>
      </c>
    </row>
    <row r="20" spans="1:7" ht="14.65" customHeight="1" x14ac:dyDescent="0.25">
      <c r="A20" s="9">
        <v>11</v>
      </c>
      <c r="B20" s="10" t="s">
        <v>16</v>
      </c>
      <c r="C20" s="36">
        <v>120</v>
      </c>
      <c r="D20" s="11">
        <v>1.2282497441146366E-2</v>
      </c>
      <c r="E20" s="36">
        <v>151</v>
      </c>
      <c r="F20" s="11">
        <v>1.6685082872928178E-2</v>
      </c>
      <c r="G20" s="12">
        <v>-0.20529801324503316</v>
      </c>
    </row>
    <row r="21" spans="1:7" ht="14.65" customHeight="1" x14ac:dyDescent="0.25">
      <c r="A21" s="13">
        <v>12</v>
      </c>
      <c r="B21" s="14" t="s">
        <v>88</v>
      </c>
      <c r="C21" s="37">
        <v>109</v>
      </c>
      <c r="D21" s="15">
        <v>1.1156601842374617E-2</v>
      </c>
      <c r="E21" s="37">
        <v>68</v>
      </c>
      <c r="F21" s="15">
        <v>7.5138121546961326E-3</v>
      </c>
      <c r="G21" s="16">
        <v>0.60294117647058831</v>
      </c>
    </row>
    <row r="22" spans="1:7" ht="14.65" customHeight="1" x14ac:dyDescent="0.25">
      <c r="A22" s="9">
        <v>13</v>
      </c>
      <c r="B22" s="10" t="s">
        <v>96</v>
      </c>
      <c r="C22" s="36">
        <v>90</v>
      </c>
      <c r="D22" s="11">
        <v>9.2118730808597744E-3</v>
      </c>
      <c r="E22" s="36">
        <v>18</v>
      </c>
      <c r="F22" s="11">
        <v>1.9889502762430941E-3</v>
      </c>
      <c r="G22" s="12">
        <v>4</v>
      </c>
    </row>
    <row r="23" spans="1:7" ht="14.65" customHeight="1" x14ac:dyDescent="0.25">
      <c r="A23" s="13">
        <v>14</v>
      </c>
      <c r="B23" s="14" t="s">
        <v>20</v>
      </c>
      <c r="C23" s="37">
        <v>84</v>
      </c>
      <c r="D23" s="15">
        <v>8.5977482088024568E-3</v>
      </c>
      <c r="E23" s="37">
        <v>73</v>
      </c>
      <c r="F23" s="15">
        <v>8.0662983425414357E-3</v>
      </c>
      <c r="G23" s="16">
        <v>0.15068493150684925</v>
      </c>
    </row>
    <row r="24" spans="1:7" ht="14.65" customHeight="1" x14ac:dyDescent="0.25">
      <c r="A24" s="9">
        <v>15</v>
      </c>
      <c r="B24" s="10" t="s">
        <v>18</v>
      </c>
      <c r="C24" s="36">
        <v>78</v>
      </c>
      <c r="D24" s="17">
        <v>7.9836233367451374E-3</v>
      </c>
      <c r="E24" s="36">
        <v>93</v>
      </c>
      <c r="F24" s="17">
        <v>1.0276243093922652E-2</v>
      </c>
      <c r="G24" s="18">
        <v>-0.16129032258064513</v>
      </c>
    </row>
    <row r="25" spans="1:7" ht="14.65" customHeight="1" x14ac:dyDescent="0.25">
      <c r="A25" s="13">
        <v>16</v>
      </c>
      <c r="B25" s="14" t="s">
        <v>21</v>
      </c>
      <c r="C25" s="37">
        <v>62</v>
      </c>
      <c r="D25" s="15">
        <v>6.3459570112589557E-3</v>
      </c>
      <c r="E25" s="37">
        <v>67</v>
      </c>
      <c r="F25" s="15">
        <v>7.4033149171270716E-3</v>
      </c>
      <c r="G25" s="16">
        <v>-7.4626865671641784E-2</v>
      </c>
    </row>
    <row r="26" spans="1:7" ht="14.65" customHeight="1" x14ac:dyDescent="0.25">
      <c r="A26" s="9">
        <v>17</v>
      </c>
      <c r="B26" s="10" t="s">
        <v>117</v>
      </c>
      <c r="C26" s="36">
        <v>53</v>
      </c>
      <c r="D26" s="17">
        <v>5.4247697031729785E-3</v>
      </c>
      <c r="E26" s="36">
        <v>87</v>
      </c>
      <c r="F26" s="17">
        <v>9.6132596685082877E-3</v>
      </c>
      <c r="G26" s="18">
        <v>-0.39080459770114939</v>
      </c>
    </row>
    <row r="27" spans="1:7" ht="14.65" customHeight="1" x14ac:dyDescent="0.25">
      <c r="A27" s="13">
        <v>18</v>
      </c>
      <c r="B27" s="14" t="s">
        <v>89</v>
      </c>
      <c r="C27" s="37">
        <v>50</v>
      </c>
      <c r="D27" s="15">
        <v>5.1177072671443197E-3</v>
      </c>
      <c r="E27" s="37">
        <v>58</v>
      </c>
      <c r="F27" s="15">
        <v>6.4088397790055245E-3</v>
      </c>
      <c r="G27" s="16">
        <v>-0.13793103448275867</v>
      </c>
    </row>
    <row r="28" spans="1:7" ht="14.65" customHeight="1" x14ac:dyDescent="0.25">
      <c r="A28" s="9">
        <v>19</v>
      </c>
      <c r="B28" s="10" t="s">
        <v>121</v>
      </c>
      <c r="C28" s="36">
        <v>49</v>
      </c>
      <c r="D28" s="17">
        <v>5.0153531218014328E-3</v>
      </c>
      <c r="E28" s="36">
        <v>44</v>
      </c>
      <c r="F28" s="17">
        <v>4.8618784530386743E-3</v>
      </c>
      <c r="G28" s="18">
        <v>0.11363636363636354</v>
      </c>
    </row>
    <row r="29" spans="1:7" ht="14.65" customHeight="1" x14ac:dyDescent="0.25">
      <c r="A29" s="13"/>
      <c r="B29" s="14" t="s">
        <v>122</v>
      </c>
      <c r="C29" s="37">
        <v>49</v>
      </c>
      <c r="D29" s="15">
        <v>5.0153531218014328E-3</v>
      </c>
      <c r="E29" s="37">
        <v>40</v>
      </c>
      <c r="F29" s="15">
        <v>4.4198895027624313E-3</v>
      </c>
      <c r="G29" s="16">
        <v>0.22500000000000009</v>
      </c>
    </row>
    <row r="30" spans="1:7" ht="14.65" customHeight="1" x14ac:dyDescent="0.25">
      <c r="A30" s="31"/>
      <c r="B30" s="20" t="s">
        <v>84</v>
      </c>
      <c r="C30" s="38">
        <f>C31-SUM(C10:C29)</f>
        <v>777</v>
      </c>
      <c r="D30" s="21">
        <f>C30/C31</f>
        <v>7.9529170931422727E-2</v>
      </c>
      <c r="E30" s="38">
        <f>E31-SUM(E10:E29)</f>
        <v>737</v>
      </c>
      <c r="F30" s="21">
        <f>E30/E31</f>
        <v>8.1436464088397789E-2</v>
      </c>
      <c r="G30" s="22">
        <f>C30/E30-1</f>
        <v>5.4274084124830368E-2</v>
      </c>
    </row>
    <row r="31" spans="1:7" ht="14.65" customHeight="1" x14ac:dyDescent="0.25">
      <c r="A31" s="23"/>
      <c r="B31" s="24" t="s">
        <v>86</v>
      </c>
      <c r="C31" s="39">
        <v>9770</v>
      </c>
      <c r="D31" s="25">
        <v>1</v>
      </c>
      <c r="E31" s="39">
        <v>9050</v>
      </c>
      <c r="F31" s="25">
        <v>1.0000000000000007</v>
      </c>
      <c r="G31" s="26">
        <v>7.955801104972382E-2</v>
      </c>
    </row>
    <row r="32" spans="1:7" ht="12.75" customHeight="1" x14ac:dyDescent="0.25">
      <c r="A32" s="27" t="s">
        <v>10</v>
      </c>
      <c r="B32" s="6"/>
      <c r="C32" s="6"/>
      <c r="D32" s="6"/>
      <c r="E32" s="6"/>
      <c r="F32" s="6"/>
      <c r="G32" s="6"/>
    </row>
    <row r="33" spans="1:7" x14ac:dyDescent="0.25">
      <c r="A33" s="50" t="s">
        <v>44</v>
      </c>
      <c r="B33" s="6"/>
      <c r="C33" s="6"/>
      <c r="D33" s="6"/>
      <c r="E33" s="6"/>
      <c r="F33" s="6"/>
      <c r="G33" s="6"/>
    </row>
    <row r="34" spans="1:7" x14ac:dyDescent="0.25">
      <c r="A34" s="7"/>
      <c r="B34" s="6"/>
      <c r="C34" s="6"/>
      <c r="D34" s="6"/>
      <c r="E34" s="6"/>
      <c r="F34" s="6"/>
      <c r="G34" s="6"/>
    </row>
    <row r="50" ht="15" customHeight="1" x14ac:dyDescent="0.25"/>
    <row r="52" ht="15" customHeight="1" x14ac:dyDescent="0.25"/>
  </sheetData>
  <mergeCells count="12">
    <mergeCell ref="A2:G2"/>
    <mergeCell ref="A3:G3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</mergeCells>
  <conditionalFormatting sqref="C10:G29">
    <cfRule type="cellIs" dxfId="7" priority="2" operator="equal">
      <formula>0</formula>
    </cfRule>
  </conditionalFormatting>
  <conditionalFormatting sqref="G10:G31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0:E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showGridLines="0" zoomScaleNormal="100" workbookViewId="0">
      <selection activeCell="F18" sqref="F18"/>
    </sheetView>
  </sheetViews>
  <sheetFormatPr defaultRowHeight="15" x14ac:dyDescent="0.25"/>
  <cols>
    <col min="1" max="1" width="8" customWidth="1"/>
    <col min="2" max="2" width="25.5703125" customWidth="1"/>
    <col min="3" max="7" width="11.7109375" customWidth="1"/>
    <col min="8" max="10" width="9" customWidth="1"/>
  </cols>
  <sheetData>
    <row r="1" spans="1:10" x14ac:dyDescent="0.25">
      <c r="A1" s="6" t="s">
        <v>24</v>
      </c>
      <c r="B1" s="6"/>
      <c r="C1" s="6"/>
      <c r="D1" s="6"/>
      <c r="E1" s="6"/>
      <c r="F1" s="6"/>
      <c r="G1" s="42">
        <v>46211</v>
      </c>
    </row>
    <row r="2" spans="1:10" ht="14.65" customHeight="1" x14ac:dyDescent="0.25">
      <c r="A2" s="79" t="s">
        <v>26</v>
      </c>
      <c r="B2" s="79"/>
      <c r="C2" s="79"/>
      <c r="D2" s="79"/>
      <c r="E2" s="79"/>
      <c r="F2" s="79"/>
      <c r="G2" s="79"/>
      <c r="H2" s="2"/>
      <c r="I2" s="2"/>
      <c r="J2" s="2"/>
    </row>
    <row r="3" spans="1:10" ht="14.65" customHeight="1" thickBot="1" x14ac:dyDescent="0.3">
      <c r="A3" s="98" t="s">
        <v>98</v>
      </c>
      <c r="B3" s="98"/>
      <c r="C3" s="98"/>
      <c r="D3" s="98"/>
      <c r="E3" s="98"/>
      <c r="F3" s="98"/>
      <c r="G3" s="98"/>
      <c r="H3" s="5"/>
    </row>
    <row r="4" spans="1:10" ht="14.65" customHeight="1" x14ac:dyDescent="0.25">
      <c r="A4" s="80" t="s">
        <v>0</v>
      </c>
      <c r="B4" s="80" t="s">
        <v>1</v>
      </c>
      <c r="C4" s="82" t="s">
        <v>118</v>
      </c>
      <c r="D4" s="83"/>
      <c r="E4" s="83"/>
      <c r="F4" s="83"/>
      <c r="G4" s="84"/>
    </row>
    <row r="5" spans="1:10" ht="14.65" customHeight="1" thickBot="1" x14ac:dyDescent="0.3">
      <c r="A5" s="81"/>
      <c r="B5" s="81"/>
      <c r="C5" s="85" t="s">
        <v>119</v>
      </c>
      <c r="D5" s="86"/>
      <c r="E5" s="86"/>
      <c r="F5" s="86"/>
      <c r="G5" s="87"/>
    </row>
    <row r="6" spans="1:10" ht="14.65" customHeight="1" x14ac:dyDescent="0.25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10" ht="14.65" customHeight="1" thickBot="1" x14ac:dyDescent="0.3">
      <c r="A7" s="99" t="s">
        <v>4</v>
      </c>
      <c r="B7" s="99" t="s">
        <v>5</v>
      </c>
      <c r="C7" s="90"/>
      <c r="D7" s="91"/>
      <c r="E7" s="90"/>
      <c r="F7" s="91"/>
      <c r="G7" s="93"/>
    </row>
    <row r="8" spans="1:10" ht="14.65" customHeight="1" x14ac:dyDescent="0.25">
      <c r="A8" s="99"/>
      <c r="B8" s="99"/>
      <c r="C8" s="45" t="s">
        <v>6</v>
      </c>
      <c r="D8" s="46" t="s">
        <v>2</v>
      </c>
      <c r="E8" s="45" t="s">
        <v>6</v>
      </c>
      <c r="F8" s="46" t="s">
        <v>2</v>
      </c>
      <c r="G8" s="96" t="s">
        <v>7</v>
      </c>
    </row>
    <row r="9" spans="1:10" ht="14.65" customHeight="1" thickBot="1" x14ac:dyDescent="0.3">
      <c r="A9" s="100"/>
      <c r="B9" s="100"/>
      <c r="C9" s="47" t="s">
        <v>8</v>
      </c>
      <c r="D9" s="48" t="s">
        <v>9</v>
      </c>
      <c r="E9" s="47" t="s">
        <v>8</v>
      </c>
      <c r="F9" s="48" t="s">
        <v>9</v>
      </c>
      <c r="G9" s="97"/>
    </row>
    <row r="10" spans="1:10" ht="14.65" customHeight="1" x14ac:dyDescent="0.25">
      <c r="A10" s="9">
        <v>1</v>
      </c>
      <c r="B10" s="10" t="s">
        <v>27</v>
      </c>
      <c r="C10" s="36">
        <v>7039</v>
      </c>
      <c r="D10" s="11">
        <v>0.23722701536802374</v>
      </c>
      <c r="E10" s="36">
        <v>6934</v>
      </c>
      <c r="F10" s="11">
        <v>0.2575493072837351</v>
      </c>
      <c r="G10" s="12">
        <v>1.5142774733198694E-2</v>
      </c>
    </row>
    <row r="11" spans="1:10" ht="14.65" customHeight="1" x14ac:dyDescent="0.25">
      <c r="A11" s="13">
        <v>2</v>
      </c>
      <c r="B11" s="14" t="s">
        <v>127</v>
      </c>
      <c r="C11" s="37">
        <v>4012</v>
      </c>
      <c r="D11" s="15">
        <v>0.13521164734429766</v>
      </c>
      <c r="E11" s="37">
        <v>6426</v>
      </c>
      <c r="F11" s="15">
        <v>0.23868068194480555</v>
      </c>
      <c r="G11" s="16">
        <v>-0.3756613756613757</v>
      </c>
    </row>
    <row r="12" spans="1:10" ht="14.65" customHeight="1" x14ac:dyDescent="0.25">
      <c r="A12" s="9">
        <v>3</v>
      </c>
      <c r="B12" s="10" t="s">
        <v>112</v>
      </c>
      <c r="C12" s="36">
        <v>2661</v>
      </c>
      <c r="D12" s="11">
        <v>8.9680506875168514E-2</v>
      </c>
      <c r="E12" s="36">
        <v>0</v>
      </c>
      <c r="F12" s="11">
        <v>0</v>
      </c>
      <c r="G12" s="12"/>
    </row>
    <row r="13" spans="1:10" ht="14.65" customHeight="1" x14ac:dyDescent="0.25">
      <c r="A13" s="13">
        <v>4</v>
      </c>
      <c r="B13" s="14" t="s">
        <v>43</v>
      </c>
      <c r="C13" s="37">
        <v>2046</v>
      </c>
      <c r="D13" s="15">
        <v>6.8953895928821785E-2</v>
      </c>
      <c r="E13" s="37">
        <v>1670</v>
      </c>
      <c r="F13" s="15">
        <v>6.2028748653567584E-2</v>
      </c>
      <c r="G13" s="16">
        <v>0.22514970059880235</v>
      </c>
    </row>
    <row r="14" spans="1:10" ht="14.65" customHeight="1" x14ac:dyDescent="0.25">
      <c r="A14" s="9">
        <v>5</v>
      </c>
      <c r="B14" s="10" t="s">
        <v>18</v>
      </c>
      <c r="C14" s="36">
        <v>1779</v>
      </c>
      <c r="D14" s="11">
        <v>5.9955513615529796E-2</v>
      </c>
      <c r="E14" s="36">
        <v>1725</v>
      </c>
      <c r="F14" s="11">
        <v>6.4071611633176095E-2</v>
      </c>
      <c r="G14" s="12">
        <v>3.1304347826087042E-2</v>
      </c>
    </row>
    <row r="15" spans="1:10" ht="14.65" customHeight="1" x14ac:dyDescent="0.25">
      <c r="A15" s="13">
        <v>6</v>
      </c>
      <c r="B15" s="14" t="s">
        <v>50</v>
      </c>
      <c r="C15" s="37">
        <v>1529</v>
      </c>
      <c r="D15" s="15">
        <v>5.1530062011323804E-2</v>
      </c>
      <c r="E15" s="37">
        <v>1185</v>
      </c>
      <c r="F15" s="15">
        <v>4.4014411469747057E-2</v>
      </c>
      <c r="G15" s="16">
        <v>0.29029535864978895</v>
      </c>
    </row>
    <row r="16" spans="1:10" ht="14.65" customHeight="1" x14ac:dyDescent="0.25">
      <c r="A16" s="9">
        <v>7</v>
      </c>
      <c r="B16" s="10" t="s">
        <v>30</v>
      </c>
      <c r="C16" s="36">
        <v>1440</v>
      </c>
      <c r="D16" s="11">
        <v>4.8530601240226477E-2</v>
      </c>
      <c r="E16" s="36">
        <v>1178</v>
      </c>
      <c r="F16" s="11">
        <v>4.3754410726887794E-2</v>
      </c>
      <c r="G16" s="12">
        <v>0.22241086587436332</v>
      </c>
    </row>
    <row r="17" spans="1:7" ht="14.65" customHeight="1" x14ac:dyDescent="0.25">
      <c r="A17" s="13">
        <v>8</v>
      </c>
      <c r="B17" s="14" t="s">
        <v>49</v>
      </c>
      <c r="C17" s="37">
        <v>1225</v>
      </c>
      <c r="D17" s="15">
        <v>4.1284712860609328E-2</v>
      </c>
      <c r="E17" s="37">
        <v>802</v>
      </c>
      <c r="F17" s="15">
        <v>2.9788656539018684E-2</v>
      </c>
      <c r="G17" s="16">
        <v>0.527431421446384</v>
      </c>
    </row>
    <row r="18" spans="1:7" ht="14.65" customHeight="1" x14ac:dyDescent="0.25">
      <c r="A18" s="9">
        <v>9</v>
      </c>
      <c r="B18" s="10" t="s">
        <v>28</v>
      </c>
      <c r="C18" s="36">
        <v>860</v>
      </c>
      <c r="D18" s="11">
        <v>2.898355351846859E-2</v>
      </c>
      <c r="E18" s="36">
        <v>842</v>
      </c>
      <c r="F18" s="11">
        <v>3.1274375069643055E-2</v>
      </c>
      <c r="G18" s="12">
        <v>2.1377672209026199E-2</v>
      </c>
    </row>
    <row r="19" spans="1:7" ht="14.65" customHeight="1" x14ac:dyDescent="0.25">
      <c r="A19" s="13">
        <v>10</v>
      </c>
      <c r="B19" s="14" t="s">
        <v>74</v>
      </c>
      <c r="C19" s="37">
        <v>559</v>
      </c>
      <c r="D19" s="15">
        <v>1.8839309787004585E-2</v>
      </c>
      <c r="E19" s="37">
        <v>503</v>
      </c>
      <c r="F19" s="15">
        <v>1.8682910522601494E-2</v>
      </c>
      <c r="G19" s="16">
        <v>0.11133200795228637</v>
      </c>
    </row>
    <row r="20" spans="1:7" ht="14.65" customHeight="1" x14ac:dyDescent="0.25">
      <c r="A20" s="9">
        <v>11</v>
      </c>
      <c r="B20" s="10" t="s">
        <v>29</v>
      </c>
      <c r="C20" s="36">
        <v>527</v>
      </c>
      <c r="D20" s="11">
        <v>1.7760851981666218E-2</v>
      </c>
      <c r="E20" s="36">
        <v>524</v>
      </c>
      <c r="F20" s="11">
        <v>1.9462912751179288E-2</v>
      </c>
      <c r="G20" s="12">
        <v>5.7251908396946938E-3</v>
      </c>
    </row>
    <row r="21" spans="1:7" ht="14.65" customHeight="1" x14ac:dyDescent="0.25">
      <c r="A21" s="13">
        <v>12</v>
      </c>
      <c r="B21" s="14" t="s">
        <v>95</v>
      </c>
      <c r="C21" s="37">
        <v>496</v>
      </c>
      <c r="D21" s="15">
        <v>1.6716095982744674E-2</v>
      </c>
      <c r="E21" s="37">
        <v>235</v>
      </c>
      <c r="F21" s="15">
        <v>8.728596367418193E-3</v>
      </c>
      <c r="G21" s="16">
        <v>1.1106382978723404</v>
      </c>
    </row>
    <row r="22" spans="1:7" ht="14.65" customHeight="1" x14ac:dyDescent="0.25">
      <c r="A22" s="9">
        <v>13</v>
      </c>
      <c r="B22" s="10" t="s">
        <v>47</v>
      </c>
      <c r="C22" s="36">
        <v>483</v>
      </c>
      <c r="D22" s="11">
        <v>1.6277972499325964E-2</v>
      </c>
      <c r="E22" s="36">
        <v>441</v>
      </c>
      <c r="F22" s="11">
        <v>1.6380046800133715E-2</v>
      </c>
      <c r="G22" s="12">
        <v>9.5238095238095344E-2</v>
      </c>
    </row>
    <row r="23" spans="1:7" ht="14.65" customHeight="1" x14ac:dyDescent="0.25">
      <c r="A23" s="13">
        <v>14</v>
      </c>
      <c r="B23" s="14" t="s">
        <v>92</v>
      </c>
      <c r="C23" s="37">
        <v>329</v>
      </c>
      <c r="D23" s="15">
        <v>1.1087894311135077E-2</v>
      </c>
      <c r="E23" s="37">
        <v>242</v>
      </c>
      <c r="F23" s="15">
        <v>8.9885971102774583E-3</v>
      </c>
      <c r="G23" s="16">
        <v>0.35950413223140498</v>
      </c>
    </row>
    <row r="24" spans="1:7" ht="14.65" customHeight="1" x14ac:dyDescent="0.25">
      <c r="A24" s="9">
        <v>15</v>
      </c>
      <c r="B24" s="10" t="s">
        <v>113</v>
      </c>
      <c r="C24" s="36">
        <v>304</v>
      </c>
      <c r="D24" s="11">
        <v>1.0245349150714478E-2</v>
      </c>
      <c r="E24" s="36">
        <v>284</v>
      </c>
      <c r="F24" s="11">
        <v>1.054860156743305E-2</v>
      </c>
      <c r="G24" s="12">
        <v>7.0422535211267512E-2</v>
      </c>
    </row>
    <row r="25" spans="1:7" ht="14.65" customHeight="1" x14ac:dyDescent="0.25">
      <c r="A25" s="13">
        <v>16</v>
      </c>
      <c r="B25" s="14" t="s">
        <v>110</v>
      </c>
      <c r="C25" s="37">
        <v>297</v>
      </c>
      <c r="D25" s="15">
        <v>1.000943650579671E-2</v>
      </c>
      <c r="E25" s="37">
        <v>250</v>
      </c>
      <c r="F25" s="15">
        <v>9.2857408164023318E-3</v>
      </c>
      <c r="G25" s="16">
        <v>0.18799999999999994</v>
      </c>
    </row>
    <row r="26" spans="1:7" ht="14.65" customHeight="1" x14ac:dyDescent="0.25">
      <c r="A26" s="9">
        <v>17</v>
      </c>
      <c r="B26" s="10" t="s">
        <v>116</v>
      </c>
      <c r="C26" s="36">
        <v>278</v>
      </c>
      <c r="D26" s="11">
        <v>9.3691021838770566E-3</v>
      </c>
      <c r="E26" s="36">
        <v>26</v>
      </c>
      <c r="F26" s="11">
        <v>9.6571704490584255E-4</v>
      </c>
      <c r="G26" s="12">
        <v>9.6923076923076916</v>
      </c>
    </row>
    <row r="27" spans="1:7" ht="14.65" customHeight="1" x14ac:dyDescent="0.25">
      <c r="A27" s="13">
        <v>18</v>
      </c>
      <c r="B27" s="14" t="s">
        <v>75</v>
      </c>
      <c r="C27" s="37">
        <v>255</v>
      </c>
      <c r="D27" s="15">
        <v>8.5939606362901051E-3</v>
      </c>
      <c r="E27" s="37">
        <v>269</v>
      </c>
      <c r="F27" s="15">
        <v>9.9914571184489091E-3</v>
      </c>
      <c r="G27" s="16">
        <v>-5.2044609665427455E-2</v>
      </c>
    </row>
    <row r="28" spans="1:7" ht="14.65" customHeight="1" x14ac:dyDescent="0.25">
      <c r="A28" s="9">
        <v>19</v>
      </c>
      <c r="B28" s="10" t="s">
        <v>51</v>
      </c>
      <c r="C28" s="36">
        <v>247</v>
      </c>
      <c r="D28" s="11">
        <v>8.3243461849555143E-3</v>
      </c>
      <c r="E28" s="36">
        <v>275</v>
      </c>
      <c r="F28" s="11">
        <v>1.0214314898042566E-2</v>
      </c>
      <c r="G28" s="12">
        <v>-0.10181818181818181</v>
      </c>
    </row>
    <row r="29" spans="1:7" ht="14.65" customHeight="1" x14ac:dyDescent="0.25">
      <c r="A29" s="13">
        <v>20</v>
      </c>
      <c r="B29" s="14" t="s">
        <v>109</v>
      </c>
      <c r="C29" s="37">
        <v>205</v>
      </c>
      <c r="D29" s="15">
        <v>6.9088703154489084E-3</v>
      </c>
      <c r="E29" s="37">
        <v>209</v>
      </c>
      <c r="F29" s="15">
        <v>7.7628793225123505E-3</v>
      </c>
      <c r="G29" s="16">
        <v>-1.9138755980861233E-2</v>
      </c>
    </row>
    <row r="30" spans="1:7" ht="14.65" customHeight="1" x14ac:dyDescent="0.25">
      <c r="A30" s="31"/>
      <c r="B30" s="20" t="s">
        <v>84</v>
      </c>
      <c r="C30" s="38">
        <f>C31-SUM(C10:C29)</f>
        <v>3101</v>
      </c>
      <c r="D30" s="21">
        <f>C30/C31</f>
        <v>0.10450930169857105</v>
      </c>
      <c r="E30" s="38">
        <f>E31-SUM(E10:E29)</f>
        <v>2903</v>
      </c>
      <c r="F30" s="21">
        <f>E30/E31</f>
        <v>0.10782602236006389</v>
      </c>
      <c r="G30" s="22">
        <f>C30/E30-1</f>
        <v>6.8205304857044347E-2</v>
      </c>
    </row>
    <row r="31" spans="1:7" ht="14.65" customHeight="1" x14ac:dyDescent="0.25">
      <c r="A31" s="23"/>
      <c r="B31" s="24" t="s">
        <v>85</v>
      </c>
      <c r="C31" s="39">
        <v>29672</v>
      </c>
      <c r="D31" s="25">
        <v>1</v>
      </c>
      <c r="E31" s="39">
        <v>26923</v>
      </c>
      <c r="F31" s="25">
        <v>1.0000000000000011</v>
      </c>
      <c r="G31" s="26">
        <v>0.10210600601716013</v>
      </c>
    </row>
    <row r="32" spans="1:7" ht="12" customHeight="1" x14ac:dyDescent="0.25">
      <c r="A32" s="27" t="s">
        <v>10</v>
      </c>
      <c r="B32" s="6"/>
      <c r="C32" s="6"/>
      <c r="D32" s="6"/>
      <c r="E32" s="6"/>
      <c r="F32" s="6"/>
      <c r="G32" s="6"/>
    </row>
    <row r="33" spans="1:7" x14ac:dyDescent="0.25">
      <c r="A33" s="50" t="s">
        <v>45</v>
      </c>
      <c r="B33" s="6"/>
      <c r="C33" s="6"/>
      <c r="D33" s="6"/>
      <c r="E33" s="6"/>
      <c r="F33" s="6"/>
      <c r="G33" s="6"/>
    </row>
    <row r="34" spans="1:7" x14ac:dyDescent="0.25">
      <c r="A34" s="7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5" priority="4" operator="equal">
      <formula>0</formula>
    </cfRule>
  </conditionalFormatting>
  <conditionalFormatting sqref="G10:G31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1"/>
  <sheetViews>
    <sheetView showGridLines="0" tabSelected="1" zoomScaleNormal="100" workbookViewId="0">
      <selection activeCell="E18" sqref="E18"/>
    </sheetView>
  </sheetViews>
  <sheetFormatPr defaultRowHeight="15" x14ac:dyDescent="0.25"/>
  <cols>
    <col min="1" max="1" width="8" customWidth="1"/>
    <col min="2" max="2" width="22.28515625" bestFit="1" customWidth="1"/>
    <col min="3" max="7" width="11.7109375" customWidth="1"/>
    <col min="8" max="9" width="9" customWidth="1"/>
  </cols>
  <sheetData>
    <row r="1" spans="1:9" x14ac:dyDescent="0.25">
      <c r="A1" s="6" t="s">
        <v>24</v>
      </c>
      <c r="B1" s="6"/>
      <c r="C1" s="6"/>
      <c r="D1" s="6"/>
      <c r="E1" s="6"/>
      <c r="F1" s="6"/>
      <c r="G1" s="42">
        <v>46211</v>
      </c>
    </row>
    <row r="2" spans="1:9" ht="14.65" customHeight="1" x14ac:dyDescent="0.25">
      <c r="A2" s="79" t="s">
        <v>31</v>
      </c>
      <c r="B2" s="79"/>
      <c r="C2" s="79"/>
      <c r="D2" s="79"/>
      <c r="E2" s="79"/>
      <c r="F2" s="79"/>
      <c r="G2" s="79"/>
      <c r="H2" s="2"/>
      <c r="I2" s="2"/>
    </row>
    <row r="3" spans="1:9" ht="14.65" customHeight="1" thickBot="1" x14ac:dyDescent="0.3">
      <c r="A3" s="98" t="s">
        <v>99</v>
      </c>
      <c r="B3" s="98"/>
      <c r="C3" s="98"/>
      <c r="D3" s="98"/>
      <c r="E3" s="98"/>
      <c r="F3" s="98"/>
      <c r="G3" s="98"/>
      <c r="H3" s="5"/>
    </row>
    <row r="4" spans="1:9" ht="14.65" customHeight="1" x14ac:dyDescent="0.25">
      <c r="A4" s="80" t="s">
        <v>0</v>
      </c>
      <c r="B4" s="80" t="s">
        <v>1</v>
      </c>
      <c r="C4" s="82" t="s">
        <v>118</v>
      </c>
      <c r="D4" s="83"/>
      <c r="E4" s="83"/>
      <c r="F4" s="83"/>
      <c r="G4" s="84"/>
    </row>
    <row r="5" spans="1:9" ht="14.65" customHeight="1" thickBot="1" x14ac:dyDescent="0.3">
      <c r="A5" s="81"/>
      <c r="B5" s="81"/>
      <c r="C5" s="85" t="s">
        <v>119</v>
      </c>
      <c r="D5" s="86"/>
      <c r="E5" s="86"/>
      <c r="F5" s="86"/>
      <c r="G5" s="87"/>
    </row>
    <row r="6" spans="1:9" ht="14.65" customHeight="1" x14ac:dyDescent="0.25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9" ht="14.25" customHeight="1" thickBot="1" x14ac:dyDescent="0.3">
      <c r="A7" s="99" t="s">
        <v>4</v>
      </c>
      <c r="B7" s="99" t="s">
        <v>5</v>
      </c>
      <c r="C7" s="90"/>
      <c r="D7" s="91"/>
      <c r="E7" s="90"/>
      <c r="F7" s="91"/>
      <c r="G7" s="93"/>
    </row>
    <row r="8" spans="1:9" ht="14.65" customHeight="1" x14ac:dyDescent="0.25">
      <c r="A8" s="99"/>
      <c r="B8" s="99"/>
      <c r="C8" s="45" t="s">
        <v>6</v>
      </c>
      <c r="D8" s="46" t="s">
        <v>2</v>
      </c>
      <c r="E8" s="45" t="s">
        <v>6</v>
      </c>
      <c r="F8" s="46" t="s">
        <v>2</v>
      </c>
      <c r="G8" s="96" t="s">
        <v>7</v>
      </c>
    </row>
    <row r="9" spans="1:9" ht="14.65" customHeight="1" thickBot="1" x14ac:dyDescent="0.3">
      <c r="A9" s="100"/>
      <c r="B9" s="100"/>
      <c r="C9" s="47" t="s">
        <v>8</v>
      </c>
      <c r="D9" s="48" t="s">
        <v>9</v>
      </c>
      <c r="E9" s="47" t="s">
        <v>8</v>
      </c>
      <c r="F9" s="48" t="s">
        <v>9</v>
      </c>
      <c r="G9" s="97"/>
    </row>
    <row r="10" spans="1:9" ht="14.65" customHeight="1" x14ac:dyDescent="0.25">
      <c r="A10" s="9">
        <v>1</v>
      </c>
      <c r="B10" s="10" t="s">
        <v>76</v>
      </c>
      <c r="C10" s="36">
        <v>631</v>
      </c>
      <c r="D10" s="11">
        <v>0.26782682512733447</v>
      </c>
      <c r="E10" s="36">
        <v>832</v>
      </c>
      <c r="F10" s="11">
        <v>0.24872944693572496</v>
      </c>
      <c r="G10" s="12">
        <v>-0.24158653846153844</v>
      </c>
    </row>
    <row r="11" spans="1:9" ht="14.65" customHeight="1" x14ac:dyDescent="0.25">
      <c r="A11" s="13">
        <v>2</v>
      </c>
      <c r="B11" s="14" t="s">
        <v>77</v>
      </c>
      <c r="C11" s="37">
        <v>292</v>
      </c>
      <c r="D11" s="15">
        <v>0.12393887945670629</v>
      </c>
      <c r="E11" s="37">
        <v>534</v>
      </c>
      <c r="F11" s="15">
        <v>0.15964125560538117</v>
      </c>
      <c r="G11" s="16">
        <v>-0.45318352059925093</v>
      </c>
    </row>
    <row r="12" spans="1:9" ht="14.65" customHeight="1" x14ac:dyDescent="0.25">
      <c r="A12" s="9">
        <v>3</v>
      </c>
      <c r="B12" s="10" t="s">
        <v>80</v>
      </c>
      <c r="C12" s="36">
        <v>245</v>
      </c>
      <c r="D12" s="11">
        <v>0.10398981324278438</v>
      </c>
      <c r="E12" s="36">
        <v>116</v>
      </c>
      <c r="F12" s="11">
        <v>3.4678624813153959E-2</v>
      </c>
      <c r="G12" s="12">
        <v>1.1120689655172415</v>
      </c>
    </row>
    <row r="13" spans="1:9" ht="14.65" customHeight="1" x14ac:dyDescent="0.25">
      <c r="A13" s="13">
        <v>4</v>
      </c>
      <c r="B13" s="14" t="s">
        <v>81</v>
      </c>
      <c r="C13" s="37">
        <v>137</v>
      </c>
      <c r="D13" s="15">
        <v>5.8149405772495756E-2</v>
      </c>
      <c r="E13" s="37">
        <v>85</v>
      </c>
      <c r="F13" s="15">
        <v>2.5411061285500747E-2</v>
      </c>
      <c r="G13" s="16">
        <v>0.61176470588235299</v>
      </c>
    </row>
    <row r="14" spans="1:9" ht="14.65" customHeight="1" x14ac:dyDescent="0.25">
      <c r="A14" s="9">
        <v>5</v>
      </c>
      <c r="B14" s="10" t="s">
        <v>78</v>
      </c>
      <c r="C14" s="36">
        <v>115</v>
      </c>
      <c r="D14" s="11">
        <v>4.8811544991511038E-2</v>
      </c>
      <c r="E14" s="36">
        <v>270</v>
      </c>
      <c r="F14" s="11">
        <v>8.0717488789237665E-2</v>
      </c>
      <c r="G14" s="12">
        <v>-0.57407407407407407</v>
      </c>
    </row>
    <row r="15" spans="1:9" ht="14.65" customHeight="1" x14ac:dyDescent="0.25">
      <c r="A15" s="13">
        <v>6</v>
      </c>
      <c r="B15" s="14" t="s">
        <v>13</v>
      </c>
      <c r="C15" s="37">
        <v>106</v>
      </c>
      <c r="D15" s="15">
        <v>4.4991511035653652E-2</v>
      </c>
      <c r="E15" s="37">
        <v>210</v>
      </c>
      <c r="F15" s="15">
        <v>6.2780269058295965E-2</v>
      </c>
      <c r="G15" s="16">
        <v>-0.49523809523809526</v>
      </c>
    </row>
    <row r="16" spans="1:9" ht="14.65" customHeight="1" x14ac:dyDescent="0.25">
      <c r="A16" s="9">
        <v>7</v>
      </c>
      <c r="B16" s="10" t="s">
        <v>18</v>
      </c>
      <c r="C16" s="36">
        <v>82</v>
      </c>
      <c r="D16" s="11">
        <v>3.4804753820033958E-2</v>
      </c>
      <c r="E16" s="36">
        <v>180</v>
      </c>
      <c r="F16" s="11">
        <v>5.3811659192825115E-2</v>
      </c>
      <c r="G16" s="12">
        <v>-0.54444444444444451</v>
      </c>
    </row>
    <row r="17" spans="1:8" ht="14.65" customHeight="1" x14ac:dyDescent="0.25">
      <c r="A17" s="13">
        <v>8</v>
      </c>
      <c r="B17" s="14" t="s">
        <v>82</v>
      </c>
      <c r="C17" s="37">
        <v>63</v>
      </c>
      <c r="D17" s="15">
        <v>2.6740237691001697E-2</v>
      </c>
      <c r="E17" s="37">
        <v>175</v>
      </c>
      <c r="F17" s="15">
        <v>5.2316890881913304E-2</v>
      </c>
      <c r="G17" s="16">
        <v>-0.64</v>
      </c>
    </row>
    <row r="18" spans="1:8" ht="14.65" customHeight="1" x14ac:dyDescent="0.25">
      <c r="A18" s="9">
        <v>9</v>
      </c>
      <c r="B18" s="10" t="s">
        <v>83</v>
      </c>
      <c r="C18" s="36">
        <v>59</v>
      </c>
      <c r="D18" s="11">
        <v>2.5042444821731749E-2</v>
      </c>
      <c r="E18" s="36">
        <v>66</v>
      </c>
      <c r="F18" s="11">
        <v>1.9730941704035873E-2</v>
      </c>
      <c r="G18" s="12">
        <v>-0.10606060606060608</v>
      </c>
    </row>
    <row r="19" spans="1:8" ht="14.65" customHeight="1" x14ac:dyDescent="0.25">
      <c r="A19" s="13"/>
      <c r="B19" s="14" t="s">
        <v>79</v>
      </c>
      <c r="C19" s="37">
        <v>59</v>
      </c>
      <c r="D19" s="15">
        <v>2.5042444821731749E-2</v>
      </c>
      <c r="E19" s="37">
        <v>86</v>
      </c>
      <c r="F19" s="15">
        <v>2.5710014947683109E-2</v>
      </c>
      <c r="G19" s="16">
        <v>-0.31395348837209303</v>
      </c>
    </row>
    <row r="20" spans="1:8" ht="14.65" customHeight="1" x14ac:dyDescent="0.25">
      <c r="A20" s="9">
        <v>11</v>
      </c>
      <c r="B20" s="10" t="s">
        <v>107</v>
      </c>
      <c r="C20" s="36">
        <v>49</v>
      </c>
      <c r="D20" s="11">
        <v>2.0797962648556875E-2</v>
      </c>
      <c r="E20" s="36">
        <v>48</v>
      </c>
      <c r="F20" s="11">
        <v>1.4349775784753363E-2</v>
      </c>
      <c r="G20" s="12">
        <v>2.0833333333333259E-2</v>
      </c>
    </row>
    <row r="21" spans="1:8" ht="14.65" customHeight="1" x14ac:dyDescent="0.25">
      <c r="A21" s="13">
        <v>12</v>
      </c>
      <c r="B21" s="14" t="s">
        <v>108</v>
      </c>
      <c r="C21" s="37">
        <v>47</v>
      </c>
      <c r="D21" s="15">
        <v>1.9949066213921902E-2</v>
      </c>
      <c r="E21" s="37">
        <v>69</v>
      </c>
      <c r="F21" s="15">
        <v>2.062780269058296E-2</v>
      </c>
      <c r="G21" s="16">
        <v>-0.3188405797101449</v>
      </c>
    </row>
    <row r="22" spans="1:8" ht="14.65" customHeight="1" x14ac:dyDescent="0.25">
      <c r="A22" s="9">
        <v>13</v>
      </c>
      <c r="B22" s="10" t="s">
        <v>22</v>
      </c>
      <c r="C22" s="36">
        <v>44</v>
      </c>
      <c r="D22" s="11">
        <v>1.8675721561969439E-2</v>
      </c>
      <c r="E22" s="36">
        <v>98</v>
      </c>
      <c r="F22" s="11">
        <v>2.9297458893871451E-2</v>
      </c>
      <c r="G22" s="12">
        <v>-0.55102040816326525</v>
      </c>
    </row>
    <row r="23" spans="1:8" ht="14.65" customHeight="1" x14ac:dyDescent="0.25">
      <c r="A23" s="13">
        <v>14</v>
      </c>
      <c r="B23" s="14" t="s">
        <v>115</v>
      </c>
      <c r="C23" s="37">
        <v>41</v>
      </c>
      <c r="D23" s="15">
        <v>1.7402376910016979E-2</v>
      </c>
      <c r="E23" s="37">
        <v>50</v>
      </c>
      <c r="F23" s="15">
        <v>1.4947683109118086E-2</v>
      </c>
      <c r="G23" s="16">
        <v>-0.18000000000000005</v>
      </c>
    </row>
    <row r="24" spans="1:8" ht="14.65" customHeight="1" x14ac:dyDescent="0.25">
      <c r="A24" s="9">
        <v>15</v>
      </c>
      <c r="B24" s="10" t="s">
        <v>101</v>
      </c>
      <c r="C24" s="36">
        <v>39</v>
      </c>
      <c r="D24" s="11">
        <v>1.6553480475382003E-2</v>
      </c>
      <c r="E24" s="36">
        <v>25</v>
      </c>
      <c r="F24" s="11">
        <v>7.4738415545590429E-3</v>
      </c>
      <c r="G24" s="12">
        <v>0.56000000000000005</v>
      </c>
    </row>
    <row r="25" spans="1:8" ht="14.65" customHeight="1" x14ac:dyDescent="0.25">
      <c r="A25" s="32"/>
      <c r="B25" s="33" t="s">
        <v>84</v>
      </c>
      <c r="C25" s="43">
        <f>C26-SUM(C10:C24)</f>
        <v>347</v>
      </c>
      <c r="D25" s="34">
        <f>C25/C26</f>
        <v>0.14728353140916808</v>
      </c>
      <c r="E25" s="43">
        <f>E26-SUM(E10:E24)</f>
        <v>501</v>
      </c>
      <c r="F25" s="34">
        <f>E25/E26</f>
        <v>0.14977578475336323</v>
      </c>
      <c r="G25" s="35">
        <f>C25/E25-1</f>
        <v>-0.30738522954091818</v>
      </c>
    </row>
    <row r="26" spans="1:8" x14ac:dyDescent="0.25">
      <c r="A26" s="23"/>
      <c r="B26" s="24" t="s">
        <v>85</v>
      </c>
      <c r="C26" s="39">
        <v>2356</v>
      </c>
      <c r="D26" s="25">
        <v>1</v>
      </c>
      <c r="E26" s="39">
        <v>3345</v>
      </c>
      <c r="F26" s="25">
        <v>0.99999999999999922</v>
      </c>
      <c r="G26" s="26">
        <v>-0.29566517189835573</v>
      </c>
    </row>
    <row r="27" spans="1:8" x14ac:dyDescent="0.25">
      <c r="A27" s="27" t="s">
        <v>10</v>
      </c>
      <c r="B27" s="6"/>
      <c r="C27" s="6"/>
      <c r="D27" s="6"/>
      <c r="E27" s="6"/>
      <c r="F27" s="6"/>
      <c r="G27" s="6"/>
      <c r="H27" s="3"/>
    </row>
    <row r="28" spans="1:8" ht="13.5" customHeight="1" x14ac:dyDescent="0.25">
      <c r="A28" s="50" t="s">
        <v>45</v>
      </c>
      <c r="B28" s="6"/>
      <c r="C28" s="6"/>
      <c r="D28" s="6"/>
      <c r="E28" s="6"/>
      <c r="F28" s="6"/>
      <c r="G28" s="6"/>
    </row>
    <row r="29" spans="1:8" x14ac:dyDescent="0.25">
      <c r="A29" s="7"/>
      <c r="B29" s="6"/>
      <c r="C29" s="6"/>
      <c r="D29" s="6"/>
      <c r="E29" s="6"/>
      <c r="F29" s="6"/>
      <c r="G29" s="6"/>
    </row>
    <row r="49" spans="1:1" x14ac:dyDescent="0.25">
      <c r="A49" s="1"/>
    </row>
    <row r="50" spans="1:1" x14ac:dyDescent="0.25">
      <c r="A50" s="4"/>
    </row>
    <row r="51" spans="1:1" x14ac:dyDescent="0.25">
      <c r="A51" s="1"/>
    </row>
  </sheetData>
  <mergeCells count="12">
    <mergeCell ref="A2:G2"/>
    <mergeCell ref="A4:A6"/>
    <mergeCell ref="B4:B6"/>
    <mergeCell ref="C4:G4"/>
    <mergeCell ref="C5:G5"/>
    <mergeCell ref="G6:G7"/>
    <mergeCell ref="A7:A9"/>
    <mergeCell ref="B7:B9"/>
    <mergeCell ref="G8:G9"/>
    <mergeCell ref="C6:D7"/>
    <mergeCell ref="E6:F7"/>
    <mergeCell ref="A3:G3"/>
  </mergeCells>
  <conditionalFormatting sqref="C10:G24">
    <cfRule type="cellIs" dxfId="3" priority="8" operator="equal">
      <formula>0</formula>
    </cfRule>
  </conditionalFormatting>
  <conditionalFormatting sqref="G10:G26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N32"/>
  <sheetViews>
    <sheetView showGridLines="0" zoomScaleNormal="100" workbookViewId="0">
      <selection activeCell="C4" sqref="C4:G5"/>
    </sheetView>
  </sheetViews>
  <sheetFormatPr defaultColWidth="9.28515625" defaultRowHeight="14.25" x14ac:dyDescent="0.2"/>
  <cols>
    <col min="1" max="1" width="8" style="6" customWidth="1"/>
    <col min="2" max="2" width="22.28515625" style="6" bestFit="1" customWidth="1"/>
    <col min="3" max="7" width="11.7109375" style="6" customWidth="1"/>
    <col min="8" max="9" width="9" style="6" customWidth="1"/>
    <col min="10" max="16384" width="9.28515625" style="6"/>
  </cols>
  <sheetData>
    <row r="1" spans="1:14" x14ac:dyDescent="0.2">
      <c r="A1" s="6" t="s">
        <v>24</v>
      </c>
      <c r="G1" s="42">
        <v>46211</v>
      </c>
    </row>
    <row r="2" spans="1:14" x14ac:dyDescent="0.2">
      <c r="A2" s="79" t="s">
        <v>32</v>
      </c>
      <c r="B2" s="79"/>
      <c r="C2" s="79"/>
      <c r="D2" s="79"/>
      <c r="E2" s="79"/>
      <c r="F2" s="79"/>
      <c r="G2" s="79"/>
    </row>
    <row r="3" spans="1:14" ht="15.75" thickBot="1" x14ac:dyDescent="0.25">
      <c r="A3" s="101" t="s">
        <v>100</v>
      </c>
      <c r="B3" s="101"/>
      <c r="C3" s="101"/>
      <c r="D3" s="101"/>
      <c r="E3" s="101"/>
      <c r="F3" s="101"/>
      <c r="G3" s="101"/>
      <c r="H3" s="44"/>
      <c r="I3" s="44"/>
      <c r="J3" s="44"/>
      <c r="K3" s="44"/>
      <c r="L3" s="44"/>
      <c r="M3" s="44"/>
      <c r="N3" s="44"/>
    </row>
    <row r="4" spans="1:14" ht="14.65" customHeight="1" x14ac:dyDescent="0.2">
      <c r="A4" s="80" t="s">
        <v>0</v>
      </c>
      <c r="B4" s="80" t="s">
        <v>1</v>
      </c>
      <c r="C4" s="82" t="s">
        <v>118</v>
      </c>
      <c r="D4" s="83"/>
      <c r="E4" s="83"/>
      <c r="F4" s="83"/>
      <c r="G4" s="84"/>
    </row>
    <row r="5" spans="1:14" ht="15" customHeight="1" thickBot="1" x14ac:dyDescent="0.25">
      <c r="A5" s="81"/>
      <c r="B5" s="81"/>
      <c r="C5" s="85" t="s">
        <v>119</v>
      </c>
      <c r="D5" s="86"/>
      <c r="E5" s="86"/>
      <c r="F5" s="86"/>
      <c r="G5" s="87"/>
    </row>
    <row r="6" spans="1:14" ht="15" customHeight="1" x14ac:dyDescent="0.2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14" ht="15" customHeight="1" thickBot="1" x14ac:dyDescent="0.25">
      <c r="A7" s="99" t="s">
        <v>4</v>
      </c>
      <c r="B7" s="99" t="s">
        <v>5</v>
      </c>
      <c r="C7" s="90"/>
      <c r="D7" s="91"/>
      <c r="E7" s="90"/>
      <c r="F7" s="91"/>
      <c r="G7" s="93"/>
    </row>
    <row r="8" spans="1:14" ht="15" customHeight="1" x14ac:dyDescent="0.2">
      <c r="A8" s="99"/>
      <c r="B8" s="99"/>
      <c r="C8" s="45" t="s">
        <v>6</v>
      </c>
      <c r="D8" s="46" t="s">
        <v>2</v>
      </c>
      <c r="E8" s="45" t="s">
        <v>6</v>
      </c>
      <c r="F8" s="46" t="s">
        <v>2</v>
      </c>
      <c r="G8" s="96" t="s">
        <v>7</v>
      </c>
    </row>
    <row r="9" spans="1:14" ht="15" customHeight="1" thickBot="1" x14ac:dyDescent="0.25">
      <c r="A9" s="100"/>
      <c r="B9" s="100"/>
      <c r="C9" s="47" t="s">
        <v>8</v>
      </c>
      <c r="D9" s="48" t="s">
        <v>9</v>
      </c>
      <c r="E9" s="47" t="s">
        <v>8</v>
      </c>
      <c r="F9" s="48" t="s">
        <v>9</v>
      </c>
      <c r="G9" s="97"/>
    </row>
    <row r="10" spans="1:14" x14ac:dyDescent="0.2">
      <c r="A10" s="9">
        <v>1</v>
      </c>
      <c r="B10" s="10" t="s">
        <v>33</v>
      </c>
      <c r="C10" s="36">
        <v>617</v>
      </c>
      <c r="D10" s="11">
        <v>0.14725536992840096</v>
      </c>
      <c r="E10" s="36">
        <v>805</v>
      </c>
      <c r="F10" s="11">
        <v>0.15531545437005595</v>
      </c>
      <c r="G10" s="12">
        <v>-0.23354037267080741</v>
      </c>
    </row>
    <row r="11" spans="1:14" x14ac:dyDescent="0.2">
      <c r="A11" s="13">
        <v>2</v>
      </c>
      <c r="B11" s="14" t="s">
        <v>34</v>
      </c>
      <c r="C11" s="37">
        <v>492</v>
      </c>
      <c r="D11" s="15">
        <v>0.11742243436754177</v>
      </c>
      <c r="E11" s="37">
        <v>596</v>
      </c>
      <c r="F11" s="15">
        <v>0.11499131776963149</v>
      </c>
      <c r="G11" s="16">
        <v>-0.17449664429530198</v>
      </c>
    </row>
    <row r="12" spans="1:14" x14ac:dyDescent="0.2">
      <c r="A12" s="9">
        <v>3</v>
      </c>
      <c r="B12" s="10" t="s">
        <v>37</v>
      </c>
      <c r="C12" s="36">
        <v>390</v>
      </c>
      <c r="D12" s="11">
        <v>9.3078758949880672E-2</v>
      </c>
      <c r="E12" s="36">
        <v>498</v>
      </c>
      <c r="F12" s="11">
        <v>9.6083349411537719E-2</v>
      </c>
      <c r="G12" s="12">
        <v>-0.2168674698795181</v>
      </c>
    </row>
    <row r="13" spans="1:14" x14ac:dyDescent="0.2">
      <c r="A13" s="13">
        <v>4</v>
      </c>
      <c r="B13" s="14" t="s">
        <v>36</v>
      </c>
      <c r="C13" s="37">
        <v>349</v>
      </c>
      <c r="D13" s="15">
        <v>8.329355608591886E-2</v>
      </c>
      <c r="E13" s="37">
        <v>489</v>
      </c>
      <c r="F13" s="15">
        <v>9.4346903337835228E-2</v>
      </c>
      <c r="G13" s="16">
        <v>-0.28629856850715751</v>
      </c>
    </row>
    <row r="14" spans="1:14" x14ac:dyDescent="0.2">
      <c r="A14" s="9">
        <v>5</v>
      </c>
      <c r="B14" s="10" t="s">
        <v>35</v>
      </c>
      <c r="C14" s="36">
        <v>241</v>
      </c>
      <c r="D14" s="11">
        <v>5.7517899761336519E-2</v>
      </c>
      <c r="E14" s="36">
        <v>410</v>
      </c>
      <c r="F14" s="11">
        <v>7.9104765579780051E-2</v>
      </c>
      <c r="G14" s="12">
        <v>-0.41219512195121955</v>
      </c>
    </row>
    <row r="15" spans="1:14" x14ac:dyDescent="0.2">
      <c r="A15" s="13">
        <v>6</v>
      </c>
      <c r="B15" s="14" t="s">
        <v>106</v>
      </c>
      <c r="C15" s="37">
        <v>235</v>
      </c>
      <c r="D15" s="15">
        <v>5.6085918854415273E-2</v>
      </c>
      <c r="E15" s="37">
        <v>361</v>
      </c>
      <c r="F15" s="15">
        <v>6.9650781400733164E-2</v>
      </c>
      <c r="G15" s="16">
        <v>-0.34903047091412742</v>
      </c>
    </row>
    <row r="16" spans="1:14" x14ac:dyDescent="0.2">
      <c r="A16" s="9">
        <v>7</v>
      </c>
      <c r="B16" s="10" t="s">
        <v>48</v>
      </c>
      <c r="C16" s="36">
        <v>212</v>
      </c>
      <c r="D16" s="11">
        <v>5.0596658711217185E-2</v>
      </c>
      <c r="E16" s="36">
        <v>291</v>
      </c>
      <c r="F16" s="11">
        <v>5.6145089716380478E-2</v>
      </c>
      <c r="G16" s="12">
        <v>-0.27147766323024058</v>
      </c>
    </row>
    <row r="17" spans="1:8" x14ac:dyDescent="0.2">
      <c r="A17" s="13">
        <v>8</v>
      </c>
      <c r="B17" s="14" t="s">
        <v>72</v>
      </c>
      <c r="C17" s="37">
        <v>202</v>
      </c>
      <c r="D17" s="15">
        <v>4.8210023866348449E-2</v>
      </c>
      <c r="E17" s="37">
        <v>235</v>
      </c>
      <c r="F17" s="15">
        <v>4.5340536368898322E-2</v>
      </c>
      <c r="G17" s="16">
        <v>-0.1404255319148936</v>
      </c>
    </row>
    <row r="18" spans="1:8" x14ac:dyDescent="0.2">
      <c r="A18" s="9">
        <v>9</v>
      </c>
      <c r="B18" s="10" t="s">
        <v>94</v>
      </c>
      <c r="C18" s="36">
        <v>196</v>
      </c>
      <c r="D18" s="11">
        <v>4.677804295942721E-2</v>
      </c>
      <c r="E18" s="36">
        <v>92</v>
      </c>
      <c r="F18" s="11">
        <v>1.775033764229211E-2</v>
      </c>
      <c r="G18" s="12">
        <v>1.1304347826086958</v>
      </c>
    </row>
    <row r="19" spans="1:8" x14ac:dyDescent="0.2">
      <c r="A19" s="13">
        <v>10</v>
      </c>
      <c r="B19" s="14" t="s">
        <v>52</v>
      </c>
      <c r="C19" s="37">
        <v>174</v>
      </c>
      <c r="D19" s="15">
        <v>4.1527446300715989E-2</v>
      </c>
      <c r="E19" s="37">
        <v>192</v>
      </c>
      <c r="F19" s="15">
        <v>3.7044182905653096E-2</v>
      </c>
      <c r="G19" s="16">
        <v>-9.375E-2</v>
      </c>
    </row>
    <row r="20" spans="1:8" x14ac:dyDescent="0.2">
      <c r="A20" s="9">
        <v>11</v>
      </c>
      <c r="B20" s="10" t="s">
        <v>38</v>
      </c>
      <c r="C20" s="36">
        <v>128</v>
      </c>
      <c r="D20" s="11">
        <v>3.054892601431981E-2</v>
      </c>
      <c r="E20" s="36">
        <v>152</v>
      </c>
      <c r="F20" s="11">
        <v>2.93266448003087E-2</v>
      </c>
      <c r="G20" s="12">
        <v>-0.15789473684210531</v>
      </c>
    </row>
    <row r="21" spans="1:8" x14ac:dyDescent="0.2">
      <c r="A21" s="13">
        <v>12</v>
      </c>
      <c r="B21" s="14" t="s">
        <v>91</v>
      </c>
      <c r="C21" s="37">
        <v>119</v>
      </c>
      <c r="D21" s="15">
        <v>2.8400954653937948E-2</v>
      </c>
      <c r="E21" s="37">
        <v>129</v>
      </c>
      <c r="F21" s="15">
        <v>2.4889060389735675E-2</v>
      </c>
      <c r="G21" s="16">
        <v>-7.7519379844961267E-2</v>
      </c>
    </row>
    <row r="22" spans="1:8" x14ac:dyDescent="0.2">
      <c r="A22" s="9">
        <v>13</v>
      </c>
      <c r="B22" s="10" t="s">
        <v>90</v>
      </c>
      <c r="C22" s="36">
        <v>114</v>
      </c>
      <c r="D22" s="11">
        <v>2.720763723150358E-2</v>
      </c>
      <c r="E22" s="36">
        <v>135</v>
      </c>
      <c r="F22" s="11">
        <v>2.6046691105537333E-2</v>
      </c>
      <c r="G22" s="12">
        <v>-0.15555555555555556</v>
      </c>
    </row>
    <row r="23" spans="1:8" x14ac:dyDescent="0.2">
      <c r="A23" s="13">
        <v>14</v>
      </c>
      <c r="B23" s="14" t="s">
        <v>39</v>
      </c>
      <c r="C23" s="37">
        <v>110</v>
      </c>
      <c r="D23" s="15">
        <v>2.6252983293556086E-2</v>
      </c>
      <c r="E23" s="37">
        <v>245</v>
      </c>
      <c r="F23" s="15">
        <v>4.7269920895234421E-2</v>
      </c>
      <c r="G23" s="16">
        <v>-0.55102040816326525</v>
      </c>
    </row>
    <row r="24" spans="1:8" x14ac:dyDescent="0.2">
      <c r="A24" s="9">
        <v>15</v>
      </c>
      <c r="B24" s="10" t="s">
        <v>120</v>
      </c>
      <c r="C24" s="36">
        <v>69</v>
      </c>
      <c r="D24" s="11">
        <v>1.6467780429594271E-2</v>
      </c>
      <c r="E24" s="36">
        <v>5</v>
      </c>
      <c r="F24" s="11">
        <v>9.6469226316804938E-4</v>
      </c>
      <c r="G24" s="12">
        <v>12.8</v>
      </c>
    </row>
    <row r="25" spans="1:8" hidden="1" x14ac:dyDescent="0.2">
      <c r="A25" s="9"/>
      <c r="B25" s="10"/>
      <c r="C25" s="36"/>
      <c r="D25" s="18"/>
      <c r="E25" s="36"/>
      <c r="F25" s="18"/>
      <c r="G25" s="18"/>
    </row>
    <row r="26" spans="1:8" x14ac:dyDescent="0.2">
      <c r="A26" s="31"/>
      <c r="B26" s="20" t="s">
        <v>84</v>
      </c>
      <c r="C26" s="38">
        <f>C27-SUM(C10:C24)</f>
        <v>542</v>
      </c>
      <c r="D26" s="21">
        <f>C26/C27</f>
        <v>0.12935560859188544</v>
      </c>
      <c r="E26" s="38">
        <f>E27-SUM(E10:E24)</f>
        <v>548</v>
      </c>
      <c r="F26" s="21">
        <f>E26/E27</f>
        <v>0.10573027204321821</v>
      </c>
      <c r="G26" s="22">
        <f>C26/E26-1</f>
        <v>-1.0948905109489093E-2</v>
      </c>
    </row>
    <row r="27" spans="1:8" x14ac:dyDescent="0.2">
      <c r="A27" s="23"/>
      <c r="B27" s="24" t="s">
        <v>85</v>
      </c>
      <c r="C27" s="39">
        <v>4190</v>
      </c>
      <c r="D27" s="25">
        <v>1</v>
      </c>
      <c r="E27" s="39">
        <v>5183</v>
      </c>
      <c r="F27" s="25">
        <v>1</v>
      </c>
      <c r="G27" s="26">
        <v>-0.19158788346517464</v>
      </c>
    </row>
    <row r="28" spans="1:8" x14ac:dyDescent="0.2">
      <c r="A28" s="49" t="s">
        <v>73</v>
      </c>
      <c r="H28" s="40"/>
    </row>
    <row r="29" spans="1:8" x14ac:dyDescent="0.2">
      <c r="A29" s="50" t="s">
        <v>40</v>
      </c>
    </row>
    <row r="30" spans="1:8" x14ac:dyDescent="0.2">
      <c r="A30" s="50" t="s">
        <v>45</v>
      </c>
    </row>
    <row r="31" spans="1:8" x14ac:dyDescent="0.2">
      <c r="A31" s="41"/>
    </row>
    <row r="32" spans="1:8" x14ac:dyDescent="0.2">
      <c r="A32" s="7"/>
    </row>
  </sheetData>
  <mergeCells count="12">
    <mergeCell ref="G6:G7"/>
    <mergeCell ref="A7:A9"/>
    <mergeCell ref="B7:B9"/>
    <mergeCell ref="G8:G9"/>
    <mergeCell ref="A2:G2"/>
    <mergeCell ref="A4:A6"/>
    <mergeCell ref="B4:B6"/>
    <mergeCell ref="C4:G4"/>
    <mergeCell ref="C5:G5"/>
    <mergeCell ref="C6:D7"/>
    <mergeCell ref="E6:F7"/>
    <mergeCell ref="A3:G3"/>
  </mergeCells>
  <conditionalFormatting sqref="C10:G25">
    <cfRule type="cellIs" dxfId="1" priority="2" operator="equal">
      <formula>0</formula>
    </cfRule>
  </conditionalFormatting>
  <conditionalFormatting sqref="G10:G2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: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2026-07-08T11:11:17Z</dcterms:modified>
</cp:coreProperties>
</file>