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4\PIN\ostateczne\"/>
    </mc:Choice>
  </mc:AlternateContent>
  <xr:revisionPtr revIDLastSave="0" documentId="13_ncr:1_{55C4C790-9018-4628-A5AE-047281DEFA4D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e zbiorcze" sheetId="20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</externalReferences>
  <definedNames>
    <definedName name="czy_czasowe" localSheetId="0">[1]INDEX!$E$21</definedName>
    <definedName name="czy_czasowe">#REF!</definedName>
    <definedName name="jakie" localSheetId="0">[2]INDEX!$A$63</definedName>
    <definedName name="jakie">#REF!</definedName>
    <definedName name="jakie_ang" localSheetId="0">[1]INDEX!$B$63</definedName>
    <definedName name="jakie_ang">#REF!</definedName>
    <definedName name="jakie1" localSheetId="0">[3]INDEX!$A$53</definedName>
    <definedName name="jakie1">#REF!</definedName>
    <definedName name="jakie2" localSheetId="0">[1]INDEX!$A$63</definedName>
    <definedName name="jakie2">#REF!</definedName>
    <definedName name="mancs" localSheetId="0">[4]INDEX!$A$61</definedName>
    <definedName name="mancs">#REF!</definedName>
    <definedName name="mansc" localSheetId="0">[4]INDEX!$A$60</definedName>
    <definedName name="mansc">#REF!</definedName>
    <definedName name="mn" localSheetId="0">[3]INDEX!$E$16</definedName>
    <definedName name="mn">#REF!</definedName>
    <definedName name="Mnth" localSheetId="0">[4]INDEX!$E$21</definedName>
    <definedName name="Mnth">#REF!</definedName>
    <definedName name="pickups" localSheetId="0">[4]INDEX!$A$59</definedName>
    <definedName name="pickups">#REF!</definedName>
    <definedName name="Yr" localSheetId="0">[4]INDEX!$E$26</definedName>
    <definedName name="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9" l="1"/>
  <c r="F26" i="19" s="1"/>
  <c r="C26" i="19"/>
  <c r="C25" i="15"/>
  <c r="G25" i="15" s="1"/>
  <c r="E25" i="15"/>
  <c r="F25" i="15" s="1"/>
  <c r="C30" i="13"/>
  <c r="D30" i="13" s="1"/>
  <c r="E30" i="13"/>
  <c r="F30" i="13" s="1"/>
  <c r="E30" i="12"/>
  <c r="F30" i="12" s="1"/>
  <c r="C30" i="12"/>
  <c r="G30" i="12" s="1"/>
  <c r="E30" i="14"/>
  <c r="F30" i="14" s="1"/>
  <c r="C30" i="14"/>
  <c r="D30" i="14" s="1"/>
  <c r="D30" i="12"/>
  <c r="G30" i="13" l="1"/>
  <c r="G30" i="14"/>
  <c r="D25" i="15"/>
  <c r="G26" i="19"/>
  <c r="D26" i="19"/>
</calcChain>
</file>

<file path=xl/sharedStrings.xml><?xml version="1.0" encoding="utf-8"?>
<sst xmlns="http://schemas.openxmlformats.org/spreadsheetml/2006/main" count="244" uniqueCount="129">
  <si>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</si>
  <si>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</si>
  <si>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</si>
  <si>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</si>
  <si>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</si>
  <si>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</si>
  <si>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</si>
  <si>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</si>
  <si>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</si>
  <si>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</si>
  <si>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</si>
  <si>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</si>
  <si>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</si>
  <si>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</si>
  <si>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</si>
  <si>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</si>
  <si>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</si>
  <si>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</si>
  <si>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</si>
  <si>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</si>
  <si>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</si>
  <si>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</si>
  <si>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</si>
  <si>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</si>
  <si>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</si>
  <si>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</si>
  <si>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</si>
  <si>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</si>
  <si>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</si>
  <si>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</si>
  <si>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</si>
  <si>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</si>
  <si>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Pierwsze rejestracje NOWYCH ciągników rolniczych*, udział w rynku %</t>
  </si>
  <si>
    <t>NEW HOLLAND</t>
  </si>
  <si>
    <t>JOHN DEERE</t>
  </si>
  <si>
    <t>CASE IH</t>
  </si>
  <si>
    <t>DEUTZ-FAHR</t>
  </si>
  <si>
    <t>KUBOTA</t>
  </si>
  <si>
    <t>FARMTRAC</t>
  </si>
  <si>
    <t>VALTRA</t>
  </si>
  <si>
    <t>** Liczby zawierają rejestracje czasowe na koniec miesięcy</t>
  </si>
  <si>
    <t>WECON</t>
  </si>
  <si>
    <t xml:space="preserve"> </t>
  </si>
  <si>
    <t>BRENDERUP-THULE TRAILERS</t>
  </si>
  <si>
    <t xml:space="preserve">Źródło: analizy PZPM na podstawie CEP </t>
  </si>
  <si>
    <t>Źródło: analizy PZPM na podstawie CEP</t>
  </si>
  <si>
    <t>First Registrations of NEW Semi-Trailers with GVW&gt;3.5T, Market Share %</t>
  </si>
  <si>
    <t>WIDPOL</t>
  </si>
  <si>
    <t>MASSEY FERGUSON</t>
  </si>
  <si>
    <t>MARTZ</t>
  </si>
  <si>
    <t>FARO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</si>
  <si>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</si>
  <si>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</si>
  <si>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</si>
  <si>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</si>
  <si>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</si>
  <si>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</si>
  <si>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</si>
  <si>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</si>
  <si>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</si>
  <si>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</si>
  <si>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</si>
  <si>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</si>
  <si>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</si>
  <si>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</si>
  <si>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</si>
  <si>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</si>
  <si>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</si>
  <si>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</si>
  <si>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</si>
  <si>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</si>
  <si>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</si>
  <si>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SOLIS</t>
  </si>
  <si>
    <t>*Pojazdy zarejestrowane jako Ciągniki Rolnicze bez wyróżnionych jako potencjalne ATV / UTV</t>
  </si>
  <si>
    <t>FRACHT</t>
  </si>
  <si>
    <t>STIM</t>
  </si>
  <si>
    <t>PRONAR</t>
  </si>
  <si>
    <t>METAL-FACH</t>
  </si>
  <si>
    <t>METALTECH</t>
  </si>
  <si>
    <t>PPHU WODZIŃSKI</t>
  </si>
  <si>
    <t>MEPROZET</t>
  </si>
  <si>
    <t>POMOT</t>
  </si>
  <si>
    <t>JOSKIN</t>
  </si>
  <si>
    <t>TEMARED</t>
  </si>
  <si>
    <t>URSUS</t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</si>
  <si>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</si>
  <si>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</si>
  <si>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</si>
  <si>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</si>
  <si>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FFB FELDBINDER</t>
  </si>
  <si>
    <t>STAS</t>
  </si>
  <si>
    <t>LS</t>
  </si>
  <si>
    <t>LOVOL</t>
  </si>
  <si>
    <t>TOP TRAILER</t>
  </si>
  <si>
    <t>GT TRAILERS/GNIOTPOL</t>
  </si>
  <si>
    <t>DAEDONG-KIOTI</t>
  </si>
  <si>
    <t>VESTA POLSKA</t>
  </si>
  <si>
    <t>SIDECAR</t>
  </si>
  <si>
    <t>CIMC</t>
  </si>
  <si>
    <t>First Registrations of NEW Trailers &amp; Semi-Trailers with GVW&gt;3.5T, Market Share %</t>
  </si>
  <si>
    <t>First Registrations of NEW Light Trailers, Market Share %</t>
  </si>
  <si>
    <t>First Registrations of NEW Agricultural Trailers, Market Share %</t>
  </si>
  <si>
    <t>First Registrations of NEW Agricultural Tractors*, Market Share %</t>
  </si>
  <si>
    <t>AGROMET PILMET</t>
  </si>
  <si>
    <t>MHS</t>
  </si>
  <si>
    <t>sztuki</t>
  </si>
  <si>
    <t>PRZYCZEPY, DMC&gt;3.5T"</t>
  </si>
  <si>
    <t>NACZEPY, DMC&gt;3.5T"</t>
  </si>
  <si>
    <t>CLAAS</t>
  </si>
  <si>
    <t>CYNKOMET</t>
  </si>
  <si>
    <t>TECHMONT</t>
  </si>
  <si>
    <t>W.N.P. M.SUSKI</t>
  </si>
  <si>
    <t>GŁOWACZ</t>
  </si>
  <si>
    <t>BERGER</t>
  </si>
  <si>
    <t>UNITRAILER</t>
  </si>
  <si>
    <t>LORRIES</t>
  </si>
  <si>
    <t>LAG</t>
  </si>
  <si>
    <t>LOHR</t>
  </si>
  <si>
    <t>Rok narastająco Styczeń - Kwiecień</t>
  </si>
  <si>
    <t>YTD January - April</t>
  </si>
  <si>
    <t>HINOMOTO</t>
  </si>
  <si>
    <t>MARPOL</t>
  </si>
  <si>
    <t>KAMCZEPKA</t>
  </si>
  <si>
    <t>CHEREAU</t>
  </si>
  <si>
    <t>SPITZER</t>
  </si>
  <si>
    <t>2026
Kwi</t>
  </si>
  <si>
    <t>2025
Kwi</t>
  </si>
  <si>
    <t>2026
Sty - Kwi</t>
  </si>
  <si>
    <t>2025
Sty - Kwi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</si>
</sst>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name val="Arial Nova"/>
      <family val="2"/>
    </font>
    <font>
      <b/>
      <i/>
      <sz val="10"/>
      <color theme="0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i/>
      <sz val="11"/>
      <color theme="1" tint="0.499984740745262"/>
      <name val="Aptos"/>
      <family val="2"/>
    </font>
    <font>
      <b/>
      <i/>
      <sz val="10"/>
      <color theme="0" tint="-0.34998626667073579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color indexed="8"/>
      <name val="Arial Nova"/>
      <family val="2"/>
      <charset val="238"/>
    </font>
    <font>
      <i/>
      <sz val="8"/>
      <name val="Arial Nova"/>
      <family val="2"/>
    </font>
    <font>
      <i/>
      <sz val="8"/>
      <color theme="1" tint="0.499984740745262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1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2" fillId="0" borderId="0" xfId="4"/>
    <xf numFmtId="0" fontId="7" fillId="0" borderId="0" xfId="4" applyFont="1"/>
    <xf numFmtId="0" fontId="8" fillId="0" borderId="0" xfId="4" applyFont="1" applyAlignment="1">
      <alignment vertical="center"/>
    </xf>
    <xf numFmtId="0" fontId="9" fillId="0" borderId="0" xfId="0" applyFont="1"/>
    <xf numFmtId="0" fontId="14" fillId="0" borderId="0" xfId="0" applyFont="1"/>
    <xf numFmtId="0" fontId="15" fillId="0" borderId="0" xfId="0" applyFont="1"/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10" fontId="18" fillId="0" borderId="1" xfId="7" applyNumberFormat="1" applyFont="1" applyBorder="1" applyAlignment="1">
      <alignment vertical="center"/>
    </xf>
    <xf numFmtId="165" fontId="18" fillId="0" borderId="1" xfId="7" applyNumberFormat="1" applyFont="1" applyBorder="1" applyAlignment="1">
      <alignment vertical="center"/>
    </xf>
    <xf numFmtId="0" fontId="18" fillId="5" borderId="1" xfId="4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vertical="center"/>
    </xf>
    <xf numFmtId="10" fontId="18" fillId="5" borderId="1" xfId="7" applyNumberFormat="1" applyFont="1" applyFill="1" applyBorder="1" applyAlignment="1">
      <alignment vertical="center"/>
    </xf>
    <xf numFmtId="165" fontId="18" fillId="5" borderId="1" xfId="7" applyNumberFormat="1" applyFont="1" applyFill="1" applyBorder="1" applyAlignment="1">
      <alignment vertical="center"/>
    </xf>
    <xf numFmtId="10" fontId="18" fillId="0" borderId="1" xfId="7" applyNumberFormat="1" applyFont="1" applyFill="1" applyBorder="1" applyAlignment="1">
      <alignment vertical="center"/>
    </xf>
    <xf numFmtId="165" fontId="18" fillId="0" borderId="1" xfId="7" applyNumberFormat="1" applyFont="1" applyFill="1" applyBorder="1" applyAlignment="1">
      <alignment vertical="center"/>
    </xf>
    <xf numFmtId="0" fontId="9" fillId="4" borderId="1" xfId="0" applyFont="1" applyFill="1" applyBorder="1"/>
    <xf numFmtId="0" fontId="18" fillId="4" borderId="1" xfId="4" applyFont="1" applyFill="1" applyBorder="1" applyAlignment="1">
      <alignment vertical="center"/>
    </xf>
    <xf numFmtId="165" fontId="18" fillId="4" borderId="1" xfId="10" applyNumberFormat="1" applyFont="1" applyFill="1" applyBorder="1" applyAlignment="1">
      <alignment vertical="center"/>
    </xf>
    <xf numFmtId="165" fontId="18" fillId="4" borderId="1" xfId="7" applyNumberFormat="1" applyFont="1" applyFill="1" applyBorder="1" applyAlignment="1">
      <alignment vertical="center"/>
    </xf>
    <xf numFmtId="0" fontId="12" fillId="3" borderId="1" xfId="4" applyFont="1" applyFill="1" applyBorder="1"/>
    <xf numFmtId="0" fontId="10" fillId="3" borderId="1" xfId="4" applyFont="1" applyFill="1" applyBorder="1" applyAlignment="1">
      <alignment vertical="center"/>
    </xf>
    <xf numFmtId="9" fontId="10" fillId="3" borderId="1" xfId="7" applyFont="1" applyFill="1" applyBorder="1" applyAlignment="1">
      <alignment vertical="center"/>
    </xf>
    <xf numFmtId="165" fontId="10" fillId="3" borderId="1" xfId="4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indent="1"/>
    </xf>
    <xf numFmtId="0" fontId="16" fillId="2" borderId="0" xfId="4" applyFont="1" applyFill="1" applyAlignment="1">
      <alignment vertical="center"/>
    </xf>
    <xf numFmtId="9" fontId="16" fillId="2" borderId="0" xfId="7" applyFont="1" applyFill="1" applyBorder="1" applyAlignment="1">
      <alignment vertical="center"/>
    </xf>
    <xf numFmtId="165" fontId="16" fillId="2" borderId="0" xfId="4" applyNumberFormat="1" applyFont="1" applyFill="1" applyAlignment="1">
      <alignment vertical="center"/>
    </xf>
    <xf numFmtId="0" fontId="18" fillId="4" borderId="1" xfId="4" applyFont="1" applyFill="1" applyBorder="1"/>
    <xf numFmtId="0" fontId="11" fillId="4" borderId="1" xfId="4" applyFont="1" applyFill="1" applyBorder="1"/>
    <xf numFmtId="0" fontId="11" fillId="4" borderId="1" xfId="4" applyFont="1" applyFill="1" applyBorder="1" applyAlignment="1">
      <alignment vertical="center"/>
    </xf>
    <xf numFmtId="165" fontId="11" fillId="4" borderId="1" xfId="10" applyNumberFormat="1" applyFont="1" applyFill="1" applyBorder="1" applyAlignment="1">
      <alignment vertical="center"/>
    </xf>
    <xf numFmtId="165" fontId="11" fillId="4" borderId="1" xfId="7" applyNumberFormat="1" applyFont="1" applyFill="1" applyBorder="1" applyAlignment="1">
      <alignment vertical="center"/>
    </xf>
    <xf numFmtId="3" fontId="18" fillId="0" borderId="1" xfId="4" applyNumberFormat="1" applyFont="1" applyBorder="1" applyAlignment="1">
      <alignment vertical="center"/>
    </xf>
    <xf numFmtId="3" fontId="18" fillId="5" borderId="1" xfId="4" applyNumberFormat="1" applyFont="1" applyFill="1" applyBorder="1" applyAlignment="1">
      <alignment vertical="center"/>
    </xf>
    <xf numFmtId="3" fontId="18" fillId="4" borderId="1" xfId="4" applyNumberFormat="1" applyFont="1" applyFill="1" applyBorder="1" applyAlignment="1">
      <alignment vertical="center"/>
    </xf>
    <xf numFmtId="3" fontId="10" fillId="3" borderId="1" xfId="4" applyNumberFormat="1" applyFont="1" applyFill="1" applyBorder="1" applyAlignment="1">
      <alignment vertical="center"/>
    </xf>
    <xf numFmtId="0" fontId="18" fillId="0" borderId="0" xfId="4" applyFont="1"/>
    <xf numFmtId="0" fontId="24" fillId="0" borderId="0" xfId="4" applyFont="1"/>
    <xf numFmtId="0" fontId="25" fillId="0" borderId="0" xfId="0" applyFont="1"/>
    <xf numFmtId="14" fontId="25" fillId="0" borderId="0" xfId="0" applyNumberFormat="1" applyFont="1" applyAlignment="1">
      <alignment horizontal="right"/>
    </xf>
    <xf numFmtId="0" fontId="26" fillId="3" borderId="1" xfId="0" applyFont="1" applyFill="1" applyBorder="1" applyAlignment="1">
      <alignment wrapText="1"/>
    </xf>
    <xf numFmtId="166" fontId="26" fillId="3" borderId="1" xfId="3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wrapText="1"/>
    </xf>
    <xf numFmtId="166" fontId="27" fillId="4" borderId="1" xfId="3" applyNumberFormat="1" applyFont="1" applyFill="1" applyBorder="1" applyAlignment="1">
      <alignment horizontal="center"/>
    </xf>
    <xf numFmtId="165" fontId="27" fillId="4" borderId="1" xfId="10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left" wrapText="1" indent="1"/>
    </xf>
    <xf numFmtId="166" fontId="27" fillId="0" borderId="1" xfId="3" applyNumberFormat="1" applyFont="1" applyBorder="1" applyAlignment="1">
      <alignment horizontal="center"/>
    </xf>
    <xf numFmtId="165" fontId="27" fillId="0" borderId="1" xfId="1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left" wrapText="1" indent="1"/>
    </xf>
    <xf numFmtId="166" fontId="27" fillId="5" borderId="1" xfId="3" applyNumberFormat="1" applyFont="1" applyFill="1" applyBorder="1" applyAlignment="1">
      <alignment horizontal="center"/>
    </xf>
    <xf numFmtId="165" fontId="27" fillId="5" borderId="1" xfId="10" applyNumberFormat="1" applyFont="1" applyFill="1" applyBorder="1" applyAlignment="1">
      <alignment horizontal="center"/>
    </xf>
    <xf numFmtId="0" fontId="27" fillId="0" borderId="2" xfId="0" applyFont="1" applyBorder="1" applyAlignment="1">
      <alignment horizontal="left" wrapText="1" indent="1"/>
    </xf>
    <xf numFmtId="166" fontId="27" fillId="0" borderId="2" xfId="3" applyNumberFormat="1" applyFont="1" applyBorder="1" applyAlignment="1">
      <alignment horizontal="center"/>
    </xf>
    <xf numFmtId="165" fontId="27" fillId="0" borderId="2" xfId="10" applyNumberFormat="1" applyFont="1" applyBorder="1" applyAlignment="1">
      <alignment horizontal="center"/>
    </xf>
    <xf numFmtId="0" fontId="27" fillId="0" borderId="3" xfId="0" applyFont="1" applyBorder="1" applyAlignment="1">
      <alignment horizontal="left" wrapText="1" indent="1"/>
    </xf>
    <xf numFmtId="166" fontId="27" fillId="0" borderId="3" xfId="3" applyNumberFormat="1" applyFont="1" applyBorder="1" applyAlignment="1">
      <alignment horizontal="center"/>
    </xf>
    <xf numFmtId="165" fontId="27" fillId="0" borderId="3" xfId="10" applyNumberFormat="1" applyFont="1" applyBorder="1" applyAlignment="1">
      <alignment horizontal="center"/>
    </xf>
    <xf numFmtId="0" fontId="28" fillId="3" borderId="1" xfId="0" applyFont="1" applyFill="1" applyBorder="1" applyAlignment="1">
      <alignment wrapText="1"/>
    </xf>
    <xf numFmtId="166" fontId="28" fillId="3" borderId="1" xfId="3" applyNumberFormat="1" applyFont="1" applyFill="1" applyBorder="1" applyAlignment="1">
      <alignment horizontal="center"/>
    </xf>
    <xf numFmtId="165" fontId="28" fillId="3" borderId="1" xfId="10" applyNumberFormat="1" applyFont="1" applyFill="1" applyBorder="1" applyAlignment="1">
      <alignment horizontal="center"/>
    </xf>
    <xf numFmtId="0" fontId="29" fillId="0" borderId="0" xfId="0" applyFont="1" applyAlignment="1">
      <alignment horizontal="left" wrapText="1" indent="1"/>
    </xf>
    <xf numFmtId="0" fontId="30" fillId="0" borderId="0" xfId="0" applyFont="1"/>
    <xf numFmtId="0" fontId="31" fillId="0" borderId="0" xfId="0" applyFont="1"/>
    <xf numFmtId="165" fontId="25" fillId="0" borderId="0" xfId="10" applyNumberFormat="1" applyFont="1"/>
    <xf numFmtId="3" fontId="11" fillId="4" borderId="1" xfId="4" applyNumberFormat="1" applyFont="1" applyFill="1" applyBorder="1" applyAlignment="1">
      <alignment vertical="center"/>
    </xf>
    <xf numFmtId="0" fontId="32" fillId="0" borderId="0" xfId="4" applyFont="1" applyAlignment="1">
      <alignment vertical="center"/>
    </xf>
    <xf numFmtId="0" fontId="28" fillId="3" borderId="12" xfId="4" applyFont="1" applyFill="1" applyBorder="1" applyAlignment="1">
      <alignment horizontal="center" vertical="center" wrapText="1"/>
    </xf>
    <xf numFmtId="0" fontId="28" fillId="3" borderId="8" xfId="4" applyFont="1" applyFill="1" applyBorder="1" applyAlignment="1">
      <alignment horizontal="center" wrapText="1"/>
    </xf>
    <xf numFmtId="0" fontId="34" fillId="3" borderId="14" xfId="4" applyFont="1" applyFill="1" applyBorder="1" applyAlignment="1">
      <alignment horizontal="center" vertical="center" wrapText="1"/>
    </xf>
    <xf numFmtId="0" fontId="34" fillId="3" borderId="11" xfId="4" applyFont="1" applyFill="1" applyBorder="1" applyAlignment="1">
      <alignment horizontal="center" vertical="top" wrapText="1"/>
    </xf>
    <xf numFmtId="0" fontId="35" fillId="0" borderId="0" xfId="0" applyFont="1" applyAlignment="1">
      <alignment horizontal="right"/>
    </xf>
    <xf numFmtId="0" fontId="26" fillId="3" borderId="1" xfId="0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0" fillId="3" borderId="2" xfId="4" applyFont="1" applyFill="1" applyBorder="1" applyAlignment="1">
      <alignment horizontal="center" wrapText="1"/>
    </xf>
    <xf numFmtId="0" fontId="10" fillId="3" borderId="4" xfId="4" applyFont="1" applyFill="1" applyBorder="1" applyAlignment="1">
      <alignment horizontal="center" wrapText="1"/>
    </xf>
    <xf numFmtId="0" fontId="26" fillId="3" borderId="6" xfId="4" applyFont="1" applyFill="1" applyBorder="1" applyAlignment="1">
      <alignment horizontal="center" vertical="center"/>
    </xf>
    <xf numFmtId="0" fontId="26" fillId="3" borderId="7" xfId="4" applyFont="1" applyFill="1" applyBorder="1" applyAlignment="1">
      <alignment horizontal="center" vertical="center"/>
    </xf>
    <xf numFmtId="0" fontId="26" fillId="3" borderId="8" xfId="4" applyFont="1" applyFill="1" applyBorder="1" applyAlignment="1">
      <alignment horizontal="center" vertical="center"/>
    </xf>
    <xf numFmtId="0" fontId="33" fillId="3" borderId="9" xfId="4" applyFont="1" applyFill="1" applyBorder="1" applyAlignment="1">
      <alignment horizontal="center" vertical="center"/>
    </xf>
    <xf numFmtId="0" fontId="33" fillId="3" borderId="10" xfId="4" applyFont="1" applyFill="1" applyBorder="1" applyAlignment="1">
      <alignment horizontal="center" vertical="center"/>
    </xf>
    <xf numFmtId="0" fontId="33" fillId="3" borderId="11" xfId="4" applyFont="1" applyFill="1" applyBorder="1" applyAlignment="1">
      <alignment horizontal="center" vertical="center"/>
    </xf>
    <xf numFmtId="0" fontId="28" fillId="3" borderId="12" xfId="4" applyFont="1" applyFill="1" applyBorder="1" applyAlignment="1">
      <alignment horizontal="center" vertical="center" wrapText="1"/>
    </xf>
    <xf numFmtId="0" fontId="28" fillId="3" borderId="8" xfId="4" applyFont="1" applyFill="1" applyBorder="1" applyAlignment="1">
      <alignment horizontal="center" vertical="center" wrapText="1"/>
    </xf>
    <xf numFmtId="0" fontId="28" fillId="3" borderId="14" xfId="4" applyFont="1" applyFill="1" applyBorder="1" applyAlignment="1">
      <alignment horizontal="center" vertical="center" wrapText="1"/>
    </xf>
    <xf numFmtId="0" fontId="28" fillId="3" borderId="11" xfId="4" applyFont="1" applyFill="1" applyBorder="1" applyAlignment="1">
      <alignment horizontal="center" vertical="center" wrapText="1"/>
    </xf>
    <xf numFmtId="0" fontId="28" fillId="3" borderId="13" xfId="4" applyFont="1" applyFill="1" applyBorder="1" applyAlignment="1">
      <alignment horizontal="center" wrapText="1"/>
    </xf>
    <xf numFmtId="0" fontId="28" fillId="3" borderId="15" xfId="4" applyFont="1" applyFill="1" applyBorder="1" applyAlignment="1">
      <alignment horizontal="center" wrapText="1"/>
    </xf>
    <xf numFmtId="0" fontId="19" fillId="3" borderId="4" xfId="4" applyFont="1" applyFill="1" applyBorder="1" applyAlignment="1">
      <alignment horizontal="center" vertical="top"/>
    </xf>
    <xf numFmtId="0" fontId="19" fillId="3" borderId="3" xfId="4" applyFont="1" applyFill="1" applyBorder="1" applyAlignment="1">
      <alignment horizontal="center" vertical="top"/>
    </xf>
    <xf numFmtId="0" fontId="34" fillId="3" borderId="15" xfId="4" applyFont="1" applyFill="1" applyBorder="1" applyAlignment="1">
      <alignment horizontal="center" vertical="top" wrapText="1"/>
    </xf>
    <xf numFmtId="0" fontId="34" fillId="3" borderId="16" xfId="4" applyFont="1" applyFill="1" applyBorder="1" applyAlignment="1">
      <alignment horizontal="center" vertical="top" wrapText="1"/>
    </xf>
    <xf numFmtId="0" fontId="17" fillId="0" borderId="0" xfId="4" applyFont="1" applyAlignment="1">
      <alignment horizontal="center" vertical="center"/>
    </xf>
    <xf numFmtId="0" fontId="22" fillId="3" borderId="4" xfId="4" applyFont="1" applyFill="1" applyBorder="1" applyAlignment="1">
      <alignment horizontal="center" vertical="top"/>
    </xf>
    <xf numFmtId="0" fontId="22" fillId="3" borderId="3" xfId="4" applyFont="1" applyFill="1" applyBorder="1" applyAlignment="1">
      <alignment horizontal="center" vertical="top"/>
    </xf>
    <xf numFmtId="0" fontId="32" fillId="0" borderId="5" xfId="4" applyFont="1" applyBorder="1" applyAlignment="1">
      <alignment horizontal="center" vertical="center"/>
    </xf>
    <xf numFmtId="0" fontId="36" fillId="0" borderId="0" xfId="4" applyFont="1"/>
    <xf numFmtId="0" fontId="13" fillId="0" borderId="0" xfId="0" applyFont="1"/>
    <xf numFmtId="0" fontId="37" fillId="0" borderId="0" xfId="0" applyFont="1"/>
    <xf numFmtId="0" fontId="29" fillId="0" borderId="0" xfId="0" applyFont="1" applyAlignment="1">
      <alignment horizontal="left" vertical="top" wrapText="1" indent="1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2540</xdr:rowOff>
    </xdr:from>
    <xdr:to>
      <xdr:col>11</xdr:col>
      <xdr:colOff>177800</xdr:colOff>
      <xdr:row>72</xdr:row>
      <xdr:rowOff>87630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35F3FB-716F-0233-1B09-E93214D9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98100"/>
          <a:ext cx="8788400" cy="3011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54772</xdr:rowOff>
    </xdr:from>
    <xdr:to>
      <xdr:col>7</xdr:col>
      <xdr:colOff>19050</xdr:colOff>
      <xdr:row>55</xdr:row>
      <xdr:rowOff>77470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2F84CA5-6306-A46B-B770-52415CF44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44092"/>
          <a:ext cx="6168390" cy="4046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35</xdr:row>
      <xdr:rowOff>19050</xdr:rowOff>
    </xdr:from>
    <xdr:to>
      <xdr:col>21</xdr:col>
      <xdr:colOff>394970</xdr:colOff>
      <xdr:row>51</xdr:row>
      <xdr:rowOff>99060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7083226-DBB5-E639-49A9-AD934D651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550" y="6438900"/>
          <a:ext cx="8923020" cy="303276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21</xdr:col>
      <xdr:colOff>354330</xdr:colOff>
      <xdr:row>71</xdr:row>
      <xdr:rowOff>92710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9614331-1729-16DF-7ED5-155C8DEC2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0150" y="9931400"/>
          <a:ext cx="8907780" cy="3223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386973</xdr:colOff>
      <xdr:row>52</xdr:row>
      <xdr:rowOff>95250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C277F26-7074-A7CA-919D-855CE70DB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51550"/>
          <a:ext cx="5841623" cy="360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69851</xdr:colOff>
      <xdr:row>53</xdr:row>
      <xdr:rowOff>31750</xdr:rowOff>
    </xdr:from>
    <xdr:to>
      <xdr:col>6</xdr:col>
      <xdr:colOff>400051</xdr:colOff>
      <xdr:row>72</xdr:row>
      <xdr:rowOff>141220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BDC7D0A1-09E9-8E54-4F68-8931FF97E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851" y="9779000"/>
          <a:ext cx="5784850" cy="3608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10</xdr:col>
      <xdr:colOff>574040</xdr:colOff>
      <xdr:row>49</xdr:row>
      <xdr:rowOff>162560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E61200D-6636-46E6-6F59-254DB6D7D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45200"/>
          <a:ext cx="8930640" cy="3108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11</xdr:col>
      <xdr:colOff>264160</xdr:colOff>
      <xdr:row>46</xdr:row>
      <xdr:rowOff>83820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F7C25B4-C70F-EB34-D5F5-7123E3A36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7150"/>
          <a:ext cx="8976360" cy="33985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154940</xdr:colOff>
      <xdr:row>49</xdr:row>
      <xdr:rowOff>73660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C777EB0-5538-F256-15A0-E291ACFDF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38750"/>
          <a:ext cx="8930640" cy="34518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4/CEP/01.2014/dane%20szczeg&#243;&#322;owe/raporty/PZPM_CEP_RAPORT_PRZYCZEPY_NACZEPY.xlsm" TargetMode="External"/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3/CEP/02.2013/dane%20szczeg&#243;&#322;owe/raporty/PZPM_CEP_RAPORT_PRZYCZEPY_NACZEPY_CZY_CZASOWEwy&#322;acznieNIE.xlsm" TargetMode="External"/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ZPM%202017/CEP/11.2017/dane%20szczeg&#243;&#322;owe/raporty/PZPM_CEP_RAPORT_WSZYSTKIE_POJAZDY.xlsm" TargetMode="External"/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4C94-C54D-4393-A45D-92B12C77CC09}">
  <dimension ref="A1:G34"/>
  <sheetViews>
    <sheetView showGridLines="0" tabSelected="1" zoomScale="90" zoomScaleNormal="90" workbookViewId="0"/>
  </sheetViews>
  <sheetFormatPr defaultColWidth="9.21875" defaultRowHeight="13.8" x14ac:dyDescent="0.25"/>
  <cols>
    <col min="1" max="1" width="28.21875" style="42" customWidth="1"/>
    <col min="2" max="7" width="11.77734375" style="42" customWidth="1"/>
    <col min="8" max="16384" width="9.21875" style="42"/>
  </cols>
  <sheetData>
    <row r="1" spans="1:7" x14ac:dyDescent="0.25">
      <c r="A1" s="42" t="s">
        <v>71</v>
      </c>
      <c r="G1" s="43">
        <v>46153</v>
      </c>
    </row>
    <row r="2" spans="1:7" x14ac:dyDescent="0.25">
      <c r="G2" s="75" t="s">
        <v>105</v>
      </c>
    </row>
    <row r="3" spans="1:7" ht="26.1" customHeight="1" x14ac:dyDescent="0.25">
      <c r="A3" s="76" t="s">
        <v>70</v>
      </c>
      <c r="B3" s="76"/>
      <c r="C3" s="76"/>
      <c r="D3" s="76"/>
      <c r="E3" s="76"/>
      <c r="F3" s="76"/>
      <c r="G3" s="76"/>
    </row>
    <row r="4" spans="1:7" ht="26.1" customHeight="1" x14ac:dyDescent="0.25">
      <c r="A4" s="44"/>
      <c r="B4" s="45" t="s">
        <v>125</v>
      </c>
      <c r="C4" s="45" t="s">
        <v>126</v>
      </c>
      <c r="D4" s="46" t="s">
        <v>58</v>
      </c>
      <c r="E4" s="45" t="s">
        <v>127</v>
      </c>
      <c r="F4" s="45" t="s">
        <v>128</v>
      </c>
      <c r="G4" s="46" t="s">
        <v>58</v>
      </c>
    </row>
    <row r="5" spans="1:7" ht="26.1" customHeight="1" x14ac:dyDescent="0.25">
      <c r="A5" s="47" t="s">
        <v>69</v>
      </c>
      <c r="B5" s="48">
        <v>8589</v>
      </c>
      <c r="C5" s="48">
        <v>7758</v>
      </c>
      <c r="D5" s="49">
        <v>0.10711523588553762</v>
      </c>
      <c r="E5" s="48">
        <v>26404</v>
      </c>
      <c r="F5" s="48">
        <v>24077</v>
      </c>
      <c r="G5" s="49">
        <v>9.6648253519956873E-2</v>
      </c>
    </row>
    <row r="6" spans="1:7" ht="26.1" customHeight="1" x14ac:dyDescent="0.25">
      <c r="A6" s="50" t="s">
        <v>68</v>
      </c>
      <c r="B6" s="51">
        <v>1470</v>
      </c>
      <c r="C6" s="51">
        <v>1219</v>
      </c>
      <c r="D6" s="52">
        <v>0.2059064807219031</v>
      </c>
      <c r="E6" s="51">
        <v>5645</v>
      </c>
      <c r="F6" s="51">
        <v>4395</v>
      </c>
      <c r="G6" s="52">
        <v>0.28441410693970415</v>
      </c>
    </row>
    <row r="7" spans="1:7" ht="26.1" customHeight="1" x14ac:dyDescent="0.25">
      <c r="A7" s="53" t="s">
        <v>67</v>
      </c>
      <c r="B7" s="54">
        <v>237</v>
      </c>
      <c r="C7" s="54">
        <v>288</v>
      </c>
      <c r="D7" s="55">
        <v>-0.17708333333333337</v>
      </c>
      <c r="E7" s="54">
        <v>1004</v>
      </c>
      <c r="F7" s="54">
        <v>833</v>
      </c>
      <c r="G7" s="55">
        <v>0.20528211284513809</v>
      </c>
    </row>
    <row r="8" spans="1:7" ht="26.1" customHeight="1" x14ac:dyDescent="0.25">
      <c r="A8" s="50" t="s">
        <v>66</v>
      </c>
      <c r="B8" s="51">
        <v>6516</v>
      </c>
      <c r="C8" s="51">
        <v>5673</v>
      </c>
      <c r="D8" s="52">
        <v>0.14859862506610266</v>
      </c>
      <c r="E8" s="51">
        <v>18192</v>
      </c>
      <c r="F8" s="51">
        <v>16785</v>
      </c>
      <c r="G8" s="52">
        <v>8.3824843610366351E-2</v>
      </c>
    </row>
    <row r="9" spans="1:7" ht="26.1" customHeight="1" x14ac:dyDescent="0.25">
      <c r="A9" s="53" t="s">
        <v>65</v>
      </c>
      <c r="B9" s="54">
        <v>366</v>
      </c>
      <c r="C9" s="54">
        <v>578</v>
      </c>
      <c r="D9" s="55">
        <v>-0.36678200692041518</v>
      </c>
      <c r="E9" s="54">
        <v>1563</v>
      </c>
      <c r="F9" s="54">
        <v>2064</v>
      </c>
      <c r="G9" s="55">
        <v>-0.24273255813953487</v>
      </c>
    </row>
    <row r="10" spans="1:7" ht="26.1" customHeight="1" x14ac:dyDescent="0.25">
      <c r="A10" s="50" t="s">
        <v>64</v>
      </c>
      <c r="B10" s="51">
        <v>0</v>
      </c>
      <c r="C10" s="51">
        <v>0</v>
      </c>
      <c r="D10" s="52"/>
      <c r="E10" s="51">
        <v>0</v>
      </c>
      <c r="F10" s="51">
        <v>0</v>
      </c>
      <c r="G10" s="52"/>
    </row>
    <row r="11" spans="1:7" ht="26.1" customHeight="1" x14ac:dyDescent="0.25">
      <c r="A11" s="47" t="s">
        <v>63</v>
      </c>
      <c r="B11" s="48">
        <v>1888</v>
      </c>
      <c r="C11" s="48">
        <v>1465</v>
      </c>
      <c r="D11" s="49">
        <v>0.28873720136518766</v>
      </c>
      <c r="E11" s="48">
        <v>6241</v>
      </c>
      <c r="F11" s="48">
        <v>6118</v>
      </c>
      <c r="G11" s="49">
        <v>2.0104609349460567E-2</v>
      </c>
    </row>
    <row r="12" spans="1:7" ht="26.1" customHeight="1" x14ac:dyDescent="0.25">
      <c r="A12" s="56" t="s">
        <v>62</v>
      </c>
      <c r="B12" s="57">
        <v>1888</v>
      </c>
      <c r="C12" s="57">
        <v>1464</v>
      </c>
      <c r="D12" s="58">
        <v>0.28961748633879791</v>
      </c>
      <c r="E12" s="57">
        <v>6238</v>
      </c>
      <c r="F12" s="57">
        <v>6115</v>
      </c>
      <c r="G12" s="58">
        <v>2.0114472608340206E-2</v>
      </c>
    </row>
    <row r="13" spans="1:7" ht="26.1" customHeight="1" x14ac:dyDescent="0.25">
      <c r="A13" s="59" t="s">
        <v>61</v>
      </c>
      <c r="B13" s="60">
        <v>0</v>
      </c>
      <c r="C13" s="60">
        <v>1</v>
      </c>
      <c r="D13" s="61">
        <v>-1</v>
      </c>
      <c r="E13" s="60">
        <v>3</v>
      </c>
      <c r="F13" s="60">
        <v>3</v>
      </c>
      <c r="G13" s="61">
        <v>0</v>
      </c>
    </row>
    <row r="14" spans="1:7" ht="26.1" customHeight="1" x14ac:dyDescent="0.25">
      <c r="A14" s="62" t="s">
        <v>60</v>
      </c>
      <c r="B14" s="63">
        <v>10477</v>
      </c>
      <c r="C14" s="63">
        <v>9223</v>
      </c>
      <c r="D14" s="64">
        <v>0.1359644367342514</v>
      </c>
      <c r="E14" s="63">
        <v>32645</v>
      </c>
      <c r="F14" s="63">
        <v>30195</v>
      </c>
      <c r="G14" s="64">
        <v>8.1139261467130241E-2</v>
      </c>
    </row>
    <row r="15" spans="1:7" ht="14.25" customHeight="1" x14ac:dyDescent="0.25">
      <c r="A15" s="65" t="s">
        <v>10</v>
      </c>
    </row>
    <row r="16" spans="1:7" x14ac:dyDescent="0.25">
      <c r="A16" s="101" t="s">
        <v>44</v>
      </c>
    </row>
    <row r="17" spans="1:7" x14ac:dyDescent="0.25">
      <c r="A17" s="102"/>
    </row>
    <row r="18" spans="1:7" x14ac:dyDescent="0.25">
      <c r="A18" s="67"/>
    </row>
    <row r="20" spans="1:7" ht="26.1" customHeight="1" x14ac:dyDescent="0.25">
      <c r="A20" s="76" t="s">
        <v>59</v>
      </c>
      <c r="B20" s="76"/>
      <c r="C20" s="76"/>
      <c r="D20" s="76"/>
      <c r="E20" s="76"/>
      <c r="F20" s="76"/>
      <c r="G20" s="76"/>
    </row>
    <row r="21" spans="1:7" ht="26.1" customHeight="1" x14ac:dyDescent="0.25">
      <c r="A21" s="44"/>
      <c r="B21" s="45" t="s">
        <v>125</v>
      </c>
      <c r="C21" s="45" t="s">
        <v>126</v>
      </c>
      <c r="D21" s="46" t="s">
        <v>58</v>
      </c>
      <c r="E21" s="45" t="s">
        <v>127</v>
      </c>
      <c r="F21" s="45" t="s">
        <v>128</v>
      </c>
      <c r="G21" s="46" t="s">
        <v>58</v>
      </c>
    </row>
    <row r="22" spans="1:7" ht="26.1" customHeight="1" x14ac:dyDescent="0.25">
      <c r="A22" s="47" t="s">
        <v>106</v>
      </c>
      <c r="B22" s="48">
        <v>254</v>
      </c>
      <c r="C22" s="48">
        <v>196</v>
      </c>
      <c r="D22" s="49">
        <v>0.29591836734693877</v>
      </c>
      <c r="E22" s="48">
        <v>958</v>
      </c>
      <c r="F22" s="48">
        <v>766</v>
      </c>
      <c r="G22" s="49">
        <v>0.25065274151436023</v>
      </c>
    </row>
    <row r="23" spans="1:7" ht="26.1" customHeight="1" x14ac:dyDescent="0.25">
      <c r="A23" s="56" t="s">
        <v>57</v>
      </c>
      <c r="B23" s="57">
        <v>254</v>
      </c>
      <c r="C23" s="57">
        <v>195</v>
      </c>
      <c r="D23" s="58">
        <v>0.3025641025641026</v>
      </c>
      <c r="E23" s="57">
        <v>942</v>
      </c>
      <c r="F23" s="57">
        <v>758</v>
      </c>
      <c r="G23" s="58">
        <v>0.24274406332453835</v>
      </c>
    </row>
    <row r="24" spans="1:7" ht="26.1" customHeight="1" x14ac:dyDescent="0.25">
      <c r="A24" s="59" t="s">
        <v>56</v>
      </c>
      <c r="B24" s="60">
        <v>0</v>
      </c>
      <c r="C24" s="60">
        <v>1</v>
      </c>
      <c r="D24" s="61">
        <v>-1</v>
      </c>
      <c r="E24" s="60">
        <v>16</v>
      </c>
      <c r="F24" s="60">
        <v>8</v>
      </c>
      <c r="G24" s="61">
        <v>1</v>
      </c>
    </row>
    <row r="25" spans="1:7" ht="26.1" customHeight="1" x14ac:dyDescent="0.25">
      <c r="A25" s="47" t="s">
        <v>107</v>
      </c>
      <c r="B25" s="48">
        <v>1886</v>
      </c>
      <c r="C25" s="48">
        <v>1462</v>
      </c>
      <c r="D25" s="49">
        <v>0.29001367989056082</v>
      </c>
      <c r="E25" s="48">
        <v>6229</v>
      </c>
      <c r="F25" s="48">
        <v>6105</v>
      </c>
      <c r="G25" s="49">
        <v>2.0311220311220346E-2</v>
      </c>
    </row>
    <row r="26" spans="1:7" ht="26.1" customHeight="1" x14ac:dyDescent="0.25">
      <c r="A26" s="56" t="s">
        <v>55</v>
      </c>
      <c r="B26" s="57">
        <v>1886</v>
      </c>
      <c r="C26" s="57">
        <v>1461</v>
      </c>
      <c r="D26" s="58">
        <v>0.29089664613278576</v>
      </c>
      <c r="E26" s="57">
        <v>6226</v>
      </c>
      <c r="F26" s="57">
        <v>6104</v>
      </c>
      <c r="G26" s="58">
        <v>1.998689384010488E-2</v>
      </c>
    </row>
    <row r="27" spans="1:7" ht="26.1" customHeight="1" x14ac:dyDescent="0.25">
      <c r="A27" s="59" t="s">
        <v>54</v>
      </c>
      <c r="B27" s="60">
        <v>0</v>
      </c>
      <c r="C27" s="60">
        <v>1</v>
      </c>
      <c r="D27" s="61">
        <v>-1</v>
      </c>
      <c r="E27" s="60">
        <v>3</v>
      </c>
      <c r="F27" s="60">
        <v>1</v>
      </c>
      <c r="G27" s="61">
        <v>2</v>
      </c>
    </row>
    <row r="28" spans="1:7" ht="26.1" customHeight="1" x14ac:dyDescent="0.25">
      <c r="A28" s="62" t="s">
        <v>53</v>
      </c>
      <c r="B28" s="63">
        <v>2140</v>
      </c>
      <c r="C28" s="63">
        <v>1658</v>
      </c>
      <c r="D28" s="64">
        <v>0.29071170084439091</v>
      </c>
      <c r="E28" s="63">
        <v>7187</v>
      </c>
      <c r="F28" s="63">
        <v>6871</v>
      </c>
      <c r="G28" s="64">
        <v>4.5990394411293822E-2</v>
      </c>
    </row>
    <row r="29" spans="1:7" x14ac:dyDescent="0.25">
      <c r="A29" s="103" t="s">
        <v>10</v>
      </c>
    </row>
    <row r="30" spans="1:7" x14ac:dyDescent="0.25">
      <c r="A30" s="101" t="s">
        <v>45</v>
      </c>
    </row>
    <row r="31" spans="1:7" x14ac:dyDescent="0.25">
      <c r="A31" s="66"/>
    </row>
    <row r="34" spans="2:2" x14ac:dyDescent="0.25">
      <c r="B34" s="68"/>
    </row>
  </sheetData>
  <mergeCells count="2">
    <mergeCell ref="A3:G3"/>
    <mergeCell ref="A20:G20"/>
  </mergeCells>
  <conditionalFormatting sqref="D5:D14 G5:G14">
    <cfRule type="cellIs" dxfId="11" priority="3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showGridLines="0" zoomScaleNormal="100" workbookViewId="0"/>
  </sheetViews>
  <sheetFormatPr defaultRowHeight="14.4" x14ac:dyDescent="0.3"/>
  <cols>
    <col min="1" max="1" width="8" customWidth="1"/>
    <col min="2" max="2" width="22.77734375" customWidth="1"/>
    <col min="3" max="7" width="11.77734375" customWidth="1"/>
    <col min="8" max="10" width="9" customWidth="1"/>
  </cols>
  <sheetData>
    <row r="1" spans="1:10" x14ac:dyDescent="0.3">
      <c r="A1" s="6" t="s">
        <v>24</v>
      </c>
      <c r="B1" s="6"/>
      <c r="C1" s="6"/>
      <c r="D1" s="6"/>
      <c r="E1" s="6"/>
      <c r="F1" s="6"/>
      <c r="G1" s="43">
        <v>46153</v>
      </c>
    </row>
    <row r="2" spans="1:10" ht="14.55" customHeight="1" x14ac:dyDescent="0.3">
      <c r="A2" s="77" t="s">
        <v>23</v>
      </c>
      <c r="B2" s="77"/>
      <c r="C2" s="77"/>
      <c r="D2" s="77"/>
      <c r="E2" s="77"/>
      <c r="F2" s="77"/>
      <c r="G2" s="77"/>
      <c r="H2" s="2"/>
      <c r="I2" s="2"/>
      <c r="J2" s="2"/>
    </row>
    <row r="3" spans="1:10" ht="14.55" customHeight="1" thickBot="1" x14ac:dyDescent="0.35">
      <c r="A3" s="96" t="s">
        <v>99</v>
      </c>
      <c r="B3" s="96"/>
      <c r="C3" s="96"/>
      <c r="D3" s="96"/>
      <c r="E3" s="96"/>
      <c r="F3" s="96"/>
      <c r="G3" s="96"/>
      <c r="H3" s="2"/>
      <c r="I3" s="2"/>
      <c r="J3" s="2"/>
    </row>
    <row r="4" spans="1:10" ht="14.55" customHeight="1" x14ac:dyDescent="0.3">
      <c r="A4" s="78" t="s">
        <v>0</v>
      </c>
      <c r="B4" s="78" t="s">
        <v>1</v>
      </c>
      <c r="C4" s="80" t="s">
        <v>118</v>
      </c>
      <c r="D4" s="81"/>
      <c r="E4" s="81"/>
      <c r="F4" s="81"/>
      <c r="G4" s="82"/>
    </row>
    <row r="5" spans="1:10" ht="14.55" customHeight="1" thickBot="1" x14ac:dyDescent="0.35">
      <c r="A5" s="79"/>
      <c r="B5" s="79"/>
      <c r="C5" s="83" t="s">
        <v>119</v>
      </c>
      <c r="D5" s="84"/>
      <c r="E5" s="84"/>
      <c r="F5" s="84"/>
      <c r="G5" s="85"/>
    </row>
    <row r="6" spans="1:10" ht="14.55" customHeight="1" x14ac:dyDescent="0.3">
      <c r="A6" s="79"/>
      <c r="B6" s="79"/>
      <c r="C6" s="86">
        <v>2026</v>
      </c>
      <c r="D6" s="87"/>
      <c r="E6" s="86">
        <v>2025</v>
      </c>
      <c r="F6" s="87"/>
      <c r="G6" s="90" t="s">
        <v>3</v>
      </c>
    </row>
    <row r="7" spans="1:10" ht="14.55" customHeight="1" thickBot="1" x14ac:dyDescent="0.35">
      <c r="A7" s="92" t="s">
        <v>4</v>
      </c>
      <c r="B7" s="92" t="s">
        <v>5</v>
      </c>
      <c r="C7" s="88"/>
      <c r="D7" s="89"/>
      <c r="E7" s="88"/>
      <c r="F7" s="89"/>
      <c r="G7" s="91"/>
    </row>
    <row r="8" spans="1:10" ht="14.55" customHeight="1" x14ac:dyDescent="0.3">
      <c r="A8" s="92"/>
      <c r="B8" s="92"/>
      <c r="C8" s="71" t="s">
        <v>6</v>
      </c>
      <c r="D8" s="72" t="s">
        <v>2</v>
      </c>
      <c r="E8" s="71" t="s">
        <v>6</v>
      </c>
      <c r="F8" s="72" t="s">
        <v>2</v>
      </c>
      <c r="G8" s="94" t="s">
        <v>7</v>
      </c>
    </row>
    <row r="9" spans="1:10" ht="14.55" customHeight="1" thickBot="1" x14ac:dyDescent="0.35">
      <c r="A9" s="93"/>
      <c r="B9" s="93"/>
      <c r="C9" s="73" t="s">
        <v>8</v>
      </c>
      <c r="D9" s="74" t="s">
        <v>9</v>
      </c>
      <c r="E9" s="73" t="s">
        <v>8</v>
      </c>
      <c r="F9" s="74" t="s">
        <v>9</v>
      </c>
      <c r="G9" s="95"/>
    </row>
    <row r="10" spans="1:10" ht="14.55" customHeight="1" x14ac:dyDescent="0.3">
      <c r="A10" s="9">
        <v>1</v>
      </c>
      <c r="B10" s="10" t="s">
        <v>11</v>
      </c>
      <c r="C10" s="36">
        <v>1539</v>
      </c>
      <c r="D10" s="11">
        <v>0.21413663559204119</v>
      </c>
      <c r="E10" s="36">
        <v>2050</v>
      </c>
      <c r="F10" s="11">
        <v>0.2983554067821278</v>
      </c>
      <c r="G10" s="12">
        <v>-0.24926829268292683</v>
      </c>
    </row>
    <row r="11" spans="1:10" ht="14.55" customHeight="1" x14ac:dyDescent="0.3">
      <c r="A11" s="13">
        <v>2</v>
      </c>
      <c r="B11" s="14" t="s">
        <v>12</v>
      </c>
      <c r="C11" s="37">
        <v>1207</v>
      </c>
      <c r="D11" s="15">
        <v>0.16794211771253653</v>
      </c>
      <c r="E11" s="37">
        <v>964</v>
      </c>
      <c r="F11" s="15">
        <v>0.14029981079901033</v>
      </c>
      <c r="G11" s="16">
        <v>0.25207468879668049</v>
      </c>
    </row>
    <row r="12" spans="1:10" ht="14.55" customHeight="1" x14ac:dyDescent="0.3">
      <c r="A12" s="9">
        <v>3</v>
      </c>
      <c r="B12" s="10" t="s">
        <v>13</v>
      </c>
      <c r="C12" s="36">
        <v>1103</v>
      </c>
      <c r="D12" s="11">
        <v>0.15347154584666758</v>
      </c>
      <c r="E12" s="36">
        <v>936</v>
      </c>
      <c r="F12" s="11">
        <v>0.13622471256003493</v>
      </c>
      <c r="G12" s="12">
        <v>0.17841880341880345</v>
      </c>
    </row>
    <row r="13" spans="1:10" ht="14.55" customHeight="1" x14ac:dyDescent="0.3">
      <c r="A13" s="13">
        <v>4</v>
      </c>
      <c r="B13" s="14" t="s">
        <v>14</v>
      </c>
      <c r="C13" s="37">
        <v>1002</v>
      </c>
      <c r="D13" s="15">
        <v>0.13941839432308334</v>
      </c>
      <c r="E13" s="37">
        <v>711</v>
      </c>
      <c r="F13" s="15">
        <v>0.10347838742541114</v>
      </c>
      <c r="G13" s="16">
        <v>0.40928270042194104</v>
      </c>
    </row>
    <row r="14" spans="1:10" ht="14.55" customHeight="1" x14ac:dyDescent="0.3">
      <c r="A14" s="9">
        <v>5</v>
      </c>
      <c r="B14" s="10" t="s">
        <v>41</v>
      </c>
      <c r="C14" s="36">
        <v>288</v>
      </c>
      <c r="D14" s="11">
        <v>4.0072352859329342E-2</v>
      </c>
      <c r="E14" s="36">
        <v>219</v>
      </c>
      <c r="F14" s="11">
        <v>3.1873089797700482E-2</v>
      </c>
      <c r="G14" s="12">
        <v>0.31506849315068486</v>
      </c>
    </row>
    <row r="15" spans="1:10" ht="14.55" customHeight="1" x14ac:dyDescent="0.3">
      <c r="A15" s="13">
        <v>6</v>
      </c>
      <c r="B15" s="14" t="s">
        <v>15</v>
      </c>
      <c r="C15" s="37">
        <v>164</v>
      </c>
      <c r="D15" s="15">
        <v>2.2818978711562545E-2</v>
      </c>
      <c r="E15" s="37">
        <v>154</v>
      </c>
      <c r="F15" s="15">
        <v>2.241304031436472E-2</v>
      </c>
      <c r="G15" s="16">
        <v>6.4935064935064846E-2</v>
      </c>
    </row>
    <row r="16" spans="1:10" ht="14.55" customHeight="1" x14ac:dyDescent="0.3">
      <c r="A16" s="9">
        <v>7</v>
      </c>
      <c r="B16" s="10" t="s">
        <v>17</v>
      </c>
      <c r="C16" s="36">
        <v>146</v>
      </c>
      <c r="D16" s="11">
        <v>2.031445665785446E-2</v>
      </c>
      <c r="E16" s="36">
        <v>176</v>
      </c>
      <c r="F16" s="11">
        <v>2.5614903216416823E-2</v>
      </c>
      <c r="G16" s="12">
        <v>-0.17045454545454541</v>
      </c>
    </row>
    <row r="17" spans="1:8" ht="14.55" customHeight="1" x14ac:dyDescent="0.3">
      <c r="A17" s="13">
        <v>8</v>
      </c>
      <c r="B17" s="14" t="s">
        <v>22</v>
      </c>
      <c r="C17" s="37">
        <v>128</v>
      </c>
      <c r="D17" s="15">
        <v>1.7809934604146375E-2</v>
      </c>
      <c r="E17" s="37">
        <v>126</v>
      </c>
      <c r="F17" s="15">
        <v>1.8337942075389316E-2</v>
      </c>
      <c r="G17" s="16">
        <v>1.5873015873015817E-2</v>
      </c>
    </row>
    <row r="18" spans="1:8" ht="14.55" customHeight="1" x14ac:dyDescent="0.3">
      <c r="A18" s="9">
        <v>9</v>
      </c>
      <c r="B18" s="10" t="s">
        <v>19</v>
      </c>
      <c r="C18" s="36">
        <v>106</v>
      </c>
      <c r="D18" s="11">
        <v>1.4748852094058717E-2</v>
      </c>
      <c r="E18" s="36">
        <v>91</v>
      </c>
      <c r="F18" s="11">
        <v>1.3244069276670063E-2</v>
      </c>
      <c r="G18" s="12">
        <v>0.16483516483516492</v>
      </c>
    </row>
    <row r="19" spans="1:8" ht="14.55" customHeight="1" x14ac:dyDescent="0.3">
      <c r="A19" s="13">
        <v>10</v>
      </c>
      <c r="B19" s="14" t="s">
        <v>113</v>
      </c>
      <c r="C19" s="37">
        <v>92</v>
      </c>
      <c r="D19" s="15">
        <v>1.2800890496730208E-2</v>
      </c>
      <c r="E19" s="37">
        <v>65</v>
      </c>
      <c r="F19" s="15">
        <v>9.4600494833357585E-3</v>
      </c>
      <c r="G19" s="16">
        <v>0.41538461538461546</v>
      </c>
    </row>
    <row r="20" spans="1:8" ht="14.55" customHeight="1" x14ac:dyDescent="0.3">
      <c r="A20" s="9">
        <v>11</v>
      </c>
      <c r="B20" s="10" t="s">
        <v>88</v>
      </c>
      <c r="C20" s="36">
        <v>91</v>
      </c>
      <c r="D20" s="11">
        <v>1.2661750382635313E-2</v>
      </c>
      <c r="E20" s="36">
        <v>66</v>
      </c>
      <c r="F20" s="11">
        <v>9.6055887061563087E-3</v>
      </c>
      <c r="G20" s="12">
        <v>0.3787878787878789</v>
      </c>
    </row>
    <row r="21" spans="1:8" ht="14.55" customHeight="1" x14ac:dyDescent="0.3">
      <c r="A21" s="13">
        <v>12</v>
      </c>
      <c r="B21" s="14" t="s">
        <v>16</v>
      </c>
      <c r="C21" s="37">
        <v>84</v>
      </c>
      <c r="D21" s="15">
        <v>1.168776958397106E-2</v>
      </c>
      <c r="E21" s="37">
        <v>115</v>
      </c>
      <c r="F21" s="15">
        <v>1.6737010624363266E-2</v>
      </c>
      <c r="G21" s="16">
        <v>-0.26956521739130435</v>
      </c>
    </row>
    <row r="22" spans="1:8" ht="14.55" customHeight="1" x14ac:dyDescent="0.3">
      <c r="A22" s="9">
        <v>13</v>
      </c>
      <c r="B22" s="10" t="s">
        <v>89</v>
      </c>
      <c r="C22" s="36">
        <v>68</v>
      </c>
      <c r="D22" s="11">
        <v>9.4615277584527615E-3</v>
      </c>
      <c r="E22" s="36">
        <v>44</v>
      </c>
      <c r="F22" s="11">
        <v>6.4037258041042058E-3</v>
      </c>
      <c r="G22" s="12">
        <v>0.54545454545454541</v>
      </c>
    </row>
    <row r="23" spans="1:8" ht="14.55" customHeight="1" x14ac:dyDescent="0.3">
      <c r="A23" s="13"/>
      <c r="B23" s="14" t="s">
        <v>18</v>
      </c>
      <c r="C23" s="37">
        <v>68</v>
      </c>
      <c r="D23" s="15">
        <v>9.4615277584527615E-3</v>
      </c>
      <c r="E23" s="37">
        <v>77</v>
      </c>
      <c r="F23" s="15">
        <v>1.120652015718236E-2</v>
      </c>
      <c r="G23" s="16">
        <v>-0.11688311688311692</v>
      </c>
    </row>
    <row r="24" spans="1:8" ht="14.55" customHeight="1" x14ac:dyDescent="0.3">
      <c r="A24" s="9">
        <v>15</v>
      </c>
      <c r="B24" s="10" t="s">
        <v>98</v>
      </c>
      <c r="C24" s="36">
        <v>62</v>
      </c>
      <c r="D24" s="17">
        <v>8.6266870738834003E-3</v>
      </c>
      <c r="E24" s="36">
        <v>12</v>
      </c>
      <c r="F24" s="17">
        <v>1.7464706738466017E-3</v>
      </c>
      <c r="G24" s="18">
        <v>4.166666666666667</v>
      </c>
    </row>
    <row r="25" spans="1:8" ht="14.55" customHeight="1" x14ac:dyDescent="0.3">
      <c r="A25" s="13">
        <v>16</v>
      </c>
      <c r="B25" s="14" t="s">
        <v>94</v>
      </c>
      <c r="C25" s="37">
        <v>58</v>
      </c>
      <c r="D25" s="15">
        <v>8.0701266175038262E-3</v>
      </c>
      <c r="E25" s="37">
        <v>42</v>
      </c>
      <c r="F25" s="15">
        <v>6.1126473584631061E-3</v>
      </c>
      <c r="G25" s="16">
        <v>0.38095238095238093</v>
      </c>
    </row>
    <row r="26" spans="1:8" ht="14.55" customHeight="1" x14ac:dyDescent="0.3">
      <c r="A26" s="9">
        <v>17</v>
      </c>
      <c r="B26" s="10" t="s">
        <v>20</v>
      </c>
      <c r="C26" s="36">
        <v>54</v>
      </c>
      <c r="D26" s="17">
        <v>7.5135661611242521E-3</v>
      </c>
      <c r="E26" s="36">
        <v>51</v>
      </c>
      <c r="F26" s="17">
        <v>7.422500363848057E-3</v>
      </c>
      <c r="G26" s="18">
        <v>5.8823529411764719E-2</v>
      </c>
    </row>
    <row r="27" spans="1:8" ht="14.55" customHeight="1" x14ac:dyDescent="0.3">
      <c r="A27" s="13">
        <v>18</v>
      </c>
      <c r="B27" s="14" t="s">
        <v>104</v>
      </c>
      <c r="C27" s="37">
        <v>45</v>
      </c>
      <c r="D27" s="15">
        <v>6.2613051342702104E-3</v>
      </c>
      <c r="E27" s="37">
        <v>33</v>
      </c>
      <c r="F27" s="15">
        <v>4.8027943530781544E-3</v>
      </c>
      <c r="G27" s="16">
        <v>0.36363636363636354</v>
      </c>
    </row>
    <row r="28" spans="1:8" ht="14.55" customHeight="1" x14ac:dyDescent="0.3">
      <c r="A28" s="9">
        <v>19</v>
      </c>
      <c r="B28" s="10" t="s">
        <v>21</v>
      </c>
      <c r="C28" s="36">
        <v>44</v>
      </c>
      <c r="D28" s="17">
        <v>6.1221650201753169E-3</v>
      </c>
      <c r="E28" s="36">
        <v>49</v>
      </c>
      <c r="F28" s="17">
        <v>7.1314219182069564E-3</v>
      </c>
      <c r="G28" s="18">
        <v>-0.10204081632653061</v>
      </c>
    </row>
    <row r="29" spans="1:8" ht="14.55" customHeight="1" x14ac:dyDescent="0.3">
      <c r="A29" s="13">
        <v>20</v>
      </c>
      <c r="B29" s="14" t="s">
        <v>117</v>
      </c>
      <c r="C29" s="37">
        <v>42</v>
      </c>
      <c r="D29" s="15">
        <v>5.8438847919855298E-3</v>
      </c>
      <c r="E29" s="37">
        <v>41</v>
      </c>
      <c r="F29" s="15">
        <v>5.9671081356425558E-3</v>
      </c>
      <c r="G29" s="16">
        <v>2.4390243902439046E-2</v>
      </c>
    </row>
    <row r="30" spans="1:8" ht="14.55" customHeight="1" x14ac:dyDescent="0.3">
      <c r="A30" s="19"/>
      <c r="B30" s="20" t="s">
        <v>85</v>
      </c>
      <c r="C30" s="38">
        <f>C31-SUM(C10:C29)</f>
        <v>796</v>
      </c>
      <c r="D30" s="21">
        <f>C30/C31</f>
        <v>0.11075553081953528</v>
      </c>
      <c r="E30" s="38">
        <f>E31-SUM(E10:E29)</f>
        <v>849</v>
      </c>
      <c r="F30" s="21">
        <f>E30/E31</f>
        <v>0.12356280017464706</v>
      </c>
      <c r="G30" s="22">
        <f>C30/E30-1</f>
        <v>-6.2426383981154299E-2</v>
      </c>
    </row>
    <row r="31" spans="1:8" ht="14.55" customHeight="1" x14ac:dyDescent="0.3">
      <c r="A31" s="23"/>
      <c r="B31" s="24" t="s">
        <v>86</v>
      </c>
      <c r="C31" s="39">
        <v>7187</v>
      </c>
      <c r="D31" s="25">
        <v>1</v>
      </c>
      <c r="E31" s="39">
        <v>6871</v>
      </c>
      <c r="F31" s="25">
        <v>1.0000000000000011</v>
      </c>
      <c r="G31" s="26">
        <v>4.5990394411293822E-2</v>
      </c>
      <c r="H31" s="3"/>
    </row>
    <row r="32" spans="1:8" ht="14.55" customHeight="1" x14ac:dyDescent="0.3">
      <c r="A32" s="27" t="s">
        <v>10</v>
      </c>
      <c r="B32" s="28"/>
      <c r="C32" s="28"/>
      <c r="D32" s="29"/>
      <c r="E32" s="28"/>
      <c r="F32" s="29"/>
      <c r="G32" s="30"/>
      <c r="H32" s="3"/>
    </row>
    <row r="33" spans="1:7" ht="11.25" customHeight="1" x14ac:dyDescent="0.3">
      <c r="A33" s="101" t="s">
        <v>45</v>
      </c>
      <c r="B33" s="6"/>
      <c r="C33" s="6"/>
      <c r="D33" s="6"/>
      <c r="E33" s="6"/>
      <c r="F33" s="6"/>
      <c r="G33" s="6" t="s">
        <v>42</v>
      </c>
    </row>
    <row r="34" spans="1:7" x14ac:dyDescent="0.3">
      <c r="A34" s="8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9" priority="2" operator="equal">
      <formula>0</formula>
    </cfRule>
  </conditionalFormatting>
  <conditionalFormatting sqref="G10:G32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0:E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showGridLines="0" zoomScaleNormal="100" workbookViewId="0"/>
  </sheetViews>
  <sheetFormatPr defaultRowHeight="14.4" x14ac:dyDescent="0.3"/>
  <cols>
    <col min="1" max="1" width="8" customWidth="1"/>
    <col min="2" max="2" width="22.77734375" customWidth="1"/>
    <col min="3" max="7" width="11.77734375" customWidth="1"/>
    <col min="8" max="8" width="9" customWidth="1"/>
  </cols>
  <sheetData>
    <row r="1" spans="1:8" x14ac:dyDescent="0.3">
      <c r="A1" s="6" t="s">
        <v>24</v>
      </c>
      <c r="B1" s="6"/>
      <c r="C1" s="6"/>
      <c r="D1" s="6"/>
      <c r="E1" s="6"/>
      <c r="F1" s="6"/>
      <c r="G1" s="43">
        <v>46153</v>
      </c>
    </row>
    <row r="2" spans="1:8" ht="14.55" customHeight="1" x14ac:dyDescent="0.3">
      <c r="A2" s="77" t="s">
        <v>25</v>
      </c>
      <c r="B2" s="77"/>
      <c r="C2" s="77"/>
      <c r="D2" s="77"/>
      <c r="E2" s="77"/>
      <c r="F2" s="77"/>
      <c r="G2" s="77"/>
      <c r="H2" s="2"/>
    </row>
    <row r="3" spans="1:8" ht="14.55" customHeight="1" thickBot="1" x14ac:dyDescent="0.35">
      <c r="A3" s="96" t="s">
        <v>46</v>
      </c>
      <c r="B3" s="96"/>
      <c r="C3" s="96"/>
      <c r="D3" s="96"/>
      <c r="E3" s="96"/>
      <c r="F3" s="96"/>
      <c r="G3" s="96"/>
      <c r="H3" s="5"/>
    </row>
    <row r="4" spans="1:8" ht="14.55" customHeight="1" x14ac:dyDescent="0.3">
      <c r="A4" s="78" t="s">
        <v>0</v>
      </c>
      <c r="B4" s="78" t="s">
        <v>1</v>
      </c>
      <c r="C4" s="80" t="s">
        <v>118</v>
      </c>
      <c r="D4" s="81"/>
      <c r="E4" s="81"/>
      <c r="F4" s="81"/>
      <c r="G4" s="82"/>
    </row>
    <row r="5" spans="1:8" ht="14.55" customHeight="1" thickBot="1" x14ac:dyDescent="0.35">
      <c r="A5" s="79"/>
      <c r="B5" s="79"/>
      <c r="C5" s="83" t="s">
        <v>119</v>
      </c>
      <c r="D5" s="84"/>
      <c r="E5" s="84"/>
      <c r="F5" s="84"/>
      <c r="G5" s="85"/>
    </row>
    <row r="6" spans="1:8" ht="14.55" customHeight="1" x14ac:dyDescent="0.3">
      <c r="A6" s="79"/>
      <c r="B6" s="79"/>
      <c r="C6" s="86">
        <v>2026</v>
      </c>
      <c r="D6" s="87"/>
      <c r="E6" s="86">
        <v>2025</v>
      </c>
      <c r="F6" s="87"/>
      <c r="G6" s="90" t="s">
        <v>3</v>
      </c>
    </row>
    <row r="7" spans="1:8" ht="14.55" customHeight="1" thickBot="1" x14ac:dyDescent="0.35">
      <c r="A7" s="97" t="s">
        <v>4</v>
      </c>
      <c r="B7" s="97" t="s">
        <v>5</v>
      </c>
      <c r="C7" s="88"/>
      <c r="D7" s="89"/>
      <c r="E7" s="88"/>
      <c r="F7" s="89"/>
      <c r="G7" s="91"/>
    </row>
    <row r="8" spans="1:8" ht="14.55" customHeight="1" x14ac:dyDescent="0.3">
      <c r="A8" s="97"/>
      <c r="B8" s="97"/>
      <c r="C8" s="71" t="s">
        <v>6</v>
      </c>
      <c r="D8" s="72" t="s">
        <v>2</v>
      </c>
      <c r="E8" s="71" t="s">
        <v>6</v>
      </c>
      <c r="F8" s="72" t="s">
        <v>2</v>
      </c>
      <c r="G8" s="94" t="s">
        <v>7</v>
      </c>
    </row>
    <row r="9" spans="1:8" ht="14.55" customHeight="1" thickBot="1" x14ac:dyDescent="0.35">
      <c r="A9" s="98"/>
      <c r="B9" s="98"/>
      <c r="C9" s="73" t="s">
        <v>8</v>
      </c>
      <c r="D9" s="74" t="s">
        <v>9</v>
      </c>
      <c r="E9" s="73" t="s">
        <v>8</v>
      </c>
      <c r="F9" s="74" t="s">
        <v>9</v>
      </c>
      <c r="G9" s="95"/>
    </row>
    <row r="10" spans="1:8" ht="14.55" customHeight="1" x14ac:dyDescent="0.3">
      <c r="A10" s="9">
        <v>1</v>
      </c>
      <c r="B10" s="10" t="s">
        <v>11</v>
      </c>
      <c r="C10" s="36">
        <v>1539</v>
      </c>
      <c r="D10" s="11">
        <v>0.24707015572323004</v>
      </c>
      <c r="E10" s="36">
        <v>2048</v>
      </c>
      <c r="F10" s="11">
        <v>0.33546273546273547</v>
      </c>
      <c r="G10" s="12">
        <v>-0.24853515625</v>
      </c>
    </row>
    <row r="11" spans="1:8" ht="14.55" customHeight="1" x14ac:dyDescent="0.3">
      <c r="A11" s="13">
        <v>2</v>
      </c>
      <c r="B11" s="14" t="s">
        <v>12</v>
      </c>
      <c r="C11" s="37">
        <v>1203</v>
      </c>
      <c r="D11" s="15">
        <v>0.19312891314817787</v>
      </c>
      <c r="E11" s="37">
        <v>962</v>
      </c>
      <c r="F11" s="15">
        <v>0.15757575757575756</v>
      </c>
      <c r="G11" s="16">
        <v>0.25051975051975051</v>
      </c>
    </row>
    <row r="12" spans="1:8" ht="14.55" customHeight="1" x14ac:dyDescent="0.3">
      <c r="A12" s="9">
        <v>3</v>
      </c>
      <c r="B12" s="10" t="s">
        <v>14</v>
      </c>
      <c r="C12" s="36">
        <v>1002</v>
      </c>
      <c r="D12" s="11">
        <v>0.16086049125060203</v>
      </c>
      <c r="E12" s="36">
        <v>707</v>
      </c>
      <c r="F12" s="11">
        <v>0.11580671580671581</v>
      </c>
      <c r="G12" s="12">
        <v>0.41725601131541734</v>
      </c>
    </row>
    <row r="13" spans="1:8" ht="14.55" customHeight="1" x14ac:dyDescent="0.3">
      <c r="A13" s="13">
        <v>4</v>
      </c>
      <c r="B13" s="14" t="s">
        <v>13</v>
      </c>
      <c r="C13" s="37">
        <v>797</v>
      </c>
      <c r="D13" s="15">
        <v>0.12794991170332318</v>
      </c>
      <c r="E13" s="37">
        <v>755</v>
      </c>
      <c r="F13" s="15">
        <v>0.12366912366912367</v>
      </c>
      <c r="G13" s="16">
        <v>5.5629139072847611E-2</v>
      </c>
    </row>
    <row r="14" spans="1:8" ht="14.55" customHeight="1" x14ac:dyDescent="0.3">
      <c r="A14" s="9">
        <v>5</v>
      </c>
      <c r="B14" s="10" t="s">
        <v>15</v>
      </c>
      <c r="C14" s="36">
        <v>161</v>
      </c>
      <c r="D14" s="11">
        <v>2.5846845400545833E-2</v>
      </c>
      <c r="E14" s="36">
        <v>150</v>
      </c>
      <c r="F14" s="11">
        <v>2.4570024570024569E-2</v>
      </c>
      <c r="G14" s="12">
        <v>7.333333333333325E-2</v>
      </c>
    </row>
    <row r="15" spans="1:8" ht="14.55" customHeight="1" x14ac:dyDescent="0.3">
      <c r="A15" s="13">
        <v>6</v>
      </c>
      <c r="B15" s="14" t="s">
        <v>17</v>
      </c>
      <c r="C15" s="37">
        <v>128</v>
      </c>
      <c r="D15" s="15">
        <v>2.0549044790496067E-2</v>
      </c>
      <c r="E15" s="37">
        <v>161</v>
      </c>
      <c r="F15" s="15">
        <v>2.6371826371826373E-2</v>
      </c>
      <c r="G15" s="16">
        <v>-0.20496894409937894</v>
      </c>
    </row>
    <row r="16" spans="1:8" ht="14.55" customHeight="1" x14ac:dyDescent="0.3">
      <c r="A16" s="9">
        <v>7</v>
      </c>
      <c r="B16" s="10" t="s">
        <v>22</v>
      </c>
      <c r="C16" s="36">
        <v>110</v>
      </c>
      <c r="D16" s="11">
        <v>1.7659335366832559E-2</v>
      </c>
      <c r="E16" s="36">
        <v>110</v>
      </c>
      <c r="F16" s="11">
        <v>1.8018018018018018E-2</v>
      </c>
      <c r="G16" s="12">
        <v>0</v>
      </c>
    </row>
    <row r="17" spans="1:7" ht="14.55" customHeight="1" x14ac:dyDescent="0.3">
      <c r="A17" s="13">
        <v>8</v>
      </c>
      <c r="B17" s="14" t="s">
        <v>19</v>
      </c>
      <c r="C17" s="37">
        <v>106</v>
      </c>
      <c r="D17" s="15">
        <v>1.7017177717129555E-2</v>
      </c>
      <c r="E17" s="37">
        <v>91</v>
      </c>
      <c r="F17" s="15">
        <v>1.4905814905814906E-2</v>
      </c>
      <c r="G17" s="16">
        <v>0.16483516483516492</v>
      </c>
    </row>
    <row r="18" spans="1:7" ht="14.55" customHeight="1" x14ac:dyDescent="0.3">
      <c r="A18" s="9">
        <v>9</v>
      </c>
      <c r="B18" s="10" t="s">
        <v>113</v>
      </c>
      <c r="C18" s="36">
        <v>92</v>
      </c>
      <c r="D18" s="11">
        <v>1.4769625943169048E-2</v>
      </c>
      <c r="E18" s="36">
        <v>65</v>
      </c>
      <c r="F18" s="11">
        <v>1.0647010647010647E-2</v>
      </c>
      <c r="G18" s="12">
        <v>0.41538461538461546</v>
      </c>
    </row>
    <row r="19" spans="1:7" ht="14.55" customHeight="1" x14ac:dyDescent="0.3">
      <c r="A19" s="13">
        <v>10</v>
      </c>
      <c r="B19" s="14" t="s">
        <v>88</v>
      </c>
      <c r="C19" s="37">
        <v>91</v>
      </c>
      <c r="D19" s="15">
        <v>1.4609086530743297E-2</v>
      </c>
      <c r="E19" s="37">
        <v>66</v>
      </c>
      <c r="F19" s="15">
        <v>1.0810810810810811E-2</v>
      </c>
      <c r="G19" s="16">
        <v>0.3787878787878789</v>
      </c>
    </row>
    <row r="20" spans="1:7" ht="14.55" customHeight="1" x14ac:dyDescent="0.3">
      <c r="A20" s="9">
        <v>11</v>
      </c>
      <c r="B20" s="10" t="s">
        <v>16</v>
      </c>
      <c r="C20" s="36">
        <v>83</v>
      </c>
      <c r="D20" s="11">
        <v>1.3324771231337294E-2</v>
      </c>
      <c r="E20" s="36">
        <v>110</v>
      </c>
      <c r="F20" s="11">
        <v>1.8018018018018018E-2</v>
      </c>
      <c r="G20" s="12">
        <v>-0.24545454545454548</v>
      </c>
    </row>
    <row r="21" spans="1:7" ht="14.55" customHeight="1" x14ac:dyDescent="0.3">
      <c r="A21" s="13">
        <v>12</v>
      </c>
      <c r="B21" s="14" t="s">
        <v>89</v>
      </c>
      <c r="C21" s="37">
        <v>68</v>
      </c>
      <c r="D21" s="15">
        <v>1.0916680044951036E-2</v>
      </c>
      <c r="E21" s="37">
        <v>44</v>
      </c>
      <c r="F21" s="15">
        <v>7.2072072072072073E-3</v>
      </c>
      <c r="G21" s="16">
        <v>0.54545454545454541</v>
      </c>
    </row>
    <row r="22" spans="1:7" ht="14.55" customHeight="1" x14ac:dyDescent="0.3">
      <c r="A22" s="9">
        <v>13</v>
      </c>
      <c r="B22" s="10" t="s">
        <v>98</v>
      </c>
      <c r="C22" s="36">
        <v>62</v>
      </c>
      <c r="D22" s="11">
        <v>9.9534435703965331E-3</v>
      </c>
      <c r="E22" s="36">
        <v>12</v>
      </c>
      <c r="F22" s="11">
        <v>1.9656019656019656E-3</v>
      </c>
      <c r="G22" s="12">
        <v>4.166666666666667</v>
      </c>
    </row>
    <row r="23" spans="1:7" ht="14.55" customHeight="1" x14ac:dyDescent="0.3">
      <c r="A23" s="13">
        <v>14</v>
      </c>
      <c r="B23" s="14" t="s">
        <v>18</v>
      </c>
      <c r="C23" s="37">
        <v>54</v>
      </c>
      <c r="D23" s="15">
        <v>8.6691282709905285E-3</v>
      </c>
      <c r="E23" s="37">
        <v>67</v>
      </c>
      <c r="F23" s="15">
        <v>1.0974610974610974E-2</v>
      </c>
      <c r="G23" s="16">
        <v>-0.19402985074626866</v>
      </c>
    </row>
    <row r="24" spans="1:7" ht="14.55" customHeight="1" x14ac:dyDescent="0.3">
      <c r="A24" s="9"/>
      <c r="B24" s="10" t="s">
        <v>20</v>
      </c>
      <c r="C24" s="36">
        <v>54</v>
      </c>
      <c r="D24" s="17">
        <v>8.6691282709905285E-3</v>
      </c>
      <c r="E24" s="36">
        <v>51</v>
      </c>
      <c r="F24" s="17">
        <v>8.3538083538083532E-3</v>
      </c>
      <c r="G24" s="18">
        <v>5.8823529411764719E-2</v>
      </c>
    </row>
    <row r="25" spans="1:7" ht="14.55" customHeight="1" x14ac:dyDescent="0.3">
      <c r="A25" s="13">
        <v>16</v>
      </c>
      <c r="B25" s="14" t="s">
        <v>21</v>
      </c>
      <c r="C25" s="37">
        <v>44</v>
      </c>
      <c r="D25" s="15">
        <v>7.0637341467330228E-3</v>
      </c>
      <c r="E25" s="37">
        <v>49</v>
      </c>
      <c r="F25" s="15">
        <v>8.026208026208027E-3</v>
      </c>
      <c r="G25" s="16">
        <v>-0.10204081632653061</v>
      </c>
    </row>
    <row r="26" spans="1:7" ht="14.55" customHeight="1" x14ac:dyDescent="0.3">
      <c r="A26" s="9">
        <v>17</v>
      </c>
      <c r="B26" s="10" t="s">
        <v>90</v>
      </c>
      <c r="C26" s="36">
        <v>36</v>
      </c>
      <c r="D26" s="17">
        <v>5.779418847327019E-3</v>
      </c>
      <c r="E26" s="36">
        <v>41</v>
      </c>
      <c r="F26" s="17">
        <v>6.7158067158067155E-3</v>
      </c>
      <c r="G26" s="18">
        <v>-0.12195121951219512</v>
      </c>
    </row>
    <row r="27" spans="1:7" ht="14.55" customHeight="1" x14ac:dyDescent="0.3">
      <c r="A27" s="13">
        <v>18</v>
      </c>
      <c r="B27" s="14" t="s">
        <v>123</v>
      </c>
      <c r="C27" s="37">
        <v>33</v>
      </c>
      <c r="D27" s="15">
        <v>5.2978006100497669E-3</v>
      </c>
      <c r="E27" s="37">
        <v>0</v>
      </c>
      <c r="F27" s="15">
        <v>0</v>
      </c>
      <c r="G27" s="16"/>
    </row>
    <row r="28" spans="1:7" ht="14.55" customHeight="1" x14ac:dyDescent="0.3">
      <c r="A28" s="9">
        <v>19</v>
      </c>
      <c r="B28" s="10" t="s">
        <v>124</v>
      </c>
      <c r="C28" s="36">
        <v>31</v>
      </c>
      <c r="D28" s="17">
        <v>4.9767217851982666E-3</v>
      </c>
      <c r="E28" s="36">
        <v>21</v>
      </c>
      <c r="F28" s="17">
        <v>3.4398034398034397E-3</v>
      </c>
      <c r="G28" s="18">
        <v>0.47619047619047628</v>
      </c>
    </row>
    <row r="29" spans="1:7" ht="14.55" customHeight="1" x14ac:dyDescent="0.3">
      <c r="A29" s="13"/>
      <c r="B29" s="14" t="s">
        <v>116</v>
      </c>
      <c r="C29" s="37">
        <v>31</v>
      </c>
      <c r="D29" s="15">
        <v>4.9767217851982666E-3</v>
      </c>
      <c r="E29" s="37">
        <v>31</v>
      </c>
      <c r="F29" s="15">
        <v>5.0778050778050778E-3</v>
      </c>
      <c r="G29" s="16">
        <v>0</v>
      </c>
    </row>
    <row r="30" spans="1:7" ht="14.55" customHeight="1" x14ac:dyDescent="0.3">
      <c r="A30" s="31"/>
      <c r="B30" s="20" t="s">
        <v>85</v>
      </c>
      <c r="C30" s="38">
        <f>C31-SUM(C10:C29)</f>
        <v>504</v>
      </c>
      <c r="D30" s="21">
        <f>C30/C31</f>
        <v>8.0911863862578259E-2</v>
      </c>
      <c r="E30" s="38">
        <f>E31-SUM(E10:E29)</f>
        <v>564</v>
      </c>
      <c r="F30" s="21">
        <f>E30/E31</f>
        <v>9.238329238329239E-2</v>
      </c>
      <c r="G30" s="22">
        <f>C30/E30-1</f>
        <v>-0.1063829787234043</v>
      </c>
    </row>
    <row r="31" spans="1:7" ht="14.55" customHeight="1" x14ac:dyDescent="0.3">
      <c r="A31" s="23"/>
      <c r="B31" s="24" t="s">
        <v>87</v>
      </c>
      <c r="C31" s="39">
        <v>6229</v>
      </c>
      <c r="D31" s="25">
        <v>1</v>
      </c>
      <c r="E31" s="39">
        <v>6105</v>
      </c>
      <c r="F31" s="25">
        <v>0.99999999999999989</v>
      </c>
      <c r="G31" s="26">
        <v>2.0311220311220346E-2</v>
      </c>
    </row>
    <row r="32" spans="1:7" ht="12.75" customHeight="1" x14ac:dyDescent="0.3">
      <c r="A32" s="27" t="s">
        <v>10</v>
      </c>
      <c r="B32" s="6"/>
      <c r="C32" s="6"/>
      <c r="D32" s="6"/>
      <c r="E32" s="6"/>
      <c r="F32" s="6"/>
      <c r="G32" s="6"/>
    </row>
    <row r="33" spans="1:7" x14ac:dyDescent="0.3">
      <c r="A33" s="101" t="s">
        <v>44</v>
      </c>
      <c r="B33" s="6"/>
      <c r="C33" s="6"/>
      <c r="D33" s="6"/>
      <c r="E33" s="6"/>
      <c r="F33" s="6"/>
      <c r="G33" s="6"/>
    </row>
    <row r="34" spans="1:7" x14ac:dyDescent="0.3">
      <c r="A34" s="7"/>
      <c r="B34" s="6"/>
      <c r="C34" s="6"/>
      <c r="D34" s="6"/>
      <c r="E34" s="6"/>
      <c r="F34" s="6"/>
      <c r="G34" s="6"/>
    </row>
    <row r="50" ht="15" customHeight="1" x14ac:dyDescent="0.3"/>
    <row r="52" ht="15" customHeight="1" x14ac:dyDescent="0.3"/>
  </sheetData>
  <mergeCells count="12">
    <mergeCell ref="A2:G2"/>
    <mergeCell ref="A3:G3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</mergeCells>
  <conditionalFormatting sqref="C10:G29">
    <cfRule type="cellIs" dxfId="7" priority="2" operator="equal">
      <formula>0</formula>
    </cfRule>
  </conditionalFormatting>
  <conditionalFormatting sqref="G10:G31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0:E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showGridLines="0" zoomScaleNormal="100" workbookViewId="0"/>
  </sheetViews>
  <sheetFormatPr defaultRowHeight="14.4" x14ac:dyDescent="0.3"/>
  <cols>
    <col min="1" max="1" width="8" customWidth="1"/>
    <col min="2" max="2" width="25.5546875" customWidth="1"/>
    <col min="3" max="7" width="11.77734375" customWidth="1"/>
    <col min="8" max="10" width="9" customWidth="1"/>
  </cols>
  <sheetData>
    <row r="1" spans="1:10" x14ac:dyDescent="0.3">
      <c r="A1" s="6" t="s">
        <v>24</v>
      </c>
      <c r="B1" s="6"/>
      <c r="C1" s="6"/>
      <c r="D1" s="6"/>
      <c r="E1" s="6"/>
      <c r="F1" s="6"/>
      <c r="G1" s="43">
        <v>46153</v>
      </c>
    </row>
    <row r="2" spans="1:10" ht="14.55" customHeight="1" x14ac:dyDescent="0.3">
      <c r="A2" s="77" t="s">
        <v>26</v>
      </c>
      <c r="B2" s="77"/>
      <c r="C2" s="77"/>
      <c r="D2" s="77"/>
      <c r="E2" s="77"/>
      <c r="F2" s="77"/>
      <c r="G2" s="77"/>
      <c r="H2" s="2"/>
      <c r="I2" s="2"/>
      <c r="J2" s="2"/>
    </row>
    <row r="3" spans="1:10" ht="14.55" customHeight="1" thickBot="1" x14ac:dyDescent="0.35">
      <c r="A3" s="96" t="s">
        <v>100</v>
      </c>
      <c r="B3" s="96"/>
      <c r="C3" s="96"/>
      <c r="D3" s="96"/>
      <c r="E3" s="96"/>
      <c r="F3" s="96"/>
      <c r="G3" s="96"/>
      <c r="H3" s="5"/>
    </row>
    <row r="4" spans="1:10" ht="14.55" customHeight="1" x14ac:dyDescent="0.3">
      <c r="A4" s="78" t="s">
        <v>0</v>
      </c>
      <c r="B4" s="78" t="s">
        <v>1</v>
      </c>
      <c r="C4" s="80" t="s">
        <v>118</v>
      </c>
      <c r="D4" s="81"/>
      <c r="E4" s="81"/>
      <c r="F4" s="81"/>
      <c r="G4" s="82"/>
    </row>
    <row r="5" spans="1:10" ht="14.55" customHeight="1" thickBot="1" x14ac:dyDescent="0.35">
      <c r="A5" s="79"/>
      <c r="B5" s="79"/>
      <c r="C5" s="83" t="s">
        <v>119</v>
      </c>
      <c r="D5" s="84"/>
      <c r="E5" s="84"/>
      <c r="F5" s="84"/>
      <c r="G5" s="85"/>
    </row>
    <row r="6" spans="1:10" ht="14.55" customHeight="1" x14ac:dyDescent="0.3">
      <c r="A6" s="79"/>
      <c r="B6" s="79"/>
      <c r="C6" s="86">
        <v>2026</v>
      </c>
      <c r="D6" s="87"/>
      <c r="E6" s="86">
        <v>2025</v>
      </c>
      <c r="F6" s="87"/>
      <c r="G6" s="90" t="s">
        <v>3</v>
      </c>
    </row>
    <row r="7" spans="1:10" ht="14.55" customHeight="1" thickBot="1" x14ac:dyDescent="0.35">
      <c r="A7" s="97" t="s">
        <v>4</v>
      </c>
      <c r="B7" s="97" t="s">
        <v>5</v>
      </c>
      <c r="C7" s="88"/>
      <c r="D7" s="89"/>
      <c r="E7" s="88"/>
      <c r="F7" s="89"/>
      <c r="G7" s="91"/>
    </row>
    <row r="8" spans="1:10" ht="14.55" customHeight="1" x14ac:dyDescent="0.3">
      <c r="A8" s="97"/>
      <c r="B8" s="97"/>
      <c r="C8" s="71" t="s">
        <v>6</v>
      </c>
      <c r="D8" s="72" t="s">
        <v>2</v>
      </c>
      <c r="E8" s="71" t="s">
        <v>6</v>
      </c>
      <c r="F8" s="72" t="s">
        <v>2</v>
      </c>
      <c r="G8" s="94" t="s">
        <v>7</v>
      </c>
    </row>
    <row r="9" spans="1:10" ht="14.55" customHeight="1" thickBot="1" x14ac:dyDescent="0.35">
      <c r="A9" s="98"/>
      <c r="B9" s="98"/>
      <c r="C9" s="73" t="s">
        <v>8</v>
      </c>
      <c r="D9" s="74" t="s">
        <v>9</v>
      </c>
      <c r="E9" s="73" t="s">
        <v>8</v>
      </c>
      <c r="F9" s="74" t="s">
        <v>9</v>
      </c>
      <c r="G9" s="95"/>
    </row>
    <row r="10" spans="1:10" ht="14.55" customHeight="1" x14ac:dyDescent="0.3">
      <c r="A10" s="9">
        <v>1</v>
      </c>
      <c r="B10" s="10" t="s">
        <v>27</v>
      </c>
      <c r="C10" s="36">
        <v>4382</v>
      </c>
      <c r="D10" s="11">
        <v>0.24087510993843447</v>
      </c>
      <c r="E10" s="36">
        <v>4498</v>
      </c>
      <c r="F10" s="11">
        <v>0.26797736073875483</v>
      </c>
      <c r="G10" s="12">
        <v>-2.5789239662072028E-2</v>
      </c>
    </row>
    <row r="11" spans="1:10" ht="14.55" customHeight="1" x14ac:dyDescent="0.3">
      <c r="A11" s="13">
        <v>2</v>
      </c>
      <c r="B11" s="14" t="s">
        <v>83</v>
      </c>
      <c r="C11" s="37">
        <v>2618</v>
      </c>
      <c r="D11" s="15">
        <v>0.14390941072999119</v>
      </c>
      <c r="E11" s="37">
        <v>3934</v>
      </c>
      <c r="F11" s="15">
        <v>0.23437593089067621</v>
      </c>
      <c r="G11" s="16">
        <v>-0.33451957295373669</v>
      </c>
    </row>
    <row r="12" spans="1:10" ht="14.55" customHeight="1" x14ac:dyDescent="0.3">
      <c r="A12" s="9">
        <v>3</v>
      </c>
      <c r="B12" s="10" t="s">
        <v>114</v>
      </c>
      <c r="C12" s="36">
        <v>1634</v>
      </c>
      <c r="D12" s="11">
        <v>8.9819700967458227E-2</v>
      </c>
      <c r="E12" s="36">
        <v>0</v>
      </c>
      <c r="F12" s="11">
        <v>0</v>
      </c>
      <c r="G12" s="12"/>
    </row>
    <row r="13" spans="1:10" ht="14.55" customHeight="1" x14ac:dyDescent="0.3">
      <c r="A13" s="13">
        <v>4</v>
      </c>
      <c r="B13" s="14" t="s">
        <v>43</v>
      </c>
      <c r="C13" s="37">
        <v>1241</v>
      </c>
      <c r="D13" s="15">
        <v>6.8216798592788036E-2</v>
      </c>
      <c r="E13" s="37">
        <v>1041</v>
      </c>
      <c r="F13" s="15">
        <v>6.2019660411081326E-2</v>
      </c>
      <c r="G13" s="16">
        <v>0.19212295869356377</v>
      </c>
    </row>
    <row r="14" spans="1:10" ht="14.55" customHeight="1" x14ac:dyDescent="0.3">
      <c r="A14" s="9">
        <v>5</v>
      </c>
      <c r="B14" s="10" t="s">
        <v>18</v>
      </c>
      <c r="C14" s="36">
        <v>1099</v>
      </c>
      <c r="D14" s="11">
        <v>6.041116974494283E-2</v>
      </c>
      <c r="E14" s="36">
        <v>1051</v>
      </c>
      <c r="F14" s="11">
        <v>6.261543044384868E-2</v>
      </c>
      <c r="G14" s="12">
        <v>4.5670789724072236E-2</v>
      </c>
    </row>
    <row r="15" spans="1:10" ht="14.55" customHeight="1" x14ac:dyDescent="0.3">
      <c r="A15" s="13">
        <v>6</v>
      </c>
      <c r="B15" s="14" t="s">
        <v>50</v>
      </c>
      <c r="C15" s="37">
        <v>961</v>
      </c>
      <c r="D15" s="15">
        <v>5.2825417766051014E-2</v>
      </c>
      <c r="E15" s="37">
        <v>779</v>
      </c>
      <c r="F15" s="15">
        <v>4.6410485552576708E-2</v>
      </c>
      <c r="G15" s="16">
        <v>0.23363286264441596</v>
      </c>
    </row>
    <row r="16" spans="1:10" ht="14.55" customHeight="1" x14ac:dyDescent="0.3">
      <c r="A16" s="9">
        <v>7</v>
      </c>
      <c r="B16" s="10" t="s">
        <v>30</v>
      </c>
      <c r="C16" s="36">
        <v>927</v>
      </c>
      <c r="D16" s="11">
        <v>5.0956464379947226E-2</v>
      </c>
      <c r="E16" s="36">
        <v>747</v>
      </c>
      <c r="F16" s="11">
        <v>4.4504021447721177E-2</v>
      </c>
      <c r="G16" s="12">
        <v>0.24096385542168686</v>
      </c>
    </row>
    <row r="17" spans="1:7" ht="14.55" customHeight="1" x14ac:dyDescent="0.3">
      <c r="A17" s="13">
        <v>8</v>
      </c>
      <c r="B17" s="14" t="s">
        <v>49</v>
      </c>
      <c r="C17" s="37">
        <v>729</v>
      </c>
      <c r="D17" s="15">
        <v>4.007255936675462E-2</v>
      </c>
      <c r="E17" s="37">
        <v>526</v>
      </c>
      <c r="F17" s="15">
        <v>3.1337503723562705E-2</v>
      </c>
      <c r="G17" s="16">
        <v>0.38593155893536113</v>
      </c>
    </row>
    <row r="18" spans="1:7" ht="14.55" customHeight="1" x14ac:dyDescent="0.3">
      <c r="A18" s="9">
        <v>9</v>
      </c>
      <c r="B18" s="10" t="s">
        <v>28</v>
      </c>
      <c r="C18" s="36">
        <v>517</v>
      </c>
      <c r="D18" s="11">
        <v>2.8419085312225156E-2</v>
      </c>
      <c r="E18" s="36">
        <v>543</v>
      </c>
      <c r="F18" s="11">
        <v>3.2350312779267205E-2</v>
      </c>
      <c r="G18" s="12">
        <v>-4.7882136279926324E-2</v>
      </c>
    </row>
    <row r="19" spans="1:7" ht="14.55" customHeight="1" x14ac:dyDescent="0.3">
      <c r="A19" s="13">
        <v>10</v>
      </c>
      <c r="B19" s="14" t="s">
        <v>74</v>
      </c>
      <c r="C19" s="37">
        <v>365</v>
      </c>
      <c r="D19" s="15">
        <v>2.006376429199648E-2</v>
      </c>
      <c r="E19" s="37">
        <v>351</v>
      </c>
      <c r="F19" s="15">
        <v>2.091152815013405E-2</v>
      </c>
      <c r="G19" s="16">
        <v>3.9886039886039892E-2</v>
      </c>
    </row>
    <row r="20" spans="1:7" ht="14.55" customHeight="1" x14ac:dyDescent="0.3">
      <c r="A20" s="9">
        <v>11</v>
      </c>
      <c r="B20" s="10" t="s">
        <v>29</v>
      </c>
      <c r="C20" s="36">
        <v>327</v>
      </c>
      <c r="D20" s="11">
        <v>1.7974934036939314E-2</v>
      </c>
      <c r="E20" s="36">
        <v>329</v>
      </c>
      <c r="F20" s="11">
        <v>1.9600834078045873E-2</v>
      </c>
      <c r="G20" s="12">
        <v>-6.0790273556230456E-3</v>
      </c>
    </row>
    <row r="21" spans="1:7" ht="14.55" customHeight="1" x14ac:dyDescent="0.3">
      <c r="A21" s="13">
        <v>12</v>
      </c>
      <c r="B21" s="14" t="s">
        <v>96</v>
      </c>
      <c r="C21" s="37">
        <v>271</v>
      </c>
      <c r="D21" s="15">
        <v>1.4896657871591909E-2</v>
      </c>
      <c r="E21" s="37">
        <v>38</v>
      </c>
      <c r="F21" s="15">
        <v>2.2639261245159369E-3</v>
      </c>
      <c r="G21" s="16">
        <v>6.1315789473684212</v>
      </c>
    </row>
    <row r="22" spans="1:7" ht="14.55" customHeight="1" x14ac:dyDescent="0.3">
      <c r="A22" s="9">
        <v>13</v>
      </c>
      <c r="B22" s="10" t="s">
        <v>47</v>
      </c>
      <c r="C22" s="36">
        <v>241</v>
      </c>
      <c r="D22" s="11">
        <v>1.3247581354441512E-2</v>
      </c>
      <c r="E22" s="36">
        <v>241</v>
      </c>
      <c r="F22" s="11">
        <v>1.4358057789693178E-2</v>
      </c>
      <c r="G22" s="12">
        <v>0</v>
      </c>
    </row>
    <row r="23" spans="1:7" ht="14.55" customHeight="1" x14ac:dyDescent="0.3">
      <c r="A23" s="13">
        <v>14</v>
      </c>
      <c r="B23" s="14" t="s">
        <v>93</v>
      </c>
      <c r="C23" s="37">
        <v>197</v>
      </c>
      <c r="D23" s="15">
        <v>1.0828935795954266E-2</v>
      </c>
      <c r="E23" s="37">
        <v>108</v>
      </c>
      <c r="F23" s="15">
        <v>6.4343163538873992E-3</v>
      </c>
      <c r="G23" s="16">
        <v>0.82407407407407418</v>
      </c>
    </row>
    <row r="24" spans="1:7" ht="14.55" customHeight="1" x14ac:dyDescent="0.3">
      <c r="A24" s="9">
        <v>15</v>
      </c>
      <c r="B24" s="10" t="s">
        <v>115</v>
      </c>
      <c r="C24" s="36">
        <v>180</v>
      </c>
      <c r="D24" s="11">
        <v>9.8944591029023754E-3</v>
      </c>
      <c r="E24" s="36">
        <v>160</v>
      </c>
      <c r="F24" s="11">
        <v>9.5323205242776286E-3</v>
      </c>
      <c r="G24" s="12">
        <v>0.125</v>
      </c>
    </row>
    <row r="25" spans="1:7" ht="14.55" customHeight="1" x14ac:dyDescent="0.3">
      <c r="A25" s="13"/>
      <c r="B25" s="14" t="s">
        <v>75</v>
      </c>
      <c r="C25" s="37">
        <v>164</v>
      </c>
      <c r="D25" s="15">
        <v>9.0149516270888307E-3</v>
      </c>
      <c r="E25" s="37">
        <v>178</v>
      </c>
      <c r="F25" s="15">
        <v>1.0604706583258862E-2</v>
      </c>
      <c r="G25" s="16">
        <v>-7.8651685393258397E-2</v>
      </c>
    </row>
    <row r="26" spans="1:7" ht="14.55" customHeight="1" x14ac:dyDescent="0.3">
      <c r="A26" s="9">
        <v>17</v>
      </c>
      <c r="B26" s="10" t="s">
        <v>112</v>
      </c>
      <c r="C26" s="36">
        <v>139</v>
      </c>
      <c r="D26" s="11">
        <v>7.6407211961301673E-3</v>
      </c>
      <c r="E26" s="36">
        <v>170</v>
      </c>
      <c r="F26" s="11">
        <v>1.0128090557044981E-2</v>
      </c>
      <c r="G26" s="12">
        <v>-0.18235294117647061</v>
      </c>
    </row>
    <row r="27" spans="1:7" ht="14.55" customHeight="1" x14ac:dyDescent="0.3">
      <c r="A27" s="13">
        <v>18</v>
      </c>
      <c r="B27" s="14" t="s">
        <v>122</v>
      </c>
      <c r="C27" s="37">
        <v>138</v>
      </c>
      <c r="D27" s="15">
        <v>7.5857519788918209E-3</v>
      </c>
      <c r="E27" s="37">
        <v>0</v>
      </c>
      <c r="F27" s="15">
        <v>0</v>
      </c>
      <c r="G27" s="16"/>
    </row>
    <row r="28" spans="1:7" ht="14.55" customHeight="1" x14ac:dyDescent="0.3">
      <c r="A28" s="9">
        <v>19</v>
      </c>
      <c r="B28" s="10" t="s">
        <v>51</v>
      </c>
      <c r="C28" s="36">
        <v>137</v>
      </c>
      <c r="D28" s="11">
        <v>7.5307827616534744E-3</v>
      </c>
      <c r="E28" s="36">
        <v>142</v>
      </c>
      <c r="F28" s="11">
        <v>8.4599344652963957E-3</v>
      </c>
      <c r="G28" s="12">
        <v>-3.5211267605633756E-2</v>
      </c>
    </row>
    <row r="29" spans="1:7" ht="14.55" customHeight="1" x14ac:dyDescent="0.3">
      <c r="A29" s="13">
        <v>20</v>
      </c>
      <c r="B29" s="14" t="s">
        <v>111</v>
      </c>
      <c r="C29" s="37">
        <v>131</v>
      </c>
      <c r="D29" s="15">
        <v>7.2009674582233949E-3</v>
      </c>
      <c r="E29" s="37">
        <v>137</v>
      </c>
      <c r="F29" s="15">
        <v>8.1620494489127188E-3</v>
      </c>
      <c r="G29" s="16">
        <v>-4.3795620437956151E-2</v>
      </c>
    </row>
    <row r="30" spans="1:7" ht="14.55" customHeight="1" x14ac:dyDescent="0.3">
      <c r="A30" s="31"/>
      <c r="B30" s="20" t="s">
        <v>97</v>
      </c>
      <c r="C30" s="38">
        <f>C31-SUM(C10:C29)</f>
        <v>1794</v>
      </c>
      <c r="D30" s="21">
        <f>C30/C31</f>
        <v>9.861477572559367E-2</v>
      </c>
      <c r="E30" s="38">
        <f>E31-SUM(E10:E29)</f>
        <v>1812</v>
      </c>
      <c r="F30" s="21">
        <f>E30/E31</f>
        <v>0.10795352993744414</v>
      </c>
      <c r="G30" s="22">
        <f>C30/E30-1</f>
        <v>-9.9337748344371368E-3</v>
      </c>
    </row>
    <row r="31" spans="1:7" ht="14.55" customHeight="1" x14ac:dyDescent="0.3">
      <c r="A31" s="23"/>
      <c r="B31" s="24" t="s">
        <v>86</v>
      </c>
      <c r="C31" s="39">
        <v>18192</v>
      </c>
      <c r="D31" s="25">
        <v>1</v>
      </c>
      <c r="E31" s="39">
        <v>16785</v>
      </c>
      <c r="F31" s="25">
        <v>1.0000000000000007</v>
      </c>
      <c r="G31" s="26">
        <v>8.3824843610366351E-2</v>
      </c>
    </row>
    <row r="32" spans="1:7" ht="12" customHeight="1" x14ac:dyDescent="0.3">
      <c r="A32" s="27" t="s">
        <v>10</v>
      </c>
      <c r="B32" s="6"/>
      <c r="C32" s="6"/>
      <c r="D32" s="6"/>
      <c r="E32" s="6"/>
      <c r="F32" s="6"/>
      <c r="G32" s="6"/>
    </row>
    <row r="33" spans="1:7" x14ac:dyDescent="0.3">
      <c r="A33" s="101" t="s">
        <v>45</v>
      </c>
      <c r="B33" s="6"/>
      <c r="C33" s="6"/>
      <c r="D33" s="6"/>
      <c r="E33" s="6"/>
      <c r="F33" s="6"/>
      <c r="G33" s="6"/>
    </row>
    <row r="34" spans="1:7" x14ac:dyDescent="0.3">
      <c r="A34" s="7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5" priority="3" operator="equal">
      <formula>0</formula>
    </cfRule>
  </conditionalFormatting>
  <conditionalFormatting sqref="G10:G31">
    <cfRule type="cellIs" dxfId="4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1"/>
  <sheetViews>
    <sheetView showGridLines="0" zoomScaleNormal="100" workbookViewId="0"/>
  </sheetViews>
  <sheetFormatPr defaultRowHeight="14.4" x14ac:dyDescent="0.3"/>
  <cols>
    <col min="1" max="1" width="8" customWidth="1"/>
    <col min="2" max="2" width="22.21875" bestFit="1" customWidth="1"/>
    <col min="3" max="7" width="11.77734375" customWidth="1"/>
    <col min="8" max="9" width="9" customWidth="1"/>
  </cols>
  <sheetData>
    <row r="1" spans="1:9" x14ac:dyDescent="0.3">
      <c r="A1" s="6" t="s">
        <v>24</v>
      </c>
      <c r="B1" s="6"/>
      <c r="C1" s="6"/>
      <c r="D1" s="6"/>
      <c r="E1" s="6"/>
      <c r="F1" s="6"/>
      <c r="G1" s="43">
        <v>46153</v>
      </c>
    </row>
    <row r="2" spans="1:9" ht="14.55" customHeight="1" x14ac:dyDescent="0.3">
      <c r="A2" s="77" t="s">
        <v>31</v>
      </c>
      <c r="B2" s="77"/>
      <c r="C2" s="77"/>
      <c r="D2" s="77"/>
      <c r="E2" s="77"/>
      <c r="F2" s="77"/>
      <c r="G2" s="77"/>
      <c r="H2" s="2"/>
      <c r="I2" s="2"/>
    </row>
    <row r="3" spans="1:9" ht="14.55" customHeight="1" thickBot="1" x14ac:dyDescent="0.35">
      <c r="A3" s="96" t="s">
        <v>101</v>
      </c>
      <c r="B3" s="96"/>
      <c r="C3" s="96"/>
      <c r="D3" s="96"/>
      <c r="E3" s="96"/>
      <c r="F3" s="96"/>
      <c r="G3" s="96"/>
      <c r="H3" s="5"/>
    </row>
    <row r="4" spans="1:9" ht="14.55" customHeight="1" x14ac:dyDescent="0.3">
      <c r="A4" s="78" t="s">
        <v>0</v>
      </c>
      <c r="B4" s="78" t="s">
        <v>1</v>
      </c>
      <c r="C4" s="80" t="s">
        <v>118</v>
      </c>
      <c r="D4" s="81"/>
      <c r="E4" s="81"/>
      <c r="F4" s="81"/>
      <c r="G4" s="82"/>
    </row>
    <row r="5" spans="1:9" ht="14.55" customHeight="1" thickBot="1" x14ac:dyDescent="0.35">
      <c r="A5" s="79"/>
      <c r="B5" s="79"/>
      <c r="C5" s="83" t="s">
        <v>119</v>
      </c>
      <c r="D5" s="84"/>
      <c r="E5" s="84"/>
      <c r="F5" s="84"/>
      <c r="G5" s="85"/>
    </row>
    <row r="6" spans="1:9" ht="14.55" customHeight="1" x14ac:dyDescent="0.3">
      <c r="A6" s="79"/>
      <c r="B6" s="79"/>
      <c r="C6" s="86">
        <v>2026</v>
      </c>
      <c r="D6" s="87"/>
      <c r="E6" s="86">
        <v>2025</v>
      </c>
      <c r="F6" s="87"/>
      <c r="G6" s="90" t="s">
        <v>3</v>
      </c>
    </row>
    <row r="7" spans="1:9" ht="14.25" customHeight="1" thickBot="1" x14ac:dyDescent="0.35">
      <c r="A7" s="97" t="s">
        <v>4</v>
      </c>
      <c r="B7" s="97" t="s">
        <v>5</v>
      </c>
      <c r="C7" s="88"/>
      <c r="D7" s="89"/>
      <c r="E7" s="88"/>
      <c r="F7" s="89"/>
      <c r="G7" s="91"/>
    </row>
    <row r="8" spans="1:9" ht="14.55" customHeight="1" x14ac:dyDescent="0.3">
      <c r="A8" s="97"/>
      <c r="B8" s="97"/>
      <c r="C8" s="71" t="s">
        <v>6</v>
      </c>
      <c r="D8" s="72" t="s">
        <v>2</v>
      </c>
      <c r="E8" s="71" t="s">
        <v>6</v>
      </c>
      <c r="F8" s="72" t="s">
        <v>2</v>
      </c>
      <c r="G8" s="94" t="s">
        <v>7</v>
      </c>
    </row>
    <row r="9" spans="1:9" ht="14.55" customHeight="1" thickBot="1" x14ac:dyDescent="0.35">
      <c r="A9" s="98"/>
      <c r="B9" s="98"/>
      <c r="C9" s="73" t="s">
        <v>8</v>
      </c>
      <c r="D9" s="74" t="s">
        <v>9</v>
      </c>
      <c r="E9" s="73" t="s">
        <v>8</v>
      </c>
      <c r="F9" s="74" t="s">
        <v>9</v>
      </c>
      <c r="G9" s="95"/>
    </row>
    <row r="10" spans="1:9" ht="14.55" customHeight="1" x14ac:dyDescent="0.3">
      <c r="A10" s="9">
        <v>1</v>
      </c>
      <c r="B10" s="10" t="s">
        <v>76</v>
      </c>
      <c r="C10" s="36">
        <v>388</v>
      </c>
      <c r="D10" s="11">
        <v>0.24824056301983366</v>
      </c>
      <c r="E10" s="36">
        <v>551</v>
      </c>
      <c r="F10" s="11">
        <v>0.26695736434108525</v>
      </c>
      <c r="G10" s="12">
        <v>-0.29582577132486387</v>
      </c>
    </row>
    <row r="11" spans="1:9" ht="14.55" customHeight="1" x14ac:dyDescent="0.3">
      <c r="A11" s="13">
        <v>2</v>
      </c>
      <c r="B11" s="14" t="s">
        <v>80</v>
      </c>
      <c r="C11" s="37">
        <v>205</v>
      </c>
      <c r="D11" s="15">
        <v>0.13115802943058222</v>
      </c>
      <c r="E11" s="37">
        <v>77</v>
      </c>
      <c r="F11" s="15">
        <v>3.7306201550387594E-2</v>
      </c>
      <c r="G11" s="16">
        <v>1.6623376623376624</v>
      </c>
    </row>
    <row r="12" spans="1:9" ht="14.55" customHeight="1" x14ac:dyDescent="0.3">
      <c r="A12" s="9">
        <v>3</v>
      </c>
      <c r="B12" s="10" t="s">
        <v>77</v>
      </c>
      <c r="C12" s="36">
        <v>196</v>
      </c>
      <c r="D12" s="11">
        <v>0.12539987204094691</v>
      </c>
      <c r="E12" s="36">
        <v>334</v>
      </c>
      <c r="F12" s="11">
        <v>0.1618217054263566</v>
      </c>
      <c r="G12" s="12">
        <v>-0.41317365269461082</v>
      </c>
    </row>
    <row r="13" spans="1:9" ht="14.55" customHeight="1" x14ac:dyDescent="0.3">
      <c r="A13" s="13">
        <v>4</v>
      </c>
      <c r="B13" s="14" t="s">
        <v>81</v>
      </c>
      <c r="C13" s="37">
        <v>115</v>
      </c>
      <c r="D13" s="15">
        <v>7.3576455534229049E-2</v>
      </c>
      <c r="E13" s="37">
        <v>53</v>
      </c>
      <c r="F13" s="15">
        <v>2.5678294573643411E-2</v>
      </c>
      <c r="G13" s="16">
        <v>1.1698113207547172</v>
      </c>
    </row>
    <row r="14" spans="1:9" ht="14.55" customHeight="1" x14ac:dyDescent="0.3">
      <c r="A14" s="9">
        <v>5</v>
      </c>
      <c r="B14" s="10" t="s">
        <v>78</v>
      </c>
      <c r="C14" s="36">
        <v>53</v>
      </c>
      <c r="D14" s="11">
        <v>3.3909149072296862E-2</v>
      </c>
      <c r="E14" s="36">
        <v>149</v>
      </c>
      <c r="F14" s="11">
        <v>7.2189922480620158E-2</v>
      </c>
      <c r="G14" s="12">
        <v>-0.64429530201342278</v>
      </c>
    </row>
    <row r="15" spans="1:9" ht="14.55" customHeight="1" x14ac:dyDescent="0.3">
      <c r="A15" s="13">
        <v>6</v>
      </c>
      <c r="B15" s="14" t="s">
        <v>82</v>
      </c>
      <c r="C15" s="37">
        <v>48</v>
      </c>
      <c r="D15" s="15">
        <v>3.0710172744721688E-2</v>
      </c>
      <c r="E15" s="37">
        <v>103</v>
      </c>
      <c r="F15" s="15">
        <v>4.9903100775193797E-2</v>
      </c>
      <c r="G15" s="16">
        <v>-0.53398058252427183</v>
      </c>
    </row>
    <row r="16" spans="1:9" ht="14.55" customHeight="1" x14ac:dyDescent="0.3">
      <c r="A16" s="9">
        <v>7</v>
      </c>
      <c r="B16" s="10" t="s">
        <v>84</v>
      </c>
      <c r="C16" s="36">
        <v>46</v>
      </c>
      <c r="D16" s="11">
        <v>2.943058221369162E-2</v>
      </c>
      <c r="E16" s="36">
        <v>47</v>
      </c>
      <c r="F16" s="11">
        <v>2.2771317829457363E-2</v>
      </c>
      <c r="G16" s="12">
        <v>-2.1276595744680882E-2</v>
      </c>
    </row>
    <row r="17" spans="1:8" ht="14.55" customHeight="1" x14ac:dyDescent="0.3">
      <c r="A17" s="13">
        <v>8</v>
      </c>
      <c r="B17" s="14" t="s">
        <v>13</v>
      </c>
      <c r="C17" s="37">
        <v>45</v>
      </c>
      <c r="D17" s="15">
        <v>2.8790786948176585E-2</v>
      </c>
      <c r="E17" s="37">
        <v>119</v>
      </c>
      <c r="F17" s="15">
        <v>5.7655038759689921E-2</v>
      </c>
      <c r="G17" s="16">
        <v>-0.62184873949579833</v>
      </c>
    </row>
    <row r="18" spans="1:8" ht="14.55" customHeight="1" x14ac:dyDescent="0.3">
      <c r="A18" s="9"/>
      <c r="B18" s="10" t="s">
        <v>18</v>
      </c>
      <c r="C18" s="36">
        <v>45</v>
      </c>
      <c r="D18" s="11">
        <v>2.8790786948176585E-2</v>
      </c>
      <c r="E18" s="36">
        <v>91</v>
      </c>
      <c r="F18" s="11">
        <v>4.4089147286821707E-2</v>
      </c>
      <c r="G18" s="12">
        <v>-0.50549450549450547</v>
      </c>
    </row>
    <row r="19" spans="1:8" ht="14.55" customHeight="1" x14ac:dyDescent="0.3">
      <c r="A19" s="13">
        <v>10</v>
      </c>
      <c r="B19" s="14" t="s">
        <v>79</v>
      </c>
      <c r="C19" s="37">
        <v>43</v>
      </c>
      <c r="D19" s="15">
        <v>2.7511196417146513E-2</v>
      </c>
      <c r="E19" s="37">
        <v>51</v>
      </c>
      <c r="F19" s="15">
        <v>2.4709302325581394E-2</v>
      </c>
      <c r="G19" s="16">
        <v>-0.15686274509803921</v>
      </c>
    </row>
    <row r="20" spans="1:8" ht="14.55" customHeight="1" x14ac:dyDescent="0.3">
      <c r="A20" s="9">
        <v>11</v>
      </c>
      <c r="B20" s="10" t="s">
        <v>110</v>
      </c>
      <c r="C20" s="36">
        <v>35</v>
      </c>
      <c r="D20" s="11">
        <v>2.2392834293026232E-2</v>
      </c>
      <c r="E20" s="36">
        <v>48</v>
      </c>
      <c r="F20" s="11">
        <v>2.3255813953488372E-2</v>
      </c>
      <c r="G20" s="12">
        <v>-0.27083333333333337</v>
      </c>
    </row>
    <row r="21" spans="1:8" ht="14.55" customHeight="1" x14ac:dyDescent="0.3">
      <c r="A21" s="13">
        <v>12</v>
      </c>
      <c r="B21" s="14" t="s">
        <v>22</v>
      </c>
      <c r="C21" s="37">
        <v>31</v>
      </c>
      <c r="D21" s="15">
        <v>1.983365323096609E-2</v>
      </c>
      <c r="E21" s="37">
        <v>63</v>
      </c>
      <c r="F21" s="15">
        <v>3.0523255813953487E-2</v>
      </c>
      <c r="G21" s="16">
        <v>-0.50793650793650791</v>
      </c>
    </row>
    <row r="22" spans="1:8" ht="14.55" customHeight="1" x14ac:dyDescent="0.3">
      <c r="A22" s="9"/>
      <c r="B22" s="10" t="s">
        <v>109</v>
      </c>
      <c r="C22" s="36">
        <v>31</v>
      </c>
      <c r="D22" s="11">
        <v>1.983365323096609E-2</v>
      </c>
      <c r="E22" s="36">
        <v>30</v>
      </c>
      <c r="F22" s="11">
        <v>1.4534883720930232E-2</v>
      </c>
      <c r="G22" s="12">
        <v>3.3333333333333437E-2</v>
      </c>
    </row>
    <row r="23" spans="1:8" ht="14.55" customHeight="1" x14ac:dyDescent="0.3">
      <c r="A23" s="13">
        <v>14</v>
      </c>
      <c r="B23" s="14" t="s">
        <v>103</v>
      </c>
      <c r="C23" s="37">
        <v>28</v>
      </c>
      <c r="D23" s="15">
        <v>1.7914267434420986E-2</v>
      </c>
      <c r="E23" s="37">
        <v>16</v>
      </c>
      <c r="F23" s="15">
        <v>7.7519379844961239E-3</v>
      </c>
      <c r="G23" s="16">
        <v>0.75</v>
      </c>
    </row>
    <row r="24" spans="1:8" ht="14.55" customHeight="1" x14ac:dyDescent="0.3">
      <c r="A24" s="9">
        <v>15</v>
      </c>
      <c r="B24" s="10" t="s">
        <v>121</v>
      </c>
      <c r="C24" s="36">
        <v>26</v>
      </c>
      <c r="D24" s="11">
        <v>1.6634676903390915E-2</v>
      </c>
      <c r="E24" s="36">
        <v>38</v>
      </c>
      <c r="F24" s="11">
        <v>1.8410852713178296E-2</v>
      </c>
      <c r="G24" s="12">
        <v>-0.31578947368421051</v>
      </c>
    </row>
    <row r="25" spans="1:8" ht="14.55" customHeight="1" x14ac:dyDescent="0.3">
      <c r="A25" s="32"/>
      <c r="B25" s="33" t="s">
        <v>85</v>
      </c>
      <c r="C25" s="69">
        <f>C26-SUM(C10:C24)</f>
        <v>228</v>
      </c>
      <c r="D25" s="34">
        <f>C25/C26</f>
        <v>0.14587332053742802</v>
      </c>
      <c r="E25" s="69">
        <f>E26-SUM(E10:E24)</f>
        <v>294</v>
      </c>
      <c r="F25" s="34">
        <f>E25/E26</f>
        <v>0.14244186046511628</v>
      </c>
      <c r="G25" s="35">
        <f>C25/E25-1</f>
        <v>-0.22448979591836737</v>
      </c>
    </row>
    <row r="26" spans="1:8" x14ac:dyDescent="0.3">
      <c r="A26" s="23"/>
      <c r="B26" s="24" t="s">
        <v>86</v>
      </c>
      <c r="C26" s="39">
        <v>1563</v>
      </c>
      <c r="D26" s="25">
        <v>1</v>
      </c>
      <c r="E26" s="39">
        <v>2064</v>
      </c>
      <c r="F26" s="25">
        <v>1.0000000000000004</v>
      </c>
      <c r="G26" s="26">
        <v>-0.24273255813953487</v>
      </c>
    </row>
    <row r="27" spans="1:8" x14ac:dyDescent="0.3">
      <c r="A27" s="27" t="s">
        <v>10</v>
      </c>
      <c r="B27" s="6"/>
      <c r="C27" s="6"/>
      <c r="D27" s="6"/>
      <c r="E27" s="6"/>
      <c r="F27" s="6"/>
      <c r="G27" s="6"/>
      <c r="H27" s="3"/>
    </row>
    <row r="28" spans="1:8" ht="13.5" customHeight="1" x14ac:dyDescent="0.3">
      <c r="A28" s="101" t="s">
        <v>45</v>
      </c>
      <c r="B28" s="6"/>
      <c r="C28" s="6"/>
      <c r="D28" s="6"/>
      <c r="E28" s="6"/>
      <c r="F28" s="6"/>
      <c r="G28" s="6"/>
    </row>
    <row r="29" spans="1:8" x14ac:dyDescent="0.3">
      <c r="A29" s="7"/>
      <c r="B29" s="6"/>
      <c r="C29" s="6"/>
      <c r="D29" s="6"/>
      <c r="E29" s="6"/>
      <c r="F29" s="6"/>
      <c r="G29" s="6"/>
    </row>
    <row r="49" spans="1:1" x14ac:dyDescent="0.3">
      <c r="A49" s="1"/>
    </row>
    <row r="50" spans="1:1" x14ac:dyDescent="0.3">
      <c r="A50" s="4"/>
    </row>
    <row r="51" spans="1:1" x14ac:dyDescent="0.3">
      <c r="A51" s="1"/>
    </row>
  </sheetData>
  <mergeCells count="12">
    <mergeCell ref="A2:G2"/>
    <mergeCell ref="A4:A6"/>
    <mergeCell ref="B4:B6"/>
    <mergeCell ref="C4:G4"/>
    <mergeCell ref="C5:G5"/>
    <mergeCell ref="G6:G7"/>
    <mergeCell ref="A7:A9"/>
    <mergeCell ref="B7:B9"/>
    <mergeCell ref="G8:G9"/>
    <mergeCell ref="C6:D7"/>
    <mergeCell ref="E6:F7"/>
    <mergeCell ref="A3:G3"/>
  </mergeCells>
  <conditionalFormatting sqref="C10:G24">
    <cfRule type="cellIs" dxfId="3" priority="8" operator="equal">
      <formula>0</formula>
    </cfRule>
  </conditionalFormatting>
  <conditionalFormatting sqref="G10:G26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N32"/>
  <sheetViews>
    <sheetView showGridLines="0" zoomScaleNormal="100" workbookViewId="0"/>
  </sheetViews>
  <sheetFormatPr defaultColWidth="9.21875" defaultRowHeight="13.8" x14ac:dyDescent="0.25"/>
  <cols>
    <col min="1" max="1" width="8" style="6" customWidth="1"/>
    <col min="2" max="2" width="22.21875" style="6" bestFit="1" customWidth="1"/>
    <col min="3" max="7" width="11.77734375" style="6" customWidth="1"/>
    <col min="8" max="9" width="9" style="6" customWidth="1"/>
    <col min="10" max="16384" width="9.21875" style="6"/>
  </cols>
  <sheetData>
    <row r="1" spans="1:14" x14ac:dyDescent="0.25">
      <c r="A1" s="6" t="s">
        <v>24</v>
      </c>
      <c r="G1" s="43">
        <v>46153</v>
      </c>
    </row>
    <row r="2" spans="1:14" x14ac:dyDescent="0.25">
      <c r="A2" s="77" t="s">
        <v>32</v>
      </c>
      <c r="B2" s="77"/>
      <c r="C2" s="77"/>
      <c r="D2" s="77"/>
      <c r="E2" s="77"/>
      <c r="F2" s="77"/>
      <c r="G2" s="77"/>
    </row>
    <row r="3" spans="1:14" ht="15" thickBot="1" x14ac:dyDescent="0.3">
      <c r="A3" s="99" t="s">
        <v>102</v>
      </c>
      <c r="B3" s="99"/>
      <c r="C3" s="99"/>
      <c r="D3" s="99"/>
      <c r="E3" s="99"/>
      <c r="F3" s="99"/>
      <c r="G3" s="99"/>
      <c r="H3" s="70"/>
      <c r="I3" s="70"/>
      <c r="J3" s="70"/>
      <c r="K3" s="70"/>
      <c r="L3" s="70"/>
      <c r="M3" s="70"/>
      <c r="N3" s="70"/>
    </row>
    <row r="4" spans="1:14" ht="14.55" customHeight="1" x14ac:dyDescent="0.25">
      <c r="A4" s="78" t="s">
        <v>0</v>
      </c>
      <c r="B4" s="78" t="s">
        <v>1</v>
      </c>
      <c r="C4" s="80" t="s">
        <v>118</v>
      </c>
      <c r="D4" s="81"/>
      <c r="E4" s="81"/>
      <c r="F4" s="81"/>
      <c r="G4" s="82"/>
    </row>
    <row r="5" spans="1:14" ht="15" customHeight="1" thickBot="1" x14ac:dyDescent="0.3">
      <c r="A5" s="79"/>
      <c r="B5" s="79"/>
      <c r="C5" s="83" t="s">
        <v>119</v>
      </c>
      <c r="D5" s="84"/>
      <c r="E5" s="84"/>
      <c r="F5" s="84"/>
      <c r="G5" s="85"/>
    </row>
    <row r="6" spans="1:14" ht="15" customHeight="1" x14ac:dyDescent="0.25">
      <c r="A6" s="79"/>
      <c r="B6" s="79"/>
      <c r="C6" s="86">
        <v>2026</v>
      </c>
      <c r="D6" s="87"/>
      <c r="E6" s="86">
        <v>2025</v>
      </c>
      <c r="F6" s="87"/>
      <c r="G6" s="90" t="s">
        <v>3</v>
      </c>
    </row>
    <row r="7" spans="1:14" ht="15" customHeight="1" thickBot="1" x14ac:dyDescent="0.3">
      <c r="A7" s="97" t="s">
        <v>4</v>
      </c>
      <c r="B7" s="97" t="s">
        <v>5</v>
      </c>
      <c r="C7" s="88"/>
      <c r="D7" s="89"/>
      <c r="E7" s="88"/>
      <c r="F7" s="89"/>
      <c r="G7" s="91"/>
    </row>
    <row r="8" spans="1:14" ht="15" customHeight="1" x14ac:dyDescent="0.25">
      <c r="A8" s="97"/>
      <c r="B8" s="97"/>
      <c r="C8" s="71" t="s">
        <v>6</v>
      </c>
      <c r="D8" s="72" t="s">
        <v>2</v>
      </c>
      <c r="E8" s="71" t="s">
        <v>6</v>
      </c>
      <c r="F8" s="72" t="s">
        <v>2</v>
      </c>
      <c r="G8" s="94" t="s">
        <v>7</v>
      </c>
    </row>
    <row r="9" spans="1:14" ht="15" customHeight="1" thickBot="1" x14ac:dyDescent="0.3">
      <c r="A9" s="98"/>
      <c r="B9" s="98"/>
      <c r="C9" s="73" t="s">
        <v>8</v>
      </c>
      <c r="D9" s="74" t="s">
        <v>9</v>
      </c>
      <c r="E9" s="73" t="s">
        <v>8</v>
      </c>
      <c r="F9" s="74" t="s">
        <v>9</v>
      </c>
      <c r="G9" s="95"/>
    </row>
    <row r="10" spans="1:14" x14ac:dyDescent="0.25">
      <c r="A10" s="9">
        <v>1</v>
      </c>
      <c r="B10" s="10" t="s">
        <v>33</v>
      </c>
      <c r="C10" s="36">
        <v>348</v>
      </c>
      <c r="D10" s="11">
        <v>0.13019079685746351</v>
      </c>
      <c r="E10" s="36">
        <v>483</v>
      </c>
      <c r="F10" s="11">
        <v>0.15391969407265774</v>
      </c>
      <c r="G10" s="12">
        <v>-0.27950310559006208</v>
      </c>
    </row>
    <row r="11" spans="1:14" x14ac:dyDescent="0.25">
      <c r="A11" s="13">
        <v>2</v>
      </c>
      <c r="B11" s="14" t="s">
        <v>34</v>
      </c>
      <c r="C11" s="37">
        <v>343</v>
      </c>
      <c r="D11" s="15">
        <v>0.12832023943135054</v>
      </c>
      <c r="E11" s="37">
        <v>329</v>
      </c>
      <c r="F11" s="15">
        <v>0.10484384958572339</v>
      </c>
      <c r="G11" s="16">
        <v>4.2553191489361764E-2</v>
      </c>
    </row>
    <row r="12" spans="1:14" x14ac:dyDescent="0.25">
      <c r="A12" s="9">
        <v>3</v>
      </c>
      <c r="B12" s="10" t="s">
        <v>37</v>
      </c>
      <c r="C12" s="36">
        <v>250</v>
      </c>
      <c r="D12" s="11">
        <v>9.3527871305649088E-2</v>
      </c>
      <c r="E12" s="36">
        <v>299</v>
      </c>
      <c r="F12" s="11">
        <v>9.5283620140216699E-2</v>
      </c>
      <c r="G12" s="12">
        <v>-0.16387959866220736</v>
      </c>
    </row>
    <row r="13" spans="1:14" x14ac:dyDescent="0.25">
      <c r="A13" s="13">
        <v>4</v>
      </c>
      <c r="B13" s="14" t="s">
        <v>36</v>
      </c>
      <c r="C13" s="37">
        <v>225</v>
      </c>
      <c r="D13" s="15">
        <v>8.4175084175084181E-2</v>
      </c>
      <c r="E13" s="37">
        <v>309</v>
      </c>
      <c r="F13" s="15">
        <v>9.8470363288718929E-2</v>
      </c>
      <c r="G13" s="16">
        <v>-0.27184466019417475</v>
      </c>
    </row>
    <row r="14" spans="1:14" x14ac:dyDescent="0.25">
      <c r="A14" s="9">
        <v>5</v>
      </c>
      <c r="B14" s="10" t="s">
        <v>108</v>
      </c>
      <c r="C14" s="36">
        <v>160</v>
      </c>
      <c r="D14" s="11">
        <v>5.9857837635615412E-2</v>
      </c>
      <c r="E14" s="36">
        <v>216</v>
      </c>
      <c r="F14" s="11">
        <v>6.8833652007648183E-2</v>
      </c>
      <c r="G14" s="12">
        <v>-0.2592592592592593</v>
      </c>
    </row>
    <row r="15" spans="1:14" x14ac:dyDescent="0.25">
      <c r="A15" s="13">
        <v>6</v>
      </c>
      <c r="B15" s="14" t="s">
        <v>35</v>
      </c>
      <c r="C15" s="37">
        <v>139</v>
      </c>
      <c r="D15" s="15">
        <v>5.200149644594089E-2</v>
      </c>
      <c r="E15" s="37">
        <v>211</v>
      </c>
      <c r="F15" s="15">
        <v>6.7240280433397068E-2</v>
      </c>
      <c r="G15" s="16">
        <v>-0.34123222748815163</v>
      </c>
    </row>
    <row r="16" spans="1:14" x14ac:dyDescent="0.25">
      <c r="A16" s="9">
        <v>7</v>
      </c>
      <c r="B16" s="10" t="s">
        <v>48</v>
      </c>
      <c r="C16" s="36">
        <v>134</v>
      </c>
      <c r="D16" s="11">
        <v>5.013093901982791E-2</v>
      </c>
      <c r="E16" s="36">
        <v>187</v>
      </c>
      <c r="F16" s="11">
        <v>5.9592096876991713E-2</v>
      </c>
      <c r="G16" s="12">
        <v>-0.28342245989304815</v>
      </c>
    </row>
    <row r="17" spans="1:8" x14ac:dyDescent="0.25">
      <c r="A17" s="13">
        <v>8</v>
      </c>
      <c r="B17" s="14" t="s">
        <v>52</v>
      </c>
      <c r="C17" s="37">
        <v>132</v>
      </c>
      <c r="D17" s="15">
        <v>4.9382716049382713E-2</v>
      </c>
      <c r="E17" s="37">
        <v>116</v>
      </c>
      <c r="F17" s="15">
        <v>3.6966220522625874E-2</v>
      </c>
      <c r="G17" s="16">
        <v>0.13793103448275867</v>
      </c>
    </row>
    <row r="18" spans="1:8" x14ac:dyDescent="0.25">
      <c r="A18" s="9">
        <v>9</v>
      </c>
      <c r="B18" s="10" t="s">
        <v>95</v>
      </c>
      <c r="C18" s="36">
        <v>129</v>
      </c>
      <c r="D18" s="11">
        <v>4.8260381593714929E-2</v>
      </c>
      <c r="E18" s="36">
        <v>49</v>
      </c>
      <c r="F18" s="11">
        <v>1.5615041427660931E-2</v>
      </c>
      <c r="G18" s="12">
        <v>1.6326530612244898</v>
      </c>
    </row>
    <row r="19" spans="1:8" x14ac:dyDescent="0.25">
      <c r="A19" s="13">
        <v>10</v>
      </c>
      <c r="B19" s="14" t="s">
        <v>72</v>
      </c>
      <c r="C19" s="37">
        <v>126</v>
      </c>
      <c r="D19" s="15">
        <v>4.7138047138047139E-2</v>
      </c>
      <c r="E19" s="37">
        <v>165</v>
      </c>
      <c r="F19" s="15">
        <v>5.2581261950286805E-2</v>
      </c>
      <c r="G19" s="16">
        <v>-0.23636363636363633</v>
      </c>
    </row>
    <row r="20" spans="1:8" x14ac:dyDescent="0.25">
      <c r="A20" s="9">
        <v>11</v>
      </c>
      <c r="B20" s="10" t="s">
        <v>91</v>
      </c>
      <c r="C20" s="36">
        <v>79</v>
      </c>
      <c r="D20" s="11">
        <v>2.9554807332585111E-2</v>
      </c>
      <c r="E20" s="36">
        <v>78</v>
      </c>
      <c r="F20" s="11">
        <v>2.4856596558317401E-2</v>
      </c>
      <c r="G20" s="12">
        <v>1.2820512820512775E-2</v>
      </c>
    </row>
    <row r="21" spans="1:8" x14ac:dyDescent="0.25">
      <c r="A21" s="13">
        <v>12</v>
      </c>
      <c r="B21" s="14" t="s">
        <v>38</v>
      </c>
      <c r="C21" s="37">
        <v>74</v>
      </c>
      <c r="D21" s="15">
        <v>2.7684249906472128E-2</v>
      </c>
      <c r="E21" s="37">
        <v>104</v>
      </c>
      <c r="F21" s="15">
        <v>3.3142128744423197E-2</v>
      </c>
      <c r="G21" s="16">
        <v>-0.28846153846153844</v>
      </c>
    </row>
    <row r="22" spans="1:8" x14ac:dyDescent="0.25">
      <c r="A22" s="9">
        <v>13</v>
      </c>
      <c r="B22" s="10" t="s">
        <v>39</v>
      </c>
      <c r="C22" s="36">
        <v>73</v>
      </c>
      <c r="D22" s="11">
        <v>2.7310138421249533E-2</v>
      </c>
      <c r="E22" s="36">
        <v>168</v>
      </c>
      <c r="F22" s="11">
        <v>5.3537284894837479E-2</v>
      </c>
      <c r="G22" s="12">
        <v>-0.56547619047619047</v>
      </c>
    </row>
    <row r="23" spans="1:8" x14ac:dyDescent="0.25">
      <c r="A23" s="13">
        <v>14</v>
      </c>
      <c r="B23" s="14" t="s">
        <v>92</v>
      </c>
      <c r="C23" s="37">
        <v>69</v>
      </c>
      <c r="D23" s="15">
        <v>2.5813692480359147E-2</v>
      </c>
      <c r="E23" s="37">
        <v>89</v>
      </c>
      <c r="F23" s="15">
        <v>2.8362014021669855E-2</v>
      </c>
      <c r="G23" s="16">
        <v>-0.2247191011235955</v>
      </c>
    </row>
    <row r="24" spans="1:8" x14ac:dyDescent="0.25">
      <c r="A24" s="9">
        <v>15</v>
      </c>
      <c r="B24" s="10" t="s">
        <v>120</v>
      </c>
      <c r="C24" s="36">
        <v>42</v>
      </c>
      <c r="D24" s="11">
        <v>1.5712682379349047E-2</v>
      </c>
      <c r="E24" s="36">
        <v>8</v>
      </c>
      <c r="F24" s="11">
        <v>2.5493945188017845E-3</v>
      </c>
      <c r="G24" s="12">
        <v>4.25</v>
      </c>
    </row>
    <row r="25" spans="1:8" hidden="1" x14ac:dyDescent="0.25">
      <c r="A25" s="9"/>
      <c r="B25" s="10"/>
      <c r="C25" s="36"/>
      <c r="D25" s="18"/>
      <c r="E25" s="36"/>
      <c r="F25" s="18"/>
      <c r="G25" s="18"/>
    </row>
    <row r="26" spans="1:8" x14ac:dyDescent="0.25">
      <c r="A26" s="31"/>
      <c r="B26" s="20" t="s">
        <v>85</v>
      </c>
      <c r="C26" s="38">
        <f>C27-SUM(C10:C24)</f>
        <v>350</v>
      </c>
      <c r="D26" s="21">
        <f>C26/C27</f>
        <v>0.1309390198279087</v>
      </c>
      <c r="E26" s="38">
        <f>E27-SUM(E10:E24)</f>
        <v>327</v>
      </c>
      <c r="F26" s="21">
        <f>E26/E27</f>
        <v>0.10420650095602295</v>
      </c>
      <c r="G26" s="22">
        <f>C26/E26-1</f>
        <v>7.0336391437308965E-2</v>
      </c>
    </row>
    <row r="27" spans="1:8" x14ac:dyDescent="0.25">
      <c r="A27" s="23"/>
      <c r="B27" s="24" t="s">
        <v>86</v>
      </c>
      <c r="C27" s="39">
        <v>2673</v>
      </c>
      <c r="D27" s="25">
        <v>1</v>
      </c>
      <c r="E27" s="39">
        <v>3138</v>
      </c>
      <c r="F27" s="25">
        <v>1</v>
      </c>
      <c r="G27" s="26">
        <v>-0.14818355640535374</v>
      </c>
    </row>
    <row r="28" spans="1:8" x14ac:dyDescent="0.25">
      <c r="A28" s="100" t="s">
        <v>73</v>
      </c>
      <c r="H28" s="40"/>
    </row>
    <row r="29" spans="1:8" x14ac:dyDescent="0.25">
      <c r="A29" s="101" t="s">
        <v>40</v>
      </c>
    </row>
    <row r="30" spans="1:8" x14ac:dyDescent="0.25">
      <c r="A30" s="101" t="s">
        <v>45</v>
      </c>
    </row>
    <row r="31" spans="1:8" x14ac:dyDescent="0.25">
      <c r="A31" s="41"/>
    </row>
    <row r="32" spans="1:8" x14ac:dyDescent="0.25">
      <c r="A32" s="7"/>
    </row>
  </sheetData>
  <mergeCells count="12">
    <mergeCell ref="G6:G7"/>
    <mergeCell ref="A7:A9"/>
    <mergeCell ref="B7:B9"/>
    <mergeCell ref="G8:G9"/>
    <mergeCell ref="A2:G2"/>
    <mergeCell ref="A4:A6"/>
    <mergeCell ref="B4:B6"/>
    <mergeCell ref="C4:G4"/>
    <mergeCell ref="C5:G5"/>
    <mergeCell ref="C6:D7"/>
    <mergeCell ref="E6:F7"/>
    <mergeCell ref="A3:G3"/>
  </mergeCells>
  <conditionalFormatting sqref="C10:G25">
    <cfRule type="cellIs" dxfId="1" priority="2" operator="equal">
      <formula>0</formula>
    </cfRule>
  </conditionalFormatting>
  <conditionalFormatting sqref="G10:G2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: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2015-05-08T08:54:12Z</cp:lastPrinted>
  <dcterms:created xsi:type="dcterms:W3CDTF">2011-02-21T10:08:17Z</dcterms:created>
  <dcterms:modified xsi:type="dcterms:W3CDTF">2026-05-11T08:07:14Z</dcterms:modified>
</cp:coreProperties>
</file>