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6\CEP\Informacje Prasowe\2026.01\PIN\ostateczne\"/>
    </mc:Choice>
  </mc:AlternateContent>
  <xr:revisionPtr revIDLastSave="0" documentId="13_ncr:1_{42180909-F52C-469C-B01B-990B6F3F047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e zbiorcze" sheetId="17" r:id="rId1"/>
    <sheet name="Ranking PiN_DMC&gt;3,5T" sheetId="12" r:id="rId2"/>
    <sheet name="Ranking Naczepy DMC&gt;3,5T" sheetId="13" r:id="rId3"/>
    <sheet name="Przyczepy lekkie" sheetId="14" r:id="rId4"/>
    <sheet name="Ranking_P-CR" sheetId="15" r:id="rId5"/>
    <sheet name="Ranking_CR" sheetId="19" r:id="rId6"/>
  </sheets>
  <definedNames>
    <definedName name="czy_czasowe">#REF!</definedName>
    <definedName name="jakie">#REF!</definedName>
    <definedName name="jakie_ang">#REF!</definedName>
    <definedName name="jakie1">#REF!</definedName>
    <definedName name="jakie2">#REF!</definedName>
    <definedName name="mancs">#REF!</definedName>
    <definedName name="mansc">#REF!</definedName>
    <definedName name="mn">#REF!</definedName>
    <definedName name="Mnth">#REF!</definedName>
    <definedName name="pickups">#REF!</definedName>
    <definedName name="Yr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6" i="19" l="1"/>
  <c r="F26" i="19"/>
  <c r="C26" i="19"/>
  <c r="D26" i="19"/>
  <c r="C25" i="15"/>
  <c r="D25" i="15"/>
  <c r="E25" i="15"/>
  <c r="F25" i="15"/>
  <c r="C30" i="13"/>
  <c r="D30" i="13"/>
  <c r="E30" i="13"/>
  <c r="F30" i="13"/>
  <c r="E30" i="12"/>
  <c r="F30" i="12"/>
  <c r="C30" i="12"/>
  <c r="E30" i="14"/>
  <c r="F30" i="14"/>
  <c r="C30" i="14"/>
  <c r="G30" i="14"/>
  <c r="G30" i="12"/>
  <c r="D30" i="12"/>
  <c r="G30" i="13"/>
  <c r="D30" i="14"/>
  <c r="G25" i="15"/>
  <c r="G26" i="19"/>
</calcChain>
</file>

<file path=xl/sharedStrings.xml><?xml version="1.0" encoding="utf-8"?>
<sst xmlns="http://schemas.openxmlformats.org/spreadsheetml/2006/main" count="239" uniqueCount="125">
  <si>
    <t>Pozycja</t>
  </si>
  <si>
    <t>Marka</t>
  </si>
  <si>
    <t>Udział %</t>
  </si>
  <si>
    <t>Zmiana % r/r</t>
  </si>
  <si>
    <t>No.</t>
  </si>
  <si>
    <t>Make</t>
  </si>
  <si>
    <t>Ogółem</t>
  </si>
  <si>
    <t>Change % y/y</t>
  </si>
  <si>
    <t>Total</t>
  </si>
  <si>
    <t>Mkt shr %</t>
  </si>
  <si>
    <t>*/ bez rejestracji czasowych</t>
  </si>
  <si>
    <t>SCHMITZ CARGOBULL</t>
  </si>
  <si>
    <t>KRONE</t>
  </si>
  <si>
    <t>WIELTON</t>
  </si>
  <si>
    <t>KOEGEL</t>
  </si>
  <si>
    <t>SCHWARZMUELLER</t>
  </si>
  <si>
    <t>BODEX</t>
  </si>
  <si>
    <t>KAESSBOHRER</t>
  </si>
  <si>
    <t>ZASŁAW</t>
  </si>
  <si>
    <t>KEMPF</t>
  </si>
  <si>
    <t>INTER CARS - FEBER</t>
  </si>
  <si>
    <t>MEGA</t>
  </si>
  <si>
    <t>FLIEGL</t>
  </si>
  <si>
    <t>Pierwsze rejestracje NOWYCH przyczep i naczep* o DMC&gt;3,5T, udział w rynku %</t>
  </si>
  <si>
    <t>PZPM</t>
  </si>
  <si>
    <t>Pierwsze rejestracje NOWYCH naczep* o DMC&gt;3,5T, udział w rynku %</t>
  </si>
  <si>
    <t>Pierwsze rejestracje NOWYCH przyczep lekkich*, udział w rynku %</t>
  </si>
  <si>
    <t>NEPTUN-SORELPOL</t>
  </si>
  <si>
    <t>RYDWAN</t>
  </si>
  <si>
    <t>WIOLA</t>
  </si>
  <si>
    <t>NIEWIADÓW</t>
  </si>
  <si>
    <t>Pierwsze rejestracje NOWYCH przyczep ciężarowych rolniczych*, udział w rynku %</t>
  </si>
  <si>
    <t>Pierwsze rejestracje NOWYCH ciągników rolniczych*, udział w rynku %</t>
  </si>
  <si>
    <t>NEW HOLLAND</t>
  </si>
  <si>
    <t>JOHN DEERE</t>
  </si>
  <si>
    <t>CASE IH</t>
  </si>
  <si>
    <t>DEUTZ-FAHR</t>
  </si>
  <si>
    <t>KUBOTA</t>
  </si>
  <si>
    <t>FARMTRAC</t>
  </si>
  <si>
    <t>VALTRA</t>
  </si>
  <si>
    <t>** Liczby zawierają rejestracje czasowe na koniec miesięcy</t>
  </si>
  <si>
    <t>WECON</t>
  </si>
  <si>
    <t xml:space="preserve"> </t>
  </si>
  <si>
    <t>BRENDERUP-THULE TRAILERS</t>
  </si>
  <si>
    <t xml:space="preserve">Źródło: analizy PZPM na podstawie CEP </t>
  </si>
  <si>
    <t>Source: PZPM analysis based on Central Register of Vehicles</t>
  </si>
  <si>
    <t>Źródło: analizy PZPM na podstawie CEP</t>
  </si>
  <si>
    <t>First Registrations of NEW Semi-Trailers with GVW&gt;3.5T, Market Share %</t>
  </si>
  <si>
    <t>WIDPOL</t>
  </si>
  <si>
    <t>MASSEY FERGUSON</t>
  </si>
  <si>
    <t>MARTZ</t>
  </si>
  <si>
    <t>FARO</t>
  </si>
  <si>
    <t>MASTER-TECH</t>
  </si>
  <si>
    <t>FENDT</t>
  </si>
  <si>
    <t>RAZEM NACZEPY I PRZYCZEPY</t>
  </si>
  <si>
    <t>NACZEPY SPECJALNE</t>
  </si>
  <si>
    <t>NACZEPY CIĘŻAROWE</t>
  </si>
  <si>
    <t>PRZYCZEPY SPECJALNE</t>
  </si>
  <si>
    <t>PRZYCZEPY CIĘŻAROWE</t>
  </si>
  <si>
    <t>% zmiana r/r</t>
  </si>
  <si>
    <t>PIERWSZE REJESTRACJE NOWYCH, PRZYCZEP I NACZEP*, DMC&gt;3.5T</t>
  </si>
  <si>
    <t>RAZEM PRZYCZEPY I NACZEPY</t>
  </si>
  <si>
    <t>naczepy specjalne</t>
  </si>
  <si>
    <t>naczepy ciężarowe</t>
  </si>
  <si>
    <t>NACZEPY</t>
  </si>
  <si>
    <t>przyczepy inne</t>
  </si>
  <si>
    <t>przyczepy ciężarowe rolnicze</t>
  </si>
  <si>
    <t>przyczepy lekkie</t>
  </si>
  <si>
    <t>przyczepy specjalne</t>
  </si>
  <si>
    <t>przyczepy ciężarowe</t>
  </si>
  <si>
    <t>PRZYCZEPY</t>
  </si>
  <si>
    <t>PIERWSZE REJESTRACJE NOWYCH PRZYCZEP I NACZEP* w tym przyczepy lekkie</t>
  </si>
  <si>
    <t>PZPM na podstawie danych CEP</t>
  </si>
  <si>
    <t>PRZYCZEPY, DMC&gt;3.5T</t>
  </si>
  <si>
    <t>NACZEPY, DMC&gt;3.5T</t>
  </si>
  <si>
    <t>SOLIS</t>
  </si>
  <si>
    <t>*Pojazdy zarejestrowane jako Ciągniki Rolnicze bez wyróżnionych jako potencjalne ATV / UTV</t>
  </si>
  <si>
    <t>FRACHT</t>
  </si>
  <si>
    <t>STIM</t>
  </si>
  <si>
    <t>LORRIES</t>
  </si>
  <si>
    <t>PRONAR</t>
  </si>
  <si>
    <t>METAL-FACH</t>
  </si>
  <si>
    <t>METALTECH</t>
  </si>
  <si>
    <t>PPHU WODZIŃSKI</t>
  </si>
  <si>
    <t>MEPROZET</t>
  </si>
  <si>
    <t>MARPOL</t>
  </si>
  <si>
    <t>POMOT</t>
  </si>
  <si>
    <t>JOSKIN</t>
  </si>
  <si>
    <t>TEMARED</t>
  </si>
  <si>
    <t>URSUS</t>
  </si>
  <si>
    <r>
      <t xml:space="preserve">Pozostałe / </t>
    </r>
    <r>
      <rPr>
        <sz val="10"/>
        <color theme="1" tint="0.34998626667073579"/>
        <rFont val="Arial Nova"/>
        <family val="2"/>
      </rPr>
      <t>Others</t>
    </r>
  </si>
  <si>
    <r>
      <t xml:space="preserve">OGÓŁEM / </t>
    </r>
    <r>
      <rPr>
        <b/>
        <sz val="10"/>
        <color theme="0" tint="-0.34998626667073579"/>
        <rFont val="Arial Nova"/>
        <family val="2"/>
      </rPr>
      <t>TOTAL</t>
    </r>
  </si>
  <si>
    <r>
      <t xml:space="preserve">OGÓŁEM / </t>
    </r>
    <r>
      <rPr>
        <b/>
        <sz val="10"/>
        <color theme="0" tint="-0.249977111117893"/>
        <rFont val="Arial Nova"/>
        <family val="2"/>
      </rPr>
      <t>TOTAL</t>
    </r>
  </si>
  <si>
    <t>D-TEC</t>
  </si>
  <si>
    <t>FFB FELDBINDER</t>
  </si>
  <si>
    <t>STAS</t>
  </si>
  <si>
    <t>LS</t>
  </si>
  <si>
    <t>LOVOL</t>
  </si>
  <si>
    <t>TOP TRAILER</t>
  </si>
  <si>
    <t>JANMIL</t>
  </si>
  <si>
    <t>GT TRAILERS/GNIOTPOL</t>
  </si>
  <si>
    <t>DAEDONG-KIOTI</t>
  </si>
  <si>
    <t>VESTA POLSKA</t>
  </si>
  <si>
    <t>SIDECAR</t>
  </si>
  <si>
    <t>CIMC</t>
  </si>
  <si>
    <t>First Registrations of NEW Trailers &amp; Semi-Trailers with GVW&gt;3.5T, Market Share %</t>
  </si>
  <si>
    <t>First Registrations of NEW Light Trailers, Market Share %</t>
  </si>
  <si>
    <t>First Registrations of NEW Agricultural Trailers, Market Share %</t>
  </si>
  <si>
    <t>First Registrations of NEW Agricultural Tractors*, Market Share %</t>
  </si>
  <si>
    <t>2026
Sty</t>
  </si>
  <si>
    <t>2025
Sty</t>
  </si>
  <si>
    <t>Rok narastająco Styczeń - Styczeń</t>
  </si>
  <si>
    <t>YTD January - January</t>
  </si>
  <si>
    <t>ZETOR</t>
  </si>
  <si>
    <t>AUPAX</t>
  </si>
  <si>
    <t>AGROMET PILMET</t>
  </si>
  <si>
    <t>MARCO-POLO</t>
  </si>
  <si>
    <t>RCM</t>
  </si>
  <si>
    <t>UNITED TRAILERS</t>
  </si>
  <si>
    <t>BLYSS</t>
  </si>
  <si>
    <t>CARRO</t>
  </si>
  <si>
    <t>LAG</t>
  </si>
  <si>
    <t>FAYMONVILLE</t>
  </si>
  <si>
    <t>KRAKER</t>
  </si>
  <si>
    <t>MHS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</si>
</sst>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</numFmts>
  <fonts count="3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i/>
      <sz val="11"/>
      <color theme="1" tint="0.499984740745262"/>
      <name val="Calibri"/>
      <family val="2"/>
      <charset val="238"/>
      <scheme val="minor"/>
    </font>
    <font>
      <i/>
      <sz val="10"/>
      <color theme="0" tint="-0.499984740745262"/>
      <name val="Arial"/>
      <family val="2"/>
      <charset val="238"/>
    </font>
    <font>
      <b/>
      <i/>
      <sz val="11"/>
      <color theme="1" tint="0.499984740745262"/>
      <name val="Tahoma"/>
      <family val="2"/>
      <charset val="238"/>
    </font>
    <font>
      <sz val="11"/>
      <color theme="1"/>
      <name val="Arial Nova"/>
      <family val="2"/>
    </font>
    <font>
      <b/>
      <sz val="10"/>
      <color theme="0"/>
      <name val="Arial Nova"/>
      <family val="2"/>
    </font>
    <font>
      <sz val="10"/>
      <color theme="1"/>
      <name val="Arial Nova"/>
      <family val="2"/>
    </font>
    <font>
      <sz val="10"/>
      <color theme="0"/>
      <name val="Arial Nova"/>
      <family val="2"/>
    </font>
    <font>
      <i/>
      <sz val="8"/>
      <color theme="1"/>
      <name val="Arial Nova"/>
      <family val="2"/>
    </font>
    <font>
      <i/>
      <sz val="11"/>
      <color theme="1" tint="0.499984740745262"/>
      <name val="Arial Nova"/>
      <family val="2"/>
    </font>
    <font>
      <i/>
      <sz val="10"/>
      <color theme="1" tint="0.499984740745262"/>
      <name val="Arial Nova"/>
      <family val="2"/>
    </font>
    <font>
      <b/>
      <sz val="10"/>
      <name val="Arial Nova"/>
      <family val="2"/>
    </font>
    <font>
      <b/>
      <i/>
      <sz val="10"/>
      <color theme="1" tint="0.499984740745262"/>
      <name val="Arial Nova"/>
      <family val="2"/>
    </font>
    <font>
      <sz val="10"/>
      <name val="Arial Nova"/>
      <family val="2"/>
    </font>
    <font>
      <b/>
      <i/>
      <sz val="10"/>
      <color theme="0"/>
      <name val="Arial Nova"/>
      <family val="2"/>
    </font>
    <font>
      <sz val="10"/>
      <color theme="1" tint="0.34998626667073579"/>
      <name val="Arial Nova"/>
      <family val="2"/>
    </font>
    <font>
      <b/>
      <sz val="10"/>
      <color theme="0" tint="-0.34998626667073579"/>
      <name val="Arial Nova"/>
      <family val="2"/>
    </font>
    <font>
      <b/>
      <i/>
      <sz val="10"/>
      <color theme="0" tint="-0.34998626667073579"/>
      <name val="Arial Nova"/>
      <family val="2"/>
    </font>
    <font>
      <b/>
      <sz val="10"/>
      <color theme="0" tint="-0.249977111117893"/>
      <name val="Arial Nova"/>
      <family val="2"/>
    </font>
    <font>
      <i/>
      <sz val="10"/>
      <color theme="0" tint="-0.499984740745262"/>
      <name val="Arial Nova"/>
      <family val="2"/>
    </font>
    <font>
      <sz val="11"/>
      <color theme="1"/>
      <name val="Arial Nova"/>
      <family val="2"/>
      <charset val="238"/>
    </font>
    <font>
      <b/>
      <sz val="10"/>
      <color theme="0"/>
      <name val="Arial Nova"/>
      <family val="2"/>
      <charset val="238"/>
    </font>
    <font>
      <sz val="10"/>
      <color theme="1"/>
      <name val="Arial Nova"/>
      <family val="2"/>
      <charset val="238"/>
    </font>
    <font>
      <sz val="10"/>
      <color theme="0"/>
      <name val="Arial Nova"/>
      <family val="2"/>
      <charset val="238"/>
    </font>
    <font>
      <i/>
      <sz val="8"/>
      <color theme="1"/>
      <name val="Arial Nova"/>
      <family val="2"/>
      <charset val="238"/>
    </font>
    <font>
      <i/>
      <sz val="10"/>
      <color theme="1" tint="0.499984740745262"/>
      <name val="Arial Nova"/>
      <family val="2"/>
      <charset val="238"/>
    </font>
    <font>
      <i/>
      <sz val="11"/>
      <color theme="1" tint="0.499984740745262"/>
      <name val="Arial Nova"/>
      <family val="2"/>
      <charset val="238"/>
    </font>
    <font>
      <i/>
      <sz val="9"/>
      <color theme="1"/>
      <name val="Arial Nova"/>
      <family val="2"/>
      <charset val="238"/>
    </font>
    <font>
      <b/>
      <i/>
      <sz val="11"/>
      <color theme="1" tint="0.499984740745262"/>
      <name val="Aptos"/>
      <family val="2"/>
    </font>
    <font>
      <b/>
      <i/>
      <sz val="10"/>
      <color theme="0" tint="-0.34998626667073579"/>
      <name val="Arial Nova"/>
      <family val="2"/>
      <charset val="238"/>
    </font>
    <font>
      <i/>
      <sz val="10"/>
      <color theme="0" tint="-0.34998626667073579"/>
      <name val="Arial Nov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rgb="FF94CBEE"/>
        <bgColor indexed="64"/>
      </patternFill>
    </fill>
    <fill>
      <patternFill patternType="solid">
        <fgColor rgb="FFE8E8E8"/>
        <bgColor indexed="64"/>
      </patternFill>
    </fill>
  </fills>
  <borders count="17">
    <border>
      <left/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/>
      <top/>
      <bottom style="thin">
        <color theme="0" tint="-4.9989318521683403E-2"/>
      </bottom>
      <diagonal/>
    </border>
    <border>
      <left style="thin">
        <color rgb="FFF2F2F2"/>
      </left>
      <right/>
      <top style="medium">
        <color rgb="FFF2F2F2"/>
      </top>
      <bottom/>
      <diagonal/>
    </border>
    <border>
      <left/>
      <right/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thin">
        <color rgb="FFF2F2F2"/>
      </left>
      <right/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6" fillId="0" borderId="0" xfId="0" applyFont="1"/>
    <xf numFmtId="0" fontId="3" fillId="0" borderId="0" xfId="4" applyFont="1" applyAlignment="1">
      <alignment vertical="center"/>
    </xf>
    <xf numFmtId="0" fontId="2" fillId="0" borderId="0" xfId="4"/>
    <xf numFmtId="0" fontId="7" fillId="0" borderId="0" xfId="4" applyFont="1"/>
    <xf numFmtId="0" fontId="8" fillId="0" borderId="0" xfId="4" applyFont="1" applyAlignment="1">
      <alignment vertical="center"/>
    </xf>
    <xf numFmtId="0" fontId="9" fillId="0" borderId="0" xfId="0" applyFont="1"/>
    <xf numFmtId="0" fontId="14" fillId="0" borderId="0" xfId="0" applyFont="1"/>
    <xf numFmtId="0" fontId="11" fillId="0" borderId="0" xfId="0" applyFont="1"/>
    <xf numFmtId="0" fontId="15" fillId="0" borderId="0" xfId="0" applyFont="1"/>
    <xf numFmtId="0" fontId="18" fillId="0" borderId="1" xfId="4" applyFont="1" applyBorder="1" applyAlignment="1">
      <alignment horizontal="center" vertical="center"/>
    </xf>
    <xf numFmtId="0" fontId="18" fillId="0" borderId="1" xfId="4" applyFont="1" applyBorder="1" applyAlignment="1">
      <alignment vertical="center"/>
    </xf>
    <xf numFmtId="10" fontId="18" fillId="0" borderId="1" xfId="7" applyNumberFormat="1" applyFont="1" applyBorder="1" applyAlignment="1">
      <alignment vertical="center"/>
    </xf>
    <xf numFmtId="165" fontId="18" fillId="0" borderId="1" xfId="7" applyNumberFormat="1" applyFont="1" applyBorder="1" applyAlignment="1">
      <alignment vertical="center"/>
    </xf>
    <xf numFmtId="0" fontId="18" fillId="5" borderId="1" xfId="4" applyFont="1" applyFill="1" applyBorder="1" applyAlignment="1">
      <alignment horizontal="center" vertical="center"/>
    </xf>
    <xf numFmtId="0" fontId="18" fillId="5" borderId="1" xfId="4" applyFont="1" applyFill="1" applyBorder="1" applyAlignment="1">
      <alignment vertical="center"/>
    </xf>
    <xf numFmtId="10" fontId="18" fillId="5" borderId="1" xfId="7" applyNumberFormat="1" applyFont="1" applyFill="1" applyBorder="1" applyAlignment="1">
      <alignment vertical="center"/>
    </xf>
    <xf numFmtId="165" fontId="18" fillId="5" borderId="1" xfId="7" applyNumberFormat="1" applyFont="1" applyFill="1" applyBorder="1" applyAlignment="1">
      <alignment vertical="center"/>
    </xf>
    <xf numFmtId="10" fontId="18" fillId="0" borderId="1" xfId="7" applyNumberFormat="1" applyFont="1" applyFill="1" applyBorder="1" applyAlignment="1">
      <alignment vertical="center"/>
    </xf>
    <xf numFmtId="165" fontId="18" fillId="0" borderId="1" xfId="7" applyNumberFormat="1" applyFont="1" applyFill="1" applyBorder="1" applyAlignment="1">
      <alignment vertical="center"/>
    </xf>
    <xf numFmtId="0" fontId="9" fillId="4" borderId="1" xfId="0" applyFont="1" applyFill="1" applyBorder="1"/>
    <xf numFmtId="0" fontId="18" fillId="4" borderId="1" xfId="4" applyFont="1" applyFill="1" applyBorder="1" applyAlignment="1">
      <alignment vertical="center"/>
    </xf>
    <xf numFmtId="165" fontId="18" fillId="4" borderId="1" xfId="10" applyNumberFormat="1" applyFont="1" applyFill="1" applyBorder="1" applyAlignment="1">
      <alignment vertical="center"/>
    </xf>
    <xf numFmtId="165" fontId="18" fillId="4" borderId="1" xfId="7" applyNumberFormat="1" applyFont="1" applyFill="1" applyBorder="1" applyAlignment="1">
      <alignment vertical="center"/>
    </xf>
    <xf numFmtId="0" fontId="12" fillId="3" borderId="1" xfId="4" applyFont="1" applyFill="1" applyBorder="1"/>
    <xf numFmtId="0" fontId="10" fillId="3" borderId="1" xfId="4" applyFont="1" applyFill="1" applyBorder="1" applyAlignment="1">
      <alignment vertical="center"/>
    </xf>
    <xf numFmtId="9" fontId="10" fillId="3" borderId="1" xfId="7" applyFont="1" applyFill="1" applyBorder="1" applyAlignment="1">
      <alignment vertical="center"/>
    </xf>
    <xf numFmtId="165" fontId="10" fillId="3" borderId="1" xfId="4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top" indent="1"/>
    </xf>
    <xf numFmtId="0" fontId="16" fillId="2" borderId="0" xfId="4" applyFont="1" applyFill="1" applyAlignment="1">
      <alignment vertical="center"/>
    </xf>
    <xf numFmtId="9" fontId="16" fillId="2" borderId="0" xfId="7" applyFont="1" applyFill="1" applyBorder="1" applyAlignment="1">
      <alignment vertical="center"/>
    </xf>
    <xf numFmtId="165" fontId="16" fillId="2" borderId="0" xfId="4" applyNumberFormat="1" applyFont="1" applyFill="1" applyAlignment="1">
      <alignment vertical="center"/>
    </xf>
    <xf numFmtId="0" fontId="18" fillId="4" borderId="1" xfId="4" applyFont="1" applyFill="1" applyBorder="1"/>
    <xf numFmtId="0" fontId="11" fillId="4" borderId="1" xfId="4" applyFont="1" applyFill="1" applyBorder="1"/>
    <xf numFmtId="0" fontId="11" fillId="4" borderId="1" xfId="4" applyFont="1" applyFill="1" applyBorder="1" applyAlignment="1">
      <alignment vertical="center"/>
    </xf>
    <xf numFmtId="165" fontId="11" fillId="4" borderId="1" xfId="10" applyNumberFormat="1" applyFont="1" applyFill="1" applyBorder="1" applyAlignment="1">
      <alignment vertical="center"/>
    </xf>
    <xf numFmtId="165" fontId="11" fillId="4" borderId="1" xfId="7" applyNumberFormat="1" applyFont="1" applyFill="1" applyBorder="1" applyAlignment="1">
      <alignment vertical="center"/>
    </xf>
    <xf numFmtId="3" fontId="18" fillId="0" borderId="1" xfId="4" applyNumberFormat="1" applyFont="1" applyBorder="1" applyAlignment="1">
      <alignment vertical="center"/>
    </xf>
    <xf numFmtId="3" fontId="18" fillId="5" borderId="1" xfId="4" applyNumberFormat="1" applyFont="1" applyFill="1" applyBorder="1" applyAlignment="1">
      <alignment vertical="center"/>
    </xf>
    <xf numFmtId="3" fontId="18" fillId="4" borderId="1" xfId="4" applyNumberFormat="1" applyFont="1" applyFill="1" applyBorder="1" applyAlignment="1">
      <alignment vertical="center"/>
    </xf>
    <xf numFmtId="3" fontId="10" fillId="3" borderId="1" xfId="4" applyNumberFormat="1" applyFont="1" applyFill="1" applyBorder="1" applyAlignment="1">
      <alignment vertical="center"/>
    </xf>
    <xf numFmtId="0" fontId="18" fillId="0" borderId="0" xfId="4" applyFont="1"/>
    <xf numFmtId="0" fontId="24" fillId="0" borderId="0" xfId="4" applyFont="1"/>
    <xf numFmtId="0" fontId="25" fillId="0" borderId="0" xfId="0" applyFont="1"/>
    <xf numFmtId="14" fontId="25" fillId="0" borderId="0" xfId="0" applyNumberFormat="1" applyFont="1" applyAlignment="1">
      <alignment horizontal="right"/>
    </xf>
    <xf numFmtId="0" fontId="26" fillId="3" borderId="1" xfId="0" applyFont="1" applyFill="1" applyBorder="1" applyAlignment="1">
      <alignment wrapText="1"/>
    </xf>
    <xf numFmtId="166" fontId="26" fillId="3" borderId="1" xfId="3" applyNumberFormat="1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wrapText="1"/>
    </xf>
    <xf numFmtId="166" fontId="27" fillId="4" borderId="1" xfId="3" applyNumberFormat="1" applyFont="1" applyFill="1" applyBorder="1" applyAlignment="1">
      <alignment horizontal="center"/>
    </xf>
    <xf numFmtId="165" fontId="27" fillId="4" borderId="1" xfId="10" applyNumberFormat="1" applyFont="1" applyFill="1" applyBorder="1" applyAlignment="1">
      <alignment horizontal="center"/>
    </xf>
    <xf numFmtId="0" fontId="27" fillId="0" borderId="1" xfId="0" applyFont="1" applyBorder="1" applyAlignment="1">
      <alignment horizontal="left" wrapText="1" indent="1"/>
    </xf>
    <xf numFmtId="166" fontId="27" fillId="0" borderId="1" xfId="3" applyNumberFormat="1" applyFont="1" applyBorder="1" applyAlignment="1">
      <alignment horizontal="center"/>
    </xf>
    <xf numFmtId="165" fontId="27" fillId="0" borderId="1" xfId="10" applyNumberFormat="1" applyFont="1" applyBorder="1" applyAlignment="1">
      <alignment horizontal="center"/>
    </xf>
    <xf numFmtId="0" fontId="27" fillId="5" borderId="1" xfId="0" applyFont="1" applyFill="1" applyBorder="1" applyAlignment="1">
      <alignment horizontal="left" wrapText="1" indent="1"/>
    </xf>
    <xf numFmtId="166" fontId="27" fillId="5" borderId="1" xfId="3" applyNumberFormat="1" applyFont="1" applyFill="1" applyBorder="1" applyAlignment="1">
      <alignment horizontal="center"/>
    </xf>
    <xf numFmtId="165" fontId="27" fillId="5" borderId="1" xfId="10" applyNumberFormat="1" applyFont="1" applyFill="1" applyBorder="1" applyAlignment="1">
      <alignment horizontal="center"/>
    </xf>
    <xf numFmtId="0" fontId="27" fillId="0" borderId="2" xfId="0" applyFont="1" applyBorder="1" applyAlignment="1">
      <alignment horizontal="left" wrapText="1" indent="1"/>
    </xf>
    <xf numFmtId="166" fontId="27" fillId="0" borderId="2" xfId="3" applyNumberFormat="1" applyFont="1" applyBorder="1" applyAlignment="1">
      <alignment horizontal="center"/>
    </xf>
    <xf numFmtId="165" fontId="27" fillId="0" borderId="2" xfId="10" applyNumberFormat="1" applyFont="1" applyBorder="1" applyAlignment="1">
      <alignment horizontal="center"/>
    </xf>
    <xf numFmtId="0" fontId="27" fillId="0" borderId="3" xfId="0" applyFont="1" applyBorder="1" applyAlignment="1">
      <alignment horizontal="left" wrapText="1" indent="1"/>
    </xf>
    <xf numFmtId="166" fontId="27" fillId="0" borderId="3" xfId="3" applyNumberFormat="1" applyFont="1" applyBorder="1" applyAlignment="1">
      <alignment horizontal="center"/>
    </xf>
    <xf numFmtId="165" fontId="27" fillId="0" borderId="3" xfId="10" applyNumberFormat="1" applyFont="1" applyBorder="1" applyAlignment="1">
      <alignment horizontal="center"/>
    </xf>
    <xf numFmtId="0" fontId="28" fillId="3" borderId="1" xfId="0" applyFont="1" applyFill="1" applyBorder="1" applyAlignment="1">
      <alignment wrapText="1"/>
    </xf>
    <xf numFmtId="166" fontId="28" fillId="3" borderId="1" xfId="3" applyNumberFormat="1" applyFont="1" applyFill="1" applyBorder="1" applyAlignment="1">
      <alignment horizontal="center"/>
    </xf>
    <xf numFmtId="165" fontId="28" fillId="3" borderId="1" xfId="10" applyNumberFormat="1" applyFont="1" applyFill="1" applyBorder="1" applyAlignment="1">
      <alignment horizontal="center"/>
    </xf>
    <xf numFmtId="0" fontId="29" fillId="0" borderId="0" xfId="0" applyFont="1" applyAlignment="1">
      <alignment horizontal="left" wrapText="1" indent="1"/>
    </xf>
    <xf numFmtId="0" fontId="27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left" vertical="top" wrapText="1" indent="1"/>
    </xf>
    <xf numFmtId="165" fontId="25" fillId="0" borderId="0" xfId="10" applyNumberFormat="1" applyFont="1"/>
    <xf numFmtId="3" fontId="11" fillId="4" borderId="1" xfId="4" applyNumberFormat="1" applyFont="1" applyFill="1" applyBorder="1" applyAlignment="1">
      <alignment vertical="center"/>
    </xf>
    <xf numFmtId="0" fontId="33" fillId="0" borderId="0" xfId="4" applyFont="1" applyAlignment="1">
      <alignment vertical="center"/>
    </xf>
    <xf numFmtId="0" fontId="28" fillId="3" borderId="12" xfId="4" applyFont="1" applyFill="1" applyBorder="1" applyAlignment="1">
      <alignment horizontal="center" vertical="center" wrapText="1"/>
    </xf>
    <xf numFmtId="0" fontId="28" fillId="3" borderId="8" xfId="4" applyFont="1" applyFill="1" applyBorder="1" applyAlignment="1">
      <alignment horizontal="center" wrapText="1"/>
    </xf>
    <xf numFmtId="0" fontId="35" fillId="3" borderId="14" xfId="4" applyFont="1" applyFill="1" applyBorder="1" applyAlignment="1">
      <alignment horizontal="center" vertical="center" wrapText="1"/>
    </xf>
    <xf numFmtId="0" fontId="35" fillId="3" borderId="11" xfId="4" applyFont="1" applyFill="1" applyBorder="1" applyAlignment="1">
      <alignment horizontal="center" vertical="top" wrapText="1"/>
    </xf>
    <xf numFmtId="0" fontId="26" fillId="3" borderId="1" xfId="0" applyFont="1" applyFill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10" fillId="3" borderId="2" xfId="4" applyFont="1" applyFill="1" applyBorder="1" applyAlignment="1">
      <alignment horizontal="center" wrapText="1"/>
    </xf>
    <xf numFmtId="0" fontId="10" fillId="3" borderId="4" xfId="4" applyFont="1" applyFill="1" applyBorder="1" applyAlignment="1">
      <alignment horizontal="center" wrapText="1"/>
    </xf>
    <xf numFmtId="0" fontId="26" fillId="3" borderId="6" xfId="4" applyFont="1" applyFill="1" applyBorder="1" applyAlignment="1">
      <alignment horizontal="center" vertical="center"/>
    </xf>
    <xf numFmtId="0" fontId="26" fillId="3" borderId="7" xfId="4" applyFont="1" applyFill="1" applyBorder="1" applyAlignment="1">
      <alignment horizontal="center" vertical="center"/>
    </xf>
    <xf numFmtId="0" fontId="26" fillId="3" borderId="8" xfId="4" applyFont="1" applyFill="1" applyBorder="1" applyAlignment="1">
      <alignment horizontal="center" vertical="center"/>
    </xf>
    <xf numFmtId="0" fontId="34" fillId="3" borderId="9" xfId="4" applyFont="1" applyFill="1" applyBorder="1" applyAlignment="1">
      <alignment horizontal="center" vertical="center"/>
    </xf>
    <xf numFmtId="0" fontId="34" fillId="3" borderId="10" xfId="4" applyFont="1" applyFill="1" applyBorder="1" applyAlignment="1">
      <alignment horizontal="center" vertical="center"/>
    </xf>
    <xf numFmtId="0" fontId="34" fillId="3" borderId="11" xfId="4" applyFont="1" applyFill="1" applyBorder="1" applyAlignment="1">
      <alignment horizontal="center" vertical="center"/>
    </xf>
    <xf numFmtId="0" fontId="28" fillId="3" borderId="12" xfId="4" applyFont="1" applyFill="1" applyBorder="1" applyAlignment="1">
      <alignment horizontal="center" vertical="center" wrapText="1"/>
    </xf>
    <xf numFmtId="0" fontId="28" fillId="3" borderId="8" xfId="4" applyFont="1" applyFill="1" applyBorder="1" applyAlignment="1">
      <alignment horizontal="center" vertical="center" wrapText="1"/>
    </xf>
    <xf numFmtId="0" fontId="28" fillId="3" borderId="14" xfId="4" applyFont="1" applyFill="1" applyBorder="1" applyAlignment="1">
      <alignment horizontal="center" vertical="center" wrapText="1"/>
    </xf>
    <xf numFmtId="0" fontId="28" fillId="3" borderId="11" xfId="4" applyFont="1" applyFill="1" applyBorder="1" applyAlignment="1">
      <alignment horizontal="center" vertical="center" wrapText="1"/>
    </xf>
    <xf numFmtId="0" fontId="28" fillId="3" borderId="13" xfId="4" applyFont="1" applyFill="1" applyBorder="1" applyAlignment="1">
      <alignment horizontal="center" wrapText="1"/>
    </xf>
    <xf numFmtId="0" fontId="28" fillId="3" borderId="15" xfId="4" applyFont="1" applyFill="1" applyBorder="1" applyAlignment="1">
      <alignment horizontal="center" wrapText="1"/>
    </xf>
    <xf numFmtId="0" fontId="19" fillId="3" borderId="4" xfId="4" applyFont="1" applyFill="1" applyBorder="1" applyAlignment="1">
      <alignment horizontal="center" vertical="top"/>
    </xf>
    <xf numFmtId="0" fontId="19" fillId="3" borderId="3" xfId="4" applyFont="1" applyFill="1" applyBorder="1" applyAlignment="1">
      <alignment horizontal="center" vertical="top"/>
    </xf>
    <xf numFmtId="0" fontId="35" fillId="3" borderId="15" xfId="4" applyFont="1" applyFill="1" applyBorder="1" applyAlignment="1">
      <alignment horizontal="center" vertical="top" wrapText="1"/>
    </xf>
    <xf numFmtId="0" fontId="35" fillId="3" borderId="16" xfId="4" applyFont="1" applyFill="1" applyBorder="1" applyAlignment="1">
      <alignment horizontal="center" vertical="top" wrapText="1"/>
    </xf>
    <xf numFmtId="0" fontId="17" fillId="0" borderId="0" xfId="4" applyFont="1" applyAlignment="1">
      <alignment horizontal="center" vertical="center"/>
    </xf>
    <xf numFmtId="0" fontId="22" fillId="3" borderId="4" xfId="4" applyFont="1" applyFill="1" applyBorder="1" applyAlignment="1">
      <alignment horizontal="center" vertical="top"/>
    </xf>
    <xf numFmtId="0" fontId="22" fillId="3" borderId="3" xfId="4" applyFont="1" applyFill="1" applyBorder="1" applyAlignment="1">
      <alignment horizontal="center" vertical="top"/>
    </xf>
    <xf numFmtId="0" fontId="33" fillId="0" borderId="5" xfId="4" applyFont="1" applyBorder="1" applyAlignment="1">
      <alignment horizontal="center" vertical="center"/>
    </xf>
  </cellXfs>
  <cellStyles count="11">
    <cellStyle name="Dziesiętny 2" xfId="1" xr:uid="{00000000-0005-0000-0000-000001000000}"/>
    <cellStyle name="Dziesiętny 3" xfId="2" xr:uid="{00000000-0005-0000-0000-000002000000}"/>
    <cellStyle name="Dziesiętny 4" xfId="3" xr:uid="{00000000-0005-0000-0000-000003000000}"/>
    <cellStyle name="Normalny" xfId="0" builtinId="0"/>
    <cellStyle name="Normalny 2" xfId="4" xr:uid="{00000000-0005-0000-0000-000005000000}"/>
    <cellStyle name="Normalny 3" xfId="5" xr:uid="{00000000-0005-0000-0000-000006000000}"/>
    <cellStyle name="Normalny 4" xfId="6" xr:uid="{00000000-0005-0000-0000-000007000000}"/>
    <cellStyle name="Procentowy 2" xfId="7" xr:uid="{00000000-0005-0000-0000-000009000000}"/>
    <cellStyle name="Procentowy 3" xfId="8" xr:uid="{00000000-0005-0000-0000-00000A000000}"/>
    <cellStyle name="Procentowy 4" xfId="9" xr:uid="{00000000-0005-0000-0000-00000B000000}"/>
    <cellStyle name="Procentowy 5" xfId="10" xr:uid="{00000000-0005-0000-0000-00000C000000}"/>
  </cellStyles>
  <dxfs count="12"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theme="5"/>
      </font>
    </dxf>
    <dxf>
      <font>
        <color theme="5"/>
      </font>
    </dxf>
  </dxfs>
  <tableStyles count="0" defaultTableStyle="TableStyleMedium2" defaultPivotStyle="PivotStyleLight16"/>
  <colors>
    <mruColors>
      <color rgb="FF15448A"/>
      <color rgb="FFE8E8E8"/>
      <color rgb="FF94CB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0</xdr:rowOff>
    </xdr:from>
    <xdr:to>
      <xdr:col>11</xdr:col>
      <xdr:colOff>177800</xdr:colOff>
      <xdr:row>71</xdr:row>
      <xdr:rowOff>163830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3C1C587-D3DA-4292-6EBB-BBF985ACB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267950"/>
          <a:ext cx="8953500" cy="29260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7</xdr:col>
      <xdr:colOff>114300</xdr:colOff>
      <xdr:row>55</xdr:row>
      <xdr:rowOff>85590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3222079-884F-7196-0C5A-C7837385B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032500"/>
          <a:ext cx="6394450" cy="41368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35</xdr:row>
      <xdr:rowOff>0</xdr:rowOff>
    </xdr:from>
    <xdr:to>
      <xdr:col>21</xdr:col>
      <xdr:colOff>361950</xdr:colOff>
      <xdr:row>50</xdr:row>
      <xdr:rowOff>157480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576BFA34-61E6-FA64-12F8-16615CB89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0150" y="6419850"/>
          <a:ext cx="8915400" cy="292608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55</xdr:row>
      <xdr:rowOff>0</xdr:rowOff>
    </xdr:from>
    <xdr:to>
      <xdr:col>21</xdr:col>
      <xdr:colOff>346710</xdr:colOff>
      <xdr:row>72</xdr:row>
      <xdr:rowOff>138430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3CCBB10D-3ACE-83DC-8087-EC90EF149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80150" y="10115550"/>
          <a:ext cx="8900160" cy="32689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438395</xdr:colOff>
      <xdr:row>52</xdr:row>
      <xdr:rowOff>127000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4CD4C429-6AFB-0110-FDF2-E908D11CF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051550"/>
          <a:ext cx="5893045" cy="36385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53</xdr:row>
      <xdr:rowOff>25400</xdr:rowOff>
    </xdr:from>
    <xdr:to>
      <xdr:col>6</xdr:col>
      <xdr:colOff>479977</xdr:colOff>
      <xdr:row>73</xdr:row>
      <xdr:rowOff>44144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4755E4F-A99E-4BE0-7C70-E9E702E03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9772650"/>
          <a:ext cx="5934627" cy="37017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0</xdr:rowOff>
    </xdr:from>
    <xdr:to>
      <xdr:col>10</xdr:col>
      <xdr:colOff>581660</xdr:colOff>
      <xdr:row>49</xdr:row>
      <xdr:rowOff>48260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F942A52D-CB0D-86AA-5C99-D8E929F26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45200"/>
          <a:ext cx="8938260" cy="2994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11</xdr:col>
      <xdr:colOff>248920</xdr:colOff>
      <xdr:row>46</xdr:row>
      <xdr:rowOff>68580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D5D31A9B-83A3-54D4-3BFD-9BCE382EF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37150"/>
          <a:ext cx="8961120" cy="33832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32</xdr:row>
      <xdr:rowOff>0</xdr:rowOff>
    </xdr:from>
    <xdr:to>
      <xdr:col>11</xdr:col>
      <xdr:colOff>210820</xdr:colOff>
      <xdr:row>51</xdr:row>
      <xdr:rowOff>81280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6E485A9-2C3D-E954-ACAC-BF09A0586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772150"/>
          <a:ext cx="8961120" cy="3459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showGridLines="0" tabSelected="1" zoomScaleNormal="100" workbookViewId="0"/>
  </sheetViews>
  <sheetFormatPr defaultColWidth="9.1796875" defaultRowHeight="14" x14ac:dyDescent="0.3"/>
  <cols>
    <col min="1" max="1" width="33.7265625" style="43" customWidth="1"/>
    <col min="2" max="4" width="15.81640625" style="43" customWidth="1"/>
    <col min="5" max="16384" width="9.1796875" style="43"/>
  </cols>
  <sheetData>
    <row r="1" spans="1:4" x14ac:dyDescent="0.3">
      <c r="A1" s="43" t="s">
        <v>72</v>
      </c>
      <c r="D1" s="44">
        <v>46063</v>
      </c>
    </row>
    <row r="3" spans="1:4" ht="26.15" customHeight="1" x14ac:dyDescent="0.3">
      <c r="A3" s="78" t="s">
        <v>71</v>
      </c>
      <c r="B3" s="78"/>
      <c r="C3" s="78"/>
      <c r="D3" s="78"/>
    </row>
    <row r="4" spans="1:4" ht="26.15" customHeight="1" x14ac:dyDescent="0.3">
      <c r="A4" s="45"/>
      <c r="B4" s="46" t="s">
        <v>109</v>
      </c>
      <c r="C4" s="46" t="s">
        <v>110</v>
      </c>
      <c r="D4" s="47" t="s">
        <v>59</v>
      </c>
    </row>
    <row r="5" spans="1:4" ht="26.15" customHeight="1" x14ac:dyDescent="0.3">
      <c r="A5" s="48" t="s">
        <v>70</v>
      </c>
      <c r="B5" s="49">
        <v>5264</v>
      </c>
      <c r="C5" s="49">
        <v>4560</v>
      </c>
      <c r="D5" s="50">
        <v>0.15438596491228074</v>
      </c>
    </row>
    <row r="6" spans="1:4" ht="26.15" customHeight="1" x14ac:dyDescent="0.3">
      <c r="A6" s="51" t="s">
        <v>69</v>
      </c>
      <c r="B6" s="52">
        <v>1599</v>
      </c>
      <c r="C6" s="52">
        <v>1040</v>
      </c>
      <c r="D6" s="53">
        <v>0.53750000000000009</v>
      </c>
    </row>
    <row r="7" spans="1:4" ht="26.15" customHeight="1" x14ac:dyDescent="0.3">
      <c r="A7" s="54" t="s">
        <v>68</v>
      </c>
      <c r="B7" s="55">
        <v>297</v>
      </c>
      <c r="C7" s="55">
        <v>171</v>
      </c>
      <c r="D7" s="56">
        <v>0.73684210526315796</v>
      </c>
    </row>
    <row r="8" spans="1:4" ht="26.15" customHeight="1" x14ac:dyDescent="0.3">
      <c r="A8" s="51" t="s">
        <v>67</v>
      </c>
      <c r="B8" s="52">
        <v>2836</v>
      </c>
      <c r="C8" s="52">
        <v>2933</v>
      </c>
      <c r="D8" s="53">
        <v>-3.3071939993181032E-2</v>
      </c>
    </row>
    <row r="9" spans="1:4" ht="26.15" customHeight="1" x14ac:dyDescent="0.3">
      <c r="A9" s="54" t="s">
        <v>66</v>
      </c>
      <c r="B9" s="55">
        <v>532</v>
      </c>
      <c r="C9" s="55">
        <v>416</v>
      </c>
      <c r="D9" s="56">
        <v>0.27884615384615374</v>
      </c>
    </row>
    <row r="10" spans="1:4" ht="26.15" customHeight="1" x14ac:dyDescent="0.3">
      <c r="A10" s="51" t="s">
        <v>65</v>
      </c>
      <c r="B10" s="52">
        <v>0</v>
      </c>
      <c r="C10" s="52">
        <v>0</v>
      </c>
      <c r="D10" s="53"/>
    </row>
    <row r="11" spans="1:4" ht="26.15" customHeight="1" x14ac:dyDescent="0.3">
      <c r="A11" s="48" t="s">
        <v>64</v>
      </c>
      <c r="B11" s="49">
        <v>1115</v>
      </c>
      <c r="C11" s="49">
        <v>1097</v>
      </c>
      <c r="D11" s="50">
        <v>1.6408386508659945E-2</v>
      </c>
    </row>
    <row r="12" spans="1:4" ht="26.15" customHeight="1" x14ac:dyDescent="0.3">
      <c r="A12" s="57" t="s">
        <v>63</v>
      </c>
      <c r="B12" s="58">
        <v>1113</v>
      </c>
      <c r="C12" s="58">
        <v>1096</v>
      </c>
      <c r="D12" s="59">
        <v>1.5510948905109512E-2</v>
      </c>
    </row>
    <row r="13" spans="1:4" ht="26.15" customHeight="1" x14ac:dyDescent="0.3">
      <c r="A13" s="60" t="s">
        <v>62</v>
      </c>
      <c r="B13" s="61">
        <v>2</v>
      </c>
      <c r="C13" s="61">
        <v>1</v>
      </c>
      <c r="D13" s="62">
        <v>1</v>
      </c>
    </row>
    <row r="14" spans="1:4" ht="26.15" customHeight="1" x14ac:dyDescent="0.3">
      <c r="A14" s="63" t="s">
        <v>61</v>
      </c>
      <c r="B14" s="64">
        <v>6379</v>
      </c>
      <c r="C14" s="64">
        <v>5657</v>
      </c>
      <c r="D14" s="65">
        <v>0.12762948559307064</v>
      </c>
    </row>
    <row r="15" spans="1:4" ht="14.25" customHeight="1" x14ac:dyDescent="0.3">
      <c r="A15" s="66" t="s">
        <v>10</v>
      </c>
    </row>
    <row r="16" spans="1:4" x14ac:dyDescent="0.3">
      <c r="A16" s="67" t="s">
        <v>44</v>
      </c>
    </row>
    <row r="17" spans="1:4" x14ac:dyDescent="0.3">
      <c r="A17" s="68"/>
    </row>
    <row r="18" spans="1:4" x14ac:dyDescent="0.3">
      <c r="A18" s="69"/>
    </row>
    <row r="20" spans="1:4" ht="26.15" customHeight="1" x14ac:dyDescent="0.3">
      <c r="A20" s="78" t="s">
        <v>60</v>
      </c>
      <c r="B20" s="78"/>
      <c r="C20" s="78"/>
      <c r="D20" s="78"/>
    </row>
    <row r="21" spans="1:4" ht="26.15" customHeight="1" x14ac:dyDescent="0.3">
      <c r="A21" s="45"/>
      <c r="B21" s="46" t="s">
        <v>109</v>
      </c>
      <c r="C21" s="46" t="s">
        <v>110</v>
      </c>
      <c r="D21" s="47" t="s">
        <v>59</v>
      </c>
    </row>
    <row r="22" spans="1:4" ht="26.15" customHeight="1" x14ac:dyDescent="0.3">
      <c r="A22" s="48" t="s">
        <v>73</v>
      </c>
      <c r="B22" s="49">
        <v>158</v>
      </c>
      <c r="C22" s="49">
        <v>156</v>
      </c>
      <c r="D22" s="50">
        <v>1.2820512820512775E-2</v>
      </c>
    </row>
    <row r="23" spans="1:4" ht="26.15" customHeight="1" x14ac:dyDescent="0.3">
      <c r="A23" s="57" t="s">
        <v>58</v>
      </c>
      <c r="B23" s="58">
        <v>148</v>
      </c>
      <c r="C23" s="58">
        <v>154</v>
      </c>
      <c r="D23" s="59">
        <v>-3.8961038961038974E-2</v>
      </c>
    </row>
    <row r="24" spans="1:4" ht="26.15" customHeight="1" x14ac:dyDescent="0.3">
      <c r="A24" s="60" t="s">
        <v>57</v>
      </c>
      <c r="B24" s="61">
        <v>10</v>
      </c>
      <c r="C24" s="61">
        <v>2</v>
      </c>
      <c r="D24" s="62">
        <v>4</v>
      </c>
    </row>
    <row r="25" spans="1:4" ht="26.15" customHeight="1" x14ac:dyDescent="0.3">
      <c r="A25" s="48" t="s">
        <v>74</v>
      </c>
      <c r="B25" s="49">
        <v>1113</v>
      </c>
      <c r="C25" s="49">
        <v>1093</v>
      </c>
      <c r="D25" s="50">
        <v>1.8298261665141702E-2</v>
      </c>
    </row>
    <row r="26" spans="1:4" ht="26.15" customHeight="1" x14ac:dyDescent="0.3">
      <c r="A26" s="57" t="s">
        <v>56</v>
      </c>
      <c r="B26" s="58">
        <v>1111</v>
      </c>
      <c r="C26" s="58">
        <v>1093</v>
      </c>
      <c r="D26" s="59">
        <v>1.6468435498627532E-2</v>
      </c>
    </row>
    <row r="27" spans="1:4" ht="26.15" customHeight="1" x14ac:dyDescent="0.3">
      <c r="A27" s="60" t="s">
        <v>55</v>
      </c>
      <c r="B27" s="61">
        <v>2</v>
      </c>
      <c r="C27" s="61">
        <v>0</v>
      </c>
      <c r="D27" s="62"/>
    </row>
    <row r="28" spans="1:4" ht="26.15" customHeight="1" x14ac:dyDescent="0.3">
      <c r="A28" s="63" t="s">
        <v>54</v>
      </c>
      <c r="B28" s="64">
        <v>1271</v>
      </c>
      <c r="C28" s="64">
        <v>1249</v>
      </c>
      <c r="D28" s="65">
        <v>1.7614091273018495E-2</v>
      </c>
    </row>
    <row r="29" spans="1:4" x14ac:dyDescent="0.3">
      <c r="A29" s="70" t="s">
        <v>10</v>
      </c>
    </row>
    <row r="30" spans="1:4" x14ac:dyDescent="0.3">
      <c r="A30" s="67" t="s">
        <v>46</v>
      </c>
    </row>
    <row r="31" spans="1:4" x14ac:dyDescent="0.3">
      <c r="A31" s="68"/>
    </row>
    <row r="34" spans="2:2" x14ac:dyDescent="0.3">
      <c r="B34" s="71"/>
    </row>
  </sheetData>
  <mergeCells count="2">
    <mergeCell ref="A3:D3"/>
    <mergeCell ref="A20:D20"/>
  </mergeCells>
  <conditionalFormatting sqref="D5:D14">
    <cfRule type="cellIs" dxfId="11" priority="8" operator="lessThan">
      <formula>0</formula>
    </cfRule>
  </conditionalFormatting>
  <conditionalFormatting sqref="D22:D28">
    <cfRule type="cellIs" dxfId="10" priority="1" operator="lessThan">
      <formula>0</formula>
    </cfRule>
  </conditionalFormatting>
  <pageMargins left="0.7" right="0.7" top="0.75" bottom="0.75" header="0.3" footer="0.3"/>
  <pageSetup paperSize="9" scale="60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4"/>
  <sheetViews>
    <sheetView showGridLines="0" zoomScaleNormal="100" workbookViewId="0">
      <selection activeCell="G1" sqref="G1"/>
    </sheetView>
  </sheetViews>
  <sheetFormatPr defaultRowHeight="14.5" x14ac:dyDescent="0.35"/>
  <cols>
    <col min="1" max="1" width="8" customWidth="1"/>
    <col min="2" max="2" width="22.81640625" customWidth="1"/>
    <col min="3" max="7" width="11.81640625" customWidth="1"/>
    <col min="8" max="10" width="9" customWidth="1"/>
  </cols>
  <sheetData>
    <row r="1" spans="1:10" x14ac:dyDescent="0.35">
      <c r="A1" s="6" t="s">
        <v>24</v>
      </c>
      <c r="B1" s="6"/>
      <c r="C1" s="6"/>
      <c r="D1" s="6"/>
      <c r="E1" s="6"/>
      <c r="F1" s="6"/>
      <c r="G1" s="44">
        <v>46063</v>
      </c>
    </row>
    <row r="2" spans="1:10" ht="14.5" customHeight="1" x14ac:dyDescent="0.35">
      <c r="A2" s="79" t="s">
        <v>23</v>
      </c>
      <c r="B2" s="79"/>
      <c r="C2" s="79"/>
      <c r="D2" s="79"/>
      <c r="E2" s="79"/>
      <c r="F2" s="79"/>
      <c r="G2" s="79"/>
      <c r="H2" s="2"/>
      <c r="I2" s="2"/>
      <c r="J2" s="2"/>
    </row>
    <row r="3" spans="1:10" ht="14.5" customHeight="1" thickBot="1" x14ac:dyDescent="0.4">
      <c r="A3" s="98" t="s">
        <v>105</v>
      </c>
      <c r="B3" s="98"/>
      <c r="C3" s="98"/>
      <c r="D3" s="98"/>
      <c r="E3" s="98"/>
      <c r="F3" s="98"/>
      <c r="G3" s="98"/>
      <c r="H3" s="2"/>
      <c r="I3" s="2"/>
      <c r="J3" s="2"/>
    </row>
    <row r="4" spans="1:10" ht="14.5" customHeight="1" x14ac:dyDescent="0.35">
      <c r="A4" s="80" t="s">
        <v>0</v>
      </c>
      <c r="B4" s="80" t="s">
        <v>1</v>
      </c>
      <c r="C4" s="82" t="s">
        <v>111</v>
      </c>
      <c r="D4" s="83"/>
      <c r="E4" s="83"/>
      <c r="F4" s="83"/>
      <c r="G4" s="84"/>
    </row>
    <row r="5" spans="1:10" ht="14.5" customHeight="1" thickBot="1" x14ac:dyDescent="0.4">
      <c r="A5" s="81"/>
      <c r="B5" s="81"/>
      <c r="C5" s="85" t="s">
        <v>112</v>
      </c>
      <c r="D5" s="86"/>
      <c r="E5" s="86"/>
      <c r="F5" s="86"/>
      <c r="G5" s="87"/>
    </row>
    <row r="6" spans="1:10" ht="14.5" customHeight="1" x14ac:dyDescent="0.35">
      <c r="A6" s="81"/>
      <c r="B6" s="81"/>
      <c r="C6" s="88">
        <v>2026</v>
      </c>
      <c r="D6" s="89"/>
      <c r="E6" s="88">
        <v>2025</v>
      </c>
      <c r="F6" s="89"/>
      <c r="G6" s="92" t="s">
        <v>3</v>
      </c>
    </row>
    <row r="7" spans="1:10" ht="14.5" customHeight="1" thickBot="1" x14ac:dyDescent="0.4">
      <c r="A7" s="94" t="s">
        <v>4</v>
      </c>
      <c r="B7" s="94" t="s">
        <v>5</v>
      </c>
      <c r="C7" s="90"/>
      <c r="D7" s="91"/>
      <c r="E7" s="90"/>
      <c r="F7" s="91"/>
      <c r="G7" s="93"/>
    </row>
    <row r="8" spans="1:10" ht="14.5" customHeight="1" x14ac:dyDescent="0.35">
      <c r="A8" s="94"/>
      <c r="B8" s="94"/>
      <c r="C8" s="74" t="s">
        <v>6</v>
      </c>
      <c r="D8" s="75" t="s">
        <v>2</v>
      </c>
      <c r="E8" s="74" t="s">
        <v>6</v>
      </c>
      <c r="F8" s="75" t="s">
        <v>2</v>
      </c>
      <c r="G8" s="96" t="s">
        <v>7</v>
      </c>
    </row>
    <row r="9" spans="1:10" ht="14.5" customHeight="1" thickBot="1" x14ac:dyDescent="0.4">
      <c r="A9" s="95"/>
      <c r="B9" s="95"/>
      <c r="C9" s="76" t="s">
        <v>8</v>
      </c>
      <c r="D9" s="77" t="s">
        <v>9</v>
      </c>
      <c r="E9" s="76" t="s">
        <v>8</v>
      </c>
      <c r="F9" s="77" t="s">
        <v>9</v>
      </c>
      <c r="G9" s="97"/>
    </row>
    <row r="10" spans="1:10" ht="14.5" customHeight="1" x14ac:dyDescent="0.35">
      <c r="A10" s="10">
        <v>1</v>
      </c>
      <c r="B10" s="11" t="s">
        <v>14</v>
      </c>
      <c r="C10" s="37">
        <v>225</v>
      </c>
      <c r="D10" s="12">
        <v>0.17702596380802518</v>
      </c>
      <c r="E10" s="37">
        <v>134</v>
      </c>
      <c r="F10" s="12">
        <v>0.10728582866293035</v>
      </c>
      <c r="G10" s="13">
        <v>0.67910447761194037</v>
      </c>
    </row>
    <row r="11" spans="1:10" ht="14.5" customHeight="1" x14ac:dyDescent="0.35">
      <c r="A11" s="14">
        <v>2</v>
      </c>
      <c r="B11" s="15" t="s">
        <v>12</v>
      </c>
      <c r="C11" s="38">
        <v>212</v>
      </c>
      <c r="D11" s="16">
        <v>0.16679779701022818</v>
      </c>
      <c r="E11" s="38">
        <v>159</v>
      </c>
      <c r="F11" s="16">
        <v>0.12730184147317855</v>
      </c>
      <c r="G11" s="17">
        <v>0.33333333333333326</v>
      </c>
    </row>
    <row r="12" spans="1:10" ht="14.5" customHeight="1" x14ac:dyDescent="0.35">
      <c r="A12" s="10">
        <v>3</v>
      </c>
      <c r="B12" s="11" t="s">
        <v>13</v>
      </c>
      <c r="C12" s="37">
        <v>201</v>
      </c>
      <c r="D12" s="12">
        <v>0.15814319433516916</v>
      </c>
      <c r="E12" s="37">
        <v>128</v>
      </c>
      <c r="F12" s="12">
        <v>0.10248198558847077</v>
      </c>
      <c r="G12" s="13">
        <v>0.5703125</v>
      </c>
    </row>
    <row r="13" spans="1:10" ht="14.5" customHeight="1" x14ac:dyDescent="0.35">
      <c r="A13" s="14">
        <v>4</v>
      </c>
      <c r="B13" s="15" t="s">
        <v>11</v>
      </c>
      <c r="C13" s="38">
        <v>196</v>
      </c>
      <c r="D13" s="16">
        <v>0.15420928402832415</v>
      </c>
      <c r="E13" s="38">
        <v>341</v>
      </c>
      <c r="F13" s="16">
        <v>0.27301841473178545</v>
      </c>
      <c r="G13" s="17">
        <v>-0.42521994134897356</v>
      </c>
    </row>
    <row r="14" spans="1:10" ht="14.5" customHeight="1" x14ac:dyDescent="0.35">
      <c r="A14" s="10">
        <v>5</v>
      </c>
      <c r="B14" s="11" t="s">
        <v>41</v>
      </c>
      <c r="C14" s="37">
        <v>55</v>
      </c>
      <c r="D14" s="12">
        <v>4.3273013375295044E-2</v>
      </c>
      <c r="E14" s="37">
        <v>42</v>
      </c>
      <c r="F14" s="12">
        <v>3.3626901521216973E-2</v>
      </c>
      <c r="G14" s="13">
        <v>0.30952380952380953</v>
      </c>
    </row>
    <row r="15" spans="1:10" ht="14.5" customHeight="1" x14ac:dyDescent="0.35">
      <c r="A15" s="14">
        <v>6</v>
      </c>
      <c r="B15" s="15" t="s">
        <v>17</v>
      </c>
      <c r="C15" s="38">
        <v>35</v>
      </c>
      <c r="D15" s="16">
        <v>2.7537372147915028E-2</v>
      </c>
      <c r="E15" s="38">
        <v>58</v>
      </c>
      <c r="F15" s="16">
        <v>4.6437149719775819E-2</v>
      </c>
      <c r="G15" s="17">
        <v>-0.39655172413793105</v>
      </c>
    </row>
    <row r="16" spans="1:10" ht="14.5" customHeight="1" x14ac:dyDescent="0.35">
      <c r="A16" s="10">
        <v>7</v>
      </c>
      <c r="B16" s="11" t="s">
        <v>93</v>
      </c>
      <c r="C16" s="37">
        <v>26</v>
      </c>
      <c r="D16" s="12">
        <v>2.0456333595594022E-2</v>
      </c>
      <c r="E16" s="37">
        <v>8</v>
      </c>
      <c r="F16" s="12">
        <v>6.4051240992794231E-3</v>
      </c>
      <c r="G16" s="13">
        <v>2.25</v>
      </c>
    </row>
    <row r="17" spans="1:8" ht="14.5" customHeight="1" x14ac:dyDescent="0.35">
      <c r="A17" s="14">
        <v>8</v>
      </c>
      <c r="B17" s="15" t="s">
        <v>19</v>
      </c>
      <c r="C17" s="38">
        <v>24</v>
      </c>
      <c r="D17" s="16">
        <v>1.8882769472856019E-2</v>
      </c>
      <c r="E17" s="38">
        <v>29</v>
      </c>
      <c r="F17" s="16">
        <v>2.321857485988791E-2</v>
      </c>
      <c r="G17" s="17">
        <v>-0.17241379310344829</v>
      </c>
    </row>
    <row r="18" spans="1:8" ht="14.5" customHeight="1" x14ac:dyDescent="0.35">
      <c r="A18" s="10">
        <v>9</v>
      </c>
      <c r="B18" s="11" t="s">
        <v>15</v>
      </c>
      <c r="C18" s="37">
        <v>23</v>
      </c>
      <c r="D18" s="12">
        <v>1.8095987411487019E-2</v>
      </c>
      <c r="E18" s="37">
        <v>27</v>
      </c>
      <c r="F18" s="12">
        <v>2.1617293835068056E-2</v>
      </c>
      <c r="G18" s="13">
        <v>-0.14814814814814814</v>
      </c>
    </row>
    <row r="19" spans="1:8" ht="14.5" customHeight="1" x14ac:dyDescent="0.35">
      <c r="A19" s="14">
        <v>10</v>
      </c>
      <c r="B19" s="15" t="s">
        <v>22</v>
      </c>
      <c r="C19" s="38">
        <v>15</v>
      </c>
      <c r="D19" s="16">
        <v>1.1801730920535013E-2</v>
      </c>
      <c r="E19" s="38">
        <v>29</v>
      </c>
      <c r="F19" s="16">
        <v>2.321857485988791E-2</v>
      </c>
      <c r="G19" s="17">
        <v>-0.48275862068965514</v>
      </c>
    </row>
    <row r="20" spans="1:8" ht="14.5" customHeight="1" x14ac:dyDescent="0.35">
      <c r="A20" s="10">
        <v>11</v>
      </c>
      <c r="B20" s="11" t="s">
        <v>16</v>
      </c>
      <c r="C20" s="37">
        <v>14</v>
      </c>
      <c r="D20" s="12">
        <v>1.1014948859166011E-2</v>
      </c>
      <c r="E20" s="37">
        <v>39</v>
      </c>
      <c r="F20" s="12">
        <v>3.122497998398719E-2</v>
      </c>
      <c r="G20" s="13">
        <v>-0.64102564102564097</v>
      </c>
    </row>
    <row r="21" spans="1:8" ht="14.5" customHeight="1" x14ac:dyDescent="0.35">
      <c r="A21" s="14">
        <v>12</v>
      </c>
      <c r="B21" s="15" t="s">
        <v>104</v>
      </c>
      <c r="C21" s="38">
        <v>12</v>
      </c>
      <c r="D21" s="16">
        <v>9.4413847364280094E-3</v>
      </c>
      <c r="E21" s="38">
        <v>0</v>
      </c>
      <c r="F21" s="16">
        <v>0</v>
      </c>
      <c r="G21" s="17"/>
    </row>
    <row r="22" spans="1:8" ht="14.5" customHeight="1" x14ac:dyDescent="0.35">
      <c r="A22" s="10"/>
      <c r="B22" s="11" t="s">
        <v>18</v>
      </c>
      <c r="C22" s="37">
        <v>12</v>
      </c>
      <c r="D22" s="12">
        <v>9.4413847364280094E-3</v>
      </c>
      <c r="E22" s="37">
        <v>14</v>
      </c>
      <c r="F22" s="12">
        <v>1.120896717373899E-2</v>
      </c>
      <c r="G22" s="13">
        <v>-0.1428571428571429</v>
      </c>
    </row>
    <row r="23" spans="1:8" ht="14.5" customHeight="1" x14ac:dyDescent="0.35">
      <c r="A23" s="14">
        <v>14</v>
      </c>
      <c r="B23" s="15" t="s">
        <v>20</v>
      </c>
      <c r="C23" s="38">
        <v>11</v>
      </c>
      <c r="D23" s="16">
        <v>8.6546026750590095E-3</v>
      </c>
      <c r="E23" s="38">
        <v>13</v>
      </c>
      <c r="F23" s="16">
        <v>1.0408326661329063E-2</v>
      </c>
      <c r="G23" s="17">
        <v>-0.15384615384615385</v>
      </c>
    </row>
    <row r="24" spans="1:8" ht="14.5" customHeight="1" x14ac:dyDescent="0.35">
      <c r="A24" s="10"/>
      <c r="B24" s="11" t="s">
        <v>100</v>
      </c>
      <c r="C24" s="37">
        <v>11</v>
      </c>
      <c r="D24" s="18">
        <v>8.6546026750590095E-3</v>
      </c>
      <c r="E24" s="37">
        <v>6</v>
      </c>
      <c r="F24" s="18">
        <v>4.8038430744595673E-3</v>
      </c>
      <c r="G24" s="19">
        <v>0.83333333333333326</v>
      </c>
    </row>
    <row r="25" spans="1:8" ht="14.5" customHeight="1" x14ac:dyDescent="0.35">
      <c r="A25" s="14">
        <v>16</v>
      </c>
      <c r="B25" s="15" t="s">
        <v>95</v>
      </c>
      <c r="C25" s="38">
        <v>10</v>
      </c>
      <c r="D25" s="16">
        <v>7.8678206136900079E-3</v>
      </c>
      <c r="E25" s="38">
        <v>14</v>
      </c>
      <c r="F25" s="16">
        <v>1.120896717373899E-2</v>
      </c>
      <c r="G25" s="17">
        <v>-0.2857142857142857</v>
      </c>
    </row>
    <row r="26" spans="1:8" ht="14.5" customHeight="1" x14ac:dyDescent="0.35">
      <c r="A26" s="10">
        <v>17</v>
      </c>
      <c r="B26" s="11" t="s">
        <v>121</v>
      </c>
      <c r="C26" s="37">
        <v>9</v>
      </c>
      <c r="D26" s="18">
        <v>7.0810385523210071E-3</v>
      </c>
      <c r="E26" s="37">
        <v>2</v>
      </c>
      <c r="F26" s="18">
        <v>1.6012810248198558E-3</v>
      </c>
      <c r="G26" s="19">
        <v>3.5</v>
      </c>
    </row>
    <row r="27" spans="1:8" ht="14.5" customHeight="1" x14ac:dyDescent="0.35">
      <c r="A27" s="14"/>
      <c r="B27" s="15" t="s">
        <v>124</v>
      </c>
      <c r="C27" s="38">
        <v>9</v>
      </c>
      <c r="D27" s="16">
        <v>7.0810385523210071E-3</v>
      </c>
      <c r="E27" s="38">
        <v>10</v>
      </c>
      <c r="F27" s="16">
        <v>8.0064051240992789E-3</v>
      </c>
      <c r="G27" s="17">
        <v>-9.9999999999999978E-2</v>
      </c>
    </row>
    <row r="28" spans="1:8" ht="14.5" customHeight="1" x14ac:dyDescent="0.35">
      <c r="A28" s="10"/>
      <c r="B28" s="11" t="s">
        <v>21</v>
      </c>
      <c r="C28" s="37">
        <v>9</v>
      </c>
      <c r="D28" s="18">
        <v>7.0810385523210071E-3</v>
      </c>
      <c r="E28" s="37">
        <v>13</v>
      </c>
      <c r="F28" s="18">
        <v>1.0408326661329063E-2</v>
      </c>
      <c r="G28" s="19">
        <v>-0.30769230769230771</v>
      </c>
    </row>
    <row r="29" spans="1:8" ht="14.5" customHeight="1" x14ac:dyDescent="0.35">
      <c r="A29" s="14">
        <v>20</v>
      </c>
      <c r="B29" s="15" t="s">
        <v>99</v>
      </c>
      <c r="C29" s="38">
        <v>8</v>
      </c>
      <c r="D29" s="16">
        <v>6.2942564909520063E-3</v>
      </c>
      <c r="E29" s="38">
        <v>6</v>
      </c>
      <c r="F29" s="16">
        <v>4.8038430744595673E-3</v>
      </c>
      <c r="G29" s="17">
        <v>0.33333333333333326</v>
      </c>
    </row>
    <row r="30" spans="1:8" ht="14.5" customHeight="1" x14ac:dyDescent="0.35">
      <c r="A30" s="20"/>
      <c r="B30" s="21" t="s">
        <v>90</v>
      </c>
      <c r="C30" s="39">
        <f>C31-SUM(C10:C29)</f>
        <v>154</v>
      </c>
      <c r="D30" s="22">
        <f>C30/C31</f>
        <v>0.12116443745082613</v>
      </c>
      <c r="E30" s="39">
        <f>E31-SUM(E10:E29)</f>
        <v>177</v>
      </c>
      <c r="F30" s="22">
        <f>E30/E31</f>
        <v>0.14171337069655723</v>
      </c>
      <c r="G30" s="23">
        <f>C30/E30-1</f>
        <v>-0.12994350282485878</v>
      </c>
    </row>
    <row r="31" spans="1:8" ht="14.5" customHeight="1" x14ac:dyDescent="0.35">
      <c r="A31" s="24"/>
      <c r="B31" s="25" t="s">
        <v>91</v>
      </c>
      <c r="C31" s="40">
        <v>1271</v>
      </c>
      <c r="D31" s="26">
        <v>1</v>
      </c>
      <c r="E31" s="40">
        <v>1249</v>
      </c>
      <c r="F31" s="26">
        <v>0.99999999999999922</v>
      </c>
      <c r="G31" s="27">
        <v>1.7614091273018495E-2</v>
      </c>
      <c r="H31" s="3"/>
    </row>
    <row r="32" spans="1:8" ht="14.5" customHeight="1" x14ac:dyDescent="0.35">
      <c r="A32" s="28" t="s">
        <v>10</v>
      </c>
      <c r="B32" s="29"/>
      <c r="C32" s="29"/>
      <c r="D32" s="30"/>
      <c r="E32" s="29"/>
      <c r="F32" s="30"/>
      <c r="G32" s="31"/>
      <c r="H32" s="3"/>
    </row>
    <row r="33" spans="1:7" ht="11.25" customHeight="1" x14ac:dyDescent="0.35">
      <c r="A33" s="8" t="s">
        <v>46</v>
      </c>
      <c r="B33" s="6"/>
      <c r="C33" s="6"/>
      <c r="D33" s="6"/>
      <c r="E33" s="6"/>
      <c r="F33" s="6"/>
      <c r="G33" s="6" t="s">
        <v>42</v>
      </c>
    </row>
    <row r="34" spans="1:7" x14ac:dyDescent="0.35">
      <c r="A34" s="9"/>
      <c r="B34" s="6"/>
      <c r="C34" s="6"/>
      <c r="D34" s="6"/>
      <c r="E34" s="6"/>
      <c r="F34" s="6"/>
      <c r="G34" s="6"/>
    </row>
  </sheetData>
  <mergeCells count="12">
    <mergeCell ref="A2:G2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  <mergeCell ref="A3:G3"/>
  </mergeCells>
  <conditionalFormatting sqref="C10:G29">
    <cfRule type="cellIs" dxfId="9" priority="2" operator="equal">
      <formula>0</formula>
    </cfRule>
  </conditionalFormatting>
  <conditionalFormatting sqref="G10:G32">
    <cfRule type="cellIs" dxfId="8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r:id="rId1"/>
  <ignoredErrors>
    <ignoredError sqref="D30:E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2"/>
  <sheetViews>
    <sheetView showGridLines="0" topLeftCell="A49" zoomScaleNormal="100" workbookViewId="0">
      <selection activeCell="A54" sqref="A54"/>
    </sheetView>
  </sheetViews>
  <sheetFormatPr defaultRowHeight="14.5" x14ac:dyDescent="0.35"/>
  <cols>
    <col min="1" max="1" width="8" customWidth="1"/>
    <col min="2" max="2" width="22.81640625" customWidth="1"/>
    <col min="3" max="7" width="11.81640625" customWidth="1"/>
    <col min="8" max="8" width="9" customWidth="1"/>
  </cols>
  <sheetData>
    <row r="1" spans="1:8" x14ac:dyDescent="0.35">
      <c r="A1" s="6" t="s">
        <v>24</v>
      </c>
      <c r="B1" s="6"/>
      <c r="C1" s="6"/>
      <c r="D1" s="6"/>
      <c r="E1" s="6"/>
      <c r="F1" s="6"/>
      <c r="G1" s="44">
        <v>46063</v>
      </c>
    </row>
    <row r="2" spans="1:8" ht="14.5" customHeight="1" x14ac:dyDescent="0.35">
      <c r="A2" s="79" t="s">
        <v>25</v>
      </c>
      <c r="B2" s="79"/>
      <c r="C2" s="79"/>
      <c r="D2" s="79"/>
      <c r="E2" s="79"/>
      <c r="F2" s="79"/>
      <c r="G2" s="79"/>
      <c r="H2" s="2"/>
    </row>
    <row r="3" spans="1:8" ht="14.5" customHeight="1" thickBot="1" x14ac:dyDescent="0.4">
      <c r="A3" s="98" t="s">
        <v>47</v>
      </c>
      <c r="B3" s="98"/>
      <c r="C3" s="98"/>
      <c r="D3" s="98"/>
      <c r="E3" s="98"/>
      <c r="F3" s="98"/>
      <c r="G3" s="98"/>
      <c r="H3" s="5"/>
    </row>
    <row r="4" spans="1:8" ht="14.5" customHeight="1" x14ac:dyDescent="0.35">
      <c r="A4" s="80" t="s">
        <v>0</v>
      </c>
      <c r="B4" s="80" t="s">
        <v>1</v>
      </c>
      <c r="C4" s="82" t="s">
        <v>111</v>
      </c>
      <c r="D4" s="83"/>
      <c r="E4" s="83"/>
      <c r="F4" s="83"/>
      <c r="G4" s="84"/>
    </row>
    <row r="5" spans="1:8" ht="14.5" customHeight="1" thickBot="1" x14ac:dyDescent="0.4">
      <c r="A5" s="81"/>
      <c r="B5" s="81"/>
      <c r="C5" s="85" t="s">
        <v>112</v>
      </c>
      <c r="D5" s="86"/>
      <c r="E5" s="86"/>
      <c r="F5" s="86"/>
      <c r="G5" s="87"/>
    </row>
    <row r="6" spans="1:8" ht="14.5" customHeight="1" x14ac:dyDescent="0.35">
      <c r="A6" s="81"/>
      <c r="B6" s="81"/>
      <c r="C6" s="88">
        <v>2026</v>
      </c>
      <c r="D6" s="89"/>
      <c r="E6" s="88">
        <v>2025</v>
      </c>
      <c r="F6" s="89"/>
      <c r="G6" s="92" t="s">
        <v>3</v>
      </c>
    </row>
    <row r="7" spans="1:8" ht="14.5" customHeight="1" thickBot="1" x14ac:dyDescent="0.4">
      <c r="A7" s="99" t="s">
        <v>4</v>
      </c>
      <c r="B7" s="99" t="s">
        <v>5</v>
      </c>
      <c r="C7" s="90"/>
      <c r="D7" s="91"/>
      <c r="E7" s="90"/>
      <c r="F7" s="91"/>
      <c r="G7" s="93"/>
    </row>
    <row r="8" spans="1:8" ht="14.5" customHeight="1" x14ac:dyDescent="0.35">
      <c r="A8" s="99"/>
      <c r="B8" s="99"/>
      <c r="C8" s="74" t="s">
        <v>6</v>
      </c>
      <c r="D8" s="75" t="s">
        <v>2</v>
      </c>
      <c r="E8" s="74" t="s">
        <v>6</v>
      </c>
      <c r="F8" s="75" t="s">
        <v>2</v>
      </c>
      <c r="G8" s="96" t="s">
        <v>7</v>
      </c>
    </row>
    <row r="9" spans="1:8" ht="14.5" customHeight="1" thickBot="1" x14ac:dyDescent="0.4">
      <c r="A9" s="100"/>
      <c r="B9" s="100"/>
      <c r="C9" s="76" t="s">
        <v>8</v>
      </c>
      <c r="D9" s="77" t="s">
        <v>9</v>
      </c>
      <c r="E9" s="76" t="s">
        <v>8</v>
      </c>
      <c r="F9" s="77" t="s">
        <v>9</v>
      </c>
      <c r="G9" s="97"/>
    </row>
    <row r="10" spans="1:8" ht="14.5" customHeight="1" x14ac:dyDescent="0.35">
      <c r="A10" s="10">
        <v>1</v>
      </c>
      <c r="B10" s="11" t="s">
        <v>14</v>
      </c>
      <c r="C10" s="37">
        <v>225</v>
      </c>
      <c r="D10" s="13">
        <v>0.20215633423180593</v>
      </c>
      <c r="E10" s="37">
        <v>134</v>
      </c>
      <c r="F10" s="12">
        <v>0.12226277372262774</v>
      </c>
      <c r="G10" s="13">
        <v>0.67910447761194037</v>
      </c>
    </row>
    <row r="11" spans="1:8" ht="14.5" customHeight="1" x14ac:dyDescent="0.35">
      <c r="A11" s="14">
        <v>2</v>
      </c>
      <c r="B11" s="15" t="s">
        <v>12</v>
      </c>
      <c r="C11" s="38">
        <v>212</v>
      </c>
      <c r="D11" s="17">
        <v>0.19047619047619047</v>
      </c>
      <c r="E11" s="38">
        <v>158</v>
      </c>
      <c r="F11" s="16">
        <v>0.14416058394160583</v>
      </c>
      <c r="G11" s="17">
        <v>0.34177215189873422</v>
      </c>
    </row>
    <row r="12" spans="1:8" ht="14.5" customHeight="1" x14ac:dyDescent="0.35">
      <c r="A12" s="10">
        <v>3</v>
      </c>
      <c r="B12" s="11" t="s">
        <v>11</v>
      </c>
      <c r="C12" s="37">
        <v>196</v>
      </c>
      <c r="D12" s="13">
        <v>0.1761006289308176</v>
      </c>
      <c r="E12" s="37">
        <v>340</v>
      </c>
      <c r="F12" s="12">
        <v>0.31021897810218979</v>
      </c>
      <c r="G12" s="13">
        <v>-0.42352941176470593</v>
      </c>
    </row>
    <row r="13" spans="1:8" ht="14.5" customHeight="1" x14ac:dyDescent="0.35">
      <c r="A13" s="14">
        <v>4</v>
      </c>
      <c r="B13" s="15" t="s">
        <v>13</v>
      </c>
      <c r="C13" s="38">
        <v>170</v>
      </c>
      <c r="D13" s="17">
        <v>0.1527403414195867</v>
      </c>
      <c r="E13" s="38">
        <v>104</v>
      </c>
      <c r="F13" s="16">
        <v>9.4890510948905105E-2</v>
      </c>
      <c r="G13" s="17">
        <v>0.63461538461538458</v>
      </c>
    </row>
    <row r="14" spans="1:8" ht="14.5" customHeight="1" x14ac:dyDescent="0.35">
      <c r="A14" s="10">
        <v>5</v>
      </c>
      <c r="B14" s="11" t="s">
        <v>17</v>
      </c>
      <c r="C14" s="37">
        <v>26</v>
      </c>
      <c r="D14" s="13">
        <v>2.3360287511230909E-2</v>
      </c>
      <c r="E14" s="37">
        <v>56</v>
      </c>
      <c r="F14" s="12">
        <v>5.1094890510948905E-2</v>
      </c>
      <c r="G14" s="13">
        <v>-0.5357142857142857</v>
      </c>
    </row>
    <row r="15" spans="1:8" ht="14.5" customHeight="1" x14ac:dyDescent="0.35">
      <c r="A15" s="14"/>
      <c r="B15" s="15" t="s">
        <v>93</v>
      </c>
      <c r="C15" s="38">
        <v>26</v>
      </c>
      <c r="D15" s="17">
        <v>2.3360287511230909E-2</v>
      </c>
      <c r="E15" s="38">
        <v>8</v>
      </c>
      <c r="F15" s="16">
        <v>7.2992700729927005E-3</v>
      </c>
      <c r="G15" s="17">
        <v>2.25</v>
      </c>
    </row>
    <row r="16" spans="1:8" ht="14.5" customHeight="1" x14ac:dyDescent="0.35">
      <c r="A16" s="10">
        <v>7</v>
      </c>
      <c r="B16" s="11" t="s">
        <v>19</v>
      </c>
      <c r="C16" s="37">
        <v>24</v>
      </c>
      <c r="D16" s="13">
        <v>2.15633423180593E-2</v>
      </c>
      <c r="E16" s="37">
        <v>29</v>
      </c>
      <c r="F16" s="12">
        <v>2.6459854014598539E-2</v>
      </c>
      <c r="G16" s="13">
        <v>-0.17241379310344829</v>
      </c>
    </row>
    <row r="17" spans="1:7" ht="14.5" customHeight="1" x14ac:dyDescent="0.35">
      <c r="A17" s="14">
        <v>8</v>
      </c>
      <c r="B17" s="15" t="s">
        <v>15</v>
      </c>
      <c r="C17" s="38">
        <v>23</v>
      </c>
      <c r="D17" s="17">
        <v>2.0664869721473494E-2</v>
      </c>
      <c r="E17" s="38">
        <v>25</v>
      </c>
      <c r="F17" s="16">
        <v>2.281021897810219E-2</v>
      </c>
      <c r="G17" s="17">
        <v>-7.999999999999996E-2</v>
      </c>
    </row>
    <row r="18" spans="1:7" ht="14.5" customHeight="1" x14ac:dyDescent="0.35">
      <c r="A18" s="10">
        <v>9</v>
      </c>
      <c r="B18" s="11" t="s">
        <v>16</v>
      </c>
      <c r="C18" s="37">
        <v>14</v>
      </c>
      <c r="D18" s="13">
        <v>1.2578616352201259E-2</v>
      </c>
      <c r="E18" s="37">
        <v>37</v>
      </c>
      <c r="F18" s="12">
        <v>3.3759124087591241E-2</v>
      </c>
      <c r="G18" s="13">
        <v>-0.6216216216216216</v>
      </c>
    </row>
    <row r="19" spans="1:7" ht="14.5" customHeight="1" x14ac:dyDescent="0.35">
      <c r="A19" s="14">
        <v>10</v>
      </c>
      <c r="B19" s="15" t="s">
        <v>104</v>
      </c>
      <c r="C19" s="38">
        <v>12</v>
      </c>
      <c r="D19" s="17">
        <v>1.078167115902965E-2</v>
      </c>
      <c r="E19" s="38">
        <v>0</v>
      </c>
      <c r="F19" s="16">
        <v>0</v>
      </c>
      <c r="G19" s="17"/>
    </row>
    <row r="20" spans="1:7" ht="14.5" customHeight="1" x14ac:dyDescent="0.35">
      <c r="A20" s="10">
        <v>11</v>
      </c>
      <c r="B20" s="11" t="s">
        <v>20</v>
      </c>
      <c r="C20" s="37">
        <v>11</v>
      </c>
      <c r="D20" s="13">
        <v>9.883198562443846E-3</v>
      </c>
      <c r="E20" s="37">
        <v>13</v>
      </c>
      <c r="F20" s="12">
        <v>1.1861313868613138E-2</v>
      </c>
      <c r="G20" s="13">
        <v>-0.15384615384615385</v>
      </c>
    </row>
    <row r="21" spans="1:7" ht="14.5" customHeight="1" x14ac:dyDescent="0.35">
      <c r="A21" s="14"/>
      <c r="B21" s="15" t="s">
        <v>22</v>
      </c>
      <c r="C21" s="38">
        <v>11</v>
      </c>
      <c r="D21" s="17">
        <v>9.883198562443846E-3</v>
      </c>
      <c r="E21" s="38">
        <v>26</v>
      </c>
      <c r="F21" s="16">
        <v>2.3722627737226276E-2</v>
      </c>
      <c r="G21" s="17">
        <v>-0.57692307692307687</v>
      </c>
    </row>
    <row r="22" spans="1:7" ht="14.5" customHeight="1" x14ac:dyDescent="0.35">
      <c r="A22" s="10">
        <v>13</v>
      </c>
      <c r="B22" s="11" t="s">
        <v>95</v>
      </c>
      <c r="C22" s="37">
        <v>10</v>
      </c>
      <c r="D22" s="13">
        <v>8.9847259658580418E-3</v>
      </c>
      <c r="E22" s="37">
        <v>14</v>
      </c>
      <c r="F22" s="12">
        <v>1.2773722627737226E-2</v>
      </c>
      <c r="G22" s="13">
        <v>-0.2857142857142857</v>
      </c>
    </row>
    <row r="23" spans="1:7" ht="14.5" customHeight="1" x14ac:dyDescent="0.35">
      <c r="A23" s="14">
        <v>14</v>
      </c>
      <c r="B23" s="15" t="s">
        <v>21</v>
      </c>
      <c r="C23" s="38">
        <v>9</v>
      </c>
      <c r="D23" s="17">
        <v>8.0862533692722376E-3</v>
      </c>
      <c r="E23" s="38">
        <v>13</v>
      </c>
      <c r="F23" s="16">
        <v>1.1861313868613138E-2</v>
      </c>
      <c r="G23" s="17">
        <v>-0.30769230769230771</v>
      </c>
    </row>
    <row r="24" spans="1:7" ht="14.5" customHeight="1" x14ac:dyDescent="0.35">
      <c r="A24" s="10"/>
      <c r="B24" s="11" t="s">
        <v>121</v>
      </c>
      <c r="C24" s="37">
        <v>9</v>
      </c>
      <c r="D24" s="13">
        <v>8.0862533692722376E-3</v>
      </c>
      <c r="E24" s="37">
        <v>2</v>
      </c>
      <c r="F24" s="12">
        <v>1.8248175182481751E-3</v>
      </c>
      <c r="G24" s="13">
        <v>3.5</v>
      </c>
    </row>
    <row r="25" spans="1:7" ht="14.5" customHeight="1" x14ac:dyDescent="0.35">
      <c r="A25" s="14"/>
      <c r="B25" s="15" t="s">
        <v>18</v>
      </c>
      <c r="C25" s="38">
        <v>9</v>
      </c>
      <c r="D25" s="17">
        <v>8.0862533692722376E-3</v>
      </c>
      <c r="E25" s="38">
        <v>14</v>
      </c>
      <c r="F25" s="16">
        <v>1.2773722627737226E-2</v>
      </c>
      <c r="G25" s="17">
        <v>-0.3571428571428571</v>
      </c>
    </row>
    <row r="26" spans="1:7" ht="14.5" customHeight="1" x14ac:dyDescent="0.35">
      <c r="A26" s="10">
        <v>17</v>
      </c>
      <c r="B26" s="11" t="s">
        <v>99</v>
      </c>
      <c r="C26" s="37">
        <v>8</v>
      </c>
      <c r="D26" s="13">
        <v>7.1877807726864335E-3</v>
      </c>
      <c r="E26" s="37">
        <v>6</v>
      </c>
      <c r="F26" s="12">
        <v>5.4744525547445258E-3</v>
      </c>
      <c r="G26" s="13">
        <v>0.33333333333333326</v>
      </c>
    </row>
    <row r="27" spans="1:7" ht="14.5" customHeight="1" x14ac:dyDescent="0.35">
      <c r="A27" s="14">
        <v>18</v>
      </c>
      <c r="B27" s="15" t="s">
        <v>122</v>
      </c>
      <c r="C27" s="38">
        <v>7</v>
      </c>
      <c r="D27" s="17">
        <v>6.2893081761006293E-3</v>
      </c>
      <c r="E27" s="38">
        <v>1</v>
      </c>
      <c r="F27" s="16">
        <v>9.1240875912408756E-4</v>
      </c>
      <c r="G27" s="17">
        <v>6</v>
      </c>
    </row>
    <row r="28" spans="1:7" ht="14.5" customHeight="1" x14ac:dyDescent="0.35">
      <c r="A28" s="10">
        <v>19</v>
      </c>
      <c r="B28" s="11" t="s">
        <v>94</v>
      </c>
      <c r="C28" s="37">
        <v>6</v>
      </c>
      <c r="D28" s="13">
        <v>5.3908355795148251E-3</v>
      </c>
      <c r="E28" s="37">
        <v>3</v>
      </c>
      <c r="F28" s="12">
        <v>2.7372262773722629E-3</v>
      </c>
      <c r="G28" s="13">
        <v>1</v>
      </c>
    </row>
    <row r="29" spans="1:7" ht="14.5" customHeight="1" x14ac:dyDescent="0.35">
      <c r="A29" s="14"/>
      <c r="B29" s="15" t="s">
        <v>123</v>
      </c>
      <c r="C29" s="38">
        <v>6</v>
      </c>
      <c r="D29" s="17">
        <v>5.3908355795148251E-3</v>
      </c>
      <c r="E29" s="38">
        <v>7</v>
      </c>
      <c r="F29" s="16">
        <v>6.3868613138686131E-3</v>
      </c>
      <c r="G29" s="17">
        <v>-0.1428571428571429</v>
      </c>
    </row>
    <row r="30" spans="1:7" ht="14.5" customHeight="1" x14ac:dyDescent="0.35">
      <c r="A30" s="32"/>
      <c r="B30" s="21" t="s">
        <v>90</v>
      </c>
      <c r="C30" s="39">
        <f>C31-SUM(C10:C29)</f>
        <v>99</v>
      </c>
      <c r="D30" s="22">
        <f>C30/C31</f>
        <v>8.8948787061994605E-2</v>
      </c>
      <c r="E30" s="39">
        <f>E31-SUM(E10:E29)</f>
        <v>106</v>
      </c>
      <c r="F30" s="22">
        <f>E30/E31</f>
        <v>9.6715328467153291E-2</v>
      </c>
      <c r="G30" s="23">
        <f>C30/E30-1</f>
        <v>-6.6037735849056589E-2</v>
      </c>
    </row>
    <row r="31" spans="1:7" ht="14.5" customHeight="1" x14ac:dyDescent="0.35">
      <c r="A31" s="24"/>
      <c r="B31" s="25" t="s">
        <v>92</v>
      </c>
      <c r="C31" s="40">
        <v>1113</v>
      </c>
      <c r="D31" s="26">
        <v>1</v>
      </c>
      <c r="E31" s="40">
        <v>1096</v>
      </c>
      <c r="F31" s="26">
        <v>1.0000000000000007</v>
      </c>
      <c r="G31" s="27">
        <v>1.5510948905109512E-2</v>
      </c>
    </row>
    <row r="32" spans="1:7" ht="12.75" customHeight="1" x14ac:dyDescent="0.35">
      <c r="A32" s="28" t="s">
        <v>10</v>
      </c>
      <c r="B32" s="6"/>
      <c r="C32" s="6"/>
      <c r="D32" s="6"/>
      <c r="E32" s="6"/>
      <c r="F32" s="6"/>
      <c r="G32" s="6"/>
    </row>
    <row r="33" spans="1:7" x14ac:dyDescent="0.35">
      <c r="A33" s="6" t="s">
        <v>44</v>
      </c>
      <c r="B33" s="6"/>
      <c r="C33" s="6"/>
      <c r="D33" s="6"/>
      <c r="E33" s="6"/>
      <c r="F33" s="6"/>
      <c r="G33" s="6"/>
    </row>
    <row r="34" spans="1:7" x14ac:dyDescent="0.35">
      <c r="A34" s="7"/>
      <c r="B34" s="6"/>
      <c r="C34" s="6"/>
      <c r="D34" s="6"/>
      <c r="E34" s="6"/>
      <c r="F34" s="6"/>
      <c r="G34" s="6"/>
    </row>
    <row r="50" ht="15" customHeight="1" x14ac:dyDescent="0.35"/>
    <row r="52" ht="15" customHeight="1" x14ac:dyDescent="0.35"/>
  </sheetData>
  <mergeCells count="12">
    <mergeCell ref="A2:G2"/>
    <mergeCell ref="A3:G3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</mergeCells>
  <conditionalFormatting sqref="C10:G29">
    <cfRule type="cellIs" dxfId="7" priority="5" operator="equal">
      <formula>0</formula>
    </cfRule>
  </conditionalFormatting>
  <conditionalFormatting sqref="G10:G31">
    <cfRule type="cellIs" dxfId="6" priority="4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portrait" horizontalDpi="4294967292" r:id="rId1"/>
  <ignoredErrors>
    <ignoredError sqref="D30:E3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4"/>
  <sheetViews>
    <sheetView showGridLines="0" zoomScaleNormal="100" workbookViewId="0">
      <selection activeCell="B11" sqref="B11"/>
    </sheetView>
  </sheetViews>
  <sheetFormatPr defaultRowHeight="14.5" x14ac:dyDescent="0.35"/>
  <cols>
    <col min="1" max="1" width="8" customWidth="1"/>
    <col min="2" max="2" width="25.54296875" customWidth="1"/>
    <col min="3" max="7" width="11.81640625" customWidth="1"/>
    <col min="8" max="10" width="9" customWidth="1"/>
  </cols>
  <sheetData>
    <row r="1" spans="1:10" x14ac:dyDescent="0.35">
      <c r="A1" s="6" t="s">
        <v>24</v>
      </c>
      <c r="B1" s="6"/>
      <c r="C1" s="6"/>
      <c r="D1" s="6"/>
      <c r="E1" s="6"/>
      <c r="F1" s="6"/>
      <c r="G1" s="44">
        <v>46063</v>
      </c>
    </row>
    <row r="2" spans="1:10" ht="14.5" customHeight="1" x14ac:dyDescent="0.35">
      <c r="A2" s="79" t="s">
        <v>26</v>
      </c>
      <c r="B2" s="79"/>
      <c r="C2" s="79"/>
      <c r="D2" s="79"/>
      <c r="E2" s="79"/>
      <c r="F2" s="79"/>
      <c r="G2" s="79"/>
      <c r="H2" s="2"/>
      <c r="I2" s="2"/>
      <c r="J2" s="2"/>
    </row>
    <row r="3" spans="1:10" ht="14.5" customHeight="1" thickBot="1" x14ac:dyDescent="0.4">
      <c r="A3" s="98" t="s">
        <v>106</v>
      </c>
      <c r="B3" s="98"/>
      <c r="C3" s="98"/>
      <c r="D3" s="98"/>
      <c r="E3" s="98"/>
      <c r="F3" s="98"/>
      <c r="G3" s="98"/>
      <c r="H3" s="5"/>
    </row>
    <row r="4" spans="1:10" ht="14.5" customHeight="1" x14ac:dyDescent="0.35">
      <c r="A4" s="80" t="s">
        <v>0</v>
      </c>
      <c r="B4" s="80" t="s">
        <v>1</v>
      </c>
      <c r="C4" s="82" t="s">
        <v>111</v>
      </c>
      <c r="D4" s="83"/>
      <c r="E4" s="83"/>
      <c r="F4" s="83"/>
      <c r="G4" s="84"/>
    </row>
    <row r="5" spans="1:10" ht="14.5" customHeight="1" thickBot="1" x14ac:dyDescent="0.4">
      <c r="A5" s="81"/>
      <c r="B5" s="81"/>
      <c r="C5" s="85" t="s">
        <v>112</v>
      </c>
      <c r="D5" s="86"/>
      <c r="E5" s="86"/>
      <c r="F5" s="86"/>
      <c r="G5" s="87"/>
    </row>
    <row r="6" spans="1:10" ht="14.5" customHeight="1" x14ac:dyDescent="0.35">
      <c r="A6" s="81"/>
      <c r="B6" s="81"/>
      <c r="C6" s="88">
        <v>2026</v>
      </c>
      <c r="D6" s="89"/>
      <c r="E6" s="88">
        <v>2025</v>
      </c>
      <c r="F6" s="89"/>
      <c r="G6" s="92" t="s">
        <v>3</v>
      </c>
    </row>
    <row r="7" spans="1:10" ht="14.5" customHeight="1" thickBot="1" x14ac:dyDescent="0.4">
      <c r="A7" s="99" t="s">
        <v>4</v>
      </c>
      <c r="B7" s="99" t="s">
        <v>5</v>
      </c>
      <c r="C7" s="90"/>
      <c r="D7" s="91"/>
      <c r="E7" s="90"/>
      <c r="F7" s="91"/>
      <c r="G7" s="93"/>
    </row>
    <row r="8" spans="1:10" ht="14.5" customHeight="1" x14ac:dyDescent="0.35">
      <c r="A8" s="99"/>
      <c r="B8" s="99"/>
      <c r="C8" s="74" t="s">
        <v>6</v>
      </c>
      <c r="D8" s="75" t="s">
        <v>2</v>
      </c>
      <c r="E8" s="74" t="s">
        <v>6</v>
      </c>
      <c r="F8" s="75" t="s">
        <v>2</v>
      </c>
      <c r="G8" s="96" t="s">
        <v>7</v>
      </c>
    </row>
    <row r="9" spans="1:10" ht="14.5" customHeight="1" thickBot="1" x14ac:dyDescent="0.4">
      <c r="A9" s="100"/>
      <c r="B9" s="100"/>
      <c r="C9" s="76" t="s">
        <v>8</v>
      </c>
      <c r="D9" s="77" t="s">
        <v>9</v>
      </c>
      <c r="E9" s="76" t="s">
        <v>8</v>
      </c>
      <c r="F9" s="77" t="s">
        <v>9</v>
      </c>
      <c r="G9" s="97"/>
    </row>
    <row r="10" spans="1:10" ht="14.5" customHeight="1" x14ac:dyDescent="0.35">
      <c r="A10" s="10">
        <v>1</v>
      </c>
      <c r="B10" s="11" t="s">
        <v>27</v>
      </c>
      <c r="C10" s="37">
        <v>654</v>
      </c>
      <c r="D10" s="12">
        <v>0.2306064880112835</v>
      </c>
      <c r="E10" s="37">
        <v>739</v>
      </c>
      <c r="F10" s="12">
        <v>0.25196045005114215</v>
      </c>
      <c r="G10" s="13">
        <v>-0.1150202976995941</v>
      </c>
    </row>
    <row r="11" spans="1:10" ht="14.5" customHeight="1" x14ac:dyDescent="0.35">
      <c r="A11" s="14">
        <v>2</v>
      </c>
      <c r="B11" s="15" t="s">
        <v>88</v>
      </c>
      <c r="C11" s="38">
        <v>499</v>
      </c>
      <c r="D11" s="16">
        <v>0.17595204513399154</v>
      </c>
      <c r="E11" s="38">
        <v>606</v>
      </c>
      <c r="F11" s="16">
        <v>0.20661438799863621</v>
      </c>
      <c r="G11" s="17">
        <v>-0.17656765676567654</v>
      </c>
    </row>
    <row r="12" spans="1:10" ht="14.5" customHeight="1" x14ac:dyDescent="0.35">
      <c r="A12" s="10">
        <v>3</v>
      </c>
      <c r="B12" s="11" t="s">
        <v>43</v>
      </c>
      <c r="C12" s="37">
        <v>190</v>
      </c>
      <c r="D12" s="12">
        <v>6.6995768688293378E-2</v>
      </c>
      <c r="E12" s="37">
        <v>189</v>
      </c>
      <c r="F12" s="12">
        <v>6.4439140811455853E-2</v>
      </c>
      <c r="G12" s="13">
        <v>5.2910052910053462E-3</v>
      </c>
    </row>
    <row r="13" spans="1:10" ht="14.5" customHeight="1" x14ac:dyDescent="0.35">
      <c r="A13" s="14">
        <v>4</v>
      </c>
      <c r="B13" s="15" t="s">
        <v>30</v>
      </c>
      <c r="C13" s="38">
        <v>174</v>
      </c>
      <c r="D13" s="16">
        <v>6.1354019746121299E-2</v>
      </c>
      <c r="E13" s="38">
        <v>150</v>
      </c>
      <c r="F13" s="16">
        <v>5.1142175247187178E-2</v>
      </c>
      <c r="G13" s="17">
        <v>0.15999999999999992</v>
      </c>
    </row>
    <row r="14" spans="1:10" ht="14.5" customHeight="1" x14ac:dyDescent="0.35">
      <c r="A14" s="10">
        <v>5</v>
      </c>
      <c r="B14" s="11" t="s">
        <v>18</v>
      </c>
      <c r="C14" s="37">
        <v>166</v>
      </c>
      <c r="D14" s="12">
        <v>5.853314527503526E-2</v>
      </c>
      <c r="E14" s="37">
        <v>187</v>
      </c>
      <c r="F14" s="12">
        <v>6.3757245141493349E-2</v>
      </c>
      <c r="G14" s="13">
        <v>-0.11229946524064172</v>
      </c>
    </row>
    <row r="15" spans="1:10" ht="14.5" customHeight="1" x14ac:dyDescent="0.35">
      <c r="A15" s="14">
        <v>6</v>
      </c>
      <c r="B15" s="15" t="s">
        <v>51</v>
      </c>
      <c r="C15" s="38">
        <v>163</v>
      </c>
      <c r="D15" s="16">
        <v>5.7475317348377998E-2</v>
      </c>
      <c r="E15" s="38">
        <v>166</v>
      </c>
      <c r="F15" s="16">
        <v>5.6597340606887148E-2</v>
      </c>
      <c r="G15" s="17">
        <v>-1.8072289156626509E-2</v>
      </c>
    </row>
    <row r="16" spans="1:10" ht="14.5" customHeight="1" x14ac:dyDescent="0.35">
      <c r="A16" s="10">
        <v>7</v>
      </c>
      <c r="B16" s="11" t="s">
        <v>28</v>
      </c>
      <c r="C16" s="37">
        <v>101</v>
      </c>
      <c r="D16" s="12">
        <v>3.5613540197461213E-2</v>
      </c>
      <c r="E16" s="37">
        <v>112</v>
      </c>
      <c r="F16" s="12">
        <v>3.8186157517899763E-2</v>
      </c>
      <c r="G16" s="13">
        <v>-9.8214285714285698E-2</v>
      </c>
    </row>
    <row r="17" spans="1:7" ht="14.5" customHeight="1" x14ac:dyDescent="0.35">
      <c r="A17" s="14">
        <v>8</v>
      </c>
      <c r="B17" s="15" t="s">
        <v>50</v>
      </c>
      <c r="C17" s="38">
        <v>86</v>
      </c>
      <c r="D17" s="16">
        <v>3.0324400564174896E-2</v>
      </c>
      <c r="E17" s="38">
        <v>75</v>
      </c>
      <c r="F17" s="16">
        <v>2.5571087623593589E-2</v>
      </c>
      <c r="G17" s="17">
        <v>0.14666666666666672</v>
      </c>
    </row>
    <row r="18" spans="1:7" ht="14.5" customHeight="1" x14ac:dyDescent="0.35">
      <c r="A18" s="10">
        <v>9</v>
      </c>
      <c r="B18" s="11" t="s">
        <v>118</v>
      </c>
      <c r="C18" s="37">
        <v>79</v>
      </c>
      <c r="D18" s="12">
        <v>2.785613540197461E-2</v>
      </c>
      <c r="E18" s="37">
        <v>0</v>
      </c>
      <c r="F18" s="12">
        <v>0</v>
      </c>
      <c r="G18" s="13"/>
    </row>
    <row r="19" spans="1:7" ht="14.5" customHeight="1" x14ac:dyDescent="0.35">
      <c r="A19" s="14">
        <v>10</v>
      </c>
      <c r="B19" s="15" t="s">
        <v>29</v>
      </c>
      <c r="C19" s="38">
        <v>66</v>
      </c>
      <c r="D19" s="16">
        <v>2.3272214386459801E-2</v>
      </c>
      <c r="E19" s="38">
        <v>66</v>
      </c>
      <c r="F19" s="16">
        <v>2.250255710876236E-2</v>
      </c>
      <c r="G19" s="17">
        <v>0</v>
      </c>
    </row>
    <row r="20" spans="1:7" ht="14.5" customHeight="1" x14ac:dyDescent="0.35">
      <c r="A20" s="10">
        <v>11</v>
      </c>
      <c r="B20" s="11" t="s">
        <v>77</v>
      </c>
      <c r="C20" s="37">
        <v>61</v>
      </c>
      <c r="D20" s="12">
        <v>2.1509167842031031E-2</v>
      </c>
      <c r="E20" s="37">
        <v>81</v>
      </c>
      <c r="F20" s="12">
        <v>2.7616774633481077E-2</v>
      </c>
      <c r="G20" s="13">
        <v>-0.24691358024691357</v>
      </c>
    </row>
    <row r="21" spans="1:7" ht="14.5" customHeight="1" x14ac:dyDescent="0.35">
      <c r="A21" s="14">
        <v>12</v>
      </c>
      <c r="B21" s="15" t="s">
        <v>102</v>
      </c>
      <c r="C21" s="38">
        <v>44</v>
      </c>
      <c r="D21" s="16">
        <v>1.5514809590973202E-2</v>
      </c>
      <c r="E21" s="38">
        <v>0</v>
      </c>
      <c r="F21" s="16">
        <v>0</v>
      </c>
      <c r="G21" s="17"/>
    </row>
    <row r="22" spans="1:7" ht="14.5" customHeight="1" x14ac:dyDescent="0.35">
      <c r="A22" s="10">
        <v>13</v>
      </c>
      <c r="B22" s="11" t="s">
        <v>48</v>
      </c>
      <c r="C22" s="37">
        <v>35</v>
      </c>
      <c r="D22" s="12">
        <v>1.234132581100141E-2</v>
      </c>
      <c r="E22" s="37">
        <v>36</v>
      </c>
      <c r="F22" s="12">
        <v>1.2274122059324924E-2</v>
      </c>
      <c r="G22" s="13">
        <v>-2.777777777777779E-2</v>
      </c>
    </row>
    <row r="23" spans="1:7" ht="14.5" customHeight="1" x14ac:dyDescent="0.35">
      <c r="A23" s="14">
        <v>14</v>
      </c>
      <c r="B23" s="15" t="s">
        <v>119</v>
      </c>
      <c r="C23" s="38">
        <v>34</v>
      </c>
      <c r="D23" s="16">
        <v>1.1988716502115656E-2</v>
      </c>
      <c r="E23" s="38">
        <v>24</v>
      </c>
      <c r="F23" s="16">
        <v>8.1827480395499485E-3</v>
      </c>
      <c r="G23" s="17">
        <v>0.41666666666666674</v>
      </c>
    </row>
    <row r="24" spans="1:7" ht="14.5" customHeight="1" x14ac:dyDescent="0.35">
      <c r="A24" s="10"/>
      <c r="B24" s="11" t="s">
        <v>120</v>
      </c>
      <c r="C24" s="37">
        <v>34</v>
      </c>
      <c r="D24" s="12">
        <v>1.1988716502115656E-2</v>
      </c>
      <c r="E24" s="37">
        <v>17</v>
      </c>
      <c r="F24" s="12">
        <v>5.7961131946812142E-3</v>
      </c>
      <c r="G24" s="13">
        <v>1</v>
      </c>
    </row>
    <row r="25" spans="1:7" ht="14.5" customHeight="1" x14ac:dyDescent="0.35">
      <c r="A25" s="14">
        <v>16</v>
      </c>
      <c r="B25" s="15" t="s">
        <v>78</v>
      </c>
      <c r="C25" s="38">
        <v>32</v>
      </c>
      <c r="D25" s="16">
        <v>1.1283497884344146E-2</v>
      </c>
      <c r="E25" s="38">
        <v>41</v>
      </c>
      <c r="F25" s="16">
        <v>1.3978861234231163E-2</v>
      </c>
      <c r="G25" s="17">
        <v>-0.21951219512195119</v>
      </c>
    </row>
    <row r="26" spans="1:7" ht="14.5" customHeight="1" x14ac:dyDescent="0.35">
      <c r="A26" s="10">
        <v>17</v>
      </c>
      <c r="B26" s="11" t="s">
        <v>98</v>
      </c>
      <c r="C26" s="37">
        <v>26</v>
      </c>
      <c r="D26" s="12">
        <v>9.1678420310296188E-3</v>
      </c>
      <c r="E26" s="37">
        <v>21</v>
      </c>
      <c r="F26" s="12">
        <v>7.1599045346062056E-3</v>
      </c>
      <c r="G26" s="13">
        <v>0.23809523809523814</v>
      </c>
    </row>
    <row r="27" spans="1:7" ht="14.5" customHeight="1" x14ac:dyDescent="0.35">
      <c r="A27" s="14">
        <v>18</v>
      </c>
      <c r="B27" s="15" t="s">
        <v>79</v>
      </c>
      <c r="C27" s="38">
        <v>24</v>
      </c>
      <c r="D27" s="16">
        <v>8.4626234132581107E-3</v>
      </c>
      <c r="E27" s="38">
        <v>32</v>
      </c>
      <c r="F27" s="16">
        <v>1.0910330719399931E-2</v>
      </c>
      <c r="G27" s="17">
        <v>-0.25</v>
      </c>
    </row>
    <row r="28" spans="1:7" ht="14.5" customHeight="1" x14ac:dyDescent="0.35">
      <c r="A28" s="10">
        <v>19</v>
      </c>
      <c r="B28" s="11" t="s">
        <v>103</v>
      </c>
      <c r="C28" s="37">
        <v>23</v>
      </c>
      <c r="D28" s="12">
        <v>8.110014104372355E-3</v>
      </c>
      <c r="E28" s="37">
        <v>19</v>
      </c>
      <c r="F28" s="12">
        <v>6.4780088646437094E-3</v>
      </c>
      <c r="G28" s="13">
        <v>0.21052631578947367</v>
      </c>
    </row>
    <row r="29" spans="1:7" ht="14.5" customHeight="1" x14ac:dyDescent="0.35">
      <c r="A29" s="14"/>
      <c r="B29" s="15" t="s">
        <v>52</v>
      </c>
      <c r="C29" s="38">
        <v>23</v>
      </c>
      <c r="D29" s="16">
        <v>8.110014104372355E-3</v>
      </c>
      <c r="E29" s="38">
        <v>29</v>
      </c>
      <c r="F29" s="16">
        <v>9.8874872144561875E-3</v>
      </c>
      <c r="G29" s="17">
        <v>-0.2068965517241379</v>
      </c>
    </row>
    <row r="30" spans="1:7" ht="14.5" customHeight="1" x14ac:dyDescent="0.35">
      <c r="A30" s="32"/>
      <c r="B30" s="21" t="s">
        <v>103</v>
      </c>
      <c r="C30" s="39">
        <f>C31-SUM(C10:C29)</f>
        <v>322</v>
      </c>
      <c r="D30" s="22">
        <f>C30/C31</f>
        <v>0.11354019746121298</v>
      </c>
      <c r="E30" s="39">
        <f>E31-SUM(E10:E29)</f>
        <v>343</v>
      </c>
      <c r="F30" s="22">
        <f>E30/E31</f>
        <v>0.11694510739856802</v>
      </c>
      <c r="G30" s="23">
        <f>C30/E30-1</f>
        <v>-6.1224489795918324E-2</v>
      </c>
    </row>
    <row r="31" spans="1:7" ht="14.5" customHeight="1" x14ac:dyDescent="0.35">
      <c r="A31" s="24"/>
      <c r="B31" s="25" t="s">
        <v>91</v>
      </c>
      <c r="C31" s="40">
        <v>2836</v>
      </c>
      <c r="D31" s="26">
        <v>1</v>
      </c>
      <c r="E31" s="40">
        <v>2933</v>
      </c>
      <c r="F31" s="26">
        <v>1.0000000000000011</v>
      </c>
      <c r="G31" s="27">
        <v>-3.3071939993181032E-2</v>
      </c>
    </row>
    <row r="32" spans="1:7" ht="12" customHeight="1" x14ac:dyDescent="0.35">
      <c r="A32" s="28" t="s">
        <v>10</v>
      </c>
      <c r="B32" s="6"/>
      <c r="C32" s="6"/>
      <c r="D32" s="6"/>
      <c r="E32" s="6"/>
      <c r="F32" s="6"/>
      <c r="G32" s="6"/>
    </row>
    <row r="33" spans="1:7" x14ac:dyDescent="0.35">
      <c r="A33" s="6" t="s">
        <v>46</v>
      </c>
      <c r="B33" s="6"/>
      <c r="C33" s="6"/>
      <c r="D33" s="6"/>
      <c r="E33" s="6"/>
      <c r="F33" s="6"/>
      <c r="G33" s="6"/>
    </row>
    <row r="34" spans="1:7" x14ac:dyDescent="0.35">
      <c r="A34" s="7"/>
      <c r="B34" s="6"/>
      <c r="C34" s="6"/>
      <c r="D34" s="6"/>
      <c r="E34" s="6"/>
      <c r="F34" s="6"/>
      <c r="G34" s="6"/>
    </row>
  </sheetData>
  <mergeCells count="12">
    <mergeCell ref="A2:G2"/>
    <mergeCell ref="A4:A6"/>
    <mergeCell ref="B4:B6"/>
    <mergeCell ref="C4:G4"/>
    <mergeCell ref="C5:G5"/>
    <mergeCell ref="C6:D7"/>
    <mergeCell ref="E6:F7"/>
    <mergeCell ref="G6:G7"/>
    <mergeCell ref="A7:A9"/>
    <mergeCell ref="B7:B9"/>
    <mergeCell ref="G8:G9"/>
    <mergeCell ref="A3:G3"/>
  </mergeCells>
  <conditionalFormatting sqref="C10:G29">
    <cfRule type="cellIs" dxfId="5" priority="2" operator="equal">
      <formula>0</formula>
    </cfRule>
  </conditionalFormatting>
  <conditionalFormatting sqref="G10:G31">
    <cfRule type="cellIs" dxfId="4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30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51"/>
  <sheetViews>
    <sheetView showGridLines="0" topLeftCell="A12" zoomScaleNormal="100" workbookViewId="0">
      <selection activeCell="C26" sqref="C26:G26"/>
    </sheetView>
  </sheetViews>
  <sheetFormatPr defaultRowHeight="14.5" x14ac:dyDescent="0.35"/>
  <cols>
    <col min="1" max="1" width="8" customWidth="1"/>
    <col min="2" max="2" width="22.1796875" bestFit="1" customWidth="1"/>
    <col min="3" max="7" width="11.81640625" customWidth="1"/>
    <col min="8" max="9" width="9" customWidth="1"/>
  </cols>
  <sheetData>
    <row r="1" spans="1:9" x14ac:dyDescent="0.35">
      <c r="A1" s="6" t="s">
        <v>24</v>
      </c>
      <c r="B1" s="6"/>
      <c r="C1" s="6"/>
      <c r="D1" s="6"/>
      <c r="E1" s="6"/>
      <c r="F1" s="6"/>
      <c r="G1" s="44">
        <v>46063</v>
      </c>
    </row>
    <row r="2" spans="1:9" ht="14.5" customHeight="1" x14ac:dyDescent="0.35">
      <c r="A2" s="79" t="s">
        <v>31</v>
      </c>
      <c r="B2" s="79"/>
      <c r="C2" s="79"/>
      <c r="D2" s="79"/>
      <c r="E2" s="79"/>
      <c r="F2" s="79"/>
      <c r="G2" s="79"/>
      <c r="H2" s="2"/>
      <c r="I2" s="2"/>
    </row>
    <row r="3" spans="1:9" ht="14.5" customHeight="1" thickBot="1" x14ac:dyDescent="0.4">
      <c r="A3" s="98" t="s">
        <v>107</v>
      </c>
      <c r="B3" s="98"/>
      <c r="C3" s="98"/>
      <c r="D3" s="98"/>
      <c r="E3" s="98"/>
      <c r="F3" s="98"/>
      <c r="G3" s="98"/>
      <c r="H3" s="5"/>
    </row>
    <row r="4" spans="1:9" ht="14.5" customHeight="1" x14ac:dyDescent="0.35">
      <c r="A4" s="80" t="s">
        <v>0</v>
      </c>
      <c r="B4" s="80" t="s">
        <v>1</v>
      </c>
      <c r="C4" s="82" t="s">
        <v>111</v>
      </c>
      <c r="D4" s="83"/>
      <c r="E4" s="83"/>
      <c r="F4" s="83"/>
      <c r="G4" s="84"/>
    </row>
    <row r="5" spans="1:9" ht="14.5" customHeight="1" thickBot="1" x14ac:dyDescent="0.4">
      <c r="A5" s="81"/>
      <c r="B5" s="81"/>
      <c r="C5" s="85" t="s">
        <v>112</v>
      </c>
      <c r="D5" s="86"/>
      <c r="E5" s="86"/>
      <c r="F5" s="86"/>
      <c r="G5" s="87"/>
    </row>
    <row r="6" spans="1:9" ht="14.5" customHeight="1" x14ac:dyDescent="0.35">
      <c r="A6" s="81"/>
      <c r="B6" s="81"/>
      <c r="C6" s="88">
        <v>2026</v>
      </c>
      <c r="D6" s="89"/>
      <c r="E6" s="88">
        <v>2025</v>
      </c>
      <c r="F6" s="89"/>
      <c r="G6" s="92" t="s">
        <v>3</v>
      </c>
    </row>
    <row r="7" spans="1:9" ht="14.25" customHeight="1" thickBot="1" x14ac:dyDescent="0.4">
      <c r="A7" s="99" t="s">
        <v>4</v>
      </c>
      <c r="B7" s="99" t="s">
        <v>5</v>
      </c>
      <c r="C7" s="90"/>
      <c r="D7" s="91"/>
      <c r="E7" s="90"/>
      <c r="F7" s="91"/>
      <c r="G7" s="93"/>
    </row>
    <row r="8" spans="1:9" ht="14.5" customHeight="1" x14ac:dyDescent="0.35">
      <c r="A8" s="99"/>
      <c r="B8" s="99"/>
      <c r="C8" s="74" t="s">
        <v>6</v>
      </c>
      <c r="D8" s="75" t="s">
        <v>2</v>
      </c>
      <c r="E8" s="74" t="s">
        <v>6</v>
      </c>
      <c r="F8" s="75" t="s">
        <v>2</v>
      </c>
      <c r="G8" s="96" t="s">
        <v>7</v>
      </c>
    </row>
    <row r="9" spans="1:9" ht="14.5" customHeight="1" thickBot="1" x14ac:dyDescent="0.4">
      <c r="A9" s="100"/>
      <c r="B9" s="100"/>
      <c r="C9" s="76" t="s">
        <v>8</v>
      </c>
      <c r="D9" s="77" t="s">
        <v>9</v>
      </c>
      <c r="E9" s="76" t="s">
        <v>8</v>
      </c>
      <c r="F9" s="77" t="s">
        <v>9</v>
      </c>
      <c r="G9" s="97"/>
    </row>
    <row r="10" spans="1:9" ht="14.5" customHeight="1" x14ac:dyDescent="0.35">
      <c r="A10" s="10">
        <v>1</v>
      </c>
      <c r="B10" s="11" t="s">
        <v>84</v>
      </c>
      <c r="C10" s="37">
        <v>133</v>
      </c>
      <c r="D10" s="12">
        <v>0.25</v>
      </c>
      <c r="E10" s="37">
        <v>13</v>
      </c>
      <c r="F10" s="12">
        <v>3.125E-2</v>
      </c>
      <c r="G10" s="13">
        <v>9.2307692307692299</v>
      </c>
    </row>
    <row r="11" spans="1:9" ht="14.5" customHeight="1" x14ac:dyDescent="0.35">
      <c r="A11" s="14">
        <v>2</v>
      </c>
      <c r="B11" s="15" t="s">
        <v>80</v>
      </c>
      <c r="C11" s="38">
        <v>98</v>
      </c>
      <c r="D11" s="16">
        <v>0.18421052631578946</v>
      </c>
      <c r="E11" s="38">
        <v>120</v>
      </c>
      <c r="F11" s="16">
        <v>0.28846153846153844</v>
      </c>
      <c r="G11" s="17">
        <v>-0.18333333333333335</v>
      </c>
    </row>
    <row r="12" spans="1:9" ht="14.5" customHeight="1" x14ac:dyDescent="0.35">
      <c r="A12" s="10">
        <v>3</v>
      </c>
      <c r="B12" s="11" t="s">
        <v>86</v>
      </c>
      <c r="C12" s="37">
        <v>69</v>
      </c>
      <c r="D12" s="12">
        <v>0.12969924812030076</v>
      </c>
      <c r="E12" s="37">
        <v>10</v>
      </c>
      <c r="F12" s="12">
        <v>2.403846153846154E-2</v>
      </c>
      <c r="G12" s="13">
        <v>5.9</v>
      </c>
    </row>
    <row r="13" spans="1:9" ht="14.5" customHeight="1" x14ac:dyDescent="0.35">
      <c r="A13" s="14">
        <v>4</v>
      </c>
      <c r="B13" s="15" t="s">
        <v>81</v>
      </c>
      <c r="C13" s="38">
        <v>62</v>
      </c>
      <c r="D13" s="16">
        <v>0.11654135338345864</v>
      </c>
      <c r="E13" s="38">
        <v>64</v>
      </c>
      <c r="F13" s="16">
        <v>0.15384615384615385</v>
      </c>
      <c r="G13" s="17">
        <v>-3.125E-2</v>
      </c>
    </row>
    <row r="14" spans="1:9" ht="14.5" customHeight="1" x14ac:dyDescent="0.35">
      <c r="A14" s="10">
        <v>5</v>
      </c>
      <c r="B14" s="11" t="s">
        <v>18</v>
      </c>
      <c r="C14" s="37">
        <v>17</v>
      </c>
      <c r="D14" s="12">
        <v>3.1954887218045111E-2</v>
      </c>
      <c r="E14" s="37">
        <v>12</v>
      </c>
      <c r="F14" s="12">
        <v>2.8846153846153848E-2</v>
      </c>
      <c r="G14" s="13">
        <v>0.41666666666666674</v>
      </c>
    </row>
    <row r="15" spans="1:9" ht="14.5" customHeight="1" x14ac:dyDescent="0.35">
      <c r="A15" s="14">
        <v>6</v>
      </c>
      <c r="B15" s="15" t="s">
        <v>115</v>
      </c>
      <c r="C15" s="38">
        <v>14</v>
      </c>
      <c r="D15" s="16">
        <v>2.6315789473684209E-2</v>
      </c>
      <c r="E15" s="38">
        <v>4</v>
      </c>
      <c r="F15" s="16">
        <v>9.6153846153846159E-3</v>
      </c>
      <c r="G15" s="17">
        <v>2.5</v>
      </c>
    </row>
    <row r="16" spans="1:9" ht="14.5" customHeight="1" x14ac:dyDescent="0.35">
      <c r="A16" s="10">
        <v>7</v>
      </c>
      <c r="B16" s="11" t="s">
        <v>89</v>
      </c>
      <c r="C16" s="37">
        <v>13</v>
      </c>
      <c r="D16" s="12">
        <v>2.4436090225563908E-2</v>
      </c>
      <c r="E16" s="37">
        <v>12</v>
      </c>
      <c r="F16" s="12">
        <v>2.8846153846153848E-2</v>
      </c>
      <c r="G16" s="13">
        <v>8.3333333333333259E-2</v>
      </c>
    </row>
    <row r="17" spans="1:8" ht="14.5" customHeight="1" x14ac:dyDescent="0.35">
      <c r="A17" s="14">
        <v>8</v>
      </c>
      <c r="B17" s="15" t="s">
        <v>116</v>
      </c>
      <c r="C17" s="38">
        <v>12</v>
      </c>
      <c r="D17" s="16">
        <v>2.2556390977443608E-2</v>
      </c>
      <c r="E17" s="38">
        <v>4</v>
      </c>
      <c r="F17" s="16">
        <v>9.6153846153846159E-3</v>
      </c>
      <c r="G17" s="17">
        <v>2</v>
      </c>
    </row>
    <row r="18" spans="1:8" ht="14.5" customHeight="1" x14ac:dyDescent="0.35">
      <c r="A18" s="10">
        <v>9</v>
      </c>
      <c r="B18" s="11" t="s">
        <v>83</v>
      </c>
      <c r="C18" s="37">
        <v>11</v>
      </c>
      <c r="D18" s="12">
        <v>2.0676691729323307E-2</v>
      </c>
      <c r="E18" s="37">
        <v>11</v>
      </c>
      <c r="F18" s="12">
        <v>2.6442307692307692E-2</v>
      </c>
      <c r="G18" s="13">
        <v>0</v>
      </c>
    </row>
    <row r="19" spans="1:8" ht="14.5" customHeight="1" x14ac:dyDescent="0.35">
      <c r="A19" s="14"/>
      <c r="B19" s="15" t="s">
        <v>13</v>
      </c>
      <c r="C19" s="38">
        <v>11</v>
      </c>
      <c r="D19" s="16">
        <v>2.0676691729323307E-2</v>
      </c>
      <c r="E19" s="38">
        <v>25</v>
      </c>
      <c r="F19" s="16">
        <v>6.0096153846153848E-2</v>
      </c>
      <c r="G19" s="17">
        <v>-0.56000000000000005</v>
      </c>
    </row>
    <row r="20" spans="1:8" ht="14.5" customHeight="1" x14ac:dyDescent="0.35">
      <c r="A20" s="10"/>
      <c r="B20" s="11" t="s">
        <v>82</v>
      </c>
      <c r="C20" s="37">
        <v>11</v>
      </c>
      <c r="D20" s="12">
        <v>2.0676691729323307E-2</v>
      </c>
      <c r="E20" s="37">
        <v>19</v>
      </c>
      <c r="F20" s="12">
        <v>4.567307692307692E-2</v>
      </c>
      <c r="G20" s="13">
        <v>-0.42105263157894735</v>
      </c>
    </row>
    <row r="21" spans="1:8" ht="14.5" customHeight="1" x14ac:dyDescent="0.35">
      <c r="A21" s="14">
        <v>12</v>
      </c>
      <c r="B21" s="15" t="s">
        <v>87</v>
      </c>
      <c r="C21" s="38">
        <v>9</v>
      </c>
      <c r="D21" s="16">
        <v>1.6917293233082706E-2</v>
      </c>
      <c r="E21" s="38">
        <v>27</v>
      </c>
      <c r="F21" s="16">
        <v>6.4903846153846159E-2</v>
      </c>
      <c r="G21" s="17">
        <v>-0.66666666666666674</v>
      </c>
    </row>
    <row r="22" spans="1:8" ht="14.5" customHeight="1" x14ac:dyDescent="0.35">
      <c r="A22" s="10">
        <v>13</v>
      </c>
      <c r="B22" s="11" t="s">
        <v>85</v>
      </c>
      <c r="C22" s="37">
        <v>8</v>
      </c>
      <c r="D22" s="12">
        <v>1.5037593984962405E-2</v>
      </c>
      <c r="E22" s="37">
        <v>3</v>
      </c>
      <c r="F22" s="12">
        <v>7.2115384615384619E-3</v>
      </c>
      <c r="G22" s="13">
        <v>1.6666666666666665</v>
      </c>
    </row>
    <row r="23" spans="1:8" ht="14.5" customHeight="1" x14ac:dyDescent="0.35">
      <c r="A23" s="14"/>
      <c r="B23" s="15" t="s">
        <v>117</v>
      </c>
      <c r="C23" s="38">
        <v>8</v>
      </c>
      <c r="D23" s="16">
        <v>1.5037593984962405E-2</v>
      </c>
      <c r="E23" s="38">
        <v>3</v>
      </c>
      <c r="F23" s="16">
        <v>7.2115384615384619E-3</v>
      </c>
      <c r="G23" s="17">
        <v>1.6666666666666665</v>
      </c>
    </row>
    <row r="24" spans="1:8" ht="14.5" customHeight="1" x14ac:dyDescent="0.35">
      <c r="A24" s="10">
        <v>15</v>
      </c>
      <c r="B24" s="11" t="s">
        <v>22</v>
      </c>
      <c r="C24" s="37">
        <v>6</v>
      </c>
      <c r="D24" s="12">
        <v>1.1278195488721804E-2</v>
      </c>
      <c r="E24" s="37">
        <v>11</v>
      </c>
      <c r="F24" s="12">
        <v>2.6442307692307692E-2</v>
      </c>
      <c r="G24" s="13">
        <v>-0.45454545454545459</v>
      </c>
    </row>
    <row r="25" spans="1:8" ht="14.5" customHeight="1" x14ac:dyDescent="0.35">
      <c r="A25" s="33"/>
      <c r="B25" s="34" t="s">
        <v>90</v>
      </c>
      <c r="C25" s="72">
        <f>C26-SUM(C10:C24)</f>
        <v>50</v>
      </c>
      <c r="D25" s="35">
        <f>C25/C26</f>
        <v>9.3984962406015032E-2</v>
      </c>
      <c r="E25" s="72">
        <f>E26-SUM(E10:E24)</f>
        <v>78</v>
      </c>
      <c r="F25" s="35">
        <f>E25/E26</f>
        <v>0.1875</v>
      </c>
      <c r="G25" s="36">
        <f>C25/E25-1</f>
        <v>-0.35897435897435892</v>
      </c>
    </row>
    <row r="26" spans="1:8" x14ac:dyDescent="0.35">
      <c r="A26" s="24"/>
      <c r="B26" s="25" t="s">
        <v>91</v>
      </c>
      <c r="C26" s="40">
        <v>532</v>
      </c>
      <c r="D26" s="26">
        <v>1</v>
      </c>
      <c r="E26" s="40">
        <v>416</v>
      </c>
      <c r="F26" s="26">
        <v>0.99999999999999967</v>
      </c>
      <c r="G26" s="27">
        <v>0.27884615384615374</v>
      </c>
    </row>
    <row r="27" spans="1:8" x14ac:dyDescent="0.35">
      <c r="A27" s="28" t="s">
        <v>10</v>
      </c>
      <c r="B27" s="6"/>
      <c r="C27" s="6"/>
      <c r="D27" s="6"/>
      <c r="E27" s="6"/>
      <c r="F27" s="6"/>
      <c r="G27" s="6"/>
      <c r="H27" s="3"/>
    </row>
    <row r="28" spans="1:8" ht="13.5" customHeight="1" x14ac:dyDescent="0.35">
      <c r="A28" s="6" t="s">
        <v>46</v>
      </c>
      <c r="B28" s="6"/>
      <c r="C28" s="6"/>
      <c r="D28" s="6"/>
      <c r="E28" s="6"/>
      <c r="F28" s="6"/>
      <c r="G28" s="6"/>
    </row>
    <row r="29" spans="1:8" x14ac:dyDescent="0.35">
      <c r="A29" s="7"/>
      <c r="B29" s="6"/>
      <c r="C29" s="6"/>
      <c r="D29" s="6"/>
      <c r="E29" s="6"/>
      <c r="F29" s="6"/>
      <c r="G29" s="6"/>
    </row>
    <row r="48" spans="1:1" x14ac:dyDescent="0.35">
      <c r="A48" t="s">
        <v>24</v>
      </c>
    </row>
    <row r="49" spans="1:1" x14ac:dyDescent="0.35">
      <c r="A49" s="1" t="s">
        <v>45</v>
      </c>
    </row>
    <row r="50" spans="1:1" x14ac:dyDescent="0.35">
      <c r="A50" s="4"/>
    </row>
    <row r="51" spans="1:1" x14ac:dyDescent="0.35">
      <c r="A51" s="1"/>
    </row>
  </sheetData>
  <mergeCells count="12">
    <mergeCell ref="A2:G2"/>
    <mergeCell ref="A4:A6"/>
    <mergeCell ref="B4:B6"/>
    <mergeCell ref="C4:G4"/>
    <mergeCell ref="C5:G5"/>
    <mergeCell ref="G6:G7"/>
    <mergeCell ref="A7:A9"/>
    <mergeCell ref="B7:B9"/>
    <mergeCell ref="G8:G9"/>
    <mergeCell ref="C6:D7"/>
    <mergeCell ref="E6:F7"/>
    <mergeCell ref="A3:G3"/>
  </mergeCells>
  <conditionalFormatting sqref="C10:G24">
    <cfRule type="cellIs" dxfId="3" priority="8" operator="equal">
      <formula>0</formula>
    </cfRule>
  </conditionalFormatting>
  <conditionalFormatting sqref="G10:G26">
    <cfRule type="cellIs" dxfId="2" priority="7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5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5E152-119D-409B-A440-6EBEFE0DFA97}">
  <sheetPr>
    <pageSetUpPr fitToPage="1"/>
  </sheetPr>
  <dimension ref="A1:N32"/>
  <sheetViews>
    <sheetView showGridLines="0" zoomScaleNormal="100" workbookViewId="0">
      <selection activeCell="G1" sqref="G1"/>
    </sheetView>
  </sheetViews>
  <sheetFormatPr defaultColWidth="9.1796875" defaultRowHeight="14" x14ac:dyDescent="0.3"/>
  <cols>
    <col min="1" max="1" width="8" style="6" customWidth="1"/>
    <col min="2" max="2" width="22.1796875" style="6" bestFit="1" customWidth="1"/>
    <col min="3" max="7" width="11.81640625" style="6" customWidth="1"/>
    <col min="8" max="9" width="9" style="6" customWidth="1"/>
    <col min="10" max="16384" width="9.1796875" style="6"/>
  </cols>
  <sheetData>
    <row r="1" spans="1:14" x14ac:dyDescent="0.3">
      <c r="A1" s="6" t="s">
        <v>24</v>
      </c>
      <c r="G1" s="44">
        <v>46063</v>
      </c>
    </row>
    <row r="2" spans="1:14" x14ac:dyDescent="0.3">
      <c r="A2" s="79" t="s">
        <v>32</v>
      </c>
      <c r="B2" s="79"/>
      <c r="C2" s="79"/>
      <c r="D2" s="79"/>
      <c r="E2" s="79"/>
      <c r="F2" s="79"/>
      <c r="G2" s="79"/>
    </row>
    <row r="3" spans="1:14" ht="15" thickBot="1" x14ac:dyDescent="0.35">
      <c r="A3" s="101" t="s">
        <v>108</v>
      </c>
      <c r="B3" s="101"/>
      <c r="C3" s="101"/>
      <c r="D3" s="101"/>
      <c r="E3" s="101"/>
      <c r="F3" s="101"/>
      <c r="G3" s="101"/>
      <c r="H3" s="73"/>
      <c r="I3" s="73"/>
      <c r="J3" s="73"/>
      <c r="K3" s="73"/>
      <c r="L3" s="73"/>
      <c r="M3" s="73"/>
      <c r="N3" s="73"/>
    </row>
    <row r="4" spans="1:14" ht="14.5" customHeight="1" x14ac:dyDescent="0.3">
      <c r="A4" s="80" t="s">
        <v>0</v>
      </c>
      <c r="B4" s="80" t="s">
        <v>1</v>
      </c>
      <c r="C4" s="82" t="s">
        <v>111</v>
      </c>
      <c r="D4" s="83"/>
      <c r="E4" s="83"/>
      <c r="F4" s="83"/>
      <c r="G4" s="84"/>
    </row>
    <row r="5" spans="1:14" ht="15" customHeight="1" thickBot="1" x14ac:dyDescent="0.35">
      <c r="A5" s="81"/>
      <c r="B5" s="81"/>
      <c r="C5" s="85" t="s">
        <v>112</v>
      </c>
      <c r="D5" s="86"/>
      <c r="E5" s="86"/>
      <c r="F5" s="86"/>
      <c r="G5" s="87"/>
    </row>
    <row r="6" spans="1:14" ht="15" customHeight="1" x14ac:dyDescent="0.3">
      <c r="A6" s="81"/>
      <c r="B6" s="81"/>
      <c r="C6" s="88">
        <v>2026</v>
      </c>
      <c r="D6" s="89"/>
      <c r="E6" s="88">
        <v>2025</v>
      </c>
      <c r="F6" s="89"/>
      <c r="G6" s="92" t="s">
        <v>3</v>
      </c>
    </row>
    <row r="7" spans="1:14" ht="15" customHeight="1" thickBot="1" x14ac:dyDescent="0.35">
      <c r="A7" s="99" t="s">
        <v>4</v>
      </c>
      <c r="B7" s="99" t="s">
        <v>5</v>
      </c>
      <c r="C7" s="90"/>
      <c r="D7" s="91"/>
      <c r="E7" s="90"/>
      <c r="F7" s="91"/>
      <c r="G7" s="93"/>
    </row>
    <row r="8" spans="1:14" ht="15" customHeight="1" x14ac:dyDescent="0.3">
      <c r="A8" s="99"/>
      <c r="B8" s="99"/>
      <c r="C8" s="74" t="s">
        <v>6</v>
      </c>
      <c r="D8" s="75" t="s">
        <v>2</v>
      </c>
      <c r="E8" s="74" t="s">
        <v>6</v>
      </c>
      <c r="F8" s="75" t="s">
        <v>2</v>
      </c>
      <c r="G8" s="96" t="s">
        <v>7</v>
      </c>
    </row>
    <row r="9" spans="1:14" ht="15" customHeight="1" thickBot="1" x14ac:dyDescent="0.35">
      <c r="A9" s="100"/>
      <c r="B9" s="100"/>
      <c r="C9" s="76" t="s">
        <v>8</v>
      </c>
      <c r="D9" s="77" t="s">
        <v>9</v>
      </c>
      <c r="E9" s="76" t="s">
        <v>8</v>
      </c>
      <c r="F9" s="77" t="s">
        <v>9</v>
      </c>
      <c r="G9" s="97"/>
    </row>
    <row r="10" spans="1:14" x14ac:dyDescent="0.3">
      <c r="A10" s="10">
        <v>1</v>
      </c>
      <c r="B10" s="11" t="s">
        <v>37</v>
      </c>
      <c r="C10" s="37">
        <v>63</v>
      </c>
      <c r="D10" s="12">
        <v>0.12352941176470589</v>
      </c>
      <c r="E10" s="37">
        <v>68</v>
      </c>
      <c r="F10" s="12">
        <v>0.10608424336973479</v>
      </c>
      <c r="G10" s="13">
        <v>-7.3529411764705843E-2</v>
      </c>
    </row>
    <row r="11" spans="1:14" x14ac:dyDescent="0.3">
      <c r="A11" s="14">
        <v>2</v>
      </c>
      <c r="B11" s="15" t="s">
        <v>33</v>
      </c>
      <c r="C11" s="38">
        <v>62</v>
      </c>
      <c r="D11" s="16">
        <v>0.12156862745098039</v>
      </c>
      <c r="E11" s="38">
        <v>92</v>
      </c>
      <c r="F11" s="16">
        <v>0.14352574102964119</v>
      </c>
      <c r="G11" s="17">
        <v>-0.32608695652173914</v>
      </c>
    </row>
    <row r="12" spans="1:14" x14ac:dyDescent="0.3">
      <c r="A12" s="10">
        <v>3</v>
      </c>
      <c r="B12" s="11" t="s">
        <v>36</v>
      </c>
      <c r="C12" s="37">
        <v>44</v>
      </c>
      <c r="D12" s="12">
        <v>8.6274509803921567E-2</v>
      </c>
      <c r="E12" s="37">
        <v>52</v>
      </c>
      <c r="F12" s="12">
        <v>8.1123244929797195E-2</v>
      </c>
      <c r="G12" s="13">
        <v>-0.15384615384615385</v>
      </c>
    </row>
    <row r="13" spans="1:14" x14ac:dyDescent="0.3">
      <c r="A13" s="14">
        <v>4</v>
      </c>
      <c r="B13" s="15" t="s">
        <v>34</v>
      </c>
      <c r="C13" s="38">
        <v>34</v>
      </c>
      <c r="D13" s="16">
        <v>6.6666666666666666E-2</v>
      </c>
      <c r="E13" s="38">
        <v>51</v>
      </c>
      <c r="F13" s="16">
        <v>7.9563182527301088E-2</v>
      </c>
      <c r="G13" s="17">
        <v>-0.33333333333333337</v>
      </c>
    </row>
    <row r="14" spans="1:14" x14ac:dyDescent="0.3">
      <c r="A14" s="10">
        <v>5</v>
      </c>
      <c r="B14" s="11" t="s">
        <v>75</v>
      </c>
      <c r="C14" s="37">
        <v>31</v>
      </c>
      <c r="D14" s="12">
        <v>6.0784313725490195E-2</v>
      </c>
      <c r="E14" s="37">
        <v>43</v>
      </c>
      <c r="F14" s="12">
        <v>6.7082683307332289E-2</v>
      </c>
      <c r="G14" s="13">
        <v>-0.27906976744186052</v>
      </c>
    </row>
    <row r="15" spans="1:14" x14ac:dyDescent="0.3">
      <c r="A15" s="14">
        <v>6</v>
      </c>
      <c r="B15" s="15" t="s">
        <v>101</v>
      </c>
      <c r="C15" s="38">
        <v>31</v>
      </c>
      <c r="D15" s="16">
        <v>6.0784313725490195E-2</v>
      </c>
      <c r="E15" s="38">
        <v>9</v>
      </c>
      <c r="F15" s="16">
        <v>1.4040561622464899E-2</v>
      </c>
      <c r="G15" s="17">
        <v>2.4444444444444446</v>
      </c>
    </row>
    <row r="16" spans="1:14" x14ac:dyDescent="0.3">
      <c r="A16" s="10">
        <v>7</v>
      </c>
      <c r="B16" s="11" t="s">
        <v>49</v>
      </c>
      <c r="C16" s="37">
        <v>29</v>
      </c>
      <c r="D16" s="12">
        <v>5.6862745098039215E-2</v>
      </c>
      <c r="E16" s="37">
        <v>27</v>
      </c>
      <c r="F16" s="12">
        <v>4.2121684867394697E-2</v>
      </c>
      <c r="G16" s="13">
        <v>7.4074074074074181E-2</v>
      </c>
    </row>
    <row r="17" spans="1:8" x14ac:dyDescent="0.3">
      <c r="A17" s="14">
        <v>8</v>
      </c>
      <c r="B17" s="15" t="s">
        <v>97</v>
      </c>
      <c r="C17" s="38">
        <v>23</v>
      </c>
      <c r="D17" s="16">
        <v>4.5098039215686274E-2</v>
      </c>
      <c r="E17" s="38">
        <v>22</v>
      </c>
      <c r="F17" s="16">
        <v>3.4321372854914198E-2</v>
      </c>
      <c r="G17" s="17">
        <v>4.5454545454545414E-2</v>
      </c>
    </row>
    <row r="18" spans="1:8" x14ac:dyDescent="0.3">
      <c r="A18" s="10">
        <v>9</v>
      </c>
      <c r="B18" s="11" t="s">
        <v>35</v>
      </c>
      <c r="C18" s="37">
        <v>20</v>
      </c>
      <c r="D18" s="12">
        <v>3.9215686274509803E-2</v>
      </c>
      <c r="E18" s="37">
        <v>55</v>
      </c>
      <c r="F18" s="12">
        <v>8.5803432137285487E-2</v>
      </c>
      <c r="G18" s="13">
        <v>-0.63636363636363635</v>
      </c>
    </row>
    <row r="19" spans="1:8" x14ac:dyDescent="0.3">
      <c r="A19" s="14">
        <v>10</v>
      </c>
      <c r="B19" s="15" t="s">
        <v>39</v>
      </c>
      <c r="C19" s="38">
        <v>19</v>
      </c>
      <c r="D19" s="16">
        <v>3.7254901960784313E-2</v>
      </c>
      <c r="E19" s="38">
        <v>35</v>
      </c>
      <c r="F19" s="16">
        <v>5.4602184087363496E-2</v>
      </c>
      <c r="G19" s="17">
        <v>-0.45714285714285718</v>
      </c>
    </row>
    <row r="20" spans="1:8" x14ac:dyDescent="0.3">
      <c r="A20" s="10">
        <v>11</v>
      </c>
      <c r="B20" s="11" t="s">
        <v>38</v>
      </c>
      <c r="C20" s="37">
        <v>18</v>
      </c>
      <c r="D20" s="12">
        <v>3.5294117647058823E-2</v>
      </c>
      <c r="E20" s="37">
        <v>28</v>
      </c>
      <c r="F20" s="12">
        <v>4.3681747269890797E-2</v>
      </c>
      <c r="G20" s="13">
        <v>-0.3571428571428571</v>
      </c>
    </row>
    <row r="21" spans="1:8" x14ac:dyDescent="0.3">
      <c r="A21" s="14">
        <v>12</v>
      </c>
      <c r="B21" s="15" t="s">
        <v>53</v>
      </c>
      <c r="C21" s="38">
        <v>16</v>
      </c>
      <c r="D21" s="16">
        <v>3.1372549019607843E-2</v>
      </c>
      <c r="E21" s="38">
        <v>25</v>
      </c>
      <c r="F21" s="16">
        <v>3.9001560062402497E-2</v>
      </c>
      <c r="G21" s="17">
        <v>-0.36</v>
      </c>
    </row>
    <row r="22" spans="1:8" x14ac:dyDescent="0.3">
      <c r="A22" s="10">
        <v>13</v>
      </c>
      <c r="B22" s="11" t="s">
        <v>96</v>
      </c>
      <c r="C22" s="37">
        <v>15</v>
      </c>
      <c r="D22" s="12">
        <v>2.9411764705882353E-2</v>
      </c>
      <c r="E22" s="37">
        <v>31</v>
      </c>
      <c r="F22" s="12">
        <v>4.8361934477379097E-2</v>
      </c>
      <c r="G22" s="13">
        <v>-0.5161290322580645</v>
      </c>
    </row>
    <row r="23" spans="1:8" x14ac:dyDescent="0.3">
      <c r="A23" s="14">
        <v>14</v>
      </c>
      <c r="B23" s="15" t="s">
        <v>113</v>
      </c>
      <c r="C23" s="38">
        <v>11</v>
      </c>
      <c r="D23" s="16">
        <v>2.1568627450980392E-2</v>
      </c>
      <c r="E23" s="38">
        <v>17</v>
      </c>
      <c r="F23" s="16">
        <v>2.6521060842433698E-2</v>
      </c>
      <c r="G23" s="17">
        <v>-0.3529411764705882</v>
      </c>
    </row>
    <row r="24" spans="1:8" x14ac:dyDescent="0.3">
      <c r="A24" s="10">
        <v>15</v>
      </c>
      <c r="B24" s="11" t="s">
        <v>114</v>
      </c>
      <c r="C24" s="37">
        <v>10</v>
      </c>
      <c r="D24" s="12">
        <v>1.9607843137254902E-2</v>
      </c>
      <c r="E24" s="37">
        <v>0</v>
      </c>
      <c r="F24" s="12">
        <v>0</v>
      </c>
      <c r="G24" s="13"/>
    </row>
    <row r="25" spans="1:8" hidden="1" x14ac:dyDescent="0.3">
      <c r="A25" s="10"/>
      <c r="B25" s="11"/>
      <c r="C25" s="37"/>
      <c r="D25" s="19"/>
      <c r="E25" s="37"/>
      <c r="F25" s="19"/>
      <c r="G25" s="19"/>
    </row>
    <row r="26" spans="1:8" x14ac:dyDescent="0.3">
      <c r="A26" s="32"/>
      <c r="B26" s="21" t="s">
        <v>90</v>
      </c>
      <c r="C26" s="39">
        <f>C27-SUM(C10:C24)</f>
        <v>84</v>
      </c>
      <c r="D26" s="22">
        <f>C26/C27</f>
        <v>0.16470588235294117</v>
      </c>
      <c r="E26" s="39">
        <f>E27-SUM(E10:E24)</f>
        <v>86</v>
      </c>
      <c r="F26" s="22">
        <f>E26/E27</f>
        <v>0.13416536661466458</v>
      </c>
      <c r="G26" s="23">
        <f>C26/E26-1</f>
        <v>-2.3255813953488413E-2</v>
      </c>
    </row>
    <row r="27" spans="1:8" x14ac:dyDescent="0.3">
      <c r="A27" s="24"/>
      <c r="B27" s="25" t="s">
        <v>91</v>
      </c>
      <c r="C27" s="40">
        <v>510</v>
      </c>
      <c r="D27" s="26">
        <v>1</v>
      </c>
      <c r="E27" s="40">
        <v>641</v>
      </c>
      <c r="F27" s="26">
        <v>1</v>
      </c>
      <c r="G27" s="27">
        <v>-0.20436817472698909</v>
      </c>
    </row>
    <row r="28" spans="1:8" x14ac:dyDescent="0.3">
      <c r="A28" s="41" t="s">
        <v>76</v>
      </c>
      <c r="H28" s="41"/>
    </row>
    <row r="29" spans="1:8" x14ac:dyDescent="0.3">
      <c r="A29" s="8" t="s">
        <v>40</v>
      </c>
    </row>
    <row r="30" spans="1:8" x14ac:dyDescent="0.3">
      <c r="A30" s="6" t="s">
        <v>46</v>
      </c>
    </row>
    <row r="31" spans="1:8" x14ac:dyDescent="0.3">
      <c r="A31" s="42"/>
    </row>
    <row r="32" spans="1:8" x14ac:dyDescent="0.3">
      <c r="A32" s="7"/>
    </row>
  </sheetData>
  <mergeCells count="12">
    <mergeCell ref="G6:G7"/>
    <mergeCell ref="A7:A9"/>
    <mergeCell ref="B7:B9"/>
    <mergeCell ref="G8:G9"/>
    <mergeCell ref="A2:G2"/>
    <mergeCell ref="A4:A6"/>
    <mergeCell ref="B4:B6"/>
    <mergeCell ref="C4:G4"/>
    <mergeCell ref="C5:G5"/>
    <mergeCell ref="C6:D7"/>
    <mergeCell ref="E6:F7"/>
    <mergeCell ref="A3:G3"/>
  </mergeCells>
  <conditionalFormatting sqref="C10:G25">
    <cfRule type="cellIs" dxfId="1" priority="2" operator="equal">
      <formula>0</formula>
    </cfRule>
  </conditionalFormatting>
  <conditionalFormatting sqref="G10:G27">
    <cfRule type="cellIs" dxfId="0" priority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94" orientation="landscape" horizontalDpi="4294967292" verticalDpi="0" r:id="rId1"/>
  <ignoredErrors>
    <ignoredError sqref="D26:E2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Tabele zbiorcze</vt:lpstr>
      <vt:lpstr>Ranking PiN_DMC&gt;3,5T</vt:lpstr>
      <vt:lpstr>Ranking Naczepy DMC&gt;3,5T</vt:lpstr>
      <vt:lpstr>Przyczepy lekkie</vt:lpstr>
      <vt:lpstr>Ranking_P-CR</vt:lpstr>
      <vt:lpstr>Ranking_CR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Polski Związek Przemysłu Motoryzacyjnego</dc:creator>
  <cp:lastModifiedBy>Ewa Szeląg</cp:lastModifiedBy>
  <cp:lastPrinted>2015-05-08T08:54:12Z</cp:lastPrinted>
  <dcterms:created xsi:type="dcterms:W3CDTF">2011-02-21T10:08:17Z</dcterms:created>
  <dcterms:modified xsi:type="dcterms:W3CDTF">2026-02-09T21:15:21Z</dcterms:modified>
</cp:coreProperties>
</file>