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2\PIN\ostateczne\"/>
    </mc:Choice>
  </mc:AlternateContent>
  <xr:revisionPtr revIDLastSave="0" documentId="13_ncr:1_{A9091FEF-729C-4447-A082-361B81B2B452}" xr6:coauthVersionLast="47" xr6:coauthVersionMax="47" xr10:uidLastSave="{00000000-0000-0000-0000-000000000000}"/>
  <bookViews>
    <workbookView xWindow="20544" yWindow="0" windowWidth="20832" windowHeight="16656" xr2:uid="{00000000-000D-0000-FFFF-FFFF00000000}"/>
  </bookViews>
  <sheets>
    <sheet name="Tabele zbiorcze" sheetId="20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czy_czasowe" localSheetId="0">[1]INDEX!$E$21</definedName>
    <definedName name="czy_czasowe">#REF!</definedName>
    <definedName name="jakie" localSheetId="0">[2]INDEX!$A$63</definedName>
    <definedName name="jakie">#REF!</definedName>
    <definedName name="jakie_ang" localSheetId="0">[1]INDEX!$B$63</definedName>
    <definedName name="jakie_ang">#REF!</definedName>
    <definedName name="jakie1" localSheetId="0">[3]INDEX!$A$53</definedName>
    <definedName name="jakie1">#REF!</definedName>
    <definedName name="jakie2" localSheetId="0">[1]INDEX!$A$63</definedName>
    <definedName name="jakie2">#REF!</definedName>
    <definedName name="mancs" localSheetId="0">[4]INDEX!$A$61</definedName>
    <definedName name="mancs">#REF!</definedName>
    <definedName name="mansc" localSheetId="0">[4]INDEX!$A$60</definedName>
    <definedName name="mansc">#REF!</definedName>
    <definedName name="mn" localSheetId="0">[3]INDEX!$E$16</definedName>
    <definedName name="mn">#REF!</definedName>
    <definedName name="Mnth" localSheetId="0">[4]INDEX!$E$21</definedName>
    <definedName name="Mnth">#REF!</definedName>
    <definedName name="pickups" localSheetId="0">[4]INDEX!$A$59</definedName>
    <definedName name="pickups">#REF!</definedName>
    <definedName name="Yr" localSheetId="0">[4]INDEX!$E$26</definedName>
    <definedName name="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9" l="1"/>
  <c r="F26" i="19" s="1"/>
  <c r="C26" i="19"/>
  <c r="C25" i="15"/>
  <c r="G25" i="15" s="1"/>
  <c r="E25" i="15"/>
  <c r="F25" i="15" s="1"/>
  <c r="C30" i="13"/>
  <c r="D30" i="13" s="1"/>
  <c r="E30" i="13"/>
  <c r="F30" i="13" s="1"/>
  <c r="E30" i="12"/>
  <c r="F30" i="12" s="1"/>
  <c r="C30" i="12"/>
  <c r="G30" i="12" s="1"/>
  <c r="E30" i="14"/>
  <c r="F30" i="14" s="1"/>
  <c r="C30" i="14"/>
  <c r="D30" i="14" s="1"/>
  <c r="D30" i="12"/>
  <c r="G30" i="13" l="1"/>
  <c r="G30" i="14"/>
  <c r="D25" i="15"/>
  <c r="G26" i="19"/>
  <c r="D26" i="19"/>
</calcChain>
</file>

<file path=xl/sharedStrings.xml><?xml version="1.0" encoding="utf-8"?>
<sst xmlns="http://schemas.openxmlformats.org/spreadsheetml/2006/main" count="248" uniqueCount="129">
  <si>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</si>
  <si>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</si>
  <si>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</si>
  <si>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</si>
  <si>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</si>
  <si>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</si>
  <si>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</si>
  <si>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</si>
  <si>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</si>
  <si>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</si>
  <si>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</si>
  <si>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</si>
  <si>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</si>
  <si>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</si>
  <si>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</si>
  <si>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</si>
  <si>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</si>
  <si>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</si>
  <si>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</si>
  <si>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</si>
  <si>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</si>
  <si>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</si>
  <si>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</si>
  <si>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</si>
  <si>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</si>
  <si>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</si>
  <si>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</si>
  <si>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</si>
  <si>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</si>
  <si>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</si>
  <si>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</si>
  <si>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</si>
  <si>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</si>
  <si>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</si>
  <si>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</si>
  <si>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</si>
  <si>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</si>
  <si>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KUBOTA</t>
  </si>
  <si>
    <t>FARMTRAC</t>
  </si>
  <si>
    <t>VALTRA</t>
  </si>
  <si>
    <t>** Liczby zawierają rejestracje czasowe na koniec miesięcy</t>
  </si>
  <si>
    <t>WECON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</si>
  <si>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</si>
  <si>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</si>
  <si>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</si>
  <si>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</si>
  <si>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</si>
  <si>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>First Registrations of NEW Semi-Trailers with GVW&gt;3.5T, Market Share %</t>
  </si>
  <si>
    <t>WIDPOL</t>
  </si>
  <si>
    <t>MASSEY FERGUSON</t>
  </si>
  <si>
    <t>MARTZ</t>
  </si>
  <si>
    <t>FARO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</si>
  <si>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</si>
  <si>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</si>
  <si>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</si>
  <si>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</si>
  <si>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</si>
  <si>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</si>
  <si>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</si>
  <si>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</si>
  <si>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</si>
  <si>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</si>
  <si>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</si>
  <si>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</si>
  <si>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</si>
  <si>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</si>
  <si>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</si>
  <si>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</si>
  <si>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</si>
  <si>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</si>
  <si>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</si>
  <si>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</si>
  <si>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</si>
  <si>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SOLIS</t>
  </si>
  <si>
    <t>*Pojazdy zarejestrowane jako Ciągniki Rolnicze bez wyróżnionych jako potencjalne ATV / UTV</t>
  </si>
  <si>
    <t>FRACHT</t>
  </si>
  <si>
    <t>STIM</t>
  </si>
  <si>
    <t>PRONAR</t>
  </si>
  <si>
    <t>METAL-FACH</t>
  </si>
  <si>
    <t>METALTECH</t>
  </si>
  <si>
    <t>PPHU WODZIŃSKI</t>
  </si>
  <si>
    <t>MEPROZET</t>
  </si>
  <si>
    <t>MARPOL</t>
  </si>
  <si>
    <t>POMOT</t>
  </si>
  <si>
    <t>JOSKIN</t>
  </si>
  <si>
    <t>TEMARED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</si>
  <si>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</si>
  <si>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</si>
  <si>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</si>
  <si>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</si>
  <si>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</si>
  <si>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FFB FELDBINDER</t>
  </si>
  <si>
    <t>STAS</t>
  </si>
  <si>
    <t>LS</t>
  </si>
  <si>
    <t>LOVOL</t>
  </si>
  <si>
    <t>TOP TRAILER</t>
  </si>
  <si>
    <t>GT TRAILERS/GNIOTPOL</t>
  </si>
  <si>
    <t>DAEDONG-KIOTI</t>
  </si>
  <si>
    <t>VESTA POLSKA</t>
  </si>
  <si>
    <t>SIDECAR</t>
  </si>
  <si>
    <t>CIMC</t>
  </si>
  <si>
    <t>First Registrations of NEW Trailers &amp; Semi-Trailers with GVW&gt;3.5T, Market Share %</t>
  </si>
  <si>
    <t>First Registrations of NEW Light Trailers, Market Share %</t>
  </si>
  <si>
    <t>First Registrations of NEW Agricultural Trailers, Market Share %</t>
  </si>
  <si>
    <t>First Registrations of NEW Agricultural Tractors*, Market Share %</t>
  </si>
  <si>
    <t>AGROMET PILMET</t>
  </si>
  <si>
    <t>MARCO-POLO</t>
  </si>
  <si>
    <t>BLYSS</t>
  </si>
  <si>
    <t>FAYMONVILLE</t>
  </si>
  <si>
    <t>KRAKER</t>
  </si>
  <si>
    <t>MHS</t>
  </si>
  <si>
    <t>sztuki</t>
  </si>
  <si>
    <t>2025
Lut</t>
  </si>
  <si>
    <t>2025
Sty - Lut</t>
  </si>
  <si>
    <t>PRZYCZEPY, DMC&gt;3.5T"</t>
  </si>
  <si>
    <t>NACZEPY, DMC&gt;3.5T"</t>
  </si>
  <si>
    <t>2026
Lut</t>
  </si>
  <si>
    <t>2026
Sty - Lut</t>
  </si>
  <si>
    <t>Rok narastająco Styczeń - Luty</t>
  </si>
  <si>
    <t>YTD January - February</t>
  </si>
  <si>
    <t>CLAAS</t>
  </si>
  <si>
    <t>HINOMOTO</t>
  </si>
  <si>
    <t>CYNKOMET</t>
  </si>
  <si>
    <t>TECHMONT</t>
  </si>
  <si>
    <t>W.N.P. M.SUSKI</t>
  </si>
  <si>
    <t>GŁOWACZ</t>
  </si>
  <si>
    <t>BERGER</t>
  </si>
  <si>
    <t>MEILLER-KIPPER</t>
  </si>
  <si>
    <t>UNITRAILER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</si>
</sst>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  <font>
      <b/>
      <i/>
      <sz val="11"/>
      <color theme="1" tint="0.499984740745262"/>
      <name val="Aptos"/>
      <family val="2"/>
    </font>
    <font>
      <b/>
      <i/>
      <sz val="10"/>
      <color theme="0" tint="-0.34998626667073579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color indexed="8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1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2" fillId="0" borderId="0" xfId="4"/>
    <xf numFmtId="0" fontId="7" fillId="0" borderId="0" xfId="4" applyFont="1"/>
    <xf numFmtId="0" fontId="8" fillId="0" borderId="0" xfId="4" applyFont="1" applyAlignment="1">
      <alignment vertical="center"/>
    </xf>
    <xf numFmtId="0" fontId="9" fillId="0" borderId="0" xfId="0" applyFont="1"/>
    <xf numFmtId="0" fontId="14" fillId="0" borderId="0" xfId="0" applyFont="1"/>
    <xf numFmtId="0" fontId="11" fillId="0" borderId="0" xfId="0" applyFont="1"/>
    <xf numFmtId="0" fontId="15" fillId="0" borderId="0" xfId="0" applyFont="1"/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10" fontId="18" fillId="0" borderId="1" xfId="7" applyNumberFormat="1" applyFont="1" applyBorder="1" applyAlignment="1">
      <alignment vertical="center"/>
    </xf>
    <xf numFmtId="165" fontId="18" fillId="0" borderId="1" xfId="7" applyNumberFormat="1" applyFont="1" applyBorder="1" applyAlignment="1">
      <alignment vertical="center"/>
    </xf>
    <xf numFmtId="0" fontId="18" fillId="5" borderId="1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vertical="center"/>
    </xf>
    <xf numFmtId="10" fontId="18" fillId="5" borderId="1" xfId="7" applyNumberFormat="1" applyFont="1" applyFill="1" applyBorder="1" applyAlignment="1">
      <alignment vertical="center"/>
    </xf>
    <xf numFmtId="165" fontId="18" fillId="5" borderId="1" xfId="7" applyNumberFormat="1" applyFont="1" applyFill="1" applyBorder="1" applyAlignment="1">
      <alignment vertical="center"/>
    </xf>
    <xf numFmtId="10" fontId="18" fillId="0" borderId="1" xfId="7" applyNumberFormat="1" applyFont="1" applyFill="1" applyBorder="1" applyAlignment="1">
      <alignment vertical="center"/>
    </xf>
    <xf numFmtId="165" fontId="18" fillId="0" borderId="1" xfId="7" applyNumberFormat="1" applyFont="1" applyFill="1" applyBorder="1" applyAlignment="1">
      <alignment vertical="center"/>
    </xf>
    <xf numFmtId="0" fontId="9" fillId="4" borderId="1" xfId="0" applyFont="1" applyFill="1" applyBorder="1"/>
    <xf numFmtId="0" fontId="18" fillId="4" borderId="1" xfId="4" applyFont="1" applyFill="1" applyBorder="1" applyAlignment="1">
      <alignment vertical="center"/>
    </xf>
    <xf numFmtId="165" fontId="18" fillId="4" borderId="1" xfId="10" applyNumberFormat="1" applyFont="1" applyFill="1" applyBorder="1" applyAlignment="1">
      <alignment vertical="center"/>
    </xf>
    <xf numFmtId="165" fontId="18" fillId="4" borderId="1" xfId="7" applyNumberFormat="1" applyFont="1" applyFill="1" applyBorder="1" applyAlignment="1">
      <alignment vertical="center"/>
    </xf>
    <xf numFmtId="0" fontId="12" fillId="3" borderId="1" xfId="4" applyFont="1" applyFill="1" applyBorder="1"/>
    <xf numFmtId="0" fontId="10" fillId="3" borderId="1" xfId="4" applyFont="1" applyFill="1" applyBorder="1" applyAlignment="1">
      <alignment vertical="center"/>
    </xf>
    <xf numFmtId="9" fontId="10" fillId="3" borderId="1" xfId="7" applyFont="1" applyFill="1" applyBorder="1" applyAlignment="1">
      <alignment vertical="center"/>
    </xf>
    <xf numFmtId="165" fontId="10" fillId="3" borderId="1" xfId="4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indent="1"/>
    </xf>
    <xf numFmtId="0" fontId="16" fillId="2" borderId="0" xfId="4" applyFont="1" applyFill="1" applyAlignment="1">
      <alignment vertical="center"/>
    </xf>
    <xf numFmtId="9" fontId="16" fillId="2" borderId="0" xfId="7" applyFont="1" applyFill="1" applyBorder="1" applyAlignment="1">
      <alignment vertical="center"/>
    </xf>
    <xf numFmtId="165" fontId="16" fillId="2" borderId="0" xfId="4" applyNumberFormat="1" applyFont="1" applyFill="1" applyAlignment="1">
      <alignment vertical="center"/>
    </xf>
    <xf numFmtId="0" fontId="18" fillId="4" borderId="1" xfId="4" applyFont="1" applyFill="1" applyBorder="1"/>
    <xf numFmtId="0" fontId="11" fillId="4" borderId="1" xfId="4" applyFont="1" applyFill="1" applyBorder="1"/>
    <xf numFmtId="0" fontId="11" fillId="4" borderId="1" xfId="4" applyFont="1" applyFill="1" applyBorder="1" applyAlignment="1">
      <alignment vertical="center"/>
    </xf>
    <xf numFmtId="165" fontId="11" fillId="4" borderId="1" xfId="10" applyNumberFormat="1" applyFont="1" applyFill="1" applyBorder="1" applyAlignment="1">
      <alignment vertical="center"/>
    </xf>
    <xf numFmtId="165" fontId="11" fillId="4" borderId="1" xfId="7" applyNumberFormat="1" applyFont="1" applyFill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3" fontId="18" fillId="5" borderId="1" xfId="4" applyNumberFormat="1" applyFont="1" applyFill="1" applyBorder="1" applyAlignment="1">
      <alignment vertical="center"/>
    </xf>
    <xf numFmtId="3" fontId="18" fillId="4" borderId="1" xfId="4" applyNumberFormat="1" applyFont="1" applyFill="1" applyBorder="1" applyAlignment="1">
      <alignment vertical="center"/>
    </xf>
    <xf numFmtId="3" fontId="10" fillId="3" borderId="1" xfId="4" applyNumberFormat="1" applyFont="1" applyFill="1" applyBorder="1" applyAlignment="1">
      <alignment vertical="center"/>
    </xf>
    <xf numFmtId="0" fontId="18" fillId="0" borderId="0" xfId="4" applyFont="1"/>
    <xf numFmtId="0" fontId="24" fillId="0" borderId="0" xfId="4" applyFont="1"/>
    <xf numFmtId="0" fontId="25" fillId="0" borderId="0" xfId="0" applyFont="1"/>
    <xf numFmtId="14" fontId="25" fillId="0" borderId="0" xfId="0" applyNumberFormat="1" applyFont="1" applyAlignment="1">
      <alignment horizontal="right"/>
    </xf>
    <xf numFmtId="0" fontId="26" fillId="3" borderId="1" xfId="0" applyFont="1" applyFill="1" applyBorder="1" applyAlignment="1">
      <alignment wrapText="1"/>
    </xf>
    <xf numFmtId="166" fontId="26" fillId="3" borderId="1" xfId="3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wrapText="1"/>
    </xf>
    <xf numFmtId="166" fontId="27" fillId="4" borderId="1" xfId="3" applyNumberFormat="1" applyFont="1" applyFill="1" applyBorder="1" applyAlignment="1">
      <alignment horizontal="center"/>
    </xf>
    <xf numFmtId="165" fontId="27" fillId="4" borderId="1" xfId="1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left" wrapText="1" indent="1"/>
    </xf>
    <xf numFmtId="166" fontId="27" fillId="0" borderId="1" xfId="3" applyNumberFormat="1" applyFont="1" applyBorder="1" applyAlignment="1">
      <alignment horizontal="center"/>
    </xf>
    <xf numFmtId="165" fontId="27" fillId="0" borderId="1" xfId="1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left" wrapText="1" indent="1"/>
    </xf>
    <xf numFmtId="166" fontId="27" fillId="5" borderId="1" xfId="3" applyNumberFormat="1" applyFont="1" applyFill="1" applyBorder="1" applyAlignment="1">
      <alignment horizontal="center"/>
    </xf>
    <xf numFmtId="165" fontId="27" fillId="5" borderId="1" xfId="10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left" wrapText="1" indent="1"/>
    </xf>
    <xf numFmtId="166" fontId="27" fillId="0" borderId="2" xfId="3" applyNumberFormat="1" applyFont="1" applyBorder="1" applyAlignment="1">
      <alignment horizontal="center"/>
    </xf>
    <xf numFmtId="165" fontId="27" fillId="0" borderId="2" xfId="10" applyNumberFormat="1" applyFont="1" applyBorder="1" applyAlignment="1">
      <alignment horizontal="center"/>
    </xf>
    <xf numFmtId="0" fontId="27" fillId="0" borderId="3" xfId="0" applyFont="1" applyBorder="1" applyAlignment="1">
      <alignment horizontal="left" wrapText="1" indent="1"/>
    </xf>
    <xf numFmtId="166" fontId="27" fillId="0" borderId="3" xfId="3" applyNumberFormat="1" applyFont="1" applyBorder="1" applyAlignment="1">
      <alignment horizontal="center"/>
    </xf>
    <xf numFmtId="165" fontId="27" fillId="0" borderId="3" xfId="10" applyNumberFormat="1" applyFont="1" applyBorder="1" applyAlignment="1">
      <alignment horizontal="center"/>
    </xf>
    <xf numFmtId="0" fontId="28" fillId="3" borderId="1" xfId="0" applyFont="1" applyFill="1" applyBorder="1" applyAlignment="1">
      <alignment wrapText="1"/>
    </xf>
    <xf numFmtId="166" fontId="28" fillId="3" borderId="1" xfId="3" applyNumberFormat="1" applyFont="1" applyFill="1" applyBorder="1" applyAlignment="1">
      <alignment horizontal="center"/>
    </xf>
    <xf numFmtId="165" fontId="28" fillId="3" borderId="1" xfId="10" applyNumberFormat="1" applyFont="1" applyFill="1" applyBorder="1" applyAlignment="1">
      <alignment horizontal="center"/>
    </xf>
    <xf numFmtId="0" fontId="29" fillId="0" borderId="0" xfId="0" applyFont="1" applyAlignment="1">
      <alignment horizontal="left" wrapText="1" indent="1"/>
    </xf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 vertical="top" wrapText="1" indent="1"/>
    </xf>
    <xf numFmtId="165" fontId="25" fillId="0" borderId="0" xfId="10" applyNumberFormat="1" applyFont="1"/>
    <xf numFmtId="3" fontId="11" fillId="4" borderId="1" xfId="4" applyNumberFormat="1" applyFont="1" applyFill="1" applyBorder="1" applyAlignment="1">
      <alignment vertical="center"/>
    </xf>
    <xf numFmtId="0" fontId="33" fillId="0" borderId="0" xfId="4" applyFont="1" applyAlignment="1">
      <alignment vertical="center"/>
    </xf>
    <xf numFmtId="0" fontId="28" fillId="3" borderId="12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center" wrapText="1"/>
    </xf>
    <xf numFmtId="0" fontId="35" fillId="3" borderId="14" xfId="4" applyFont="1" applyFill="1" applyBorder="1" applyAlignment="1">
      <alignment horizontal="center" vertical="center" wrapText="1"/>
    </xf>
    <xf numFmtId="0" fontId="35" fillId="3" borderId="11" xfId="4" applyFont="1" applyFill="1" applyBorder="1" applyAlignment="1">
      <alignment horizontal="center" vertical="top" wrapText="1"/>
    </xf>
    <xf numFmtId="0" fontId="36" fillId="0" borderId="0" xfId="0" applyFont="1" applyAlignment="1">
      <alignment horizontal="right"/>
    </xf>
    <xf numFmtId="0" fontId="26" fillId="3" borderId="1" xfId="0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0" fillId="3" borderId="2" xfId="4" applyFont="1" applyFill="1" applyBorder="1" applyAlignment="1">
      <alignment horizontal="center" wrapText="1"/>
    </xf>
    <xf numFmtId="0" fontId="10" fillId="3" borderId="4" xfId="4" applyFont="1" applyFill="1" applyBorder="1" applyAlignment="1">
      <alignment horizontal="center" wrapText="1"/>
    </xf>
    <xf numFmtId="0" fontId="26" fillId="3" borderId="6" xfId="4" applyFont="1" applyFill="1" applyBorder="1" applyAlignment="1">
      <alignment horizontal="center" vertical="center"/>
    </xf>
    <xf numFmtId="0" fontId="26" fillId="3" borderId="7" xfId="4" applyFont="1" applyFill="1" applyBorder="1" applyAlignment="1">
      <alignment horizontal="center" vertical="center"/>
    </xf>
    <xf numFmtId="0" fontId="26" fillId="3" borderId="8" xfId="4" applyFont="1" applyFill="1" applyBorder="1" applyAlignment="1">
      <alignment horizontal="center" vertical="center"/>
    </xf>
    <xf numFmtId="0" fontId="34" fillId="3" borderId="9" xfId="4" applyFont="1" applyFill="1" applyBorder="1" applyAlignment="1">
      <alignment horizontal="center" vertical="center"/>
    </xf>
    <xf numFmtId="0" fontId="34" fillId="3" borderId="10" xfId="4" applyFont="1" applyFill="1" applyBorder="1" applyAlignment="1">
      <alignment horizontal="center" vertical="center"/>
    </xf>
    <xf numFmtId="0" fontId="34" fillId="3" borderId="11" xfId="4" applyFont="1" applyFill="1" applyBorder="1" applyAlignment="1">
      <alignment horizontal="center" vertical="center"/>
    </xf>
    <xf numFmtId="0" fontId="28" fillId="3" borderId="12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center" vertical="center" wrapText="1"/>
    </xf>
    <xf numFmtId="0" fontId="28" fillId="3" borderId="14" xfId="4" applyFont="1" applyFill="1" applyBorder="1" applyAlignment="1">
      <alignment horizontal="center" vertical="center" wrapText="1"/>
    </xf>
    <xf numFmtId="0" fontId="28" fillId="3" borderId="11" xfId="4" applyFont="1" applyFill="1" applyBorder="1" applyAlignment="1">
      <alignment horizontal="center" vertical="center" wrapText="1"/>
    </xf>
    <xf numFmtId="0" fontId="28" fillId="3" borderId="13" xfId="4" applyFont="1" applyFill="1" applyBorder="1" applyAlignment="1">
      <alignment horizontal="center" wrapText="1"/>
    </xf>
    <xf numFmtId="0" fontId="28" fillId="3" borderId="15" xfId="4" applyFont="1" applyFill="1" applyBorder="1" applyAlignment="1">
      <alignment horizontal="center" wrapText="1"/>
    </xf>
    <xf numFmtId="0" fontId="19" fillId="3" borderId="4" xfId="4" applyFont="1" applyFill="1" applyBorder="1" applyAlignment="1">
      <alignment horizontal="center" vertical="top"/>
    </xf>
    <xf numFmtId="0" fontId="19" fillId="3" borderId="3" xfId="4" applyFont="1" applyFill="1" applyBorder="1" applyAlignment="1">
      <alignment horizontal="center" vertical="top"/>
    </xf>
    <xf numFmtId="0" fontId="35" fillId="3" borderId="15" xfId="4" applyFont="1" applyFill="1" applyBorder="1" applyAlignment="1">
      <alignment horizontal="center" vertical="top" wrapText="1"/>
    </xf>
    <xf numFmtId="0" fontId="35" fillId="3" borderId="16" xfId="4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22" fillId="3" borderId="4" xfId="4" applyFont="1" applyFill="1" applyBorder="1" applyAlignment="1">
      <alignment horizontal="center" vertical="top"/>
    </xf>
    <xf numFmtId="0" fontId="22" fillId="3" borderId="3" xfId="4" applyFont="1" applyFill="1" applyBorder="1" applyAlignment="1">
      <alignment horizontal="center" vertical="top"/>
    </xf>
    <xf numFmtId="0" fontId="33" fillId="0" borderId="5" xfId="4" applyFont="1" applyBorder="1" applyAlignment="1">
      <alignment horizontal="center" vertical="center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5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11</xdr:col>
      <xdr:colOff>177800</xdr:colOff>
      <xdr:row>71</xdr:row>
      <xdr:rowOff>163830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3C1C587-D3DA-4292-6EBB-BBF985ACB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67950"/>
          <a:ext cx="895350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22861</xdr:colOff>
      <xdr:row>33</xdr:row>
      <xdr:rowOff>99060</xdr:rowOff>
    </xdr:from>
    <xdr:to>
      <xdr:col>6</xdr:col>
      <xdr:colOff>632461</xdr:colOff>
      <xdr:row>55</xdr:row>
      <xdr:rowOff>4313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494EA53-EDCB-7F72-5200-07404566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1" y="6088380"/>
          <a:ext cx="5951220" cy="3928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35</xdr:row>
      <xdr:rowOff>0</xdr:rowOff>
    </xdr:from>
    <xdr:to>
      <xdr:col>21</xdr:col>
      <xdr:colOff>361950</xdr:colOff>
      <xdr:row>50</xdr:row>
      <xdr:rowOff>157480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76BFA34-61E6-FA64-12F8-16615CB89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150" y="6419850"/>
          <a:ext cx="8915400" cy="29260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21</xdr:col>
      <xdr:colOff>346710</xdr:colOff>
      <xdr:row>72</xdr:row>
      <xdr:rowOff>138430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CCBB10D-3ACE-83DC-8087-EC90EF149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0150" y="10115550"/>
          <a:ext cx="8900160" cy="3268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0</xdr:colOff>
      <xdr:row>52</xdr:row>
      <xdr:rowOff>153688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E4504FB-1904-43F7-E69B-A8E1C355B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12180"/>
          <a:ext cx="5341620" cy="364364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54</xdr:row>
      <xdr:rowOff>0</xdr:rowOff>
    </xdr:from>
    <xdr:to>
      <xdr:col>6</xdr:col>
      <xdr:colOff>7621</xdr:colOff>
      <xdr:row>74</xdr:row>
      <xdr:rowOff>35076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C384771-FD4C-FB67-51FB-68A2AD5FA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9867900"/>
          <a:ext cx="5349240" cy="3692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10</xdr:col>
      <xdr:colOff>581660</xdr:colOff>
      <xdr:row>49</xdr:row>
      <xdr:rowOff>48260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942A52D-CB0D-86AA-5C99-D8E929F26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45200"/>
          <a:ext cx="8938260" cy="2994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248920</xdr:colOff>
      <xdr:row>46</xdr:row>
      <xdr:rowOff>68580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5D31A9B-83A3-54D4-3BFD-9BCE382E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7150"/>
          <a:ext cx="8961120" cy="3383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11</xdr:col>
      <xdr:colOff>210820</xdr:colOff>
      <xdr:row>51</xdr:row>
      <xdr:rowOff>81280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E485A9-2C3D-E954-ACAC-BF09A058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72150"/>
          <a:ext cx="8961120" cy="3459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ZPM%202026\CEP\2026.02\dane%20szczeg&#243;&#322;owe\raporty\PZPM_CEP_RAPORT_PiN_REJ_STA&#321;E_NOWE_LUTY_2026.xlsx" TargetMode="External"/><Relationship Id="rId1" Type="http://schemas.openxmlformats.org/officeDocument/2006/relationships/externalLinkPath" Target="/PZPM%202026/CEP/2026.02/dane%20szczeg&#243;&#322;owe/raporty/PZPM_CEP_RAPORT_PiN_REJ_STA&#321;E_NOWE_LUTY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DEXpdf"/>
      <sheetName val="PiN - tabele i wykresy (1)"/>
      <sheetName val="PiN - tabele kat. O"/>
      <sheetName val="PiN - tabele kat. R"/>
      <sheetName val="PiN - tabele i wykresy (2)"/>
      <sheetName val="PN&gt;3.5T - tabela (1)"/>
      <sheetName val="PN&gt;3.5T - tabela (2)"/>
      <sheetName val="PN&gt;3.5T - Podrodzaje - tabel"/>
      <sheetName val="N&gt;3.5T - tabela (1)"/>
      <sheetName val="N&gt;3.5T - tabela (2)"/>
      <sheetName val="N&gt;3.5T - Podrodzaje - tabela"/>
      <sheetName val="P&gt;3.5T - tabela (1)"/>
      <sheetName val="P&gt;3.5T - tabela (2)"/>
      <sheetName val="P&gt;3.5T - Podrodzaje - tabela"/>
      <sheetName val="N-C - tabela (1)"/>
      <sheetName val="N-C - tabela (2)"/>
      <sheetName val="N-C - Podrodzaje - tabela (1)"/>
      <sheetName val="P-C - tabela (1)"/>
      <sheetName val="P-C - tabela (2)"/>
      <sheetName val="P-C - Podrodzaje - tabela (1)"/>
      <sheetName val="P-L - tabela (1)"/>
      <sheetName val="P-L - tabela (2)"/>
      <sheetName val="P-CR - tabela (1)"/>
      <sheetName val="P-CR - tabel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7">
          <cell r="D7">
            <v>2026</v>
          </cell>
          <cell r="F7">
            <v>2025</v>
          </cell>
        </row>
        <row r="11">
          <cell r="C11" t="str">
            <v>PLATFORMA/SKRZYNIA*</v>
          </cell>
          <cell r="K11">
            <v>223</v>
          </cell>
          <cell r="M11">
            <v>165</v>
          </cell>
        </row>
        <row r="12">
          <cell r="C12" t="str">
            <v>NADWOZIE WYMIENNE</v>
          </cell>
          <cell r="K12">
            <v>47</v>
          </cell>
          <cell r="M12">
            <v>27</v>
          </cell>
        </row>
        <row r="13">
          <cell r="C13" t="str">
            <v>KŁONICOWA</v>
          </cell>
          <cell r="K13">
            <v>16</v>
          </cell>
          <cell r="M13">
            <v>12</v>
          </cell>
        </row>
        <row r="14">
          <cell r="C14" t="str">
            <v>CYSTERNA</v>
          </cell>
          <cell r="K14">
            <v>9</v>
          </cell>
          <cell r="M14">
            <v>5</v>
          </cell>
        </row>
        <row r="15">
          <cell r="C15" t="str">
            <v>DŁUŻYCOWA</v>
          </cell>
          <cell r="K15">
            <v>9</v>
          </cell>
          <cell r="M15">
            <v>12</v>
          </cell>
        </row>
        <row r="16">
          <cell r="C16" t="str">
            <v>INNE</v>
          </cell>
          <cell r="K16">
            <v>99</v>
          </cell>
          <cell r="M16">
            <v>108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4C94-C54D-4393-A45D-92B12C77CC09}">
  <dimension ref="A1:G34"/>
  <sheetViews>
    <sheetView showGridLines="0" tabSelected="1" zoomScale="90" zoomScaleNormal="90" workbookViewId="0"/>
  </sheetViews>
  <sheetFormatPr defaultColWidth="9.21875" defaultRowHeight="13.8" x14ac:dyDescent="0.25"/>
  <cols>
    <col min="1" max="1" width="28.21875" style="43" customWidth="1"/>
    <col min="2" max="7" width="11.77734375" style="43" customWidth="1"/>
    <col min="8" max="16384" width="9.21875" style="43"/>
  </cols>
  <sheetData>
    <row r="1" spans="1:7" x14ac:dyDescent="0.25">
      <c r="A1" s="43" t="s">
        <v>72</v>
      </c>
      <c r="G1" s="44">
        <v>46090</v>
      </c>
    </row>
    <row r="2" spans="1:7" x14ac:dyDescent="0.25">
      <c r="G2" s="78" t="s">
        <v>111</v>
      </c>
    </row>
    <row r="3" spans="1:7" ht="26.1" customHeight="1" x14ac:dyDescent="0.25">
      <c r="A3" s="79" t="s">
        <v>71</v>
      </c>
      <c r="B3" s="79"/>
      <c r="C3" s="79"/>
      <c r="D3" s="79"/>
      <c r="E3" s="79"/>
      <c r="F3" s="79"/>
      <c r="G3" s="79"/>
    </row>
    <row r="4" spans="1:7" ht="26.1" customHeight="1" x14ac:dyDescent="0.25">
      <c r="A4" s="45"/>
      <c r="B4" s="46" t="s">
        <v>116</v>
      </c>
      <c r="C4" s="46" t="s">
        <v>112</v>
      </c>
      <c r="D4" s="47" t="s">
        <v>59</v>
      </c>
      <c r="E4" s="46" t="s">
        <v>117</v>
      </c>
      <c r="F4" s="46" t="s">
        <v>113</v>
      </c>
      <c r="G4" s="47" t="s">
        <v>59</v>
      </c>
    </row>
    <row r="5" spans="1:7" ht="26.1" customHeight="1" x14ac:dyDescent="0.25">
      <c r="A5" s="48" t="s">
        <v>70</v>
      </c>
      <c r="B5" s="49">
        <v>4410</v>
      </c>
      <c r="C5" s="49">
        <v>4771</v>
      </c>
      <c r="D5" s="50">
        <v>-7.5665478935233677E-2</v>
      </c>
      <c r="E5" s="49">
        <v>9674</v>
      </c>
      <c r="F5" s="49">
        <v>9331</v>
      </c>
      <c r="G5" s="50">
        <v>3.6759189797449299E-2</v>
      </c>
    </row>
    <row r="6" spans="1:7" ht="26.1" customHeight="1" x14ac:dyDescent="0.25">
      <c r="A6" s="51" t="s">
        <v>69</v>
      </c>
      <c r="B6" s="52">
        <v>1086</v>
      </c>
      <c r="C6" s="52">
        <v>954</v>
      </c>
      <c r="D6" s="53">
        <v>0.13836477987421381</v>
      </c>
      <c r="E6" s="52">
        <v>2685</v>
      </c>
      <c r="F6" s="52">
        <v>1994</v>
      </c>
      <c r="G6" s="53">
        <v>0.3465396188565697</v>
      </c>
    </row>
    <row r="7" spans="1:7" ht="26.1" customHeight="1" x14ac:dyDescent="0.25">
      <c r="A7" s="54" t="s">
        <v>68</v>
      </c>
      <c r="B7" s="55">
        <v>199</v>
      </c>
      <c r="C7" s="55">
        <v>129</v>
      </c>
      <c r="D7" s="56">
        <v>0.54263565891472876</v>
      </c>
      <c r="E7" s="55">
        <v>496</v>
      </c>
      <c r="F7" s="55">
        <v>300</v>
      </c>
      <c r="G7" s="56">
        <v>0.65333333333333332</v>
      </c>
    </row>
    <row r="8" spans="1:7" ht="26.1" customHeight="1" x14ac:dyDescent="0.25">
      <c r="A8" s="51" t="s">
        <v>67</v>
      </c>
      <c r="B8" s="52">
        <v>2859</v>
      </c>
      <c r="C8" s="52">
        <v>3213</v>
      </c>
      <c r="D8" s="53">
        <v>-0.11017740429505141</v>
      </c>
      <c r="E8" s="52">
        <v>5695</v>
      </c>
      <c r="F8" s="52">
        <v>6146</v>
      </c>
      <c r="G8" s="53">
        <v>-7.3381060852586999E-2</v>
      </c>
    </row>
    <row r="9" spans="1:7" ht="26.1" customHeight="1" x14ac:dyDescent="0.25">
      <c r="A9" s="54" t="s">
        <v>66</v>
      </c>
      <c r="B9" s="55">
        <v>266</v>
      </c>
      <c r="C9" s="55">
        <v>475</v>
      </c>
      <c r="D9" s="56">
        <v>-0.43999999999999995</v>
      </c>
      <c r="E9" s="55">
        <v>798</v>
      </c>
      <c r="F9" s="55">
        <v>891</v>
      </c>
      <c r="G9" s="56">
        <v>-0.10437710437710435</v>
      </c>
    </row>
    <row r="10" spans="1:7" ht="26.1" customHeight="1" x14ac:dyDescent="0.25">
      <c r="A10" s="51" t="s">
        <v>65</v>
      </c>
      <c r="B10" s="52">
        <v>0</v>
      </c>
      <c r="C10" s="52">
        <v>0</v>
      </c>
      <c r="D10" s="53"/>
      <c r="E10" s="52">
        <v>0</v>
      </c>
      <c r="F10" s="52">
        <v>0</v>
      </c>
      <c r="G10" s="53"/>
    </row>
    <row r="11" spans="1:7" ht="26.1" customHeight="1" x14ac:dyDescent="0.25">
      <c r="A11" s="48" t="s">
        <v>64</v>
      </c>
      <c r="B11" s="49">
        <v>1547</v>
      </c>
      <c r="C11" s="49">
        <v>1620</v>
      </c>
      <c r="D11" s="50">
        <v>-4.5061728395061729E-2</v>
      </c>
      <c r="E11" s="49">
        <v>2662</v>
      </c>
      <c r="F11" s="49">
        <v>2717</v>
      </c>
      <c r="G11" s="50">
        <v>-2.0242914979757054E-2</v>
      </c>
    </row>
    <row r="12" spans="1:7" ht="26.1" customHeight="1" x14ac:dyDescent="0.25">
      <c r="A12" s="57" t="s">
        <v>63</v>
      </c>
      <c r="B12" s="58">
        <v>1547</v>
      </c>
      <c r="C12" s="58">
        <v>1619</v>
      </c>
      <c r="D12" s="59">
        <v>-4.4471896232242125E-2</v>
      </c>
      <c r="E12" s="58">
        <v>2660</v>
      </c>
      <c r="F12" s="58">
        <v>2715</v>
      </c>
      <c r="G12" s="59">
        <v>-2.025782688766109E-2</v>
      </c>
    </row>
    <row r="13" spans="1:7" ht="26.1" customHeight="1" x14ac:dyDescent="0.25">
      <c r="A13" s="60" t="s">
        <v>62</v>
      </c>
      <c r="B13" s="61">
        <v>0</v>
      </c>
      <c r="C13" s="61">
        <v>1</v>
      </c>
      <c r="D13" s="62">
        <v>-1</v>
      </c>
      <c r="E13" s="61">
        <v>2</v>
      </c>
      <c r="F13" s="61">
        <v>2</v>
      </c>
      <c r="G13" s="62">
        <v>0</v>
      </c>
    </row>
    <row r="14" spans="1:7" ht="26.1" customHeight="1" x14ac:dyDescent="0.25">
      <c r="A14" s="63" t="s">
        <v>61</v>
      </c>
      <c r="B14" s="64">
        <v>5957</v>
      </c>
      <c r="C14" s="64">
        <v>6391</v>
      </c>
      <c r="D14" s="65">
        <v>-6.7907995618838979E-2</v>
      </c>
      <c r="E14" s="64">
        <v>12336</v>
      </c>
      <c r="F14" s="64">
        <v>12048</v>
      </c>
      <c r="G14" s="65">
        <v>2.3904382470119501E-2</v>
      </c>
    </row>
    <row r="15" spans="1:7" ht="14.25" customHeight="1" x14ac:dyDescent="0.25">
      <c r="A15" s="66" t="s">
        <v>10</v>
      </c>
    </row>
    <row r="16" spans="1:7" x14ac:dyDescent="0.25">
      <c r="A16" s="67" t="s">
        <v>44</v>
      </c>
    </row>
    <row r="17" spans="1:7" x14ac:dyDescent="0.25">
      <c r="A17" s="68" t="s">
        <v>45</v>
      </c>
    </row>
    <row r="18" spans="1:7" x14ac:dyDescent="0.25">
      <c r="A18" s="69"/>
    </row>
    <row r="20" spans="1:7" ht="26.1" customHeight="1" x14ac:dyDescent="0.25">
      <c r="A20" s="79" t="s">
        <v>60</v>
      </c>
      <c r="B20" s="79"/>
      <c r="C20" s="79"/>
      <c r="D20" s="79"/>
      <c r="E20" s="79"/>
      <c r="F20" s="79"/>
      <c r="G20" s="79"/>
    </row>
    <row r="21" spans="1:7" ht="26.1" customHeight="1" x14ac:dyDescent="0.25">
      <c r="A21" s="45"/>
      <c r="B21" s="46" t="s">
        <v>116</v>
      </c>
      <c r="C21" s="46" t="s">
        <v>112</v>
      </c>
      <c r="D21" s="47" t="s">
        <v>59</v>
      </c>
      <c r="E21" s="46" t="s">
        <v>117</v>
      </c>
      <c r="F21" s="46" t="s">
        <v>113</v>
      </c>
      <c r="G21" s="47" t="s">
        <v>59</v>
      </c>
    </row>
    <row r="22" spans="1:7" ht="26.1" customHeight="1" x14ac:dyDescent="0.25">
      <c r="A22" s="48" t="s">
        <v>114</v>
      </c>
      <c r="B22" s="49">
        <v>245</v>
      </c>
      <c r="C22" s="49">
        <v>173</v>
      </c>
      <c r="D22" s="50">
        <v>0.41618497109826591</v>
      </c>
      <c r="E22" s="49">
        <v>403</v>
      </c>
      <c r="F22" s="49">
        <v>329</v>
      </c>
      <c r="G22" s="50">
        <v>0.22492401215805469</v>
      </c>
    </row>
    <row r="23" spans="1:7" ht="26.1" customHeight="1" x14ac:dyDescent="0.25">
      <c r="A23" s="57" t="s">
        <v>58</v>
      </c>
      <c r="B23" s="58">
        <v>240</v>
      </c>
      <c r="C23" s="58">
        <v>170</v>
      </c>
      <c r="D23" s="59">
        <v>0.41176470588235303</v>
      </c>
      <c r="E23" s="58">
        <v>388</v>
      </c>
      <c r="F23" s="58">
        <v>324</v>
      </c>
      <c r="G23" s="59">
        <v>0.19753086419753085</v>
      </c>
    </row>
    <row r="24" spans="1:7" ht="26.1" customHeight="1" x14ac:dyDescent="0.25">
      <c r="A24" s="60" t="s">
        <v>57</v>
      </c>
      <c r="B24" s="61">
        <v>5</v>
      </c>
      <c r="C24" s="61">
        <v>3</v>
      </c>
      <c r="D24" s="62">
        <v>0.66666666666666674</v>
      </c>
      <c r="E24" s="61">
        <v>15</v>
      </c>
      <c r="F24" s="61">
        <v>5</v>
      </c>
      <c r="G24" s="62">
        <v>2</v>
      </c>
    </row>
    <row r="25" spans="1:7" ht="26.1" customHeight="1" x14ac:dyDescent="0.25">
      <c r="A25" s="48" t="s">
        <v>115</v>
      </c>
      <c r="B25" s="49">
        <v>1545</v>
      </c>
      <c r="C25" s="49">
        <v>1616</v>
      </c>
      <c r="D25" s="50">
        <v>-4.3935643564356419E-2</v>
      </c>
      <c r="E25" s="49">
        <v>2658</v>
      </c>
      <c r="F25" s="49">
        <v>2709</v>
      </c>
      <c r="G25" s="50">
        <v>-1.8826135105204922E-2</v>
      </c>
    </row>
    <row r="26" spans="1:7" ht="26.1" customHeight="1" x14ac:dyDescent="0.25">
      <c r="A26" s="57" t="s">
        <v>56</v>
      </c>
      <c r="B26" s="58">
        <v>1545</v>
      </c>
      <c r="C26" s="58">
        <v>1616</v>
      </c>
      <c r="D26" s="59">
        <v>-4.3935643564356419E-2</v>
      </c>
      <c r="E26" s="58">
        <v>2656</v>
      </c>
      <c r="F26" s="58">
        <v>2709</v>
      </c>
      <c r="G26" s="59">
        <v>-1.9564414913252115E-2</v>
      </c>
    </row>
    <row r="27" spans="1:7" ht="26.1" customHeight="1" x14ac:dyDescent="0.25">
      <c r="A27" s="60" t="s">
        <v>55</v>
      </c>
      <c r="B27" s="61">
        <v>0</v>
      </c>
      <c r="C27" s="61">
        <v>0</v>
      </c>
      <c r="D27" s="62"/>
      <c r="E27" s="61">
        <v>2</v>
      </c>
      <c r="F27" s="61">
        <v>0</v>
      </c>
      <c r="G27" s="62"/>
    </row>
    <row r="28" spans="1:7" ht="26.1" customHeight="1" x14ac:dyDescent="0.25">
      <c r="A28" s="63" t="s">
        <v>54</v>
      </c>
      <c r="B28" s="64">
        <v>1790</v>
      </c>
      <c r="C28" s="64">
        <v>1789</v>
      </c>
      <c r="D28" s="65">
        <v>5.5897149245387467E-4</v>
      </c>
      <c r="E28" s="64">
        <v>3061</v>
      </c>
      <c r="F28" s="64">
        <v>3038</v>
      </c>
      <c r="G28" s="65">
        <v>7.5707702435812152E-3</v>
      </c>
    </row>
    <row r="29" spans="1:7" x14ac:dyDescent="0.25">
      <c r="A29" s="70" t="s">
        <v>10</v>
      </c>
    </row>
    <row r="30" spans="1:7" x14ac:dyDescent="0.25">
      <c r="A30" s="67" t="s">
        <v>46</v>
      </c>
    </row>
    <row r="31" spans="1:7" x14ac:dyDescent="0.25">
      <c r="A31" s="68" t="s">
        <v>45</v>
      </c>
    </row>
    <row r="34" spans="2:2" x14ac:dyDescent="0.25">
      <c r="B34" s="71"/>
    </row>
  </sheetData>
  <mergeCells count="2">
    <mergeCell ref="A3:G3"/>
    <mergeCell ref="A20:G20"/>
  </mergeCells>
  <conditionalFormatting sqref="D5:D14 G5:G14">
    <cfRule type="cellIs" dxfId="14" priority="3" operator="lessThan">
      <formula>0</formula>
    </cfRule>
  </conditionalFormatting>
  <conditionalFormatting sqref="D22:D28 G22:G28">
    <cfRule type="cellIs" dxfId="1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showGridLines="0" zoomScaleNormal="100" workbookViewId="0">
      <selection activeCell="A3" sqref="A3:G3"/>
    </sheetView>
  </sheetViews>
  <sheetFormatPr defaultRowHeight="14.4" x14ac:dyDescent="0.3"/>
  <cols>
    <col min="1" max="1" width="8" customWidth="1"/>
    <col min="2" max="2" width="22.77734375" customWidth="1"/>
    <col min="3" max="7" width="11.77734375" customWidth="1"/>
    <col min="8" max="10" width="9" customWidth="1"/>
  </cols>
  <sheetData>
    <row r="1" spans="1:10" x14ac:dyDescent="0.3">
      <c r="A1" s="6" t="s">
        <v>24</v>
      </c>
      <c r="B1" s="6"/>
      <c r="C1" s="6"/>
      <c r="D1" s="6"/>
      <c r="E1" s="6"/>
      <c r="F1" s="6"/>
      <c r="G1" s="44">
        <v>46090</v>
      </c>
    </row>
    <row r="2" spans="1:10" ht="14.55" customHeight="1" x14ac:dyDescent="0.3">
      <c r="A2" s="80" t="s">
        <v>23</v>
      </c>
      <c r="B2" s="80"/>
      <c r="C2" s="80"/>
      <c r="D2" s="80"/>
      <c r="E2" s="80"/>
      <c r="F2" s="80"/>
      <c r="G2" s="80"/>
      <c r="H2" s="2"/>
      <c r="I2" s="2"/>
      <c r="J2" s="2"/>
    </row>
    <row r="3" spans="1:10" ht="14.55" customHeight="1" thickBot="1" x14ac:dyDescent="0.35">
      <c r="A3" s="99" t="s">
        <v>101</v>
      </c>
      <c r="B3" s="99"/>
      <c r="C3" s="99"/>
      <c r="D3" s="99"/>
      <c r="E3" s="99"/>
      <c r="F3" s="99"/>
      <c r="G3" s="99"/>
      <c r="H3" s="2"/>
      <c r="I3" s="2"/>
      <c r="J3" s="2"/>
    </row>
    <row r="4" spans="1:10" ht="14.55" customHeight="1" x14ac:dyDescent="0.3">
      <c r="A4" s="81" t="s">
        <v>0</v>
      </c>
      <c r="B4" s="81" t="s">
        <v>1</v>
      </c>
      <c r="C4" s="83" t="s">
        <v>118</v>
      </c>
      <c r="D4" s="84"/>
      <c r="E4" s="84"/>
      <c r="F4" s="84"/>
      <c r="G4" s="85"/>
    </row>
    <row r="5" spans="1:10" ht="14.55" customHeight="1" thickBot="1" x14ac:dyDescent="0.35">
      <c r="A5" s="82"/>
      <c r="B5" s="82"/>
      <c r="C5" s="86" t="s">
        <v>119</v>
      </c>
      <c r="D5" s="87"/>
      <c r="E5" s="87"/>
      <c r="F5" s="87"/>
      <c r="G5" s="88"/>
    </row>
    <row r="6" spans="1:10" ht="14.55" customHeight="1" x14ac:dyDescent="0.3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10" ht="14.55" customHeight="1" thickBot="1" x14ac:dyDescent="0.35">
      <c r="A7" s="95" t="s">
        <v>4</v>
      </c>
      <c r="B7" s="95" t="s">
        <v>5</v>
      </c>
      <c r="C7" s="91"/>
      <c r="D7" s="92"/>
      <c r="E7" s="91"/>
      <c r="F7" s="92"/>
      <c r="G7" s="94"/>
    </row>
    <row r="8" spans="1:10" ht="14.55" customHeight="1" x14ac:dyDescent="0.3">
      <c r="A8" s="95"/>
      <c r="B8" s="95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10" ht="14.55" customHeight="1" thickBot="1" x14ac:dyDescent="0.35">
      <c r="A9" s="96"/>
      <c r="B9" s="96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10" ht="14.55" customHeight="1" x14ac:dyDescent="0.3">
      <c r="A10" s="10">
        <v>1</v>
      </c>
      <c r="B10" s="11" t="s">
        <v>11</v>
      </c>
      <c r="C10" s="37">
        <v>591</v>
      </c>
      <c r="D10" s="12">
        <v>0.19307415877164325</v>
      </c>
      <c r="E10" s="37">
        <v>972</v>
      </c>
      <c r="F10" s="12">
        <v>0.31994733377221857</v>
      </c>
      <c r="G10" s="13">
        <v>-0.39197530864197527</v>
      </c>
    </row>
    <row r="11" spans="1:10" ht="14.55" customHeight="1" x14ac:dyDescent="0.3">
      <c r="A11" s="14">
        <v>2</v>
      </c>
      <c r="B11" s="15" t="s">
        <v>12</v>
      </c>
      <c r="C11" s="38">
        <v>520</v>
      </c>
      <c r="D11" s="16">
        <v>0.16987912446912773</v>
      </c>
      <c r="E11" s="38">
        <v>371</v>
      </c>
      <c r="F11" s="16">
        <v>0.12211981566820276</v>
      </c>
      <c r="G11" s="17">
        <v>0.40161725067385445</v>
      </c>
    </row>
    <row r="12" spans="1:10" ht="14.55" customHeight="1" x14ac:dyDescent="0.3">
      <c r="A12" s="10">
        <v>3</v>
      </c>
      <c r="B12" s="11" t="s">
        <v>13</v>
      </c>
      <c r="C12" s="37">
        <v>471</v>
      </c>
      <c r="D12" s="12">
        <v>0.15387128389415225</v>
      </c>
      <c r="E12" s="37">
        <v>340</v>
      </c>
      <c r="F12" s="12">
        <v>0.1119157340355497</v>
      </c>
      <c r="G12" s="13">
        <v>0.38529411764705879</v>
      </c>
    </row>
    <row r="13" spans="1:10" ht="14.55" customHeight="1" x14ac:dyDescent="0.3">
      <c r="A13" s="14">
        <v>4</v>
      </c>
      <c r="B13" s="15" t="s">
        <v>14</v>
      </c>
      <c r="C13" s="38">
        <v>452</v>
      </c>
      <c r="D13" s="16">
        <v>0.14766416203854948</v>
      </c>
      <c r="E13" s="38">
        <v>311</v>
      </c>
      <c r="F13" s="16">
        <v>0.10236998025016458</v>
      </c>
      <c r="G13" s="17">
        <v>0.45337620578778126</v>
      </c>
    </row>
    <row r="14" spans="1:10" ht="14.55" customHeight="1" x14ac:dyDescent="0.3">
      <c r="A14" s="10">
        <v>5</v>
      </c>
      <c r="B14" s="11" t="s">
        <v>41</v>
      </c>
      <c r="C14" s="37">
        <v>130</v>
      </c>
      <c r="D14" s="12">
        <v>4.2469781117281932E-2</v>
      </c>
      <c r="E14" s="37">
        <v>87</v>
      </c>
      <c r="F14" s="12">
        <v>2.8637261356155366E-2</v>
      </c>
      <c r="G14" s="13">
        <v>0.49425287356321834</v>
      </c>
    </row>
    <row r="15" spans="1:10" ht="14.55" customHeight="1" x14ac:dyDescent="0.3">
      <c r="A15" s="14">
        <v>6</v>
      </c>
      <c r="B15" s="15" t="s">
        <v>15</v>
      </c>
      <c r="C15" s="38">
        <v>79</v>
      </c>
      <c r="D15" s="16">
        <v>2.5808559294348252E-2</v>
      </c>
      <c r="E15" s="38">
        <v>73</v>
      </c>
      <c r="F15" s="16">
        <v>2.4028966425279789E-2</v>
      </c>
      <c r="G15" s="17">
        <v>8.2191780821917915E-2</v>
      </c>
    </row>
    <row r="16" spans="1:10" ht="14.55" customHeight="1" x14ac:dyDescent="0.3">
      <c r="A16" s="10">
        <v>7</v>
      </c>
      <c r="B16" s="11" t="s">
        <v>17</v>
      </c>
      <c r="C16" s="37">
        <v>68</v>
      </c>
      <c r="D16" s="12">
        <v>2.2214962430578241E-2</v>
      </c>
      <c r="E16" s="37">
        <v>99</v>
      </c>
      <c r="F16" s="12">
        <v>3.2587228439763E-2</v>
      </c>
      <c r="G16" s="13">
        <v>-0.31313131313131315</v>
      </c>
    </row>
    <row r="17" spans="1:8" ht="14.55" customHeight="1" x14ac:dyDescent="0.3">
      <c r="A17" s="14">
        <v>8</v>
      </c>
      <c r="B17" s="15" t="s">
        <v>16</v>
      </c>
      <c r="C17" s="38">
        <v>48</v>
      </c>
      <c r="D17" s="16">
        <v>1.5681149950996405E-2</v>
      </c>
      <c r="E17" s="38">
        <v>73</v>
      </c>
      <c r="F17" s="16">
        <v>2.4028966425279789E-2</v>
      </c>
      <c r="G17" s="17">
        <v>-0.34246575342465757</v>
      </c>
    </row>
    <row r="18" spans="1:8" ht="14.55" customHeight="1" x14ac:dyDescent="0.3">
      <c r="A18" s="10">
        <v>9</v>
      </c>
      <c r="B18" s="11" t="s">
        <v>19</v>
      </c>
      <c r="C18" s="37">
        <v>45</v>
      </c>
      <c r="D18" s="12">
        <v>1.470107807905913E-2</v>
      </c>
      <c r="E18" s="37">
        <v>54</v>
      </c>
      <c r="F18" s="12">
        <v>1.7774851876234364E-2</v>
      </c>
      <c r="G18" s="13">
        <v>-0.16666666666666663</v>
      </c>
    </row>
    <row r="19" spans="1:8" ht="14.55" customHeight="1" x14ac:dyDescent="0.3">
      <c r="A19" s="14">
        <v>10</v>
      </c>
      <c r="B19" s="15" t="s">
        <v>90</v>
      </c>
      <c r="C19" s="38">
        <v>39</v>
      </c>
      <c r="D19" s="16">
        <v>1.274093433518458E-2</v>
      </c>
      <c r="E19" s="38">
        <v>28</v>
      </c>
      <c r="F19" s="16">
        <v>9.2165898617511521E-3</v>
      </c>
      <c r="G19" s="17">
        <v>0.39285714285714279</v>
      </c>
    </row>
    <row r="20" spans="1:8" ht="14.55" customHeight="1" x14ac:dyDescent="0.3">
      <c r="A20" s="10">
        <v>11</v>
      </c>
      <c r="B20" s="11" t="s">
        <v>22</v>
      </c>
      <c r="C20" s="37">
        <v>38</v>
      </c>
      <c r="D20" s="12">
        <v>1.2414243711205489E-2</v>
      </c>
      <c r="E20" s="37">
        <v>48</v>
      </c>
      <c r="F20" s="12">
        <v>1.5799868334430547E-2</v>
      </c>
      <c r="G20" s="13">
        <v>-0.20833333333333337</v>
      </c>
    </row>
    <row r="21" spans="1:8" ht="14.55" customHeight="1" x14ac:dyDescent="0.3">
      <c r="A21" s="14">
        <v>12</v>
      </c>
      <c r="B21" s="15" t="s">
        <v>126</v>
      </c>
      <c r="C21" s="38">
        <v>31</v>
      </c>
      <c r="D21" s="16">
        <v>1.0127409343351846E-2</v>
      </c>
      <c r="E21" s="38">
        <v>8</v>
      </c>
      <c r="F21" s="16">
        <v>2.6333113890717576E-3</v>
      </c>
      <c r="G21" s="17">
        <v>2.875</v>
      </c>
    </row>
    <row r="22" spans="1:8" ht="14.55" customHeight="1" x14ac:dyDescent="0.3">
      <c r="A22" s="10"/>
      <c r="B22" s="11" t="s">
        <v>96</v>
      </c>
      <c r="C22" s="37">
        <v>31</v>
      </c>
      <c r="D22" s="12">
        <v>1.0127409343351846E-2</v>
      </c>
      <c r="E22" s="37">
        <v>18</v>
      </c>
      <c r="F22" s="12">
        <v>5.9249506254114553E-3</v>
      </c>
      <c r="G22" s="13">
        <v>0.72222222222222232</v>
      </c>
    </row>
    <row r="23" spans="1:8" ht="14.55" customHeight="1" x14ac:dyDescent="0.3">
      <c r="A23" s="14">
        <v>14</v>
      </c>
      <c r="B23" s="15" t="s">
        <v>100</v>
      </c>
      <c r="C23" s="38">
        <v>29</v>
      </c>
      <c r="D23" s="16">
        <v>9.4740280953936624E-3</v>
      </c>
      <c r="E23" s="38">
        <v>4</v>
      </c>
      <c r="F23" s="16">
        <v>1.3166556945358788E-3</v>
      </c>
      <c r="G23" s="17">
        <v>6.25</v>
      </c>
    </row>
    <row r="24" spans="1:8" ht="14.55" customHeight="1" x14ac:dyDescent="0.3">
      <c r="A24" s="10">
        <v>15</v>
      </c>
      <c r="B24" s="11" t="s">
        <v>20</v>
      </c>
      <c r="C24" s="37">
        <v>25</v>
      </c>
      <c r="D24" s="18">
        <v>8.1672655994772941E-3</v>
      </c>
      <c r="E24" s="37">
        <v>27</v>
      </c>
      <c r="F24" s="18">
        <v>8.887425938117182E-3</v>
      </c>
      <c r="G24" s="19">
        <v>-7.407407407407407E-2</v>
      </c>
    </row>
    <row r="25" spans="1:8" ht="14.55" customHeight="1" x14ac:dyDescent="0.3">
      <c r="A25" s="14">
        <v>16</v>
      </c>
      <c r="B25" s="15" t="s">
        <v>91</v>
      </c>
      <c r="C25" s="38">
        <v>24</v>
      </c>
      <c r="D25" s="16">
        <v>7.8405749754982025E-3</v>
      </c>
      <c r="E25" s="38">
        <v>12</v>
      </c>
      <c r="F25" s="16">
        <v>3.9499670836076368E-3</v>
      </c>
      <c r="G25" s="17">
        <v>1</v>
      </c>
    </row>
    <row r="26" spans="1:8" ht="14.55" customHeight="1" x14ac:dyDescent="0.3">
      <c r="A26" s="10"/>
      <c r="B26" s="11" t="s">
        <v>18</v>
      </c>
      <c r="C26" s="37">
        <v>24</v>
      </c>
      <c r="D26" s="18">
        <v>7.8405749754982025E-3</v>
      </c>
      <c r="E26" s="37">
        <v>36</v>
      </c>
      <c r="F26" s="18">
        <v>1.1849901250822911E-2</v>
      </c>
      <c r="G26" s="19">
        <v>-0.33333333333333337</v>
      </c>
    </row>
    <row r="27" spans="1:8" ht="14.55" customHeight="1" x14ac:dyDescent="0.3">
      <c r="A27" s="14">
        <v>18</v>
      </c>
      <c r="B27" s="15" t="s">
        <v>110</v>
      </c>
      <c r="C27" s="38">
        <v>22</v>
      </c>
      <c r="D27" s="16">
        <v>7.1871937275400193E-3</v>
      </c>
      <c r="E27" s="38">
        <v>12</v>
      </c>
      <c r="F27" s="16">
        <v>3.9499670836076368E-3</v>
      </c>
      <c r="G27" s="17">
        <v>0.83333333333333326</v>
      </c>
    </row>
    <row r="28" spans="1:8" ht="14.55" customHeight="1" x14ac:dyDescent="0.3">
      <c r="A28" s="10"/>
      <c r="B28" s="11" t="s">
        <v>21</v>
      </c>
      <c r="C28" s="37">
        <v>22</v>
      </c>
      <c r="D28" s="18">
        <v>7.1871937275400193E-3</v>
      </c>
      <c r="E28" s="37">
        <v>38</v>
      </c>
      <c r="F28" s="18">
        <v>1.2508229098090849E-2</v>
      </c>
      <c r="G28" s="19">
        <v>-0.42105263157894735</v>
      </c>
    </row>
    <row r="29" spans="1:8" ht="14.55" customHeight="1" x14ac:dyDescent="0.3">
      <c r="A29" s="14">
        <v>20</v>
      </c>
      <c r="B29" s="15" t="s">
        <v>127</v>
      </c>
      <c r="C29" s="38">
        <v>19</v>
      </c>
      <c r="D29" s="16">
        <v>6.2071218556027444E-3</v>
      </c>
      <c r="E29" s="38">
        <v>35</v>
      </c>
      <c r="F29" s="16">
        <v>1.1520737327188941E-2</v>
      </c>
      <c r="G29" s="17">
        <v>-0.45714285714285718</v>
      </c>
    </row>
    <row r="30" spans="1:8" ht="14.55" customHeight="1" x14ac:dyDescent="0.3">
      <c r="A30" s="20"/>
      <c r="B30" s="21" t="s">
        <v>87</v>
      </c>
      <c r="C30" s="39">
        <f>C31-SUM(C10:C29)</f>
        <v>353</v>
      </c>
      <c r="D30" s="22">
        <f>C30/C31</f>
        <v>0.1153217902646194</v>
      </c>
      <c r="E30" s="39">
        <f>E31-SUM(E10:E29)</f>
        <v>392</v>
      </c>
      <c r="F30" s="22">
        <f>E30/E31</f>
        <v>0.12903225806451613</v>
      </c>
      <c r="G30" s="23">
        <f>C30/E30-1</f>
        <v>-9.9489795918367374E-2</v>
      </c>
    </row>
    <row r="31" spans="1:8" ht="14.55" customHeight="1" x14ac:dyDescent="0.3">
      <c r="A31" s="24"/>
      <c r="B31" s="25" t="s">
        <v>88</v>
      </c>
      <c r="C31" s="40">
        <v>3061</v>
      </c>
      <c r="D31" s="26">
        <v>1</v>
      </c>
      <c r="E31" s="40">
        <v>3038</v>
      </c>
      <c r="F31" s="26">
        <v>1.0000000000000013</v>
      </c>
      <c r="G31" s="27">
        <v>7.5707702435812152E-3</v>
      </c>
      <c r="H31" s="3"/>
    </row>
    <row r="32" spans="1:8" ht="14.55" customHeight="1" x14ac:dyDescent="0.3">
      <c r="A32" s="28" t="s">
        <v>10</v>
      </c>
      <c r="B32" s="29"/>
      <c r="C32" s="29"/>
      <c r="D32" s="30"/>
      <c r="E32" s="29"/>
      <c r="F32" s="30"/>
      <c r="G32" s="31"/>
      <c r="H32" s="3"/>
    </row>
    <row r="33" spans="1:7" ht="11.25" customHeight="1" x14ac:dyDescent="0.3">
      <c r="A33" s="8" t="s">
        <v>46</v>
      </c>
      <c r="B33" s="6"/>
      <c r="C33" s="6"/>
      <c r="D33" s="6"/>
      <c r="E33" s="6"/>
      <c r="F33" s="6"/>
      <c r="G33" s="6" t="s">
        <v>42</v>
      </c>
    </row>
    <row r="34" spans="1:7" x14ac:dyDescent="0.3">
      <c r="A34" s="9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12" priority="2" operator="equal">
      <formula>0</formula>
    </cfRule>
  </conditionalFormatting>
  <conditionalFormatting sqref="G10:G32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0: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topLeftCell="A28" zoomScaleNormal="100" workbookViewId="0">
      <selection activeCell="A10" sqref="A10:G29"/>
    </sheetView>
  </sheetViews>
  <sheetFormatPr defaultRowHeight="14.4" x14ac:dyDescent="0.3"/>
  <cols>
    <col min="1" max="1" width="8" customWidth="1"/>
    <col min="2" max="2" width="22.77734375" customWidth="1"/>
    <col min="3" max="7" width="11.77734375" customWidth="1"/>
    <col min="8" max="8" width="9" customWidth="1"/>
  </cols>
  <sheetData>
    <row r="1" spans="1:8" x14ac:dyDescent="0.3">
      <c r="A1" s="6" t="s">
        <v>24</v>
      </c>
      <c r="B1" s="6"/>
      <c r="C1" s="6"/>
      <c r="D1" s="6"/>
      <c r="E1" s="6"/>
      <c r="F1" s="6"/>
      <c r="G1" s="44">
        <v>46090</v>
      </c>
    </row>
    <row r="2" spans="1:8" ht="14.55" customHeight="1" x14ac:dyDescent="0.3">
      <c r="A2" s="80" t="s">
        <v>25</v>
      </c>
      <c r="B2" s="80"/>
      <c r="C2" s="80"/>
      <c r="D2" s="80"/>
      <c r="E2" s="80"/>
      <c r="F2" s="80"/>
      <c r="G2" s="80"/>
      <c r="H2" s="2"/>
    </row>
    <row r="3" spans="1:8" ht="14.55" customHeight="1" thickBot="1" x14ac:dyDescent="0.35">
      <c r="A3" s="99" t="s">
        <v>47</v>
      </c>
      <c r="B3" s="99"/>
      <c r="C3" s="99"/>
      <c r="D3" s="99"/>
      <c r="E3" s="99"/>
      <c r="F3" s="99"/>
      <c r="G3" s="99"/>
      <c r="H3" s="5"/>
    </row>
    <row r="4" spans="1:8" ht="14.55" customHeight="1" x14ac:dyDescent="0.3">
      <c r="A4" s="81" t="s">
        <v>0</v>
      </c>
      <c r="B4" s="81" t="s">
        <v>1</v>
      </c>
      <c r="C4" s="83" t="s">
        <v>118</v>
      </c>
      <c r="D4" s="84"/>
      <c r="E4" s="84"/>
      <c r="F4" s="84"/>
      <c r="G4" s="85"/>
    </row>
    <row r="5" spans="1:8" ht="14.55" customHeight="1" thickBot="1" x14ac:dyDescent="0.35">
      <c r="A5" s="82"/>
      <c r="B5" s="82"/>
      <c r="C5" s="86" t="s">
        <v>119</v>
      </c>
      <c r="D5" s="87"/>
      <c r="E5" s="87"/>
      <c r="F5" s="87"/>
      <c r="G5" s="88"/>
    </row>
    <row r="6" spans="1:8" ht="14.55" customHeight="1" x14ac:dyDescent="0.3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8" ht="14.55" customHeight="1" thickBot="1" x14ac:dyDescent="0.35">
      <c r="A7" s="100" t="s">
        <v>4</v>
      </c>
      <c r="B7" s="100" t="s">
        <v>5</v>
      </c>
      <c r="C7" s="91"/>
      <c r="D7" s="92"/>
      <c r="E7" s="91"/>
      <c r="F7" s="92"/>
      <c r="G7" s="94"/>
    </row>
    <row r="8" spans="1:8" ht="14.55" customHeight="1" x14ac:dyDescent="0.3">
      <c r="A8" s="100"/>
      <c r="B8" s="100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8" ht="14.55" customHeight="1" thickBot="1" x14ac:dyDescent="0.35">
      <c r="A9" s="101"/>
      <c r="B9" s="101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8" ht="14.55" customHeight="1" x14ac:dyDescent="0.3">
      <c r="A10" s="10">
        <v>1</v>
      </c>
      <c r="B10" s="11" t="s">
        <v>11</v>
      </c>
      <c r="C10" s="37">
        <v>591</v>
      </c>
      <c r="D10" s="12">
        <v>0.22234762979683972</v>
      </c>
      <c r="E10" s="37">
        <v>971</v>
      </c>
      <c r="F10" s="12">
        <v>0.35843484680693982</v>
      </c>
      <c r="G10" s="13">
        <v>-0.39134912461380023</v>
      </c>
    </row>
    <row r="11" spans="1:8" ht="14.55" customHeight="1" x14ac:dyDescent="0.3">
      <c r="A11" s="14">
        <v>2</v>
      </c>
      <c r="B11" s="15" t="s">
        <v>12</v>
      </c>
      <c r="C11" s="38">
        <v>520</v>
      </c>
      <c r="D11" s="16">
        <v>0.19563581640331076</v>
      </c>
      <c r="E11" s="38">
        <v>370</v>
      </c>
      <c r="F11" s="16">
        <v>0.13658176448874124</v>
      </c>
      <c r="G11" s="17">
        <v>0.40540540540540548</v>
      </c>
    </row>
    <row r="12" spans="1:8" ht="14.55" customHeight="1" x14ac:dyDescent="0.3">
      <c r="A12" s="10">
        <v>3</v>
      </c>
      <c r="B12" s="11" t="s">
        <v>14</v>
      </c>
      <c r="C12" s="37">
        <v>452</v>
      </c>
      <c r="D12" s="12">
        <v>0.17005267118133935</v>
      </c>
      <c r="E12" s="37">
        <v>307</v>
      </c>
      <c r="F12" s="12">
        <v>0.11332595053525286</v>
      </c>
      <c r="G12" s="13">
        <v>0.47231270358306188</v>
      </c>
    </row>
    <row r="13" spans="1:8" ht="14.55" customHeight="1" x14ac:dyDescent="0.3">
      <c r="A13" s="14">
        <v>4</v>
      </c>
      <c r="B13" s="15" t="s">
        <v>13</v>
      </c>
      <c r="C13" s="38">
        <v>367</v>
      </c>
      <c r="D13" s="16">
        <v>0.13807373965387509</v>
      </c>
      <c r="E13" s="38">
        <v>287</v>
      </c>
      <c r="F13" s="16">
        <v>0.10594315245478036</v>
      </c>
      <c r="G13" s="17">
        <v>0.27874564459930307</v>
      </c>
    </row>
    <row r="14" spans="1:8" ht="14.55" customHeight="1" x14ac:dyDescent="0.3">
      <c r="A14" s="10">
        <v>5</v>
      </c>
      <c r="B14" s="11" t="s">
        <v>15</v>
      </c>
      <c r="C14" s="37">
        <v>78</v>
      </c>
      <c r="D14" s="12">
        <v>2.9345372460496615E-2</v>
      </c>
      <c r="E14" s="37">
        <v>71</v>
      </c>
      <c r="F14" s="12">
        <v>2.6208933185677373E-2</v>
      </c>
      <c r="G14" s="13">
        <v>9.8591549295774739E-2</v>
      </c>
    </row>
    <row r="15" spans="1:8" ht="14.55" customHeight="1" x14ac:dyDescent="0.3">
      <c r="A15" s="14">
        <v>6</v>
      </c>
      <c r="B15" s="15" t="s">
        <v>17</v>
      </c>
      <c r="C15" s="38">
        <v>56</v>
      </c>
      <c r="D15" s="16">
        <v>2.1068472535741158E-2</v>
      </c>
      <c r="E15" s="38">
        <v>97</v>
      </c>
      <c r="F15" s="16">
        <v>3.5806570690291618E-2</v>
      </c>
      <c r="G15" s="17">
        <v>-0.42268041237113407</v>
      </c>
    </row>
    <row r="16" spans="1:8" ht="14.55" customHeight="1" x14ac:dyDescent="0.3">
      <c r="A16" s="10">
        <v>7</v>
      </c>
      <c r="B16" s="11" t="s">
        <v>16</v>
      </c>
      <c r="C16" s="37">
        <v>48</v>
      </c>
      <c r="D16" s="12">
        <v>1.8058690744920992E-2</v>
      </c>
      <c r="E16" s="37">
        <v>70</v>
      </c>
      <c r="F16" s="12">
        <v>2.5839793281653745E-2</v>
      </c>
      <c r="G16" s="13">
        <v>-0.31428571428571428</v>
      </c>
    </row>
    <row r="17" spans="1:7" ht="14.55" customHeight="1" x14ac:dyDescent="0.3">
      <c r="A17" s="14">
        <v>8</v>
      </c>
      <c r="B17" s="15" t="s">
        <v>19</v>
      </c>
      <c r="C17" s="38">
        <v>45</v>
      </c>
      <c r="D17" s="16">
        <v>1.6930022573363433E-2</v>
      </c>
      <c r="E17" s="38">
        <v>54</v>
      </c>
      <c r="F17" s="16">
        <v>1.9933554817275746E-2</v>
      </c>
      <c r="G17" s="17">
        <v>-0.16666666666666663</v>
      </c>
    </row>
    <row r="18" spans="1:7" ht="14.55" customHeight="1" x14ac:dyDescent="0.3">
      <c r="A18" s="10">
        <v>9</v>
      </c>
      <c r="B18" s="11" t="s">
        <v>90</v>
      </c>
      <c r="C18" s="37">
        <v>39</v>
      </c>
      <c r="D18" s="12">
        <v>1.4672686230248307E-2</v>
      </c>
      <c r="E18" s="37">
        <v>28</v>
      </c>
      <c r="F18" s="12">
        <v>1.0335917312661499E-2</v>
      </c>
      <c r="G18" s="13">
        <v>0.39285714285714279</v>
      </c>
    </row>
    <row r="19" spans="1:7" ht="14.55" customHeight="1" x14ac:dyDescent="0.3">
      <c r="A19" s="14">
        <v>10</v>
      </c>
      <c r="B19" s="15" t="s">
        <v>22</v>
      </c>
      <c r="C19" s="38">
        <v>32</v>
      </c>
      <c r="D19" s="16">
        <v>1.2039127163280662E-2</v>
      </c>
      <c r="E19" s="38">
        <v>42</v>
      </c>
      <c r="F19" s="16">
        <v>1.5503875968992248E-2</v>
      </c>
      <c r="G19" s="17">
        <v>-0.23809523809523814</v>
      </c>
    </row>
    <row r="20" spans="1:7" ht="14.55" customHeight="1" x14ac:dyDescent="0.3">
      <c r="A20" s="10">
        <v>11</v>
      </c>
      <c r="B20" s="11" t="s">
        <v>126</v>
      </c>
      <c r="C20" s="37">
        <v>31</v>
      </c>
      <c r="D20" s="12">
        <v>1.1662904439428141E-2</v>
      </c>
      <c r="E20" s="37">
        <v>8</v>
      </c>
      <c r="F20" s="12">
        <v>2.9531192321889995E-3</v>
      </c>
      <c r="G20" s="13">
        <v>2.875</v>
      </c>
    </row>
    <row r="21" spans="1:7" ht="14.55" customHeight="1" x14ac:dyDescent="0.3">
      <c r="A21" s="14">
        <v>12</v>
      </c>
      <c r="B21" s="15" t="s">
        <v>100</v>
      </c>
      <c r="C21" s="38">
        <v>29</v>
      </c>
      <c r="D21" s="16">
        <v>1.0910458991723101E-2</v>
      </c>
      <c r="E21" s="38">
        <v>4</v>
      </c>
      <c r="F21" s="16">
        <v>1.4765596160944998E-3</v>
      </c>
      <c r="G21" s="17">
        <v>6.25</v>
      </c>
    </row>
    <row r="22" spans="1:7" ht="14.55" customHeight="1" x14ac:dyDescent="0.3">
      <c r="A22" s="10">
        <v>13</v>
      </c>
      <c r="B22" s="11" t="s">
        <v>20</v>
      </c>
      <c r="C22" s="37">
        <v>25</v>
      </c>
      <c r="D22" s="12">
        <v>9.4055680963130179E-3</v>
      </c>
      <c r="E22" s="37">
        <v>27</v>
      </c>
      <c r="F22" s="12">
        <v>9.9667774086378731E-3</v>
      </c>
      <c r="G22" s="13">
        <v>-7.407407407407407E-2</v>
      </c>
    </row>
    <row r="23" spans="1:7" ht="14.55" customHeight="1" x14ac:dyDescent="0.3">
      <c r="A23" s="14">
        <v>14</v>
      </c>
      <c r="B23" s="15" t="s">
        <v>91</v>
      </c>
      <c r="C23" s="38">
        <v>24</v>
      </c>
      <c r="D23" s="16">
        <v>9.0293453724604959E-3</v>
      </c>
      <c r="E23" s="38">
        <v>12</v>
      </c>
      <c r="F23" s="16">
        <v>4.4296788482834993E-3</v>
      </c>
      <c r="G23" s="17">
        <v>1</v>
      </c>
    </row>
    <row r="24" spans="1:7" ht="14.55" customHeight="1" x14ac:dyDescent="0.3">
      <c r="A24" s="10">
        <v>15</v>
      </c>
      <c r="B24" s="11" t="s">
        <v>21</v>
      </c>
      <c r="C24" s="37">
        <v>22</v>
      </c>
      <c r="D24" s="18">
        <v>8.2768999247554553E-3</v>
      </c>
      <c r="E24" s="37">
        <v>38</v>
      </c>
      <c r="F24" s="18">
        <v>1.4027316352897749E-2</v>
      </c>
      <c r="G24" s="19">
        <v>-0.42105263157894735</v>
      </c>
    </row>
    <row r="25" spans="1:7" ht="14.55" customHeight="1" x14ac:dyDescent="0.3">
      <c r="A25" s="14">
        <v>16</v>
      </c>
      <c r="B25" s="15" t="s">
        <v>92</v>
      </c>
      <c r="C25" s="38">
        <v>19</v>
      </c>
      <c r="D25" s="16">
        <v>7.1482317531978935E-3</v>
      </c>
      <c r="E25" s="38">
        <v>24</v>
      </c>
      <c r="F25" s="16">
        <v>8.8593576965669985E-3</v>
      </c>
      <c r="G25" s="17">
        <v>-0.20833333333333337</v>
      </c>
    </row>
    <row r="26" spans="1:7" ht="14.55" customHeight="1" x14ac:dyDescent="0.3">
      <c r="A26" s="10">
        <v>17</v>
      </c>
      <c r="B26" s="11" t="s">
        <v>108</v>
      </c>
      <c r="C26" s="37">
        <v>17</v>
      </c>
      <c r="D26" s="18">
        <v>6.395786305492852E-3</v>
      </c>
      <c r="E26" s="37">
        <v>1</v>
      </c>
      <c r="F26" s="18">
        <v>3.6913990402362494E-4</v>
      </c>
      <c r="G26" s="19">
        <v>16</v>
      </c>
    </row>
    <row r="27" spans="1:7" ht="14.55" customHeight="1" x14ac:dyDescent="0.3">
      <c r="A27" s="14">
        <v>18</v>
      </c>
      <c r="B27" s="15" t="s">
        <v>18</v>
      </c>
      <c r="C27" s="38">
        <v>16</v>
      </c>
      <c r="D27" s="16">
        <v>6.0195635816403309E-3</v>
      </c>
      <c r="E27" s="38">
        <v>32</v>
      </c>
      <c r="F27" s="16">
        <v>1.1812476928755998E-2</v>
      </c>
      <c r="G27" s="17">
        <v>-0.5</v>
      </c>
    </row>
    <row r="28" spans="1:7" ht="14.55" customHeight="1" x14ac:dyDescent="0.3">
      <c r="A28" s="10">
        <v>19</v>
      </c>
      <c r="B28" s="11" t="s">
        <v>127</v>
      </c>
      <c r="C28" s="37">
        <v>15</v>
      </c>
      <c r="D28" s="18">
        <v>5.6433408577878106E-3</v>
      </c>
      <c r="E28" s="37">
        <v>31</v>
      </c>
      <c r="F28" s="18">
        <v>1.1443337024732374E-2</v>
      </c>
      <c r="G28" s="19">
        <v>-0.5161290322580645</v>
      </c>
    </row>
    <row r="29" spans="1:7" ht="14.55" customHeight="1" x14ac:dyDescent="0.3">
      <c r="A29" s="14">
        <v>20</v>
      </c>
      <c r="B29" s="15" t="s">
        <v>109</v>
      </c>
      <c r="C29" s="38">
        <v>14</v>
      </c>
      <c r="D29" s="16">
        <v>5.2671181339352894E-3</v>
      </c>
      <c r="E29" s="38">
        <v>13</v>
      </c>
      <c r="F29" s="16">
        <v>4.7988187523071244E-3</v>
      </c>
      <c r="G29" s="17">
        <v>7.6923076923076872E-2</v>
      </c>
    </row>
    <row r="30" spans="1:7" ht="14.55" customHeight="1" x14ac:dyDescent="0.3">
      <c r="A30" s="32"/>
      <c r="B30" s="21" t="s">
        <v>87</v>
      </c>
      <c r="C30" s="39">
        <f>C31-SUM(C10:C29)</f>
        <v>218</v>
      </c>
      <c r="D30" s="22">
        <f>C30/C31</f>
        <v>8.2016553799849512E-2</v>
      </c>
      <c r="E30" s="39">
        <f>E31-SUM(E10:E29)</f>
        <v>222</v>
      </c>
      <c r="F30" s="22">
        <f>E30/E31</f>
        <v>8.1949058693244745E-2</v>
      </c>
      <c r="G30" s="23">
        <f>C30/E30-1</f>
        <v>-1.8018018018018056E-2</v>
      </c>
    </row>
    <row r="31" spans="1:7" ht="14.55" customHeight="1" x14ac:dyDescent="0.3">
      <c r="A31" s="24"/>
      <c r="B31" s="25" t="s">
        <v>89</v>
      </c>
      <c r="C31" s="40">
        <v>2658</v>
      </c>
      <c r="D31" s="26">
        <v>1</v>
      </c>
      <c r="E31" s="40">
        <v>2709</v>
      </c>
      <c r="F31" s="26">
        <v>1.0000000000000007</v>
      </c>
      <c r="G31" s="27">
        <v>-1.8826135105204922E-2</v>
      </c>
    </row>
    <row r="32" spans="1:7" ht="12.75" customHeight="1" x14ac:dyDescent="0.3">
      <c r="A32" s="28" t="s">
        <v>10</v>
      </c>
      <c r="B32" s="6"/>
      <c r="C32" s="6"/>
      <c r="D32" s="6"/>
      <c r="E32" s="6"/>
      <c r="F32" s="6"/>
      <c r="G32" s="6"/>
    </row>
    <row r="33" spans="1:7" x14ac:dyDescent="0.3">
      <c r="A33" s="6" t="s">
        <v>44</v>
      </c>
      <c r="B33" s="6"/>
      <c r="C33" s="6"/>
      <c r="D33" s="6"/>
      <c r="E33" s="6"/>
      <c r="F33" s="6"/>
      <c r="G33" s="6"/>
    </row>
    <row r="34" spans="1:7" x14ac:dyDescent="0.3">
      <c r="A34" s="7"/>
      <c r="B34" s="6"/>
      <c r="C34" s="6"/>
      <c r="D34" s="6"/>
      <c r="E34" s="6"/>
      <c r="F34" s="6"/>
      <c r="G34" s="6"/>
    </row>
    <row r="50" ht="15" customHeight="1" x14ac:dyDescent="0.3"/>
    <row r="52" ht="15" customHeight="1" x14ac:dyDescent="0.3"/>
  </sheetData>
  <mergeCells count="12">
    <mergeCell ref="A2:G2"/>
    <mergeCell ref="A3:G3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</mergeCells>
  <conditionalFormatting sqref="G30:G31">
    <cfRule type="cellIs" dxfId="9" priority="6" operator="lessThan">
      <formula>0</formula>
    </cfRule>
  </conditionalFormatting>
  <conditionalFormatting sqref="C10:G29">
    <cfRule type="cellIs" dxfId="1" priority="2" operator="equal">
      <formula>0</formula>
    </cfRule>
  </conditionalFormatting>
  <conditionalFormatting sqref="G10:G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0:E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showGridLines="0" zoomScaleNormal="100" workbookViewId="0"/>
  </sheetViews>
  <sheetFormatPr defaultRowHeight="14.4" x14ac:dyDescent="0.3"/>
  <cols>
    <col min="1" max="1" width="8" customWidth="1"/>
    <col min="2" max="2" width="25.5546875" customWidth="1"/>
    <col min="3" max="7" width="11.77734375" customWidth="1"/>
    <col min="8" max="10" width="9" customWidth="1"/>
  </cols>
  <sheetData>
    <row r="1" spans="1:10" x14ac:dyDescent="0.3">
      <c r="A1" s="6" t="s">
        <v>24</v>
      </c>
      <c r="B1" s="6"/>
      <c r="C1" s="6"/>
      <c r="D1" s="6"/>
      <c r="E1" s="6"/>
      <c r="F1" s="6"/>
      <c r="G1" s="44">
        <v>46090</v>
      </c>
    </row>
    <row r="2" spans="1:10" ht="14.55" customHeight="1" x14ac:dyDescent="0.3">
      <c r="A2" s="80" t="s">
        <v>26</v>
      </c>
      <c r="B2" s="80"/>
      <c r="C2" s="80"/>
      <c r="D2" s="80"/>
      <c r="E2" s="80"/>
      <c r="F2" s="80"/>
      <c r="G2" s="80"/>
      <c r="H2" s="2"/>
      <c r="I2" s="2"/>
      <c r="J2" s="2"/>
    </row>
    <row r="3" spans="1:10" ht="14.55" customHeight="1" thickBot="1" x14ac:dyDescent="0.35">
      <c r="A3" s="99" t="s">
        <v>102</v>
      </c>
      <c r="B3" s="99"/>
      <c r="C3" s="99"/>
      <c r="D3" s="99"/>
      <c r="E3" s="99"/>
      <c r="F3" s="99"/>
      <c r="G3" s="99"/>
      <c r="H3" s="5"/>
    </row>
    <row r="4" spans="1:10" ht="14.55" customHeight="1" x14ac:dyDescent="0.3">
      <c r="A4" s="81" t="s">
        <v>0</v>
      </c>
      <c r="B4" s="81" t="s">
        <v>1</v>
      </c>
      <c r="C4" s="83" t="s">
        <v>118</v>
      </c>
      <c r="D4" s="84"/>
      <c r="E4" s="84"/>
      <c r="F4" s="84"/>
      <c r="G4" s="85"/>
    </row>
    <row r="5" spans="1:10" ht="14.55" customHeight="1" thickBot="1" x14ac:dyDescent="0.35">
      <c r="A5" s="82"/>
      <c r="B5" s="82"/>
      <c r="C5" s="86" t="s">
        <v>119</v>
      </c>
      <c r="D5" s="87"/>
      <c r="E5" s="87"/>
      <c r="F5" s="87"/>
      <c r="G5" s="88"/>
    </row>
    <row r="6" spans="1:10" ht="14.55" customHeight="1" x14ac:dyDescent="0.3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10" ht="14.55" customHeight="1" thickBot="1" x14ac:dyDescent="0.35">
      <c r="A7" s="100" t="s">
        <v>4</v>
      </c>
      <c r="B7" s="100" t="s">
        <v>5</v>
      </c>
      <c r="C7" s="91"/>
      <c r="D7" s="92"/>
      <c r="E7" s="91"/>
      <c r="F7" s="92"/>
      <c r="G7" s="94"/>
    </row>
    <row r="8" spans="1:10" ht="14.55" customHeight="1" x14ac:dyDescent="0.3">
      <c r="A8" s="100"/>
      <c r="B8" s="100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10" ht="14.55" customHeight="1" thickBot="1" x14ac:dyDescent="0.35">
      <c r="A9" s="101"/>
      <c r="B9" s="101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10" ht="14.55" customHeight="1" x14ac:dyDescent="0.3">
      <c r="A10" s="10">
        <v>1</v>
      </c>
      <c r="B10" s="11" t="s">
        <v>27</v>
      </c>
      <c r="C10" s="37">
        <v>1284</v>
      </c>
      <c r="D10" s="12">
        <v>0.22546093064091308</v>
      </c>
      <c r="E10" s="37">
        <v>1598</v>
      </c>
      <c r="F10" s="12">
        <v>0.26000650829808003</v>
      </c>
      <c r="G10" s="13">
        <v>-0.19649561952440553</v>
      </c>
    </row>
    <row r="11" spans="1:10" ht="14.55" customHeight="1" x14ac:dyDescent="0.3">
      <c r="A11" s="14">
        <v>2</v>
      </c>
      <c r="B11" s="15" t="s">
        <v>85</v>
      </c>
      <c r="C11" s="38">
        <v>926</v>
      </c>
      <c r="D11" s="16">
        <v>0.16259877085162422</v>
      </c>
      <c r="E11" s="38">
        <v>1310</v>
      </c>
      <c r="F11" s="16">
        <v>0.21314676212170516</v>
      </c>
      <c r="G11" s="17">
        <v>-0.29312977099236637</v>
      </c>
    </row>
    <row r="12" spans="1:10" ht="14.55" customHeight="1" x14ac:dyDescent="0.3">
      <c r="A12" s="10">
        <v>3</v>
      </c>
      <c r="B12" s="11" t="s">
        <v>43</v>
      </c>
      <c r="C12" s="37">
        <v>394</v>
      </c>
      <c r="D12" s="12">
        <v>6.9183494293239681E-2</v>
      </c>
      <c r="E12" s="37">
        <v>378</v>
      </c>
      <c r="F12" s="12">
        <v>6.1503416856492028E-2</v>
      </c>
      <c r="G12" s="13">
        <v>4.2328042328042326E-2</v>
      </c>
    </row>
    <row r="13" spans="1:10" ht="14.55" customHeight="1" x14ac:dyDescent="0.3">
      <c r="A13" s="14">
        <v>4</v>
      </c>
      <c r="B13" s="15" t="s">
        <v>128</v>
      </c>
      <c r="C13" s="38">
        <v>388</v>
      </c>
      <c r="D13" s="16">
        <v>6.8129938542581217E-2</v>
      </c>
      <c r="E13" s="38">
        <v>0</v>
      </c>
      <c r="F13" s="16">
        <v>0</v>
      </c>
      <c r="G13" s="17"/>
    </row>
    <row r="14" spans="1:10" ht="14.55" customHeight="1" x14ac:dyDescent="0.3">
      <c r="A14" s="10">
        <v>5</v>
      </c>
      <c r="B14" s="11" t="s">
        <v>51</v>
      </c>
      <c r="C14" s="37">
        <v>338</v>
      </c>
      <c r="D14" s="12">
        <v>5.9350307287093944E-2</v>
      </c>
      <c r="E14" s="37">
        <v>337</v>
      </c>
      <c r="F14" s="12">
        <v>5.4832411324438661E-2</v>
      </c>
      <c r="G14" s="13">
        <v>2.9673590504450953E-3</v>
      </c>
    </row>
    <row r="15" spans="1:10" ht="14.55" customHeight="1" x14ac:dyDescent="0.3">
      <c r="A15" s="14">
        <v>6</v>
      </c>
      <c r="B15" s="15" t="s">
        <v>18</v>
      </c>
      <c r="C15" s="38">
        <v>335</v>
      </c>
      <c r="D15" s="16">
        <v>5.8823529411764705E-2</v>
      </c>
      <c r="E15" s="38">
        <v>383</v>
      </c>
      <c r="F15" s="16">
        <v>6.2316954116498534E-2</v>
      </c>
      <c r="G15" s="17">
        <v>-0.12532637075718012</v>
      </c>
    </row>
    <row r="16" spans="1:10" ht="14.55" customHeight="1" x14ac:dyDescent="0.3">
      <c r="A16" s="10">
        <v>7</v>
      </c>
      <c r="B16" s="11" t="s">
        <v>30</v>
      </c>
      <c r="C16" s="37">
        <v>284</v>
      </c>
      <c r="D16" s="12">
        <v>4.9868305531167688E-2</v>
      </c>
      <c r="E16" s="37">
        <v>294</v>
      </c>
      <c r="F16" s="12">
        <v>4.7835990888382689E-2</v>
      </c>
      <c r="G16" s="13">
        <v>-3.4013605442176909E-2</v>
      </c>
    </row>
    <row r="17" spans="1:7" ht="14.55" customHeight="1" x14ac:dyDescent="0.3">
      <c r="A17" s="14">
        <v>8</v>
      </c>
      <c r="B17" s="15" t="s">
        <v>28</v>
      </c>
      <c r="C17" s="38">
        <v>184</v>
      </c>
      <c r="D17" s="16">
        <v>3.2309043020193155E-2</v>
      </c>
      <c r="E17" s="38">
        <v>217</v>
      </c>
      <c r="F17" s="16">
        <v>3.530751708428246E-2</v>
      </c>
      <c r="G17" s="17">
        <v>-0.15207373271889402</v>
      </c>
    </row>
    <row r="18" spans="1:7" ht="14.55" customHeight="1" x14ac:dyDescent="0.3">
      <c r="A18" s="10">
        <v>9</v>
      </c>
      <c r="B18" s="11" t="s">
        <v>50</v>
      </c>
      <c r="C18" s="37">
        <v>173</v>
      </c>
      <c r="D18" s="12">
        <v>3.0377524143985951E-2</v>
      </c>
      <c r="E18" s="37">
        <v>180</v>
      </c>
      <c r="F18" s="12">
        <v>2.9287341360234299E-2</v>
      </c>
      <c r="G18" s="13">
        <v>-3.8888888888888862E-2</v>
      </c>
    </row>
    <row r="19" spans="1:7" ht="14.55" customHeight="1" x14ac:dyDescent="0.3">
      <c r="A19" s="14">
        <v>10</v>
      </c>
      <c r="B19" s="15" t="s">
        <v>75</v>
      </c>
      <c r="C19" s="38">
        <v>115</v>
      </c>
      <c r="D19" s="16">
        <v>2.0193151887620719E-2</v>
      </c>
      <c r="E19" s="38">
        <v>151</v>
      </c>
      <c r="F19" s="16">
        <v>2.4568825252196551E-2</v>
      </c>
      <c r="G19" s="17">
        <v>-0.23841059602649006</v>
      </c>
    </row>
    <row r="20" spans="1:7" ht="14.55" customHeight="1" x14ac:dyDescent="0.3">
      <c r="A20" s="10">
        <v>11</v>
      </c>
      <c r="B20" s="11" t="s">
        <v>29</v>
      </c>
      <c r="C20" s="37">
        <v>103</v>
      </c>
      <c r="D20" s="12">
        <v>1.8086040386303775E-2</v>
      </c>
      <c r="E20" s="37">
        <v>132</v>
      </c>
      <c r="F20" s="12">
        <v>2.1477383664171817E-2</v>
      </c>
      <c r="G20" s="13">
        <v>-0.21969696969696972</v>
      </c>
    </row>
    <row r="21" spans="1:7" ht="14.55" customHeight="1" x14ac:dyDescent="0.3">
      <c r="A21" s="14">
        <v>12</v>
      </c>
      <c r="B21" s="15" t="s">
        <v>98</v>
      </c>
      <c r="C21" s="38">
        <v>85</v>
      </c>
      <c r="D21" s="16">
        <v>1.4925373134328358E-2</v>
      </c>
      <c r="E21" s="38">
        <v>0</v>
      </c>
      <c r="F21" s="16">
        <v>0</v>
      </c>
      <c r="G21" s="17"/>
    </row>
    <row r="22" spans="1:7" ht="14.55" customHeight="1" x14ac:dyDescent="0.3">
      <c r="A22" s="10">
        <v>13</v>
      </c>
      <c r="B22" s="11" t="s">
        <v>48</v>
      </c>
      <c r="C22" s="37">
        <v>68</v>
      </c>
      <c r="D22" s="12">
        <v>1.1940298507462687E-2</v>
      </c>
      <c r="E22" s="37">
        <v>78</v>
      </c>
      <c r="F22" s="12">
        <v>1.269118125610153E-2</v>
      </c>
      <c r="G22" s="13">
        <v>-0.12820512820512819</v>
      </c>
    </row>
    <row r="23" spans="1:7" ht="14.55" customHeight="1" x14ac:dyDescent="0.3">
      <c r="A23" s="14">
        <v>14</v>
      </c>
      <c r="B23" s="15" t="s">
        <v>107</v>
      </c>
      <c r="C23" s="38">
        <v>62</v>
      </c>
      <c r="D23" s="16">
        <v>1.0886742756804214E-2</v>
      </c>
      <c r="E23" s="38">
        <v>40</v>
      </c>
      <c r="F23" s="16">
        <v>6.5082980800520666E-3</v>
      </c>
      <c r="G23" s="17">
        <v>0.55000000000000004</v>
      </c>
    </row>
    <row r="24" spans="1:7" ht="14.55" customHeight="1" x14ac:dyDescent="0.3">
      <c r="A24" s="10"/>
      <c r="B24" s="11" t="s">
        <v>95</v>
      </c>
      <c r="C24" s="37">
        <v>60</v>
      </c>
      <c r="D24" s="12">
        <v>1.0535557506584723E-2</v>
      </c>
      <c r="E24" s="37">
        <v>40</v>
      </c>
      <c r="F24" s="12">
        <v>6.5082980800520666E-3</v>
      </c>
      <c r="G24" s="13">
        <v>0.5</v>
      </c>
    </row>
    <row r="25" spans="1:7" ht="14.55" customHeight="1" x14ac:dyDescent="0.3">
      <c r="A25" s="14">
        <v>16</v>
      </c>
      <c r="B25" s="15" t="s">
        <v>52</v>
      </c>
      <c r="C25" s="38">
        <v>51</v>
      </c>
      <c r="D25" s="16">
        <v>8.9552238805970154E-3</v>
      </c>
      <c r="E25" s="38">
        <v>51</v>
      </c>
      <c r="F25" s="16">
        <v>8.2980800520663853E-3</v>
      </c>
      <c r="G25" s="17">
        <v>0</v>
      </c>
    </row>
    <row r="26" spans="1:7" ht="14.55" customHeight="1" x14ac:dyDescent="0.3">
      <c r="A26" s="10">
        <v>17</v>
      </c>
      <c r="B26" s="11" t="s">
        <v>124</v>
      </c>
      <c r="C26" s="37">
        <v>50</v>
      </c>
      <c r="D26" s="12">
        <v>8.7796312554872698E-3</v>
      </c>
      <c r="E26" s="37">
        <v>49</v>
      </c>
      <c r="F26" s="12">
        <v>7.972665148063782E-3</v>
      </c>
      <c r="G26" s="13">
        <v>2.0408163265306145E-2</v>
      </c>
    </row>
    <row r="27" spans="1:7" ht="14.55" customHeight="1" x14ac:dyDescent="0.3">
      <c r="A27" s="14">
        <v>18</v>
      </c>
      <c r="B27" s="15" t="s">
        <v>125</v>
      </c>
      <c r="C27" s="38">
        <v>49</v>
      </c>
      <c r="D27" s="16">
        <v>8.6040386303775241E-3</v>
      </c>
      <c r="E27" s="38">
        <v>74</v>
      </c>
      <c r="F27" s="16">
        <v>1.2040351448096323E-2</v>
      </c>
      <c r="G27" s="17">
        <v>-0.33783783783783783</v>
      </c>
    </row>
    <row r="28" spans="1:7" ht="14.55" customHeight="1" x14ac:dyDescent="0.3">
      <c r="A28" s="10">
        <v>19</v>
      </c>
      <c r="B28" s="11" t="s">
        <v>99</v>
      </c>
      <c r="C28" s="37">
        <v>47</v>
      </c>
      <c r="D28" s="12">
        <v>8.2528533801580328E-3</v>
      </c>
      <c r="E28" s="37">
        <v>38</v>
      </c>
      <c r="F28" s="12">
        <v>6.1828831760494633E-3</v>
      </c>
      <c r="G28" s="13">
        <v>0.23684210526315796</v>
      </c>
    </row>
    <row r="29" spans="1:7" ht="14.55" customHeight="1" x14ac:dyDescent="0.3">
      <c r="A29" s="14"/>
      <c r="B29" s="15" t="s">
        <v>76</v>
      </c>
      <c r="C29" s="38">
        <v>46</v>
      </c>
      <c r="D29" s="16">
        <v>8.0772607550482888E-3</v>
      </c>
      <c r="E29" s="38">
        <v>71</v>
      </c>
      <c r="F29" s="16">
        <v>1.1552229092092418E-2</v>
      </c>
      <c r="G29" s="17">
        <v>-0.352112676056338</v>
      </c>
    </row>
    <row r="30" spans="1:7" ht="14.55" customHeight="1" x14ac:dyDescent="0.3">
      <c r="A30" s="32"/>
      <c r="B30" s="21" t="s">
        <v>99</v>
      </c>
      <c r="C30" s="39">
        <f>C31-SUM(C10:C29)</f>
        <v>653</v>
      </c>
      <c r="D30" s="22">
        <f>C30/C31</f>
        <v>0.11466198419666374</v>
      </c>
      <c r="E30" s="39">
        <f>E31-SUM(E10:E29)</f>
        <v>725</v>
      </c>
      <c r="F30" s="22">
        <f>E30/E31</f>
        <v>0.1179629027009437</v>
      </c>
      <c r="G30" s="23">
        <f>C30/E30-1</f>
        <v>-9.9310344827586161E-2</v>
      </c>
    </row>
    <row r="31" spans="1:7" ht="14.55" customHeight="1" x14ac:dyDescent="0.3">
      <c r="A31" s="24"/>
      <c r="B31" s="25" t="s">
        <v>88</v>
      </c>
      <c r="C31" s="40">
        <v>5695</v>
      </c>
      <c r="D31" s="26">
        <v>1</v>
      </c>
      <c r="E31" s="40">
        <v>6146</v>
      </c>
      <c r="F31" s="26">
        <v>1.0000000000000016</v>
      </c>
      <c r="G31" s="27">
        <v>-7.3381060852586999E-2</v>
      </c>
    </row>
    <row r="32" spans="1:7" ht="12" customHeight="1" x14ac:dyDescent="0.3">
      <c r="A32" s="28" t="s">
        <v>10</v>
      </c>
      <c r="B32" s="6"/>
      <c r="C32" s="6"/>
      <c r="D32" s="6"/>
      <c r="E32" s="6"/>
      <c r="F32" s="6"/>
      <c r="G32" s="6"/>
    </row>
    <row r="33" spans="1:7" x14ac:dyDescent="0.3">
      <c r="A33" s="6" t="s">
        <v>46</v>
      </c>
      <c r="B33" s="6"/>
      <c r="C33" s="6"/>
      <c r="D33" s="6"/>
      <c r="E33" s="6"/>
      <c r="F33" s="6"/>
      <c r="G33" s="6"/>
    </row>
    <row r="34" spans="1:7" x14ac:dyDescent="0.3">
      <c r="A34" s="7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8" priority="3" operator="equal">
      <formula>0</formula>
    </cfRule>
  </conditionalFormatting>
  <conditionalFormatting sqref="G10:G31">
    <cfRule type="cellIs" dxfId="7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1"/>
  <sheetViews>
    <sheetView showGridLines="0" zoomScaleNormal="100" workbookViewId="0"/>
  </sheetViews>
  <sheetFormatPr defaultRowHeight="14.4" x14ac:dyDescent="0.3"/>
  <cols>
    <col min="1" max="1" width="8" customWidth="1"/>
    <col min="2" max="2" width="22.21875" bestFit="1" customWidth="1"/>
    <col min="3" max="7" width="11.77734375" customWidth="1"/>
    <col min="8" max="9" width="9" customWidth="1"/>
  </cols>
  <sheetData>
    <row r="1" spans="1:9" x14ac:dyDescent="0.3">
      <c r="A1" s="6" t="s">
        <v>24</v>
      </c>
      <c r="B1" s="6"/>
      <c r="C1" s="6"/>
      <c r="D1" s="6"/>
      <c r="E1" s="6"/>
      <c r="F1" s="6"/>
      <c r="G1" s="44">
        <v>46090</v>
      </c>
    </row>
    <row r="2" spans="1:9" ht="14.55" customHeight="1" x14ac:dyDescent="0.3">
      <c r="A2" s="80" t="s">
        <v>31</v>
      </c>
      <c r="B2" s="80"/>
      <c r="C2" s="80"/>
      <c r="D2" s="80"/>
      <c r="E2" s="80"/>
      <c r="F2" s="80"/>
      <c r="G2" s="80"/>
      <c r="H2" s="2"/>
      <c r="I2" s="2"/>
    </row>
    <row r="3" spans="1:9" ht="14.55" customHeight="1" thickBot="1" x14ac:dyDescent="0.35">
      <c r="A3" s="99" t="s">
        <v>103</v>
      </c>
      <c r="B3" s="99"/>
      <c r="C3" s="99"/>
      <c r="D3" s="99"/>
      <c r="E3" s="99"/>
      <c r="F3" s="99"/>
      <c r="G3" s="99"/>
      <c r="H3" s="5"/>
    </row>
    <row r="4" spans="1:9" ht="14.55" customHeight="1" x14ac:dyDescent="0.3">
      <c r="A4" s="81" t="s">
        <v>0</v>
      </c>
      <c r="B4" s="81" t="s">
        <v>1</v>
      </c>
      <c r="C4" s="83" t="s">
        <v>118</v>
      </c>
      <c r="D4" s="84"/>
      <c r="E4" s="84"/>
      <c r="F4" s="84"/>
      <c r="G4" s="85"/>
    </row>
    <row r="5" spans="1:9" ht="14.55" customHeight="1" thickBot="1" x14ac:dyDescent="0.35">
      <c r="A5" s="82"/>
      <c r="B5" s="82"/>
      <c r="C5" s="86" t="s">
        <v>119</v>
      </c>
      <c r="D5" s="87"/>
      <c r="E5" s="87"/>
      <c r="F5" s="87"/>
      <c r="G5" s="88"/>
    </row>
    <row r="6" spans="1:9" ht="14.55" customHeight="1" x14ac:dyDescent="0.3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9" ht="14.25" customHeight="1" thickBot="1" x14ac:dyDescent="0.35">
      <c r="A7" s="100" t="s">
        <v>4</v>
      </c>
      <c r="B7" s="100" t="s">
        <v>5</v>
      </c>
      <c r="C7" s="91"/>
      <c r="D7" s="92"/>
      <c r="E7" s="91"/>
      <c r="F7" s="92"/>
      <c r="G7" s="94"/>
    </row>
    <row r="8" spans="1:9" ht="14.55" customHeight="1" x14ac:dyDescent="0.3">
      <c r="A8" s="100"/>
      <c r="B8" s="100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9" ht="14.55" customHeight="1" thickBot="1" x14ac:dyDescent="0.35">
      <c r="A9" s="101"/>
      <c r="B9" s="101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9" ht="14.55" customHeight="1" x14ac:dyDescent="0.3">
      <c r="A10" s="10">
        <v>1</v>
      </c>
      <c r="B10" s="11" t="s">
        <v>77</v>
      </c>
      <c r="C10" s="37">
        <v>174</v>
      </c>
      <c r="D10" s="12">
        <v>0.21804511278195488</v>
      </c>
      <c r="E10" s="37">
        <v>252</v>
      </c>
      <c r="F10" s="12">
        <v>0.28282828282828282</v>
      </c>
      <c r="G10" s="13">
        <v>-0.30952380952380953</v>
      </c>
    </row>
    <row r="11" spans="1:9" ht="14.55" customHeight="1" x14ac:dyDescent="0.3">
      <c r="A11" s="14">
        <v>2</v>
      </c>
      <c r="B11" s="15" t="s">
        <v>81</v>
      </c>
      <c r="C11" s="38">
        <v>163</v>
      </c>
      <c r="D11" s="16">
        <v>0.20426065162907267</v>
      </c>
      <c r="E11" s="38">
        <v>39</v>
      </c>
      <c r="F11" s="16">
        <v>4.3771043771043773E-2</v>
      </c>
      <c r="G11" s="17">
        <v>3.1794871794871797</v>
      </c>
    </row>
    <row r="12" spans="1:9" ht="14.55" customHeight="1" x14ac:dyDescent="0.3">
      <c r="A12" s="10">
        <v>3</v>
      </c>
      <c r="B12" s="11" t="s">
        <v>78</v>
      </c>
      <c r="C12" s="37">
        <v>92</v>
      </c>
      <c r="D12" s="12">
        <v>0.11528822055137844</v>
      </c>
      <c r="E12" s="37">
        <v>132</v>
      </c>
      <c r="F12" s="12">
        <v>0.14814814814814814</v>
      </c>
      <c r="G12" s="13">
        <v>-0.30303030303030298</v>
      </c>
    </row>
    <row r="13" spans="1:9" ht="14.55" customHeight="1" x14ac:dyDescent="0.3">
      <c r="A13" s="14">
        <v>4</v>
      </c>
      <c r="B13" s="15" t="s">
        <v>83</v>
      </c>
      <c r="C13" s="38">
        <v>88</v>
      </c>
      <c r="D13" s="16">
        <v>0.11027568922305764</v>
      </c>
      <c r="E13" s="38">
        <v>25</v>
      </c>
      <c r="F13" s="16">
        <v>2.8058361391694726E-2</v>
      </c>
      <c r="G13" s="17">
        <v>2.52</v>
      </c>
    </row>
    <row r="14" spans="1:9" ht="14.55" customHeight="1" x14ac:dyDescent="0.3">
      <c r="A14" s="10">
        <v>5</v>
      </c>
      <c r="B14" s="11" t="s">
        <v>86</v>
      </c>
      <c r="C14" s="37">
        <v>24</v>
      </c>
      <c r="D14" s="12">
        <v>3.007518796992481E-2</v>
      </c>
      <c r="E14" s="37">
        <v>24</v>
      </c>
      <c r="F14" s="12">
        <v>2.6936026936026935E-2</v>
      </c>
      <c r="G14" s="13">
        <v>0</v>
      </c>
    </row>
    <row r="15" spans="1:9" ht="14.55" customHeight="1" x14ac:dyDescent="0.3">
      <c r="A15" s="14">
        <v>6</v>
      </c>
      <c r="B15" s="15" t="s">
        <v>18</v>
      </c>
      <c r="C15" s="38">
        <v>22</v>
      </c>
      <c r="D15" s="16">
        <v>2.7568922305764409E-2</v>
      </c>
      <c r="E15" s="38">
        <v>34</v>
      </c>
      <c r="F15" s="16">
        <v>3.8159371492704826E-2</v>
      </c>
      <c r="G15" s="17">
        <v>-0.3529411764705882</v>
      </c>
    </row>
    <row r="16" spans="1:9" ht="14.55" customHeight="1" x14ac:dyDescent="0.3">
      <c r="A16" s="10">
        <v>7</v>
      </c>
      <c r="B16" s="11" t="s">
        <v>80</v>
      </c>
      <c r="C16" s="37">
        <v>20</v>
      </c>
      <c r="D16" s="12">
        <v>2.5062656641604009E-2</v>
      </c>
      <c r="E16" s="37">
        <v>21</v>
      </c>
      <c r="F16" s="12">
        <v>2.3569023569023569E-2</v>
      </c>
      <c r="G16" s="13">
        <v>-4.7619047619047672E-2</v>
      </c>
    </row>
    <row r="17" spans="1:8" ht="14.55" customHeight="1" x14ac:dyDescent="0.3">
      <c r="A17" s="14">
        <v>8</v>
      </c>
      <c r="B17" s="15" t="s">
        <v>79</v>
      </c>
      <c r="C17" s="38">
        <v>19</v>
      </c>
      <c r="D17" s="16">
        <v>2.3809523809523808E-2</v>
      </c>
      <c r="E17" s="38">
        <v>54</v>
      </c>
      <c r="F17" s="16">
        <v>6.0606060606060608E-2</v>
      </c>
      <c r="G17" s="17">
        <v>-0.64814814814814814</v>
      </c>
    </row>
    <row r="18" spans="1:8" ht="14.55" customHeight="1" x14ac:dyDescent="0.3">
      <c r="A18" s="10">
        <v>9</v>
      </c>
      <c r="B18" s="11" t="s">
        <v>105</v>
      </c>
      <c r="C18" s="37">
        <v>17</v>
      </c>
      <c r="D18" s="12">
        <v>2.1303258145363407E-2</v>
      </c>
      <c r="E18" s="37">
        <v>6</v>
      </c>
      <c r="F18" s="12">
        <v>6.7340067340067337E-3</v>
      </c>
      <c r="G18" s="13">
        <v>1.8333333333333335</v>
      </c>
    </row>
    <row r="19" spans="1:8" ht="14.55" customHeight="1" x14ac:dyDescent="0.3">
      <c r="A19" s="14"/>
      <c r="B19" s="15" t="s">
        <v>84</v>
      </c>
      <c r="C19" s="38">
        <v>17</v>
      </c>
      <c r="D19" s="16">
        <v>2.1303258145363407E-2</v>
      </c>
      <c r="E19" s="38">
        <v>46</v>
      </c>
      <c r="F19" s="16">
        <v>5.1627384960718295E-2</v>
      </c>
      <c r="G19" s="17">
        <v>-0.63043478260869568</v>
      </c>
    </row>
    <row r="20" spans="1:8" ht="14.55" customHeight="1" x14ac:dyDescent="0.3">
      <c r="A20" s="10">
        <v>11</v>
      </c>
      <c r="B20" s="11" t="s">
        <v>106</v>
      </c>
      <c r="C20" s="37">
        <v>16</v>
      </c>
      <c r="D20" s="12">
        <v>2.0050125313283207E-2</v>
      </c>
      <c r="E20" s="37">
        <v>6</v>
      </c>
      <c r="F20" s="12">
        <v>6.7340067340067337E-3</v>
      </c>
      <c r="G20" s="13">
        <v>1.6666666666666665</v>
      </c>
    </row>
    <row r="21" spans="1:8" ht="14.55" customHeight="1" x14ac:dyDescent="0.3">
      <c r="A21" s="14"/>
      <c r="B21" s="15" t="s">
        <v>82</v>
      </c>
      <c r="C21" s="38">
        <v>16</v>
      </c>
      <c r="D21" s="16">
        <v>2.0050125313283207E-2</v>
      </c>
      <c r="E21" s="38">
        <v>15</v>
      </c>
      <c r="F21" s="16">
        <v>1.6835016835016835E-2</v>
      </c>
      <c r="G21" s="17">
        <v>6.6666666666666652E-2</v>
      </c>
    </row>
    <row r="22" spans="1:8" ht="14.55" customHeight="1" x14ac:dyDescent="0.3">
      <c r="A22" s="10">
        <v>13</v>
      </c>
      <c r="B22" s="11" t="s">
        <v>13</v>
      </c>
      <c r="C22" s="37">
        <v>15</v>
      </c>
      <c r="D22" s="12">
        <v>1.8796992481203006E-2</v>
      </c>
      <c r="E22" s="37">
        <v>48</v>
      </c>
      <c r="F22" s="12">
        <v>5.387205387205387E-2</v>
      </c>
      <c r="G22" s="13">
        <v>-0.6875</v>
      </c>
    </row>
    <row r="23" spans="1:8" ht="14.55" customHeight="1" x14ac:dyDescent="0.3">
      <c r="A23" s="14">
        <v>14</v>
      </c>
      <c r="B23" s="15" t="s">
        <v>122</v>
      </c>
      <c r="C23" s="38">
        <v>14</v>
      </c>
      <c r="D23" s="16">
        <v>1.7543859649122806E-2</v>
      </c>
      <c r="E23" s="38">
        <v>14</v>
      </c>
      <c r="F23" s="16">
        <v>1.5712682379349047E-2</v>
      </c>
      <c r="G23" s="17">
        <v>0</v>
      </c>
    </row>
    <row r="24" spans="1:8" ht="14.55" customHeight="1" x14ac:dyDescent="0.3">
      <c r="A24" s="10">
        <v>15</v>
      </c>
      <c r="B24" s="11" t="s">
        <v>123</v>
      </c>
      <c r="C24" s="37">
        <v>13</v>
      </c>
      <c r="D24" s="12">
        <v>1.6290726817042606E-2</v>
      </c>
      <c r="E24" s="37">
        <v>28</v>
      </c>
      <c r="F24" s="12">
        <v>3.1425364758698095E-2</v>
      </c>
      <c r="G24" s="13">
        <v>-0.5357142857142857</v>
      </c>
    </row>
    <row r="25" spans="1:8" ht="14.55" customHeight="1" x14ac:dyDescent="0.3">
      <c r="A25" s="33"/>
      <c r="B25" s="34" t="s">
        <v>87</v>
      </c>
      <c r="C25" s="72">
        <f>C26-SUM(C10:C24)</f>
        <v>88</v>
      </c>
      <c r="D25" s="35">
        <f>C25/C26</f>
        <v>0.11027568922305764</v>
      </c>
      <c r="E25" s="72">
        <f>E26-SUM(E10:E24)</f>
        <v>147</v>
      </c>
      <c r="F25" s="35">
        <f>E25/E26</f>
        <v>0.16498316498316498</v>
      </c>
      <c r="G25" s="36">
        <f>C25/E25-1</f>
        <v>-0.40136054421768708</v>
      </c>
    </row>
    <row r="26" spans="1:8" x14ac:dyDescent="0.3">
      <c r="A26" s="24"/>
      <c r="B26" s="25" t="s">
        <v>88</v>
      </c>
      <c r="C26" s="40">
        <v>798</v>
      </c>
      <c r="D26" s="26">
        <v>1</v>
      </c>
      <c r="E26" s="40">
        <v>891</v>
      </c>
      <c r="F26" s="26">
        <v>0.99999999999999944</v>
      </c>
      <c r="G26" s="27">
        <v>-0.104377104377104</v>
      </c>
    </row>
    <row r="27" spans="1:8" x14ac:dyDescent="0.3">
      <c r="A27" s="28" t="s">
        <v>10</v>
      </c>
      <c r="B27" s="6"/>
      <c r="C27" s="6"/>
      <c r="D27" s="6"/>
      <c r="E27" s="6"/>
      <c r="F27" s="6"/>
      <c r="G27" s="6"/>
      <c r="H27" s="3"/>
    </row>
    <row r="28" spans="1:8" ht="13.5" customHeight="1" x14ac:dyDescent="0.3">
      <c r="A28" s="6" t="s">
        <v>46</v>
      </c>
      <c r="B28" s="6"/>
      <c r="C28" s="6"/>
      <c r="D28" s="6"/>
      <c r="E28" s="6"/>
      <c r="F28" s="6"/>
      <c r="G28" s="6"/>
    </row>
    <row r="29" spans="1:8" x14ac:dyDescent="0.3">
      <c r="A29" s="7"/>
      <c r="B29" s="6"/>
      <c r="C29" s="6"/>
      <c r="D29" s="6"/>
      <c r="E29" s="6"/>
      <c r="F29" s="6"/>
      <c r="G29" s="6"/>
    </row>
    <row r="48" spans="1:1" x14ac:dyDescent="0.3">
      <c r="A48" t="s">
        <v>24</v>
      </c>
    </row>
    <row r="49" spans="1:1" x14ac:dyDescent="0.3">
      <c r="A49" s="1" t="s">
        <v>45</v>
      </c>
    </row>
    <row r="50" spans="1:1" x14ac:dyDescent="0.3">
      <c r="A50" s="4"/>
    </row>
    <row r="51" spans="1:1" x14ac:dyDescent="0.3">
      <c r="A51" s="1"/>
    </row>
  </sheetData>
  <mergeCells count="12">
    <mergeCell ref="A2:G2"/>
    <mergeCell ref="A4:A6"/>
    <mergeCell ref="B4:B6"/>
    <mergeCell ref="C4:G4"/>
    <mergeCell ref="C5:G5"/>
    <mergeCell ref="G6:G7"/>
    <mergeCell ref="A7:A9"/>
    <mergeCell ref="B7:B9"/>
    <mergeCell ref="G8:G9"/>
    <mergeCell ref="C6:D7"/>
    <mergeCell ref="E6:F7"/>
    <mergeCell ref="A3:G3"/>
  </mergeCells>
  <conditionalFormatting sqref="C10:G24">
    <cfRule type="cellIs" dxfId="5" priority="8" operator="equal">
      <formula>0</formula>
    </cfRule>
  </conditionalFormatting>
  <conditionalFormatting sqref="G10:G26">
    <cfRule type="cellIs" dxfId="4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N32"/>
  <sheetViews>
    <sheetView showGridLines="0" zoomScaleNormal="100" workbookViewId="0"/>
  </sheetViews>
  <sheetFormatPr defaultColWidth="9.21875" defaultRowHeight="13.8" x14ac:dyDescent="0.25"/>
  <cols>
    <col min="1" max="1" width="8" style="6" customWidth="1"/>
    <col min="2" max="2" width="22.21875" style="6" bestFit="1" customWidth="1"/>
    <col min="3" max="7" width="11.77734375" style="6" customWidth="1"/>
    <col min="8" max="9" width="9" style="6" customWidth="1"/>
    <col min="10" max="16384" width="9.21875" style="6"/>
  </cols>
  <sheetData>
    <row r="1" spans="1:14" x14ac:dyDescent="0.25">
      <c r="A1" s="6" t="s">
        <v>24</v>
      </c>
      <c r="G1" s="44">
        <v>46090</v>
      </c>
    </row>
    <row r="2" spans="1:14" x14ac:dyDescent="0.25">
      <c r="A2" s="80" t="s">
        <v>32</v>
      </c>
      <c r="B2" s="80"/>
      <c r="C2" s="80"/>
      <c r="D2" s="80"/>
      <c r="E2" s="80"/>
      <c r="F2" s="80"/>
      <c r="G2" s="80"/>
    </row>
    <row r="3" spans="1:14" ht="15" thickBot="1" x14ac:dyDescent="0.3">
      <c r="A3" s="102" t="s">
        <v>104</v>
      </c>
      <c r="B3" s="102"/>
      <c r="C3" s="102"/>
      <c r="D3" s="102"/>
      <c r="E3" s="102"/>
      <c r="F3" s="102"/>
      <c r="G3" s="102"/>
      <c r="H3" s="73"/>
      <c r="I3" s="73"/>
      <c r="J3" s="73"/>
      <c r="K3" s="73"/>
      <c r="L3" s="73"/>
      <c r="M3" s="73"/>
      <c r="N3" s="73"/>
    </row>
    <row r="4" spans="1:14" ht="14.55" customHeight="1" x14ac:dyDescent="0.25">
      <c r="A4" s="81" t="s">
        <v>0</v>
      </c>
      <c r="B4" s="81" t="s">
        <v>1</v>
      </c>
      <c r="C4" s="83" t="s">
        <v>118</v>
      </c>
      <c r="D4" s="84"/>
      <c r="E4" s="84"/>
      <c r="F4" s="84"/>
      <c r="G4" s="85"/>
    </row>
    <row r="5" spans="1:14" ht="15" customHeight="1" thickBot="1" x14ac:dyDescent="0.3">
      <c r="A5" s="82"/>
      <c r="B5" s="82"/>
      <c r="C5" s="86" t="s">
        <v>119</v>
      </c>
      <c r="D5" s="87"/>
      <c r="E5" s="87"/>
      <c r="F5" s="87"/>
      <c r="G5" s="88"/>
    </row>
    <row r="6" spans="1:14" ht="15" customHeight="1" x14ac:dyDescent="0.25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14" ht="15" customHeight="1" thickBot="1" x14ac:dyDescent="0.3">
      <c r="A7" s="100" t="s">
        <v>4</v>
      </c>
      <c r="B7" s="100" t="s">
        <v>5</v>
      </c>
      <c r="C7" s="91"/>
      <c r="D7" s="92"/>
      <c r="E7" s="91"/>
      <c r="F7" s="92"/>
      <c r="G7" s="94"/>
    </row>
    <row r="8" spans="1:14" ht="15" customHeight="1" x14ac:dyDescent="0.25">
      <c r="A8" s="100"/>
      <c r="B8" s="100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14" ht="15" customHeight="1" thickBot="1" x14ac:dyDescent="0.3">
      <c r="A9" s="101"/>
      <c r="B9" s="101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14" x14ac:dyDescent="0.25">
      <c r="A10" s="10">
        <v>1</v>
      </c>
      <c r="B10" s="11" t="s">
        <v>33</v>
      </c>
      <c r="C10" s="37">
        <v>144</v>
      </c>
      <c r="D10" s="12">
        <v>0.14076246334310852</v>
      </c>
      <c r="E10" s="37">
        <v>201</v>
      </c>
      <c r="F10" s="12">
        <v>0.15250379362670713</v>
      </c>
      <c r="G10" s="13">
        <v>-0.28358208955223885</v>
      </c>
    </row>
    <row r="11" spans="1:14" x14ac:dyDescent="0.25">
      <c r="A11" s="14">
        <v>2</v>
      </c>
      <c r="B11" s="15" t="s">
        <v>37</v>
      </c>
      <c r="C11" s="38">
        <v>110</v>
      </c>
      <c r="D11" s="16">
        <v>0.10752688172043011</v>
      </c>
      <c r="E11" s="38">
        <v>144</v>
      </c>
      <c r="F11" s="16">
        <v>0.10925644916540213</v>
      </c>
      <c r="G11" s="17">
        <v>-0.23611111111111116</v>
      </c>
    </row>
    <row r="12" spans="1:14" x14ac:dyDescent="0.25">
      <c r="A12" s="10">
        <v>3</v>
      </c>
      <c r="B12" s="11" t="s">
        <v>34</v>
      </c>
      <c r="C12" s="37">
        <v>99</v>
      </c>
      <c r="D12" s="12">
        <v>9.6774193548387094E-2</v>
      </c>
      <c r="E12" s="37">
        <v>103</v>
      </c>
      <c r="F12" s="12">
        <v>7.8148710166919572E-2</v>
      </c>
      <c r="G12" s="13">
        <v>-3.8834951456310662E-2</v>
      </c>
    </row>
    <row r="13" spans="1:14" x14ac:dyDescent="0.25">
      <c r="A13" s="14">
        <v>4</v>
      </c>
      <c r="B13" s="15" t="s">
        <v>36</v>
      </c>
      <c r="C13" s="38">
        <v>82</v>
      </c>
      <c r="D13" s="16">
        <v>8.0156402737047897E-2</v>
      </c>
      <c r="E13" s="38">
        <v>121</v>
      </c>
      <c r="F13" s="16">
        <v>9.1805766312594836E-2</v>
      </c>
      <c r="G13" s="17">
        <v>-0.3223140495867769</v>
      </c>
    </row>
    <row r="14" spans="1:14" x14ac:dyDescent="0.25">
      <c r="A14" s="10">
        <v>5</v>
      </c>
      <c r="B14" s="11" t="s">
        <v>73</v>
      </c>
      <c r="C14" s="37">
        <v>55</v>
      </c>
      <c r="D14" s="12">
        <v>5.3763440860215055E-2</v>
      </c>
      <c r="E14" s="37">
        <v>83</v>
      </c>
      <c r="F14" s="12">
        <v>6.2974203338391502E-2</v>
      </c>
      <c r="G14" s="13">
        <v>-0.33734939759036142</v>
      </c>
    </row>
    <row r="15" spans="1:14" x14ac:dyDescent="0.25">
      <c r="A15" s="14">
        <v>6</v>
      </c>
      <c r="B15" s="15" t="s">
        <v>49</v>
      </c>
      <c r="C15" s="38">
        <v>53</v>
      </c>
      <c r="D15" s="16">
        <v>5.1808406647116327E-2</v>
      </c>
      <c r="E15" s="38">
        <v>70</v>
      </c>
      <c r="F15" s="16">
        <v>5.3110773899848251E-2</v>
      </c>
      <c r="G15" s="17">
        <v>-0.24285714285714288</v>
      </c>
    </row>
    <row r="16" spans="1:14" x14ac:dyDescent="0.25">
      <c r="A16" s="10">
        <v>7</v>
      </c>
      <c r="B16" s="11" t="s">
        <v>97</v>
      </c>
      <c r="C16" s="37">
        <v>52</v>
      </c>
      <c r="D16" s="12">
        <v>5.0830889540566963E-2</v>
      </c>
      <c r="E16" s="37">
        <v>15</v>
      </c>
      <c r="F16" s="12">
        <v>1.1380880121396054E-2</v>
      </c>
      <c r="G16" s="13">
        <v>2.4666666666666668</v>
      </c>
    </row>
    <row r="17" spans="1:8" x14ac:dyDescent="0.25">
      <c r="A17" s="14">
        <v>8</v>
      </c>
      <c r="B17" s="15" t="s">
        <v>35</v>
      </c>
      <c r="C17" s="38">
        <v>46</v>
      </c>
      <c r="D17" s="16">
        <v>4.4965786901270774E-2</v>
      </c>
      <c r="E17" s="38">
        <v>99</v>
      </c>
      <c r="F17" s="16">
        <v>7.511380880121396E-2</v>
      </c>
      <c r="G17" s="17">
        <v>-0.53535353535353536</v>
      </c>
    </row>
    <row r="18" spans="1:8" x14ac:dyDescent="0.25">
      <c r="A18" s="10">
        <v>9</v>
      </c>
      <c r="B18" s="11" t="s">
        <v>94</v>
      </c>
      <c r="C18" s="37">
        <v>39</v>
      </c>
      <c r="D18" s="12">
        <v>3.8123167155425221E-2</v>
      </c>
      <c r="E18" s="37">
        <v>34</v>
      </c>
      <c r="F18" s="12">
        <v>2.5796661608497723E-2</v>
      </c>
      <c r="G18" s="13">
        <v>0.14705882352941169</v>
      </c>
    </row>
    <row r="19" spans="1:8" x14ac:dyDescent="0.25">
      <c r="A19" s="14">
        <v>10</v>
      </c>
      <c r="B19" s="15" t="s">
        <v>93</v>
      </c>
      <c r="C19" s="38">
        <v>36</v>
      </c>
      <c r="D19" s="16">
        <v>3.519061583577713E-2</v>
      </c>
      <c r="E19" s="38">
        <v>44</v>
      </c>
      <c r="F19" s="16">
        <v>3.3383915022761758E-2</v>
      </c>
      <c r="G19" s="17">
        <v>-0.18181818181818177</v>
      </c>
    </row>
    <row r="20" spans="1:8" x14ac:dyDescent="0.25">
      <c r="A20" s="10">
        <v>11</v>
      </c>
      <c r="B20" s="11" t="s">
        <v>53</v>
      </c>
      <c r="C20" s="37">
        <v>36</v>
      </c>
      <c r="D20" s="12">
        <v>3.519061583577713E-2</v>
      </c>
      <c r="E20" s="37">
        <v>43</v>
      </c>
      <c r="F20" s="12">
        <v>3.2625189681335355E-2</v>
      </c>
      <c r="G20" s="13">
        <v>-0.16279069767441856</v>
      </c>
    </row>
    <row r="21" spans="1:8" x14ac:dyDescent="0.25">
      <c r="A21" s="14">
        <v>12</v>
      </c>
      <c r="B21" s="15" t="s">
        <v>120</v>
      </c>
      <c r="C21" s="38">
        <v>34</v>
      </c>
      <c r="D21" s="16">
        <v>3.3235581622678395E-2</v>
      </c>
      <c r="E21" s="38">
        <v>96</v>
      </c>
      <c r="F21" s="16">
        <v>7.2837632776934752E-2</v>
      </c>
      <c r="G21" s="17">
        <v>-0.64583333333333326</v>
      </c>
    </row>
    <row r="22" spans="1:8" x14ac:dyDescent="0.25">
      <c r="A22" s="10">
        <v>13</v>
      </c>
      <c r="B22" s="11" t="s">
        <v>38</v>
      </c>
      <c r="C22" s="37">
        <v>31</v>
      </c>
      <c r="D22" s="12">
        <v>3.0303030303030304E-2</v>
      </c>
      <c r="E22" s="37">
        <v>52</v>
      </c>
      <c r="F22" s="12">
        <v>3.9453717754172987E-2</v>
      </c>
      <c r="G22" s="13">
        <v>-0.40384615384615385</v>
      </c>
    </row>
    <row r="23" spans="1:8" x14ac:dyDescent="0.25">
      <c r="A23" s="14">
        <v>14</v>
      </c>
      <c r="B23" s="15" t="s">
        <v>39</v>
      </c>
      <c r="C23" s="38">
        <v>28</v>
      </c>
      <c r="D23" s="16">
        <v>2.7370478983382209E-2</v>
      </c>
      <c r="E23" s="38">
        <v>73</v>
      </c>
      <c r="F23" s="16">
        <v>5.5386949924127467E-2</v>
      </c>
      <c r="G23" s="17">
        <v>-0.61643835616438358</v>
      </c>
    </row>
    <row r="24" spans="1:8" x14ac:dyDescent="0.25">
      <c r="A24" s="10">
        <v>15</v>
      </c>
      <c r="B24" s="11" t="s">
        <v>121</v>
      </c>
      <c r="C24" s="37">
        <v>20</v>
      </c>
      <c r="D24" s="12">
        <v>1.9550342130987292E-2</v>
      </c>
      <c r="E24" s="37">
        <v>2</v>
      </c>
      <c r="F24" s="12">
        <v>1.5174506828528073E-3</v>
      </c>
      <c r="G24" s="13">
        <v>9</v>
      </c>
    </row>
    <row r="25" spans="1:8" hidden="1" x14ac:dyDescent="0.25">
      <c r="A25" s="10"/>
      <c r="B25" s="11"/>
      <c r="C25" s="37"/>
      <c r="D25" s="19"/>
      <c r="E25" s="37"/>
      <c r="F25" s="19"/>
      <c r="G25" s="19"/>
    </row>
    <row r="26" spans="1:8" x14ac:dyDescent="0.25">
      <c r="A26" s="32"/>
      <c r="B26" s="21" t="s">
        <v>87</v>
      </c>
      <c r="C26" s="39">
        <f>C27-SUM(C10:C24)</f>
        <v>158</v>
      </c>
      <c r="D26" s="22">
        <f>C26/C27</f>
        <v>0.15444770283479961</v>
      </c>
      <c r="E26" s="39">
        <f>E27-SUM(E10:E24)</f>
        <v>138</v>
      </c>
      <c r="F26" s="22">
        <f>E26/E27</f>
        <v>0.1047040971168437</v>
      </c>
      <c r="G26" s="23">
        <f>C26/E26-1</f>
        <v>0.14492753623188404</v>
      </c>
    </row>
    <row r="27" spans="1:8" x14ac:dyDescent="0.25">
      <c r="A27" s="24"/>
      <c r="B27" s="25" t="s">
        <v>88</v>
      </c>
      <c r="C27" s="40">
        <v>1023</v>
      </c>
      <c r="D27" s="26">
        <v>1</v>
      </c>
      <c r="E27" s="40">
        <v>1318</v>
      </c>
      <c r="F27" s="26">
        <v>1</v>
      </c>
      <c r="G27" s="27">
        <v>-0.22382397572078905</v>
      </c>
    </row>
    <row r="28" spans="1:8" x14ac:dyDescent="0.25">
      <c r="A28" s="41" t="s">
        <v>74</v>
      </c>
      <c r="H28" s="41"/>
    </row>
    <row r="29" spans="1:8" x14ac:dyDescent="0.25">
      <c r="A29" s="8" t="s">
        <v>40</v>
      </c>
    </row>
    <row r="30" spans="1:8" x14ac:dyDescent="0.25">
      <c r="A30" s="6" t="s">
        <v>46</v>
      </c>
    </row>
    <row r="31" spans="1:8" x14ac:dyDescent="0.25">
      <c r="A31" s="42"/>
    </row>
    <row r="32" spans="1:8" x14ac:dyDescent="0.25">
      <c r="A32" s="7"/>
    </row>
  </sheetData>
  <mergeCells count="12">
    <mergeCell ref="G6:G7"/>
    <mergeCell ref="A7:A9"/>
    <mergeCell ref="B7:B9"/>
    <mergeCell ref="G8:G9"/>
    <mergeCell ref="A2:G2"/>
    <mergeCell ref="A4:A6"/>
    <mergeCell ref="B4:B6"/>
    <mergeCell ref="C4:G4"/>
    <mergeCell ref="C5:G5"/>
    <mergeCell ref="C6:D7"/>
    <mergeCell ref="E6:F7"/>
    <mergeCell ref="A3:G3"/>
  </mergeCells>
  <conditionalFormatting sqref="C10:G25">
    <cfRule type="cellIs" dxfId="3" priority="2" operator="equal">
      <formula>0</formula>
    </cfRule>
  </conditionalFormatting>
  <conditionalFormatting sqref="G10:G27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: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2026-03-10T10:06:07Z</dcterms:modified>
</cp:coreProperties>
</file>