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5\CEP\Informacje Prasowe\2025.06\PIN\"/>
    </mc:Choice>
  </mc:AlternateContent>
  <xr:revisionPtr revIDLastSave="0" documentId="13_ncr:1_{41E39605-DF66-4A03-9404-0647E2E3DA1D}" xr6:coauthVersionLast="47" xr6:coauthVersionMax="47" xr10:uidLastSave="{00000000-0000-0000-0000-000000000000}"/>
  <bookViews>
    <workbookView xWindow="20544" yWindow="0" windowWidth="20832" windowHeight="16656" xr2:uid="{00000000-000D-0000-FFFF-FFFF00000000}"/>
  </bookViews>
  <sheets>
    <sheet name="Tabele zbiorcze" sheetId="17" r:id="rId1"/>
    <sheet name="Ranking PiN_DMC&gt;3,5T" sheetId="12" r:id="rId2"/>
    <sheet name="Ranking Naczepy DMC&gt;3,5T" sheetId="13" r:id="rId3"/>
    <sheet name="Przyczepy lekkie" sheetId="14" r:id="rId4"/>
    <sheet name="Ranking_P-CR" sheetId="15" r:id="rId5"/>
    <sheet name="Ranking_CR" sheetId="19" r:id="rId6"/>
  </sheets>
  <definedNames>
    <definedName name="czy_czasowe">#REF!</definedName>
    <definedName name="jakie">#REF!</definedName>
    <definedName name="jakie_ang">#REF!</definedName>
    <definedName name="jakie1">#REF!</definedName>
    <definedName name="jakie2">#REF!</definedName>
    <definedName name="mancs">#REF!</definedName>
    <definedName name="mansc">#REF!</definedName>
    <definedName name="mn">#REF!</definedName>
    <definedName name="Mnth">#REF!</definedName>
    <definedName name="pickups">#REF!</definedName>
    <definedName name="Y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7" i="19" l="1"/>
  <c r="F27" i="19" s="1"/>
  <c r="C27" i="19"/>
  <c r="D27" i="19" s="1"/>
  <c r="C26" i="15"/>
  <c r="D26" i="15" s="1"/>
  <c r="E26" i="15"/>
  <c r="F26" i="15" s="1"/>
  <c r="C31" i="13"/>
  <c r="D31" i="13" s="1"/>
  <c r="E31" i="13"/>
  <c r="F31" i="13" s="1"/>
  <c r="E31" i="12"/>
  <c r="F31" i="12" s="1"/>
  <c r="C31" i="12"/>
  <c r="E31" i="14"/>
  <c r="F31" i="14" s="1"/>
  <c r="C31" i="14"/>
  <c r="G31" i="14" s="1"/>
  <c r="G31" i="12" l="1"/>
  <c r="D31" i="12"/>
  <c r="G31" i="13"/>
  <c r="D31" i="14"/>
  <c r="G26" i="15"/>
  <c r="G27" i="19"/>
</calcChain>
</file>

<file path=xl/sharedStrings.xml><?xml version="1.0" encoding="utf-8"?>
<sst xmlns="http://schemas.openxmlformats.org/spreadsheetml/2006/main" count="259" uniqueCount="132">
  <si>
    <t>Pozycja</t>
  </si>
  <si>
    <t>Marka</t>
  </si>
  <si>
    <t>Udział %</t>
  </si>
  <si>
    <t>Zmiana % r/r</t>
  </si>
  <si>
    <t>No.</t>
  </si>
  <si>
    <t>Make</t>
  </si>
  <si>
    <t>Ogółem</t>
  </si>
  <si>
    <t>Change % y/y</t>
  </si>
  <si>
    <t>Total</t>
  </si>
  <si>
    <t>Mkt shr %</t>
  </si>
  <si>
    <t>*/ bez rejestracji czasowych</t>
  </si>
  <si>
    <t>SCHMITZ CARGOBULL</t>
  </si>
  <si>
    <t>KRONE</t>
  </si>
  <si>
    <t>WIELTON</t>
  </si>
  <si>
    <t>KOEGEL</t>
  </si>
  <si>
    <t>SCHWARZMUELLER</t>
  </si>
  <si>
    <t>BODEX</t>
  </si>
  <si>
    <t>KAESSBOHRER</t>
  </si>
  <si>
    <t>ZASŁAW</t>
  </si>
  <si>
    <t>KEMPF</t>
  </si>
  <si>
    <t>INTER CARS - FEBER</t>
  </si>
  <si>
    <t>MEGA</t>
  </si>
  <si>
    <t>FLIEGL</t>
  </si>
  <si>
    <t>First Registrations of NEW Trailers &amp; Semi-Trailers with GVW&gt;3.5T, Market Share %</t>
  </si>
  <si>
    <t>Pierwsze rejestracje NOWYCH przyczep i naczep* o DMC&gt;3,5T, udział w rynku %</t>
  </si>
  <si>
    <t>PZPM</t>
  </si>
  <si>
    <t>Pierwsze rejestracje NOWYCH naczep* o DMC&gt;3,5T, udział w rynku %</t>
  </si>
  <si>
    <t>Pierwsze rejestracje NOWYCH przyczep lekkich*, udział w rynku %</t>
  </si>
  <si>
    <t>First Registrations of NEW Light Trailers*, Market Share %</t>
  </si>
  <si>
    <t>NEPTUN-SORELPOL</t>
  </si>
  <si>
    <t>RYDWAN</t>
  </si>
  <si>
    <t>WIOLA</t>
  </si>
  <si>
    <t>NIEWIADÓW</t>
  </si>
  <si>
    <t>Pierwsze rejestracje NOWYCH przyczep ciężarowych rolniczych*, udział w rynku %</t>
  </si>
  <si>
    <t>First Registrations of NEW Agricultural Trailers*, Market Share %</t>
  </si>
  <si>
    <t>Pierwsze rejestracje NOWYCH ciągników rolniczych*, udział w rynku %</t>
  </si>
  <si>
    <t>First Registrations of NEW Agricultural Tractors*, Market Share %</t>
  </si>
  <si>
    <t>NEW HOLLAND</t>
  </si>
  <si>
    <t>JOHN DEERE</t>
  </si>
  <si>
    <t>CASE IH</t>
  </si>
  <si>
    <t>DEUTZ-FAHR</t>
  </si>
  <si>
    <t>CLAAS</t>
  </si>
  <si>
    <t>KUBOTA</t>
  </si>
  <si>
    <t>FARMTRAC</t>
  </si>
  <si>
    <t>VALTRA</t>
  </si>
  <si>
    <t>** Liczby zawierają rejestracje czasowe na koniec miesięcy</t>
  </si>
  <si>
    <t>WECON</t>
  </si>
  <si>
    <t>BERGER</t>
  </si>
  <si>
    <t xml:space="preserve"> </t>
  </si>
  <si>
    <t>BRENDERUP-THULE TRAILERS</t>
  </si>
  <si>
    <t xml:space="preserve">Źródło: analizy PZPM na podstawie CEP </t>
  </si>
  <si>
    <t>Source: PZPM analysis based on Central Register of Vehicles</t>
  </si>
  <si>
    <t>Źródło: analizy PZPM na podstawie CEP</t>
  </si>
  <si>
    <t xml:space="preserve">Sztuki </t>
  </si>
  <si>
    <t>First Registrations of NEW Semi-Trailers with GVW&gt;3.5T, Market Share %</t>
  </si>
  <si>
    <t>WIDPOL</t>
  </si>
  <si>
    <t>MASSEY FERGUSON</t>
  </si>
  <si>
    <t>GŁOWACZ</t>
  </si>
  <si>
    <t>MARTZ</t>
  </si>
  <si>
    <t>FARO</t>
  </si>
  <si>
    <t>W.N.P. M.SUSKI</t>
  </si>
  <si>
    <t>MASTER-TECH</t>
  </si>
  <si>
    <t>FENDT</t>
  </si>
  <si>
    <t>RAZEM NACZEPY I PRZYCZEPY</t>
  </si>
  <si>
    <t>NACZEPY SPECJALNE</t>
  </si>
  <si>
    <t>NACZEPY CIĘŻAROWE</t>
  </si>
  <si>
    <t>PRZYCZEPY SPECJALNE</t>
  </si>
  <si>
    <t>PRZYCZEPY CIĘŻAROWE</t>
  </si>
  <si>
    <t>% zmiana r/r</t>
  </si>
  <si>
    <t>PIERWSZE REJESTRACJE NOWYCH, PRZYCZEP I NACZEP*, DMC&gt;3.5T</t>
  </si>
  <si>
    <t>sztuki</t>
  </si>
  <si>
    <t>RAZEM PRZYCZEPY I NACZEPY</t>
  </si>
  <si>
    <t>naczepy specjalne</t>
  </si>
  <si>
    <t>naczepy ciężarowe</t>
  </si>
  <si>
    <t>NACZEPY</t>
  </si>
  <si>
    <t>przyczepy inne</t>
  </si>
  <si>
    <t>przyczepy ciężarowe rolnicze</t>
  </si>
  <si>
    <t>przyczepy lekkie</t>
  </si>
  <si>
    <t>przyczepy specjalne</t>
  </si>
  <si>
    <t>przyczepy ciężarowe</t>
  </si>
  <si>
    <t>PRZYCZEPY</t>
  </si>
  <si>
    <t>PIERWSZE REJESTRACJE NOWYCH PRZYCZEP I NACZEP* w tym przyczepy lekkie</t>
  </si>
  <si>
    <t>PZPM na podstawie danych CEP</t>
  </si>
  <si>
    <t>BENALU</t>
  </si>
  <si>
    <t>PRZYCZEPY, DMC&gt;3.5T</t>
  </si>
  <si>
    <t>NACZEPY, DMC&gt;3.5T</t>
  </si>
  <si>
    <t>STEYR</t>
  </si>
  <si>
    <t>SOLIS</t>
  </si>
  <si>
    <t>*Pojazdy zarejestrowane jako Ciągniki Rolnicze bez wyróżnionych jako potencjalne ATV / UTV</t>
  </si>
  <si>
    <t>*Vehicles registered as Agricultural Tractors without considered as ATV / UTV</t>
  </si>
  <si>
    <t>SPAWLINE</t>
  </si>
  <si>
    <t>FRACHT</t>
  </si>
  <si>
    <t>STIM</t>
  </si>
  <si>
    <t>LORRIES</t>
  </si>
  <si>
    <t>PRONAR</t>
  </si>
  <si>
    <t>METAL-FACH</t>
  </si>
  <si>
    <t>METALTECH</t>
  </si>
  <si>
    <t>PPHU WODZIŃSKI</t>
  </si>
  <si>
    <t>MEPROZET</t>
  </si>
  <si>
    <t>MARPOL</t>
  </si>
  <si>
    <t>CYNKOMET</t>
  </si>
  <si>
    <t>POMOT</t>
  </si>
  <si>
    <t>JOSKIN</t>
  </si>
  <si>
    <t>TECHMONT</t>
  </si>
  <si>
    <t>BBC</t>
  </si>
  <si>
    <t>MEILLER-KIPPER</t>
  </si>
  <si>
    <t>TEMARED</t>
  </si>
  <si>
    <t>URSUS</t>
  </si>
  <si>
    <r>
      <rPr>
        <sz val="10"/>
        <rFont val="Arial Nova"/>
        <family val="2"/>
      </rPr>
      <t>Sztuki /</t>
    </r>
    <r>
      <rPr>
        <sz val="10"/>
        <color indexed="23"/>
        <rFont val="Arial Nova"/>
        <family val="2"/>
      </rPr>
      <t xml:space="preserve"> Units</t>
    </r>
  </si>
  <si>
    <r>
      <t xml:space="preserve">Pozostałe / </t>
    </r>
    <r>
      <rPr>
        <sz val="10"/>
        <color theme="1" tint="0.34998626667073579"/>
        <rFont val="Arial Nova"/>
        <family val="2"/>
      </rPr>
      <t>Others</t>
    </r>
  </si>
  <si>
    <r>
      <t xml:space="preserve">OGÓŁEM / </t>
    </r>
    <r>
      <rPr>
        <b/>
        <sz val="10"/>
        <color theme="0" tint="-0.34998626667073579"/>
        <rFont val="Arial Nova"/>
        <family val="2"/>
      </rPr>
      <t>TOTAL</t>
    </r>
  </si>
  <si>
    <r>
      <t xml:space="preserve">OGÓŁEM / </t>
    </r>
    <r>
      <rPr>
        <b/>
        <sz val="10"/>
        <color theme="0" tint="-0.249977111117893"/>
        <rFont val="Arial Nova"/>
        <family val="2"/>
      </rPr>
      <t>TOTAL</t>
    </r>
  </si>
  <si>
    <t>D-TEC</t>
  </si>
  <si>
    <t>MER</t>
  </si>
  <si>
    <t>FFB FELDBINDER</t>
  </si>
  <si>
    <t>LOHR</t>
  </si>
  <si>
    <t>STAS</t>
  </si>
  <si>
    <t>LS</t>
  </si>
  <si>
    <t>LOVOL</t>
  </si>
  <si>
    <t>TOP TRAILER</t>
  </si>
  <si>
    <t>JANMIL</t>
  </si>
  <si>
    <t>GT TRAILERS/GNIOTPOL</t>
  </si>
  <si>
    <t>DAEDONG-KIOTI</t>
  </si>
  <si>
    <t>SPITZER</t>
  </si>
  <si>
    <t>ROLFO</t>
  </si>
  <si>
    <t>Rok narastająco Styczeń - Czerwiec</t>
  </si>
  <si>
    <t>YTD January - June</t>
  </si>
  <si>
    <t>VESTA POLSKA</t>
  </si>
  <si>
    <t>2025
Cze</t>
  </si>
  <si>
    <t>2024
Cze</t>
  </si>
  <si>
    <t>2025
Sty - Cze</t>
  </si>
  <si>
    <t>2024
Sty - Cze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</si>
</sst>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</numFmts>
  <fonts count="4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Tahoma"/>
      <family val="2"/>
      <charset val="238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i/>
      <sz val="11"/>
      <color theme="1" tint="0.499984740745262"/>
      <name val="Calibri"/>
      <family val="2"/>
      <charset val="238"/>
      <scheme val="minor"/>
    </font>
    <font>
      <b/>
      <i/>
      <sz val="10"/>
      <color theme="1" tint="0.499984740745262"/>
      <name val="Tahoma"/>
      <family val="2"/>
      <charset val="238"/>
    </font>
    <font>
      <i/>
      <sz val="10"/>
      <color theme="0" tint="-0.499984740745262"/>
      <name val="Arial"/>
      <family val="2"/>
      <charset val="238"/>
    </font>
    <font>
      <b/>
      <i/>
      <sz val="11"/>
      <color theme="1" tint="0.499984740745262"/>
      <name val="Tahoma"/>
      <family val="2"/>
      <charset val="238"/>
    </font>
    <font>
      <sz val="11"/>
      <color theme="1"/>
      <name val="Arial Nova"/>
      <family val="2"/>
    </font>
    <font>
      <b/>
      <sz val="10"/>
      <color theme="0"/>
      <name val="Arial Nova"/>
      <family val="2"/>
    </font>
    <font>
      <sz val="10"/>
      <color theme="1"/>
      <name val="Arial Nova"/>
      <family val="2"/>
    </font>
    <font>
      <sz val="10"/>
      <color theme="0"/>
      <name val="Arial Nova"/>
      <family val="2"/>
    </font>
    <font>
      <i/>
      <sz val="8"/>
      <color theme="1"/>
      <name val="Arial Nova"/>
      <family val="2"/>
    </font>
    <font>
      <i/>
      <sz val="11"/>
      <color theme="1" tint="0.499984740745262"/>
      <name val="Arial Nova"/>
      <family val="2"/>
    </font>
    <font>
      <i/>
      <sz val="10"/>
      <color theme="1" tint="0.499984740745262"/>
      <name val="Arial Nova"/>
      <family val="2"/>
    </font>
    <font>
      <b/>
      <sz val="10"/>
      <name val="Arial Nova"/>
      <family val="2"/>
    </font>
    <font>
      <b/>
      <i/>
      <sz val="10"/>
      <color theme="1" tint="0.499984740745262"/>
      <name val="Arial Nova"/>
      <family val="2"/>
    </font>
    <font>
      <sz val="10"/>
      <color theme="1" tint="0.499984740745262"/>
      <name val="Arial Nova"/>
      <family val="2"/>
    </font>
    <font>
      <sz val="10"/>
      <name val="Arial Nova"/>
      <family val="2"/>
    </font>
    <font>
      <sz val="10"/>
      <color indexed="23"/>
      <name val="Arial Nova"/>
      <family val="2"/>
    </font>
    <font>
      <b/>
      <i/>
      <sz val="10"/>
      <color theme="0" tint="-0.499984740745262"/>
      <name val="Arial Nova"/>
      <family val="2"/>
    </font>
    <font>
      <b/>
      <i/>
      <sz val="10"/>
      <color theme="0"/>
      <name val="Arial Nova"/>
      <family val="2"/>
    </font>
    <font>
      <i/>
      <sz val="10"/>
      <color theme="0"/>
      <name val="Arial Nova"/>
      <family val="2"/>
    </font>
    <font>
      <i/>
      <sz val="10"/>
      <color theme="0" tint="-0.249977111117893"/>
      <name val="Arial Nova"/>
      <family val="2"/>
    </font>
    <font>
      <sz val="10"/>
      <color theme="1" tint="0.34998626667073579"/>
      <name val="Arial Nova"/>
      <family val="2"/>
    </font>
    <font>
      <b/>
      <sz val="10"/>
      <color theme="0" tint="-0.34998626667073579"/>
      <name val="Arial Nova"/>
      <family val="2"/>
    </font>
    <font>
      <b/>
      <i/>
      <sz val="10"/>
      <color theme="0" tint="-0.34998626667073579"/>
      <name val="Arial Nova"/>
      <family val="2"/>
    </font>
    <font>
      <b/>
      <sz val="10"/>
      <color theme="0" tint="-0.249977111117893"/>
      <name val="Arial Nova"/>
      <family val="2"/>
    </font>
    <font>
      <i/>
      <sz val="10"/>
      <color theme="0" tint="-0.499984740745262"/>
      <name val="Arial Nova"/>
      <family val="2"/>
    </font>
    <font>
      <sz val="11"/>
      <color theme="1"/>
      <name val="Arial Nova"/>
      <family val="2"/>
      <charset val="238"/>
    </font>
    <font>
      <sz val="10"/>
      <color indexed="8"/>
      <name val="Arial Nova"/>
      <family val="2"/>
      <charset val="238"/>
    </font>
    <font>
      <b/>
      <sz val="10"/>
      <color theme="0"/>
      <name val="Arial Nova"/>
      <family val="2"/>
      <charset val="238"/>
    </font>
    <font>
      <sz val="10"/>
      <color theme="1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8"/>
      <color theme="1"/>
      <name val="Arial Nova"/>
      <family val="2"/>
      <charset val="238"/>
    </font>
    <font>
      <i/>
      <sz val="10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i/>
      <sz val="9"/>
      <color theme="1"/>
      <name val="Arial Nov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rgb="FFE8E8E8"/>
        <bgColor indexed="64"/>
      </patternFill>
    </fill>
  </fills>
  <borders count="5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</borders>
  <cellStyleXfs count="11">
    <xf numFmtId="0" fontId="0" fillId="0" borderId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6" fillId="0" borderId="0" xfId="0" applyFont="1"/>
    <xf numFmtId="0" fontId="3" fillId="0" borderId="0" xfId="4" applyFont="1" applyAlignment="1">
      <alignment vertical="center"/>
    </xf>
    <xf numFmtId="0" fontId="7" fillId="0" borderId="0" xfId="4" applyFont="1" applyAlignment="1">
      <alignment vertical="center"/>
    </xf>
    <xf numFmtId="0" fontId="2" fillId="0" borderId="0" xfId="4"/>
    <xf numFmtId="0" fontId="8" fillId="0" borderId="0" xfId="4" applyFont="1"/>
    <xf numFmtId="0" fontId="9" fillId="0" borderId="0" xfId="4" applyFont="1" applyAlignment="1">
      <alignment vertical="center"/>
    </xf>
    <xf numFmtId="0" fontId="10" fillId="0" borderId="0" xfId="0" applyFont="1"/>
    <xf numFmtId="0" fontId="15" fillId="0" borderId="0" xfId="0" applyFont="1"/>
    <xf numFmtId="0" fontId="12" fillId="0" borderId="0" xfId="0" applyFont="1"/>
    <xf numFmtId="0" fontId="16" fillId="0" borderId="0" xfId="0" applyFont="1"/>
    <xf numFmtId="0" fontId="18" fillId="0" borderId="0" xfId="4" applyFont="1" applyAlignment="1">
      <alignment horizontal="center" vertical="center"/>
    </xf>
    <xf numFmtId="0" fontId="18" fillId="0" borderId="0" xfId="4" applyFont="1" applyAlignment="1">
      <alignment vertical="center"/>
    </xf>
    <xf numFmtId="0" fontId="19" fillId="0" borderId="0" xfId="4" applyFont="1" applyAlignment="1">
      <alignment horizontal="right" vertical="center"/>
    </xf>
    <xf numFmtId="0" fontId="13" fillId="3" borderId="2" xfId="4" applyFont="1" applyFill="1" applyBorder="1" applyAlignment="1">
      <alignment horizontal="center" wrapText="1"/>
    </xf>
    <xf numFmtId="0" fontId="13" fillId="3" borderId="2" xfId="4" applyFont="1" applyFill="1" applyBorder="1" applyAlignment="1">
      <alignment horizontal="center" vertical="center" wrapText="1"/>
    </xf>
    <xf numFmtId="0" fontId="25" fillId="3" borderId="3" xfId="4" applyFont="1" applyFill="1" applyBorder="1" applyAlignment="1">
      <alignment horizontal="center" vertical="center" wrapText="1"/>
    </xf>
    <xf numFmtId="0" fontId="25" fillId="3" borderId="3" xfId="4" applyFont="1" applyFill="1" applyBorder="1" applyAlignment="1">
      <alignment horizontal="center" vertical="top" wrapText="1"/>
    </xf>
    <xf numFmtId="0" fontId="20" fillId="0" borderId="1" xfId="4" applyFont="1" applyBorder="1" applyAlignment="1">
      <alignment horizontal="center" vertical="center"/>
    </xf>
    <xf numFmtId="0" fontId="20" fillId="0" borderId="1" xfId="4" applyFont="1" applyBorder="1" applyAlignment="1">
      <alignment vertical="center"/>
    </xf>
    <xf numFmtId="10" fontId="20" fillId="0" borderId="1" xfId="7" applyNumberFormat="1" applyFont="1" applyBorder="1" applyAlignment="1">
      <alignment vertical="center"/>
    </xf>
    <xf numFmtId="165" fontId="20" fillId="0" borderId="1" xfId="7" applyNumberFormat="1" applyFont="1" applyBorder="1" applyAlignment="1">
      <alignment vertical="center"/>
    </xf>
    <xf numFmtId="0" fontId="20" fillId="5" borderId="1" xfId="4" applyFont="1" applyFill="1" applyBorder="1" applyAlignment="1">
      <alignment horizontal="center" vertical="center"/>
    </xf>
    <xf numFmtId="0" fontId="20" fillId="5" borderId="1" xfId="4" applyFont="1" applyFill="1" applyBorder="1" applyAlignment="1">
      <alignment vertical="center"/>
    </xf>
    <xf numFmtId="10" fontId="20" fillId="5" borderId="1" xfId="7" applyNumberFormat="1" applyFont="1" applyFill="1" applyBorder="1" applyAlignment="1">
      <alignment vertical="center"/>
    </xf>
    <xf numFmtId="165" fontId="20" fillId="5" borderId="1" xfId="7" applyNumberFormat="1" applyFont="1" applyFill="1" applyBorder="1" applyAlignment="1">
      <alignment vertical="center"/>
    </xf>
    <xf numFmtId="10" fontId="20" fillId="0" borderId="1" xfId="7" applyNumberFormat="1" applyFont="1" applyFill="1" applyBorder="1" applyAlignment="1">
      <alignment vertical="center"/>
    </xf>
    <xf numFmtId="165" fontId="20" fillId="0" borderId="1" xfId="7" applyNumberFormat="1" applyFont="1" applyFill="1" applyBorder="1" applyAlignment="1">
      <alignment vertical="center"/>
    </xf>
    <xf numFmtId="0" fontId="10" fillId="4" borderId="1" xfId="0" applyFont="1" applyFill="1" applyBorder="1"/>
    <xf numFmtId="0" fontId="20" fillId="4" borderId="1" xfId="4" applyFont="1" applyFill="1" applyBorder="1" applyAlignment="1">
      <alignment vertical="center"/>
    </xf>
    <xf numFmtId="165" fontId="20" fillId="4" borderId="1" xfId="10" applyNumberFormat="1" applyFont="1" applyFill="1" applyBorder="1" applyAlignment="1">
      <alignment vertical="center"/>
    </xf>
    <xf numFmtId="165" fontId="20" fillId="4" borderId="1" xfId="7" applyNumberFormat="1" applyFont="1" applyFill="1" applyBorder="1" applyAlignment="1">
      <alignment vertical="center"/>
    </xf>
    <xf numFmtId="0" fontId="13" fillId="3" borderId="1" xfId="4" applyFont="1" applyFill="1" applyBorder="1"/>
    <xf numFmtId="0" fontId="11" fillId="3" borderId="1" xfId="4" applyFont="1" applyFill="1" applyBorder="1" applyAlignment="1">
      <alignment vertical="center"/>
    </xf>
    <xf numFmtId="9" fontId="11" fillId="3" borderId="1" xfId="7" applyFont="1" applyFill="1" applyBorder="1" applyAlignment="1">
      <alignment vertical="center"/>
    </xf>
    <xf numFmtId="165" fontId="11" fillId="3" borderId="1" xfId="4" applyNumberFormat="1" applyFont="1" applyFill="1" applyBorder="1" applyAlignment="1">
      <alignment vertical="center"/>
    </xf>
    <xf numFmtId="0" fontId="14" fillId="0" borderId="0" xfId="0" applyFont="1" applyAlignment="1">
      <alignment horizontal="left" vertical="top" indent="1"/>
    </xf>
    <xf numFmtId="0" fontId="17" fillId="2" borderId="0" xfId="4" applyFont="1" applyFill="1" applyAlignment="1">
      <alignment vertical="center"/>
    </xf>
    <xf numFmtId="9" fontId="17" fillId="2" borderId="0" xfId="7" applyFont="1" applyFill="1" applyBorder="1" applyAlignment="1">
      <alignment vertical="center"/>
    </xf>
    <xf numFmtId="165" fontId="17" fillId="2" borderId="0" xfId="4" applyNumberFormat="1" applyFont="1" applyFill="1" applyAlignment="1">
      <alignment vertical="center"/>
    </xf>
    <xf numFmtId="0" fontId="20" fillId="0" borderId="0" xfId="4" applyFont="1" applyAlignment="1">
      <alignment horizontal="right" vertical="center"/>
    </xf>
    <xf numFmtId="0" fontId="20" fillId="4" borderId="1" xfId="4" applyFont="1" applyFill="1" applyBorder="1"/>
    <xf numFmtId="0" fontId="12" fillId="4" borderId="1" xfId="4" applyFont="1" applyFill="1" applyBorder="1"/>
    <xf numFmtId="0" fontId="12" fillId="4" borderId="1" xfId="4" applyFont="1" applyFill="1" applyBorder="1" applyAlignment="1">
      <alignment vertical="center"/>
    </xf>
    <xf numFmtId="165" fontId="12" fillId="4" borderId="1" xfId="10" applyNumberFormat="1" applyFont="1" applyFill="1" applyBorder="1" applyAlignment="1">
      <alignment vertical="center"/>
    </xf>
    <xf numFmtId="165" fontId="12" fillId="4" borderId="1" xfId="7" applyNumberFormat="1" applyFont="1" applyFill="1" applyBorder="1" applyAlignment="1">
      <alignment vertical="center"/>
    </xf>
    <xf numFmtId="3" fontId="20" fillId="0" borderId="1" xfId="4" applyNumberFormat="1" applyFont="1" applyBorder="1" applyAlignment="1">
      <alignment vertical="center"/>
    </xf>
    <xf numFmtId="3" fontId="20" fillId="5" borderId="1" xfId="4" applyNumberFormat="1" applyFont="1" applyFill="1" applyBorder="1" applyAlignment="1">
      <alignment vertical="center"/>
    </xf>
    <xf numFmtId="3" fontId="20" fillId="4" borderId="1" xfId="4" applyNumberFormat="1" applyFont="1" applyFill="1" applyBorder="1" applyAlignment="1">
      <alignment vertical="center"/>
    </xf>
    <xf numFmtId="3" fontId="11" fillId="3" borderId="1" xfId="4" applyNumberFormat="1" applyFont="1" applyFill="1" applyBorder="1" applyAlignment="1">
      <alignment vertical="center"/>
    </xf>
    <xf numFmtId="0" fontId="20" fillId="0" borderId="0" xfId="4" applyFont="1"/>
    <xf numFmtId="0" fontId="30" fillId="0" borderId="0" xfId="4" applyFont="1"/>
    <xf numFmtId="0" fontId="31" fillId="0" borderId="0" xfId="0" applyFont="1"/>
    <xf numFmtId="14" fontId="31" fillId="0" borderId="0" xfId="0" applyNumberFormat="1" applyFont="1" applyAlignment="1">
      <alignment horizontal="right"/>
    </xf>
    <xf numFmtId="0" fontId="32" fillId="0" borderId="0" xfId="0" applyFont="1" applyAlignment="1">
      <alignment horizontal="right"/>
    </xf>
    <xf numFmtId="0" fontId="33" fillId="3" borderId="1" xfId="0" applyFont="1" applyFill="1" applyBorder="1" applyAlignment="1">
      <alignment wrapText="1"/>
    </xf>
    <xf numFmtId="166" fontId="33" fillId="3" borderId="1" xfId="3" applyNumberFormat="1" applyFont="1" applyFill="1" applyBorder="1" applyAlignment="1">
      <alignment horizontal="center" vertical="center" wrapText="1"/>
    </xf>
    <xf numFmtId="0" fontId="33" fillId="3" borderId="1" xfId="0" applyFont="1" applyFill="1" applyBorder="1" applyAlignment="1">
      <alignment horizontal="center" vertical="center" wrapText="1"/>
    </xf>
    <xf numFmtId="0" fontId="34" fillId="4" borderId="1" xfId="0" applyFont="1" applyFill="1" applyBorder="1" applyAlignment="1">
      <alignment wrapText="1"/>
    </xf>
    <xf numFmtId="166" fontId="34" fillId="4" borderId="1" xfId="3" applyNumberFormat="1" applyFont="1" applyFill="1" applyBorder="1" applyAlignment="1">
      <alignment horizontal="center"/>
    </xf>
    <xf numFmtId="165" fontId="34" fillId="4" borderId="1" xfId="10" applyNumberFormat="1" applyFont="1" applyFill="1" applyBorder="1" applyAlignment="1">
      <alignment horizontal="center"/>
    </xf>
    <xf numFmtId="0" fontId="34" fillId="0" borderId="1" xfId="0" applyFont="1" applyBorder="1" applyAlignment="1">
      <alignment horizontal="left" wrapText="1" indent="1"/>
    </xf>
    <xf numFmtId="166" fontId="34" fillId="0" borderId="1" xfId="3" applyNumberFormat="1" applyFont="1" applyBorder="1" applyAlignment="1">
      <alignment horizontal="center"/>
    </xf>
    <xf numFmtId="165" fontId="34" fillId="0" borderId="1" xfId="10" applyNumberFormat="1" applyFont="1" applyBorder="1" applyAlignment="1">
      <alignment horizontal="center"/>
    </xf>
    <xf numFmtId="0" fontId="34" fillId="5" borderId="1" xfId="0" applyFont="1" applyFill="1" applyBorder="1" applyAlignment="1">
      <alignment horizontal="left" wrapText="1" indent="1"/>
    </xf>
    <xf numFmtId="166" fontId="34" fillId="5" borderId="1" xfId="3" applyNumberFormat="1" applyFont="1" applyFill="1" applyBorder="1" applyAlignment="1">
      <alignment horizontal="center"/>
    </xf>
    <xf numFmtId="165" fontId="34" fillId="5" borderId="1" xfId="10" applyNumberFormat="1" applyFont="1" applyFill="1" applyBorder="1" applyAlignment="1">
      <alignment horizontal="center"/>
    </xf>
    <xf numFmtId="0" fontId="34" fillId="0" borderId="2" xfId="0" applyFont="1" applyBorder="1" applyAlignment="1">
      <alignment horizontal="left" wrapText="1" indent="1"/>
    </xf>
    <xf numFmtId="166" fontId="34" fillId="0" borderId="2" xfId="3" applyNumberFormat="1" applyFont="1" applyBorder="1" applyAlignment="1">
      <alignment horizontal="center"/>
    </xf>
    <xf numFmtId="165" fontId="34" fillId="0" borderId="2" xfId="10" applyNumberFormat="1" applyFont="1" applyBorder="1" applyAlignment="1">
      <alignment horizontal="center"/>
    </xf>
    <xf numFmtId="0" fontId="34" fillId="0" borderId="3" xfId="0" applyFont="1" applyBorder="1" applyAlignment="1">
      <alignment horizontal="left" wrapText="1" indent="1"/>
    </xf>
    <xf numFmtId="166" fontId="34" fillId="0" borderId="3" xfId="3" applyNumberFormat="1" applyFont="1" applyBorder="1" applyAlignment="1">
      <alignment horizontal="center"/>
    </xf>
    <xf numFmtId="165" fontId="34" fillId="0" borderId="3" xfId="10" applyNumberFormat="1" applyFont="1" applyBorder="1" applyAlignment="1">
      <alignment horizontal="center"/>
    </xf>
    <xf numFmtId="0" fontId="35" fillId="3" borderId="1" xfId="0" applyFont="1" applyFill="1" applyBorder="1" applyAlignment="1">
      <alignment wrapText="1"/>
    </xf>
    <xf numFmtId="166" fontId="35" fillId="3" borderId="1" xfId="3" applyNumberFormat="1" applyFont="1" applyFill="1" applyBorder="1" applyAlignment="1">
      <alignment horizontal="center"/>
    </xf>
    <xf numFmtId="165" fontId="35" fillId="3" borderId="1" xfId="10" applyNumberFormat="1" applyFont="1" applyFill="1" applyBorder="1" applyAlignment="1">
      <alignment horizontal="center"/>
    </xf>
    <xf numFmtId="0" fontId="36" fillId="0" borderId="0" xfId="0" applyFont="1" applyAlignment="1">
      <alignment horizontal="left" wrapText="1" indent="1"/>
    </xf>
    <xf numFmtId="0" fontId="34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 applyAlignment="1">
      <alignment horizontal="left" vertical="top" wrapText="1" indent="1"/>
    </xf>
    <xf numFmtId="165" fontId="31" fillId="0" borderId="0" xfId="10" applyNumberFormat="1" applyFont="1"/>
    <xf numFmtId="0" fontId="33" fillId="3" borderId="1" xfId="0" applyFont="1" applyFill="1" applyBorder="1" applyAlignment="1">
      <alignment horizontal="center" vertical="center"/>
    </xf>
    <xf numFmtId="0" fontId="17" fillId="0" borderId="0" xfId="4" applyFont="1" applyAlignment="1">
      <alignment horizontal="center" vertical="center"/>
    </xf>
    <xf numFmtId="0" fontId="18" fillId="0" borderId="0" xfId="4" applyFont="1" applyAlignment="1">
      <alignment horizontal="center" vertical="center"/>
    </xf>
    <xf numFmtId="0" fontId="11" fillId="3" borderId="2" xfId="4" applyFont="1" applyFill="1" applyBorder="1" applyAlignment="1">
      <alignment horizontal="center" wrapText="1"/>
    </xf>
    <xf numFmtId="0" fontId="11" fillId="3" borderId="4" xfId="4" applyFont="1" applyFill="1" applyBorder="1" applyAlignment="1">
      <alignment horizontal="center" wrapText="1"/>
    </xf>
    <xf numFmtId="0" fontId="11" fillId="3" borderId="2" xfId="4" applyFont="1" applyFill="1" applyBorder="1" applyAlignment="1">
      <alignment horizontal="center" vertical="center"/>
    </xf>
    <xf numFmtId="0" fontId="22" fillId="3" borderId="3" xfId="4" applyFont="1" applyFill="1" applyBorder="1" applyAlignment="1">
      <alignment horizontal="center" vertical="center"/>
    </xf>
    <xf numFmtId="0" fontId="13" fillId="3" borderId="1" xfId="4" applyFont="1" applyFill="1" applyBorder="1" applyAlignment="1">
      <alignment horizontal="center" vertical="center" wrapText="1"/>
    </xf>
    <xf numFmtId="0" fontId="13" fillId="3" borderId="2" xfId="4" applyFont="1" applyFill="1" applyBorder="1" applyAlignment="1">
      <alignment horizontal="center" wrapText="1"/>
    </xf>
    <xf numFmtId="0" fontId="13" fillId="3" borderId="4" xfId="4" applyFont="1" applyFill="1" applyBorder="1" applyAlignment="1">
      <alignment horizontal="center" wrapText="1"/>
    </xf>
    <xf numFmtId="0" fontId="23" fillId="3" borderId="4" xfId="4" applyFont="1" applyFill="1" applyBorder="1" applyAlignment="1">
      <alignment horizontal="center" vertical="top"/>
    </xf>
    <xf numFmtId="0" fontId="23" fillId="3" borderId="3" xfId="4" applyFont="1" applyFill="1" applyBorder="1" applyAlignment="1">
      <alignment horizontal="center" vertical="top"/>
    </xf>
    <xf numFmtId="0" fontId="24" fillId="3" borderId="4" xfId="4" applyFont="1" applyFill="1" applyBorder="1" applyAlignment="1">
      <alignment horizontal="center" vertical="top" wrapText="1"/>
    </xf>
    <xf numFmtId="0" fontId="24" fillId="3" borderId="3" xfId="4" applyFont="1" applyFill="1" applyBorder="1" applyAlignment="1">
      <alignment horizontal="center" vertical="top" wrapText="1"/>
    </xf>
    <xf numFmtId="0" fontId="28" fillId="3" borderId="4" xfId="4" applyFont="1" applyFill="1" applyBorder="1" applyAlignment="1">
      <alignment horizontal="center" vertical="top"/>
    </xf>
    <xf numFmtId="0" fontId="28" fillId="3" borderId="3" xfId="4" applyFont="1" applyFill="1" applyBorder="1" applyAlignment="1">
      <alignment horizontal="center" vertical="top"/>
    </xf>
  </cellXfs>
  <cellStyles count="11">
    <cellStyle name="Dziesiętny 2" xfId="1" xr:uid="{00000000-0005-0000-0000-000001000000}"/>
    <cellStyle name="Dziesiętny 3" xfId="2" xr:uid="{00000000-0005-0000-0000-000002000000}"/>
    <cellStyle name="Dziesiętny 4" xfId="3" xr:uid="{00000000-0005-0000-0000-000003000000}"/>
    <cellStyle name="Normalny" xfId="0" builtinId="0"/>
    <cellStyle name="Normalny 2" xfId="4" xr:uid="{00000000-0005-0000-0000-000005000000}"/>
    <cellStyle name="Normalny 3" xfId="5" xr:uid="{00000000-0005-0000-0000-000006000000}"/>
    <cellStyle name="Normalny 4" xfId="6" xr:uid="{00000000-0005-0000-0000-000007000000}"/>
    <cellStyle name="Procentowy 2" xfId="7" xr:uid="{00000000-0005-0000-0000-000009000000}"/>
    <cellStyle name="Procentowy 3" xfId="8" xr:uid="{00000000-0005-0000-0000-00000A000000}"/>
    <cellStyle name="Procentowy 4" xfId="9" xr:uid="{00000000-0005-0000-0000-00000B000000}"/>
    <cellStyle name="Procentowy 5" xfId="10" xr:uid="{00000000-0005-0000-0000-00000C000000}"/>
  </cellStyles>
  <dxfs count="12"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colors>
    <mruColors>
      <color rgb="FF15448A"/>
      <color rgb="FFE8E8E8"/>
      <color rgb="FF94CB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4" Type="http://schemas.openxmlformats.org/officeDocument/2006/relationships/image" Target="../media/image6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6</xdr:col>
      <xdr:colOff>601980</xdr:colOff>
      <xdr:row>56</xdr:row>
      <xdr:rowOff>69443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A77F6363-1ED0-1C7A-D0B5-F1EFF43784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55080"/>
          <a:ext cx="5920740" cy="390992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56</xdr:row>
      <xdr:rowOff>99060</xdr:rowOff>
    </xdr:from>
    <xdr:to>
      <xdr:col>11</xdr:col>
      <xdr:colOff>204977</xdr:colOff>
      <xdr:row>72</xdr:row>
      <xdr:rowOff>99314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8162FE8-6243-2851-3DBD-2BA41ACA10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0294620"/>
          <a:ext cx="8785097" cy="29263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6</xdr:col>
      <xdr:colOff>676058</xdr:colOff>
      <xdr:row>57</xdr:row>
      <xdr:rowOff>45720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174F46FA-62DA-991A-520B-17534D9B34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77940"/>
          <a:ext cx="5994818" cy="408432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36</xdr:row>
      <xdr:rowOff>0</xdr:rowOff>
    </xdr:from>
    <xdr:to>
      <xdr:col>21</xdr:col>
      <xdr:colOff>213360</xdr:colOff>
      <xdr:row>51</xdr:row>
      <xdr:rowOff>167640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93FBF02F-7434-D775-5B67-5EF8D5E97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18860" y="6560820"/>
          <a:ext cx="8755380" cy="2918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57</xdr:row>
      <xdr:rowOff>153287</xdr:rowOff>
    </xdr:from>
    <xdr:to>
      <xdr:col>6</xdr:col>
      <xdr:colOff>640080</xdr:colOff>
      <xdr:row>80</xdr:row>
      <xdr:rowOff>60960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515A8C2B-3845-CCC1-EA65-0BF151FF06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0569827"/>
          <a:ext cx="5958840" cy="4113913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59</xdr:row>
      <xdr:rowOff>0</xdr:rowOff>
    </xdr:from>
    <xdr:to>
      <xdr:col>21</xdr:col>
      <xdr:colOff>205740</xdr:colOff>
      <xdr:row>75</xdr:row>
      <xdr:rowOff>167640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5D7654D7-CB9B-E668-DA9C-DCBC957B54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118860" y="10782300"/>
          <a:ext cx="8747760" cy="30937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11</xdr:col>
      <xdr:colOff>7620</xdr:colOff>
      <xdr:row>51</xdr:row>
      <xdr:rowOff>60960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C53EBAD5-9865-2808-F81C-3E7A5C3C95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70320"/>
          <a:ext cx="8770620" cy="29870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0</xdr:rowOff>
    </xdr:from>
    <xdr:to>
      <xdr:col>11</xdr:col>
      <xdr:colOff>266700</xdr:colOff>
      <xdr:row>48</xdr:row>
      <xdr:rowOff>167640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1D53C86-CA0F-9B6D-3D6E-B9FDDEBCD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463540"/>
          <a:ext cx="8801100" cy="34594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0</xdr:rowOff>
    </xdr:from>
    <xdr:to>
      <xdr:col>11</xdr:col>
      <xdr:colOff>213360</xdr:colOff>
      <xdr:row>53</xdr:row>
      <xdr:rowOff>38100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2CF60D2-67F3-710F-0325-5D5D51B56D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07380"/>
          <a:ext cx="8778240" cy="3543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showGridLines="0" tabSelected="1" zoomScale="90" zoomScaleNormal="90" workbookViewId="0"/>
  </sheetViews>
  <sheetFormatPr defaultColWidth="9.109375" defaultRowHeight="13.8" x14ac:dyDescent="0.25"/>
  <cols>
    <col min="1" max="1" width="28.109375" style="52" customWidth="1"/>
    <col min="2" max="7" width="11.88671875" style="52" customWidth="1"/>
    <col min="8" max="16384" width="9.109375" style="52"/>
  </cols>
  <sheetData>
    <row r="1" spans="1:7" x14ac:dyDescent="0.25">
      <c r="A1" s="52" t="s">
        <v>82</v>
      </c>
      <c r="G1" s="53">
        <v>45848</v>
      </c>
    </row>
    <row r="2" spans="1:7" x14ac:dyDescent="0.25">
      <c r="G2" s="54" t="s">
        <v>70</v>
      </c>
    </row>
    <row r="3" spans="1:7" ht="26.1" customHeight="1" x14ac:dyDescent="0.25">
      <c r="A3" s="82" t="s">
        <v>81</v>
      </c>
      <c r="B3" s="82"/>
      <c r="C3" s="82"/>
      <c r="D3" s="82"/>
      <c r="E3" s="82"/>
      <c r="F3" s="82"/>
      <c r="G3" s="82"/>
    </row>
    <row r="4" spans="1:7" ht="26.1" customHeight="1" x14ac:dyDescent="0.25">
      <c r="A4" s="55"/>
      <c r="B4" s="56" t="s">
        <v>128</v>
      </c>
      <c r="C4" s="56" t="s">
        <v>129</v>
      </c>
      <c r="D4" s="57" t="s">
        <v>68</v>
      </c>
      <c r="E4" s="56" t="s">
        <v>130</v>
      </c>
      <c r="F4" s="56" t="s">
        <v>131</v>
      </c>
      <c r="G4" s="57" t="s">
        <v>68</v>
      </c>
    </row>
    <row r="5" spans="1:7" ht="26.1" customHeight="1" x14ac:dyDescent="0.25">
      <c r="A5" s="58" t="s">
        <v>80</v>
      </c>
      <c r="B5" s="59">
        <v>6847</v>
      </c>
      <c r="C5" s="59">
        <v>6035</v>
      </c>
      <c r="D5" s="60">
        <v>0.13454846727423364</v>
      </c>
      <c r="E5" s="59">
        <v>38297</v>
      </c>
      <c r="F5" s="59">
        <v>34867</v>
      </c>
      <c r="G5" s="60">
        <v>9.837382051796828E-2</v>
      </c>
    </row>
    <row r="6" spans="1:7" ht="26.1" customHeight="1" x14ac:dyDescent="0.25">
      <c r="A6" s="61" t="s">
        <v>79</v>
      </c>
      <c r="B6" s="62">
        <v>1137</v>
      </c>
      <c r="C6" s="62">
        <v>1118</v>
      </c>
      <c r="D6" s="63">
        <v>1.6994633273702986E-2</v>
      </c>
      <c r="E6" s="62">
        <v>6734</v>
      </c>
      <c r="F6" s="62">
        <v>6672</v>
      </c>
      <c r="G6" s="63">
        <v>9.2925659472422595E-3</v>
      </c>
    </row>
    <row r="7" spans="1:7" ht="26.1" customHeight="1" x14ac:dyDescent="0.25">
      <c r="A7" s="64" t="s">
        <v>78</v>
      </c>
      <c r="B7" s="65">
        <v>192</v>
      </c>
      <c r="C7" s="65">
        <v>210</v>
      </c>
      <c r="D7" s="66">
        <v>-8.5714285714285743E-2</v>
      </c>
      <c r="E7" s="65">
        <v>1295</v>
      </c>
      <c r="F7" s="65">
        <v>1229</v>
      </c>
      <c r="G7" s="66">
        <v>5.3702196908055333E-2</v>
      </c>
    </row>
    <row r="8" spans="1:7" ht="26.1" customHeight="1" x14ac:dyDescent="0.25">
      <c r="A8" s="61" t="s">
        <v>77</v>
      </c>
      <c r="B8" s="62">
        <v>4798</v>
      </c>
      <c r="C8" s="62">
        <v>4118</v>
      </c>
      <c r="D8" s="63">
        <v>0.16512870325400675</v>
      </c>
      <c r="E8" s="62">
        <v>26923</v>
      </c>
      <c r="F8" s="62">
        <v>24453</v>
      </c>
      <c r="G8" s="63">
        <v>0.10101010101010099</v>
      </c>
    </row>
    <row r="9" spans="1:7" ht="26.1" customHeight="1" x14ac:dyDescent="0.25">
      <c r="A9" s="64" t="s">
        <v>76</v>
      </c>
      <c r="B9" s="65">
        <v>720</v>
      </c>
      <c r="C9" s="65">
        <v>589</v>
      </c>
      <c r="D9" s="66">
        <v>0.22241086587436332</v>
      </c>
      <c r="E9" s="65">
        <v>3345</v>
      </c>
      <c r="F9" s="65">
        <v>2513</v>
      </c>
      <c r="G9" s="66">
        <v>0.33107839235972936</v>
      </c>
    </row>
    <row r="10" spans="1:7" ht="26.1" customHeight="1" x14ac:dyDescent="0.25">
      <c r="A10" s="61" t="s">
        <v>75</v>
      </c>
      <c r="B10" s="62">
        <v>0</v>
      </c>
      <c r="C10" s="62">
        <v>0</v>
      </c>
      <c r="D10" s="63"/>
      <c r="E10" s="62">
        <v>0</v>
      </c>
      <c r="F10" s="62">
        <v>0</v>
      </c>
      <c r="G10" s="63"/>
    </row>
    <row r="11" spans="1:7" ht="26.1" customHeight="1" x14ac:dyDescent="0.25">
      <c r="A11" s="58" t="s">
        <v>74</v>
      </c>
      <c r="B11" s="59">
        <v>1347</v>
      </c>
      <c r="C11" s="59">
        <v>1625</v>
      </c>
      <c r="D11" s="60">
        <v>-0.17107692307692313</v>
      </c>
      <c r="E11" s="59">
        <v>9068</v>
      </c>
      <c r="F11" s="59">
        <v>8706</v>
      </c>
      <c r="G11" s="60">
        <v>4.1580519182173203E-2</v>
      </c>
    </row>
    <row r="12" spans="1:7" ht="26.1" customHeight="1" x14ac:dyDescent="0.25">
      <c r="A12" s="67" t="s">
        <v>73</v>
      </c>
      <c r="B12" s="68">
        <v>1347</v>
      </c>
      <c r="C12" s="68">
        <v>1624</v>
      </c>
      <c r="D12" s="69">
        <v>-0.17056650246305416</v>
      </c>
      <c r="E12" s="68">
        <v>9063</v>
      </c>
      <c r="F12" s="68">
        <v>8694</v>
      </c>
      <c r="G12" s="69">
        <v>4.2443064182194679E-2</v>
      </c>
    </row>
    <row r="13" spans="1:7" ht="26.1" customHeight="1" x14ac:dyDescent="0.25">
      <c r="A13" s="70" t="s">
        <v>72</v>
      </c>
      <c r="B13" s="71">
        <v>0</v>
      </c>
      <c r="C13" s="71">
        <v>1</v>
      </c>
      <c r="D13" s="72">
        <v>-1</v>
      </c>
      <c r="E13" s="71">
        <v>5</v>
      </c>
      <c r="F13" s="71">
        <v>12</v>
      </c>
      <c r="G13" s="72">
        <v>-0.58333333333333326</v>
      </c>
    </row>
    <row r="14" spans="1:7" ht="26.1" customHeight="1" x14ac:dyDescent="0.25">
      <c r="A14" s="73" t="s">
        <v>71</v>
      </c>
      <c r="B14" s="74">
        <v>8194</v>
      </c>
      <c r="C14" s="74">
        <v>7660</v>
      </c>
      <c r="D14" s="75">
        <v>6.9712793733681444E-2</v>
      </c>
      <c r="E14" s="74">
        <v>47365</v>
      </c>
      <c r="F14" s="74">
        <v>43573</v>
      </c>
      <c r="G14" s="75">
        <v>8.7026369540770698E-2</v>
      </c>
    </row>
    <row r="15" spans="1:7" ht="14.25" customHeight="1" x14ac:dyDescent="0.25">
      <c r="A15" s="76" t="s">
        <v>10</v>
      </c>
    </row>
    <row r="16" spans="1:7" x14ac:dyDescent="0.25">
      <c r="A16" s="77" t="s">
        <v>50</v>
      </c>
    </row>
    <row r="17" spans="1:7" x14ac:dyDescent="0.25">
      <c r="A17" s="78" t="s">
        <v>51</v>
      </c>
    </row>
    <row r="18" spans="1:7" x14ac:dyDescent="0.25">
      <c r="A18" s="79"/>
    </row>
    <row r="20" spans="1:7" ht="26.1" customHeight="1" x14ac:dyDescent="0.25">
      <c r="A20" s="82" t="s">
        <v>69</v>
      </c>
      <c r="B20" s="82"/>
      <c r="C20" s="82"/>
      <c r="D20" s="82"/>
      <c r="E20" s="82"/>
      <c r="F20" s="82"/>
      <c r="G20" s="82"/>
    </row>
    <row r="21" spans="1:7" ht="26.1" customHeight="1" x14ac:dyDescent="0.25">
      <c r="A21" s="55"/>
      <c r="B21" s="56" t="s">
        <v>128</v>
      </c>
      <c r="C21" s="56" t="s">
        <v>129</v>
      </c>
      <c r="D21" s="57" t="s">
        <v>68</v>
      </c>
      <c r="E21" s="56" t="s">
        <v>130</v>
      </c>
      <c r="F21" s="56" t="s">
        <v>131</v>
      </c>
      <c r="G21" s="57" t="s">
        <v>68</v>
      </c>
    </row>
    <row r="22" spans="1:7" ht="26.1" customHeight="1" x14ac:dyDescent="0.25">
      <c r="A22" s="58" t="s">
        <v>84</v>
      </c>
      <c r="B22" s="59">
        <v>254</v>
      </c>
      <c r="C22" s="59">
        <v>242</v>
      </c>
      <c r="D22" s="60">
        <v>4.9586776859504189E-2</v>
      </c>
      <c r="E22" s="59">
        <v>1226</v>
      </c>
      <c r="F22" s="59">
        <v>1179</v>
      </c>
      <c r="G22" s="60">
        <v>3.9864291772688798E-2</v>
      </c>
    </row>
    <row r="23" spans="1:7" ht="26.1" customHeight="1" x14ac:dyDescent="0.25">
      <c r="A23" s="67" t="s">
        <v>67</v>
      </c>
      <c r="B23" s="68">
        <v>254</v>
      </c>
      <c r="C23" s="68">
        <v>241</v>
      </c>
      <c r="D23" s="69">
        <v>5.3941908713692976E-2</v>
      </c>
      <c r="E23" s="68">
        <v>1216</v>
      </c>
      <c r="F23" s="68">
        <v>1172</v>
      </c>
      <c r="G23" s="69">
        <v>3.7542662116040848E-2</v>
      </c>
    </row>
    <row r="24" spans="1:7" ht="26.1" customHeight="1" x14ac:dyDescent="0.25">
      <c r="A24" s="70" t="s">
        <v>66</v>
      </c>
      <c r="B24" s="71">
        <v>0</v>
      </c>
      <c r="C24" s="71">
        <v>1</v>
      </c>
      <c r="D24" s="72">
        <v>-1</v>
      </c>
      <c r="E24" s="71">
        <v>10</v>
      </c>
      <c r="F24" s="71">
        <v>7</v>
      </c>
      <c r="G24" s="72">
        <v>0.4285714285714286</v>
      </c>
    </row>
    <row r="25" spans="1:7" ht="26.1" customHeight="1" x14ac:dyDescent="0.25">
      <c r="A25" s="58" t="s">
        <v>85</v>
      </c>
      <c r="B25" s="59">
        <v>1345</v>
      </c>
      <c r="C25" s="59">
        <v>1622</v>
      </c>
      <c r="D25" s="60">
        <v>-0.17077681874229345</v>
      </c>
      <c r="E25" s="59">
        <v>9050</v>
      </c>
      <c r="F25" s="59">
        <v>8695</v>
      </c>
      <c r="G25" s="60">
        <v>4.0828062104657947E-2</v>
      </c>
    </row>
    <row r="26" spans="1:7" ht="26.1" customHeight="1" x14ac:dyDescent="0.25">
      <c r="A26" s="67" t="s">
        <v>65</v>
      </c>
      <c r="B26" s="68">
        <v>1345</v>
      </c>
      <c r="C26" s="68">
        <v>1622</v>
      </c>
      <c r="D26" s="69">
        <v>-0.17077681874229345</v>
      </c>
      <c r="E26" s="68">
        <v>9047</v>
      </c>
      <c r="F26" s="68">
        <v>8685</v>
      </c>
      <c r="G26" s="69">
        <v>4.1681059297639544E-2</v>
      </c>
    </row>
    <row r="27" spans="1:7" ht="26.1" customHeight="1" x14ac:dyDescent="0.25">
      <c r="A27" s="70" t="s">
        <v>64</v>
      </c>
      <c r="B27" s="71">
        <v>0</v>
      </c>
      <c r="C27" s="71">
        <v>0</v>
      </c>
      <c r="D27" s="72"/>
      <c r="E27" s="71">
        <v>3</v>
      </c>
      <c r="F27" s="71">
        <v>10</v>
      </c>
      <c r="G27" s="72">
        <v>-0.7</v>
      </c>
    </row>
    <row r="28" spans="1:7" ht="26.1" customHeight="1" x14ac:dyDescent="0.25">
      <c r="A28" s="73" t="s">
        <v>63</v>
      </c>
      <c r="B28" s="74">
        <v>1599</v>
      </c>
      <c r="C28" s="74">
        <v>1864</v>
      </c>
      <c r="D28" s="75">
        <v>-0.14216738197424894</v>
      </c>
      <c r="E28" s="74">
        <v>10276</v>
      </c>
      <c r="F28" s="74">
        <v>9874</v>
      </c>
      <c r="G28" s="75">
        <v>4.0712983593275354E-2</v>
      </c>
    </row>
    <row r="29" spans="1:7" x14ac:dyDescent="0.25">
      <c r="A29" s="80" t="s">
        <v>10</v>
      </c>
    </row>
    <row r="30" spans="1:7" x14ac:dyDescent="0.25">
      <c r="A30" s="77" t="s">
        <v>52</v>
      </c>
    </row>
    <row r="31" spans="1:7" x14ac:dyDescent="0.25">
      <c r="A31" s="78" t="s">
        <v>51</v>
      </c>
    </row>
    <row r="34" spans="2:2" x14ac:dyDescent="0.25">
      <c r="B34" s="81"/>
    </row>
  </sheetData>
  <mergeCells count="2">
    <mergeCell ref="A3:G3"/>
    <mergeCell ref="A20:G20"/>
  </mergeCells>
  <conditionalFormatting sqref="D5:D14 G5:G14">
    <cfRule type="cellIs" dxfId="11" priority="8" operator="lessThan">
      <formula>0</formula>
    </cfRule>
  </conditionalFormatting>
  <conditionalFormatting sqref="D22:D28 G22:G28">
    <cfRule type="cellIs" dxfId="10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5"/>
  <sheetViews>
    <sheetView showGridLines="0" zoomScaleNormal="100" workbookViewId="0"/>
  </sheetViews>
  <sheetFormatPr defaultRowHeight="14.4" x14ac:dyDescent="0.3"/>
  <cols>
    <col min="1" max="1" width="8" customWidth="1"/>
    <col min="2" max="2" width="22.88671875" customWidth="1"/>
    <col min="3" max="7" width="11.6640625" customWidth="1"/>
    <col min="8" max="10" width="9" customWidth="1"/>
  </cols>
  <sheetData>
    <row r="1" spans="1:10" x14ac:dyDescent="0.3">
      <c r="A1" s="7" t="s">
        <v>25</v>
      </c>
      <c r="B1" s="7"/>
      <c r="C1" s="7"/>
      <c r="D1" s="7"/>
      <c r="E1" s="7"/>
      <c r="F1" s="7"/>
      <c r="G1" s="53">
        <v>45848</v>
      </c>
    </row>
    <row r="2" spans="1:10" ht="14.4" customHeight="1" x14ac:dyDescent="0.3">
      <c r="A2" s="83" t="s">
        <v>24</v>
      </c>
      <c r="B2" s="83"/>
      <c r="C2" s="83"/>
      <c r="D2" s="83"/>
      <c r="E2" s="83"/>
      <c r="F2" s="83"/>
      <c r="G2" s="83"/>
      <c r="H2" s="2"/>
      <c r="I2" s="2"/>
      <c r="J2" s="2"/>
    </row>
    <row r="3" spans="1:10" ht="14.4" customHeight="1" x14ac:dyDescent="0.3">
      <c r="A3" s="84" t="s">
        <v>23</v>
      </c>
      <c r="B3" s="84"/>
      <c r="C3" s="84"/>
      <c r="D3" s="84"/>
      <c r="E3" s="84"/>
      <c r="F3" s="84"/>
      <c r="G3" s="84"/>
      <c r="H3" s="3"/>
      <c r="I3" s="3"/>
      <c r="J3" s="3"/>
    </row>
    <row r="4" spans="1:10" ht="14.4" customHeight="1" x14ac:dyDescent="0.3">
      <c r="A4" s="12"/>
      <c r="B4" s="12"/>
      <c r="C4" s="12"/>
      <c r="D4" s="12"/>
      <c r="E4" s="12"/>
      <c r="F4" s="12"/>
      <c r="G4" s="13" t="s">
        <v>108</v>
      </c>
      <c r="H4" s="3"/>
      <c r="I4" s="3"/>
      <c r="J4" s="3"/>
    </row>
    <row r="5" spans="1:10" ht="14.4" customHeight="1" x14ac:dyDescent="0.3">
      <c r="A5" s="85" t="s">
        <v>0</v>
      </c>
      <c r="B5" s="85" t="s">
        <v>1</v>
      </c>
      <c r="C5" s="87" t="s">
        <v>125</v>
      </c>
      <c r="D5" s="87"/>
      <c r="E5" s="87"/>
      <c r="F5" s="87"/>
      <c r="G5" s="87"/>
    </row>
    <row r="6" spans="1:10" ht="14.4" customHeight="1" x14ac:dyDescent="0.3">
      <c r="A6" s="86"/>
      <c r="B6" s="86"/>
      <c r="C6" s="88" t="s">
        <v>126</v>
      </c>
      <c r="D6" s="88"/>
      <c r="E6" s="88"/>
      <c r="F6" s="88"/>
      <c r="G6" s="88"/>
    </row>
    <row r="7" spans="1:10" ht="14.4" customHeight="1" x14ac:dyDescent="0.3">
      <c r="A7" s="86"/>
      <c r="B7" s="86"/>
      <c r="C7" s="89">
        <v>2025</v>
      </c>
      <c r="D7" s="89"/>
      <c r="E7" s="89">
        <v>2024</v>
      </c>
      <c r="F7" s="89"/>
      <c r="G7" s="90" t="s">
        <v>3</v>
      </c>
    </row>
    <row r="8" spans="1:10" ht="14.4" customHeight="1" x14ac:dyDescent="0.3">
      <c r="A8" s="92" t="s">
        <v>4</v>
      </c>
      <c r="B8" s="92" t="s">
        <v>5</v>
      </c>
      <c r="C8" s="89"/>
      <c r="D8" s="89"/>
      <c r="E8" s="89"/>
      <c r="F8" s="89"/>
      <c r="G8" s="91"/>
    </row>
    <row r="9" spans="1:10" ht="14.4" customHeight="1" x14ac:dyDescent="0.3">
      <c r="A9" s="92"/>
      <c r="B9" s="92"/>
      <c r="C9" s="15" t="s">
        <v>6</v>
      </c>
      <c r="D9" s="14" t="s">
        <v>2</v>
      </c>
      <c r="E9" s="15" t="s">
        <v>6</v>
      </c>
      <c r="F9" s="14" t="s">
        <v>2</v>
      </c>
      <c r="G9" s="94" t="s">
        <v>7</v>
      </c>
    </row>
    <row r="10" spans="1:10" ht="14.4" customHeight="1" x14ac:dyDescent="0.3">
      <c r="A10" s="93"/>
      <c r="B10" s="93"/>
      <c r="C10" s="16" t="s">
        <v>8</v>
      </c>
      <c r="D10" s="17" t="s">
        <v>9</v>
      </c>
      <c r="E10" s="16" t="s">
        <v>8</v>
      </c>
      <c r="F10" s="17" t="s">
        <v>9</v>
      </c>
      <c r="G10" s="95"/>
    </row>
    <row r="11" spans="1:10" ht="14.4" customHeight="1" x14ac:dyDescent="0.3">
      <c r="A11" s="18">
        <v>1</v>
      </c>
      <c r="B11" s="19" t="s">
        <v>11</v>
      </c>
      <c r="C11" s="19">
        <v>2963</v>
      </c>
      <c r="D11" s="20">
        <v>0.28834176722460103</v>
      </c>
      <c r="E11" s="19">
        <v>1961</v>
      </c>
      <c r="F11" s="20">
        <v>0.19860239011545472</v>
      </c>
      <c r="G11" s="21">
        <v>0.5109637939826619</v>
      </c>
    </row>
    <row r="12" spans="1:10" ht="14.4" customHeight="1" x14ac:dyDescent="0.3">
      <c r="A12" s="22">
        <v>2</v>
      </c>
      <c r="B12" s="23" t="s">
        <v>12</v>
      </c>
      <c r="C12" s="23">
        <v>1502</v>
      </c>
      <c r="D12" s="24">
        <v>0.14616582327753991</v>
      </c>
      <c r="E12" s="23">
        <v>1267</v>
      </c>
      <c r="F12" s="24">
        <v>0.12831679157383027</v>
      </c>
      <c r="G12" s="25">
        <v>0.18547750591949486</v>
      </c>
    </row>
    <row r="13" spans="1:10" ht="14.4" customHeight="1" x14ac:dyDescent="0.3">
      <c r="A13" s="18">
        <v>3</v>
      </c>
      <c r="B13" s="19" t="s">
        <v>13</v>
      </c>
      <c r="C13" s="19">
        <v>1416</v>
      </c>
      <c r="D13" s="20">
        <v>0.13779680809653561</v>
      </c>
      <c r="E13" s="19">
        <v>1247</v>
      </c>
      <c r="F13" s="20">
        <v>0.12629127000202553</v>
      </c>
      <c r="G13" s="21">
        <v>0.1355252606255013</v>
      </c>
    </row>
    <row r="14" spans="1:10" ht="14.4" customHeight="1" x14ac:dyDescent="0.3">
      <c r="A14" s="22">
        <v>4</v>
      </c>
      <c r="B14" s="23" t="s">
        <v>14</v>
      </c>
      <c r="C14" s="23">
        <v>1073</v>
      </c>
      <c r="D14" s="24">
        <v>0.10441806150253016</v>
      </c>
      <c r="E14" s="23">
        <v>1061</v>
      </c>
      <c r="F14" s="24">
        <v>0.10745391938424144</v>
      </c>
      <c r="G14" s="25">
        <v>1.1310084825636224E-2</v>
      </c>
    </row>
    <row r="15" spans="1:10" ht="14.4" customHeight="1" x14ac:dyDescent="0.3">
      <c r="A15" s="18">
        <v>5</v>
      </c>
      <c r="B15" s="19" t="s">
        <v>46</v>
      </c>
      <c r="C15" s="19">
        <v>374</v>
      </c>
      <c r="D15" s="20">
        <v>3.6395484624367459E-2</v>
      </c>
      <c r="E15" s="19">
        <v>396</v>
      </c>
      <c r="F15" s="20">
        <v>4.0105327121733848E-2</v>
      </c>
      <c r="G15" s="21">
        <v>-5.555555555555558E-2</v>
      </c>
    </row>
    <row r="16" spans="1:10" ht="14.4" customHeight="1" x14ac:dyDescent="0.3">
      <c r="A16" s="22">
        <v>6</v>
      </c>
      <c r="B16" s="23" t="s">
        <v>17</v>
      </c>
      <c r="C16" s="23">
        <v>243</v>
      </c>
      <c r="D16" s="24">
        <v>2.3647333592837681E-2</v>
      </c>
      <c r="E16" s="23">
        <v>182</v>
      </c>
      <c r="F16" s="24">
        <v>1.843224630342313E-2</v>
      </c>
      <c r="G16" s="25">
        <v>0.33516483516483508</v>
      </c>
    </row>
    <row r="17" spans="1:8" ht="14.4" customHeight="1" x14ac:dyDescent="0.3">
      <c r="A17" s="18">
        <v>7</v>
      </c>
      <c r="B17" s="19" t="s">
        <v>15</v>
      </c>
      <c r="C17" s="19">
        <v>237</v>
      </c>
      <c r="D17" s="20">
        <v>2.3063448812767614E-2</v>
      </c>
      <c r="E17" s="19">
        <v>323</v>
      </c>
      <c r="F17" s="20">
        <v>3.2712173384646548E-2</v>
      </c>
      <c r="G17" s="21">
        <v>-0.26625386996904021</v>
      </c>
    </row>
    <row r="18" spans="1:8" ht="14.4" customHeight="1" x14ac:dyDescent="0.3">
      <c r="A18" s="22">
        <v>8</v>
      </c>
      <c r="B18" s="23" t="s">
        <v>22</v>
      </c>
      <c r="C18" s="23">
        <v>185</v>
      </c>
      <c r="D18" s="24">
        <v>1.8003114052160374E-2</v>
      </c>
      <c r="E18" s="23">
        <v>158</v>
      </c>
      <c r="F18" s="24">
        <v>1.6001620417257445E-2</v>
      </c>
      <c r="G18" s="25">
        <v>0.17088607594936711</v>
      </c>
    </row>
    <row r="19" spans="1:8" ht="14.4" customHeight="1" x14ac:dyDescent="0.3">
      <c r="A19" s="18">
        <v>9</v>
      </c>
      <c r="B19" s="19" t="s">
        <v>16</v>
      </c>
      <c r="C19" s="19">
        <v>161</v>
      </c>
      <c r="D19" s="20">
        <v>1.5667574931880108E-2</v>
      </c>
      <c r="E19" s="19">
        <v>260</v>
      </c>
      <c r="F19" s="20">
        <v>2.6331780433461616E-2</v>
      </c>
      <c r="G19" s="21">
        <v>-0.38076923076923075</v>
      </c>
    </row>
    <row r="20" spans="1:8" ht="14.4" customHeight="1" x14ac:dyDescent="0.3">
      <c r="A20" s="22">
        <v>10</v>
      </c>
      <c r="B20" s="23" t="s">
        <v>19</v>
      </c>
      <c r="C20" s="23">
        <v>118</v>
      </c>
      <c r="D20" s="24">
        <v>1.1483067341377969E-2</v>
      </c>
      <c r="E20" s="23">
        <v>262</v>
      </c>
      <c r="F20" s="24">
        <v>2.6534332590642092E-2</v>
      </c>
      <c r="G20" s="25">
        <v>-0.54961832061068705</v>
      </c>
    </row>
    <row r="21" spans="1:8" ht="14.4" customHeight="1" x14ac:dyDescent="0.3">
      <c r="A21" s="18">
        <v>11</v>
      </c>
      <c r="B21" s="19" t="s">
        <v>18</v>
      </c>
      <c r="C21" s="19">
        <v>108</v>
      </c>
      <c r="D21" s="20">
        <v>1.0509926041261192E-2</v>
      </c>
      <c r="E21" s="19">
        <v>211</v>
      </c>
      <c r="F21" s="20">
        <v>2.1369252582540004E-2</v>
      </c>
      <c r="G21" s="21">
        <v>-0.48815165876777256</v>
      </c>
    </row>
    <row r="22" spans="1:8" ht="14.4" customHeight="1" x14ac:dyDescent="0.3">
      <c r="A22" s="22">
        <v>12</v>
      </c>
      <c r="B22" s="23" t="s">
        <v>112</v>
      </c>
      <c r="C22" s="23">
        <v>106</v>
      </c>
      <c r="D22" s="24">
        <v>1.0315297781237836E-2</v>
      </c>
      <c r="E22" s="23">
        <v>91</v>
      </c>
      <c r="F22" s="24">
        <v>9.2161231517115649E-3</v>
      </c>
      <c r="G22" s="25">
        <v>0.16483516483516492</v>
      </c>
    </row>
    <row r="23" spans="1:8" ht="14.4" customHeight="1" x14ac:dyDescent="0.3">
      <c r="A23" s="18">
        <v>13</v>
      </c>
      <c r="B23" s="19" t="s">
        <v>47</v>
      </c>
      <c r="C23" s="19">
        <v>102</v>
      </c>
      <c r="D23" s="20">
        <v>9.9260412611911243E-3</v>
      </c>
      <c r="E23" s="19">
        <v>99</v>
      </c>
      <c r="F23" s="20">
        <v>1.0026331780433462E-2</v>
      </c>
      <c r="G23" s="21">
        <v>3.0303030303030276E-2</v>
      </c>
    </row>
    <row r="24" spans="1:8" ht="14.4" customHeight="1" x14ac:dyDescent="0.3">
      <c r="A24" s="22">
        <v>14</v>
      </c>
      <c r="B24" s="23" t="s">
        <v>105</v>
      </c>
      <c r="C24" s="23">
        <v>101</v>
      </c>
      <c r="D24" s="24">
        <v>9.8287271311794464E-3</v>
      </c>
      <c r="E24" s="23">
        <v>106</v>
      </c>
      <c r="F24" s="24">
        <v>1.073526433056512E-2</v>
      </c>
      <c r="G24" s="25">
        <v>-4.7169811320754707E-2</v>
      </c>
    </row>
    <row r="25" spans="1:8" ht="14.4" customHeight="1" x14ac:dyDescent="0.3">
      <c r="A25" s="18">
        <v>15</v>
      </c>
      <c r="B25" s="19" t="s">
        <v>115</v>
      </c>
      <c r="C25" s="19">
        <v>78</v>
      </c>
      <c r="D25" s="26">
        <v>7.5905021409108601E-3</v>
      </c>
      <c r="E25" s="19">
        <v>39</v>
      </c>
      <c r="F25" s="26">
        <v>3.9497670650192425E-3</v>
      </c>
      <c r="G25" s="27">
        <v>1</v>
      </c>
    </row>
    <row r="26" spans="1:8" ht="14.4" customHeight="1" x14ac:dyDescent="0.3">
      <c r="A26" s="22">
        <v>16</v>
      </c>
      <c r="B26" s="23" t="s">
        <v>20</v>
      </c>
      <c r="C26" s="23">
        <v>73</v>
      </c>
      <c r="D26" s="24">
        <v>7.1039314908524715E-3</v>
      </c>
      <c r="E26" s="23">
        <v>162</v>
      </c>
      <c r="F26" s="24">
        <v>1.6406724731618392E-2</v>
      </c>
      <c r="G26" s="25">
        <v>-0.54938271604938271</v>
      </c>
    </row>
    <row r="27" spans="1:8" ht="14.4" customHeight="1" x14ac:dyDescent="0.3">
      <c r="A27" s="18">
        <v>17</v>
      </c>
      <c r="B27" s="19" t="s">
        <v>114</v>
      </c>
      <c r="C27" s="19">
        <v>68</v>
      </c>
      <c r="D27" s="26">
        <v>6.6173608407940829E-3</v>
      </c>
      <c r="E27" s="19">
        <v>72</v>
      </c>
      <c r="F27" s="26">
        <v>7.2918776584970629E-3</v>
      </c>
      <c r="G27" s="27">
        <v>-5.555555555555558E-2</v>
      </c>
    </row>
    <row r="28" spans="1:8" ht="14.4" customHeight="1" x14ac:dyDescent="0.3">
      <c r="A28" s="22">
        <v>18</v>
      </c>
      <c r="B28" s="23" t="s">
        <v>21</v>
      </c>
      <c r="C28" s="23">
        <v>67</v>
      </c>
      <c r="D28" s="24">
        <v>6.5200467107824059E-3</v>
      </c>
      <c r="E28" s="23">
        <v>139</v>
      </c>
      <c r="F28" s="24">
        <v>1.4077374924042941E-2</v>
      </c>
      <c r="G28" s="25">
        <v>-0.51798561151079137</v>
      </c>
    </row>
    <row r="29" spans="1:8" ht="14.4" customHeight="1" x14ac:dyDescent="0.3">
      <c r="A29" s="18">
        <v>19</v>
      </c>
      <c r="B29" s="19" t="s">
        <v>124</v>
      </c>
      <c r="C29" s="19">
        <v>66</v>
      </c>
      <c r="D29" s="26">
        <v>6.422732580770728E-3</v>
      </c>
      <c r="E29" s="19">
        <v>34</v>
      </c>
      <c r="F29" s="26">
        <v>3.4433866720680576E-3</v>
      </c>
      <c r="G29" s="27">
        <v>0.94117647058823528</v>
      </c>
    </row>
    <row r="30" spans="1:8" ht="14.4" customHeight="1" x14ac:dyDescent="0.3">
      <c r="A30" s="22">
        <v>20</v>
      </c>
      <c r="B30" s="23" t="s">
        <v>121</v>
      </c>
      <c r="C30" s="23">
        <v>65</v>
      </c>
      <c r="D30" s="24">
        <v>6.3254184507590501E-3</v>
      </c>
      <c r="E30" s="23">
        <v>90</v>
      </c>
      <c r="F30" s="24">
        <v>9.114847073121329E-3</v>
      </c>
      <c r="G30" s="25">
        <v>-0.27777777777777779</v>
      </c>
    </row>
    <row r="31" spans="1:8" ht="14.4" customHeight="1" x14ac:dyDescent="0.3">
      <c r="A31" s="28"/>
      <c r="B31" s="29" t="s">
        <v>109</v>
      </c>
      <c r="C31" s="29">
        <f>C32-SUM(C11:C30)</f>
        <v>1170</v>
      </c>
      <c r="D31" s="30">
        <f>C31/C32</f>
        <v>0.11385753211366291</v>
      </c>
      <c r="E31" s="29">
        <f>E32-SUM(E11:E30)</f>
        <v>1714</v>
      </c>
      <c r="F31" s="30">
        <f>E31/E32</f>
        <v>0.17358719870366621</v>
      </c>
      <c r="G31" s="31">
        <f>C31/E31-1</f>
        <v>-0.31738623103850638</v>
      </c>
    </row>
    <row r="32" spans="1:8" ht="14.4" customHeight="1" x14ac:dyDescent="0.3">
      <c r="A32" s="32"/>
      <c r="B32" s="33" t="s">
        <v>110</v>
      </c>
      <c r="C32" s="33">
        <v>10276</v>
      </c>
      <c r="D32" s="34">
        <v>1</v>
      </c>
      <c r="E32" s="33">
        <v>9874</v>
      </c>
      <c r="F32" s="34">
        <v>0.99999999999999978</v>
      </c>
      <c r="G32" s="35">
        <v>4.0712983593275354E-2</v>
      </c>
      <c r="H32" s="4"/>
    </row>
    <row r="33" spans="1:8" ht="14.4" customHeight="1" x14ac:dyDescent="0.3">
      <c r="A33" s="36" t="s">
        <v>10</v>
      </c>
      <c r="B33" s="37"/>
      <c r="C33" s="37"/>
      <c r="D33" s="38"/>
      <c r="E33" s="37"/>
      <c r="F33" s="38"/>
      <c r="G33" s="39"/>
      <c r="H33" s="4"/>
    </row>
    <row r="34" spans="1:8" ht="11.25" customHeight="1" x14ac:dyDescent="0.3">
      <c r="A34" s="9" t="s">
        <v>52</v>
      </c>
      <c r="B34" s="7"/>
      <c r="C34" s="7"/>
      <c r="D34" s="7"/>
      <c r="E34" s="7"/>
      <c r="F34" s="7"/>
      <c r="G34" s="7" t="s">
        <v>48</v>
      </c>
    </row>
    <row r="35" spans="1:8" x14ac:dyDescent="0.3">
      <c r="A35" s="10" t="s">
        <v>51</v>
      </c>
      <c r="B35" s="7"/>
      <c r="C35" s="7"/>
      <c r="D35" s="7"/>
      <c r="E35" s="7"/>
      <c r="F35" s="7"/>
      <c r="G35" s="7"/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C11:G30">
    <cfRule type="cellIs" dxfId="9" priority="2" operator="equal">
      <formula>0</formula>
    </cfRule>
  </conditionalFormatting>
  <conditionalFormatting sqref="G11:G33">
    <cfRule type="cellIs" dxfId="8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r:id="rId1"/>
  <ignoredErrors>
    <ignoredError sqref="D31:E31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53"/>
  <sheetViews>
    <sheetView showGridLines="0" zoomScaleNormal="100" workbookViewId="0"/>
  </sheetViews>
  <sheetFormatPr defaultRowHeight="14.4" x14ac:dyDescent="0.3"/>
  <cols>
    <col min="1" max="1" width="8" customWidth="1"/>
    <col min="2" max="2" width="22.88671875" customWidth="1"/>
    <col min="3" max="7" width="11.6640625" customWidth="1"/>
    <col min="8" max="8" width="9" customWidth="1"/>
  </cols>
  <sheetData>
    <row r="1" spans="1:8" x14ac:dyDescent="0.3">
      <c r="A1" s="7" t="s">
        <v>25</v>
      </c>
      <c r="B1" s="7"/>
      <c r="C1" s="7"/>
      <c r="D1" s="7"/>
      <c r="E1" s="7"/>
      <c r="F1" s="7"/>
      <c r="G1" s="53">
        <v>45848</v>
      </c>
    </row>
    <row r="2" spans="1:8" ht="14.4" customHeight="1" x14ac:dyDescent="0.3">
      <c r="A2" s="83" t="s">
        <v>26</v>
      </c>
      <c r="B2" s="83"/>
      <c r="C2" s="83"/>
      <c r="D2" s="83"/>
      <c r="E2" s="83"/>
      <c r="F2" s="83"/>
      <c r="G2" s="83"/>
      <c r="H2" s="2"/>
    </row>
    <row r="3" spans="1:8" ht="14.4" customHeight="1" x14ac:dyDescent="0.3">
      <c r="A3" s="84" t="s">
        <v>54</v>
      </c>
      <c r="B3" s="84"/>
      <c r="C3" s="84"/>
      <c r="D3" s="84"/>
      <c r="E3" s="84"/>
      <c r="F3" s="84"/>
      <c r="G3" s="84"/>
      <c r="H3" s="6"/>
    </row>
    <row r="4" spans="1:8" ht="14.4" customHeight="1" x14ac:dyDescent="0.3">
      <c r="A4" s="12"/>
      <c r="B4" s="12"/>
      <c r="C4" s="12"/>
      <c r="D4" s="12"/>
      <c r="E4" s="12"/>
      <c r="F4" s="12"/>
      <c r="G4" s="40" t="s">
        <v>53</v>
      </c>
      <c r="H4" s="3"/>
    </row>
    <row r="5" spans="1:8" ht="14.4" customHeight="1" x14ac:dyDescent="0.3">
      <c r="A5" s="85" t="s">
        <v>0</v>
      </c>
      <c r="B5" s="85" t="s">
        <v>1</v>
      </c>
      <c r="C5" s="87" t="s">
        <v>125</v>
      </c>
      <c r="D5" s="87"/>
      <c r="E5" s="87"/>
      <c r="F5" s="87"/>
      <c r="G5" s="87"/>
    </row>
    <row r="6" spans="1:8" ht="14.4" customHeight="1" x14ac:dyDescent="0.3">
      <c r="A6" s="86"/>
      <c r="B6" s="86"/>
      <c r="C6" s="88" t="s">
        <v>126</v>
      </c>
      <c r="D6" s="88"/>
      <c r="E6" s="88"/>
      <c r="F6" s="88"/>
      <c r="G6" s="88"/>
    </row>
    <row r="7" spans="1:8" ht="14.4" customHeight="1" x14ac:dyDescent="0.3">
      <c r="A7" s="86"/>
      <c r="B7" s="86"/>
      <c r="C7" s="89">
        <v>2025</v>
      </c>
      <c r="D7" s="89"/>
      <c r="E7" s="89">
        <v>2024</v>
      </c>
      <c r="F7" s="89"/>
      <c r="G7" s="90" t="s">
        <v>3</v>
      </c>
    </row>
    <row r="8" spans="1:8" ht="14.4" customHeight="1" x14ac:dyDescent="0.3">
      <c r="A8" s="96" t="s">
        <v>4</v>
      </c>
      <c r="B8" s="96" t="s">
        <v>5</v>
      </c>
      <c r="C8" s="89"/>
      <c r="D8" s="89"/>
      <c r="E8" s="89"/>
      <c r="F8" s="89"/>
      <c r="G8" s="91"/>
    </row>
    <row r="9" spans="1:8" ht="14.4" customHeight="1" x14ac:dyDescent="0.3">
      <c r="A9" s="96"/>
      <c r="B9" s="96"/>
      <c r="C9" s="15" t="s">
        <v>6</v>
      </c>
      <c r="D9" s="14" t="s">
        <v>2</v>
      </c>
      <c r="E9" s="15" t="s">
        <v>6</v>
      </c>
      <c r="F9" s="14" t="s">
        <v>2</v>
      </c>
      <c r="G9" s="94" t="s">
        <v>7</v>
      </c>
    </row>
    <row r="10" spans="1:8" ht="14.4" customHeight="1" x14ac:dyDescent="0.3">
      <c r="A10" s="97"/>
      <c r="B10" s="97"/>
      <c r="C10" s="16" t="s">
        <v>8</v>
      </c>
      <c r="D10" s="17" t="s">
        <v>9</v>
      </c>
      <c r="E10" s="16" t="s">
        <v>8</v>
      </c>
      <c r="F10" s="17" t="s">
        <v>9</v>
      </c>
      <c r="G10" s="95"/>
    </row>
    <row r="11" spans="1:8" ht="14.4" customHeight="1" x14ac:dyDescent="0.3">
      <c r="A11" s="18">
        <v>1</v>
      </c>
      <c r="B11" s="19" t="s">
        <v>11</v>
      </c>
      <c r="C11" s="19">
        <v>2958</v>
      </c>
      <c r="D11" s="21">
        <v>0.32685082872928178</v>
      </c>
      <c r="E11" s="19">
        <v>1956</v>
      </c>
      <c r="F11" s="20">
        <v>0.2249568717653824</v>
      </c>
      <c r="G11" s="21">
        <v>0.51226993865030668</v>
      </c>
    </row>
    <row r="12" spans="1:8" ht="14.4" customHeight="1" x14ac:dyDescent="0.3">
      <c r="A12" s="22">
        <v>2</v>
      </c>
      <c r="B12" s="23" t="s">
        <v>12</v>
      </c>
      <c r="C12" s="23">
        <v>1500</v>
      </c>
      <c r="D12" s="25">
        <v>0.16574585635359115</v>
      </c>
      <c r="E12" s="23">
        <v>1257</v>
      </c>
      <c r="F12" s="24">
        <v>0.14456584243818285</v>
      </c>
      <c r="G12" s="25">
        <v>0.19331742243436745</v>
      </c>
    </row>
    <row r="13" spans="1:8" ht="14.4" customHeight="1" x14ac:dyDescent="0.3">
      <c r="A13" s="18">
        <v>3</v>
      </c>
      <c r="B13" s="19" t="s">
        <v>13</v>
      </c>
      <c r="C13" s="19">
        <v>1147</v>
      </c>
      <c r="D13" s="21">
        <v>0.12674033149171271</v>
      </c>
      <c r="E13" s="19">
        <v>1008</v>
      </c>
      <c r="F13" s="20">
        <v>0.1159286946520989</v>
      </c>
      <c r="G13" s="21">
        <v>0.13789682539682535</v>
      </c>
    </row>
    <row r="14" spans="1:8" ht="14.4" customHeight="1" x14ac:dyDescent="0.3">
      <c r="A14" s="22">
        <v>4</v>
      </c>
      <c r="B14" s="23" t="s">
        <v>14</v>
      </c>
      <c r="C14" s="23">
        <v>1068</v>
      </c>
      <c r="D14" s="25">
        <v>0.11801104972375691</v>
      </c>
      <c r="E14" s="23">
        <v>1061</v>
      </c>
      <c r="F14" s="24">
        <v>0.12202415181138586</v>
      </c>
      <c r="G14" s="25">
        <v>6.5975494816210567E-3</v>
      </c>
    </row>
    <row r="15" spans="1:8" ht="14.4" customHeight="1" x14ac:dyDescent="0.3">
      <c r="A15" s="18">
        <v>5</v>
      </c>
      <c r="B15" s="19" t="s">
        <v>15</v>
      </c>
      <c r="C15" s="19">
        <v>233</v>
      </c>
      <c r="D15" s="21">
        <v>2.5745856353591161E-2</v>
      </c>
      <c r="E15" s="19">
        <v>312</v>
      </c>
      <c r="F15" s="20">
        <v>3.5882691201840136E-2</v>
      </c>
      <c r="G15" s="21">
        <v>-0.25320512820512819</v>
      </c>
    </row>
    <row r="16" spans="1:8" ht="14.4" customHeight="1" x14ac:dyDescent="0.3">
      <c r="A16" s="22">
        <v>6</v>
      </c>
      <c r="B16" s="23" t="s">
        <v>17</v>
      </c>
      <c r="C16" s="23">
        <v>224</v>
      </c>
      <c r="D16" s="25">
        <v>2.4751381215469614E-2</v>
      </c>
      <c r="E16" s="23">
        <v>172</v>
      </c>
      <c r="F16" s="24">
        <v>1.9781483611270845E-2</v>
      </c>
      <c r="G16" s="25">
        <v>0.30232558139534893</v>
      </c>
    </row>
    <row r="17" spans="1:7" ht="14.4" customHeight="1" x14ac:dyDescent="0.3">
      <c r="A17" s="18">
        <v>7</v>
      </c>
      <c r="B17" s="19" t="s">
        <v>22</v>
      </c>
      <c r="C17" s="19">
        <v>158</v>
      </c>
      <c r="D17" s="21">
        <v>1.7458563535911603E-2</v>
      </c>
      <c r="E17" s="19">
        <v>142</v>
      </c>
      <c r="F17" s="20">
        <v>1.633122484186314E-2</v>
      </c>
      <c r="G17" s="21">
        <v>0.11267605633802824</v>
      </c>
    </row>
    <row r="18" spans="1:7" ht="14.4" customHeight="1" x14ac:dyDescent="0.3">
      <c r="A18" s="22">
        <v>8</v>
      </c>
      <c r="B18" s="23" t="s">
        <v>16</v>
      </c>
      <c r="C18" s="23">
        <v>151</v>
      </c>
      <c r="D18" s="25">
        <v>1.6685082872928178E-2</v>
      </c>
      <c r="E18" s="23">
        <v>256</v>
      </c>
      <c r="F18" s="24">
        <v>2.9442208165612421E-2</v>
      </c>
      <c r="G18" s="25">
        <v>-0.41015625</v>
      </c>
    </row>
    <row r="19" spans="1:7" ht="14.4" customHeight="1" x14ac:dyDescent="0.3">
      <c r="A19" s="18">
        <v>9</v>
      </c>
      <c r="B19" s="19" t="s">
        <v>19</v>
      </c>
      <c r="C19" s="19">
        <v>118</v>
      </c>
      <c r="D19" s="21">
        <v>1.3038674033149171E-2</v>
      </c>
      <c r="E19" s="19">
        <v>262</v>
      </c>
      <c r="F19" s="20">
        <v>3.0132259919493962E-2</v>
      </c>
      <c r="G19" s="21">
        <v>-0.54961832061068705</v>
      </c>
    </row>
    <row r="20" spans="1:7" ht="14.4" customHeight="1" x14ac:dyDescent="0.3">
      <c r="A20" s="22">
        <v>10</v>
      </c>
      <c r="B20" s="23" t="s">
        <v>112</v>
      </c>
      <c r="C20" s="23">
        <v>106</v>
      </c>
      <c r="D20" s="25">
        <v>1.1712707182320443E-2</v>
      </c>
      <c r="E20" s="23">
        <v>91</v>
      </c>
      <c r="F20" s="24">
        <v>1.0465784933870041E-2</v>
      </c>
      <c r="G20" s="25">
        <v>0.16483516483516492</v>
      </c>
    </row>
    <row r="21" spans="1:7" ht="14.4" customHeight="1" x14ac:dyDescent="0.3">
      <c r="A21" s="18">
        <v>11</v>
      </c>
      <c r="B21" s="19" t="s">
        <v>47</v>
      </c>
      <c r="C21" s="19">
        <v>102</v>
      </c>
      <c r="D21" s="21">
        <v>1.1270718232044199E-2</v>
      </c>
      <c r="E21" s="19">
        <v>99</v>
      </c>
      <c r="F21" s="20">
        <v>1.1385853939045428E-2</v>
      </c>
      <c r="G21" s="21">
        <v>3.0303030303030276E-2</v>
      </c>
    </row>
    <row r="22" spans="1:7" ht="14.4" customHeight="1" x14ac:dyDescent="0.3">
      <c r="A22" s="22">
        <v>12</v>
      </c>
      <c r="B22" s="23" t="s">
        <v>18</v>
      </c>
      <c r="C22" s="23">
        <v>93</v>
      </c>
      <c r="D22" s="25">
        <v>1.0276243093922652E-2</v>
      </c>
      <c r="E22" s="23">
        <v>193</v>
      </c>
      <c r="F22" s="24">
        <v>2.2196664749856237E-2</v>
      </c>
      <c r="G22" s="25">
        <v>-0.5181347150259068</v>
      </c>
    </row>
    <row r="23" spans="1:7" ht="14.4" customHeight="1" x14ac:dyDescent="0.3">
      <c r="A23" s="18">
        <v>13</v>
      </c>
      <c r="B23" s="19" t="s">
        <v>105</v>
      </c>
      <c r="C23" s="19">
        <v>87</v>
      </c>
      <c r="D23" s="21">
        <v>9.6132596685082877E-3</v>
      </c>
      <c r="E23" s="19">
        <v>92</v>
      </c>
      <c r="F23" s="20">
        <v>1.0580793559516964E-2</v>
      </c>
      <c r="G23" s="21">
        <v>-5.4347826086956541E-2</v>
      </c>
    </row>
    <row r="24" spans="1:7" ht="14.4" customHeight="1" x14ac:dyDescent="0.3">
      <c r="A24" s="22">
        <v>14</v>
      </c>
      <c r="B24" s="23" t="s">
        <v>20</v>
      </c>
      <c r="C24" s="23">
        <v>73</v>
      </c>
      <c r="D24" s="25">
        <v>8.0662983425414357E-3</v>
      </c>
      <c r="E24" s="23">
        <v>162</v>
      </c>
      <c r="F24" s="24">
        <v>1.8631397354801609E-2</v>
      </c>
      <c r="G24" s="25">
        <v>-0.54938271604938271</v>
      </c>
    </row>
    <row r="25" spans="1:7" ht="14.4" customHeight="1" x14ac:dyDescent="0.3">
      <c r="A25" s="18"/>
      <c r="B25" s="19" t="s">
        <v>114</v>
      </c>
      <c r="C25" s="19">
        <v>68</v>
      </c>
      <c r="D25" s="21">
        <v>7.5138121546961326E-3</v>
      </c>
      <c r="E25" s="19">
        <v>72</v>
      </c>
      <c r="F25" s="20">
        <v>8.280621046578493E-3</v>
      </c>
      <c r="G25" s="21">
        <v>-5.555555555555558E-2</v>
      </c>
    </row>
    <row r="26" spans="1:7" ht="14.4" customHeight="1" x14ac:dyDescent="0.3">
      <c r="A26" s="22">
        <v>16</v>
      </c>
      <c r="B26" s="23" t="s">
        <v>21</v>
      </c>
      <c r="C26" s="23">
        <v>67</v>
      </c>
      <c r="D26" s="25">
        <v>7.4033149171270716E-3</v>
      </c>
      <c r="E26" s="23">
        <v>139</v>
      </c>
      <c r="F26" s="24">
        <v>1.5986198964922368E-2</v>
      </c>
      <c r="G26" s="25">
        <v>-0.51798561151079137</v>
      </c>
    </row>
    <row r="27" spans="1:7" ht="14.4" customHeight="1" x14ac:dyDescent="0.3">
      <c r="A27" s="18">
        <v>17</v>
      </c>
      <c r="B27" s="19" t="s">
        <v>116</v>
      </c>
      <c r="C27" s="19">
        <v>58</v>
      </c>
      <c r="D27" s="21">
        <v>6.4088397790055245E-3</v>
      </c>
      <c r="E27" s="19">
        <v>66</v>
      </c>
      <c r="F27" s="20">
        <v>7.5905692926969519E-3</v>
      </c>
      <c r="G27" s="21">
        <v>-0.12121212121212122</v>
      </c>
    </row>
    <row r="28" spans="1:7" ht="14.4" customHeight="1" x14ac:dyDescent="0.3">
      <c r="A28" s="22">
        <v>18</v>
      </c>
      <c r="B28" s="23" t="s">
        <v>120</v>
      </c>
      <c r="C28" s="23">
        <v>50</v>
      </c>
      <c r="D28" s="25">
        <v>5.5248618784530384E-3</v>
      </c>
      <c r="E28" s="23">
        <v>56</v>
      </c>
      <c r="F28" s="24">
        <v>6.4404830362277173E-3</v>
      </c>
      <c r="G28" s="25">
        <v>-0.1071428571428571</v>
      </c>
    </row>
    <row r="29" spans="1:7" ht="14.4" customHeight="1" x14ac:dyDescent="0.3">
      <c r="A29" s="18">
        <v>19</v>
      </c>
      <c r="B29" s="19" t="s">
        <v>83</v>
      </c>
      <c r="C29" s="19">
        <v>45</v>
      </c>
      <c r="D29" s="21">
        <v>4.9723756906077344E-3</v>
      </c>
      <c r="E29" s="19">
        <v>100</v>
      </c>
      <c r="F29" s="20">
        <v>1.1500862564692352E-2</v>
      </c>
      <c r="G29" s="21">
        <v>-0.55000000000000004</v>
      </c>
    </row>
    <row r="30" spans="1:7" ht="14.4" customHeight="1" x14ac:dyDescent="0.3">
      <c r="A30" s="22">
        <v>20</v>
      </c>
      <c r="B30" s="23" t="s">
        <v>123</v>
      </c>
      <c r="C30" s="23">
        <v>44</v>
      </c>
      <c r="D30" s="25">
        <v>4.8618784530386743E-3</v>
      </c>
      <c r="E30" s="23">
        <v>16</v>
      </c>
      <c r="F30" s="24">
        <v>1.8401380103507763E-3</v>
      </c>
      <c r="G30" s="25">
        <v>1.75</v>
      </c>
    </row>
    <row r="31" spans="1:7" ht="14.4" customHeight="1" x14ac:dyDescent="0.3">
      <c r="A31" s="41"/>
      <c r="B31" s="29" t="s">
        <v>109</v>
      </c>
      <c r="C31" s="29">
        <f>C32-SUM(C11:C30)</f>
        <v>700</v>
      </c>
      <c r="D31" s="30">
        <f>C31/C32</f>
        <v>7.7348066298342538E-2</v>
      </c>
      <c r="E31" s="29">
        <f>E32-SUM(E11:E30)</f>
        <v>1183</v>
      </c>
      <c r="F31" s="30">
        <f>E31/E32</f>
        <v>0.13605520414031053</v>
      </c>
      <c r="G31" s="31">
        <f>C31/E31-1</f>
        <v>-0.40828402366863903</v>
      </c>
    </row>
    <row r="32" spans="1:7" ht="14.4" customHeight="1" x14ac:dyDescent="0.3">
      <c r="A32" s="32"/>
      <c r="B32" s="33" t="s">
        <v>111</v>
      </c>
      <c r="C32" s="33">
        <v>9050</v>
      </c>
      <c r="D32" s="34">
        <v>1</v>
      </c>
      <c r="E32" s="33">
        <v>8695</v>
      </c>
      <c r="F32" s="34">
        <v>1.0000000000000011</v>
      </c>
      <c r="G32" s="35">
        <v>4.0828062104657947E-2</v>
      </c>
    </row>
    <row r="33" spans="1:7" ht="12.75" customHeight="1" x14ac:dyDescent="0.3">
      <c r="A33" s="36" t="s">
        <v>10</v>
      </c>
      <c r="B33" s="7"/>
      <c r="C33" s="7"/>
      <c r="D33" s="7"/>
      <c r="E33" s="7"/>
      <c r="F33" s="7"/>
      <c r="G33" s="7"/>
    </row>
    <row r="34" spans="1:7" x14ac:dyDescent="0.3">
      <c r="A34" s="7" t="s">
        <v>50</v>
      </c>
      <c r="B34" s="7"/>
      <c r="C34" s="7"/>
      <c r="D34" s="7"/>
      <c r="E34" s="7"/>
      <c r="F34" s="7"/>
      <c r="G34" s="7"/>
    </row>
    <row r="35" spans="1:7" x14ac:dyDescent="0.3">
      <c r="A35" s="8" t="s">
        <v>51</v>
      </c>
      <c r="B35" s="7"/>
      <c r="C35" s="7"/>
      <c r="D35" s="7"/>
      <c r="E35" s="7"/>
      <c r="F35" s="7"/>
      <c r="G35" s="7"/>
    </row>
    <row r="51" ht="15" customHeight="1" x14ac:dyDescent="0.3"/>
    <row r="53" ht="15" customHeight="1" x14ac:dyDescent="0.3"/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C11:G30">
    <cfRule type="cellIs" dxfId="7" priority="5" operator="equal">
      <formula>0</formula>
    </cfRule>
  </conditionalFormatting>
  <conditionalFormatting sqref="G11:G32">
    <cfRule type="cellIs" dxfId="6" priority="4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portrait" horizontalDpi="4294967292" r:id="rId1"/>
  <ignoredErrors>
    <ignoredError sqref="D31:E31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5"/>
  <sheetViews>
    <sheetView showGridLines="0" zoomScaleNormal="100" workbookViewId="0"/>
  </sheetViews>
  <sheetFormatPr defaultRowHeight="14.4" x14ac:dyDescent="0.3"/>
  <cols>
    <col min="1" max="1" width="8" customWidth="1"/>
    <col min="2" max="2" width="25.5546875" customWidth="1"/>
    <col min="3" max="7" width="11.6640625" customWidth="1"/>
    <col min="8" max="10" width="9" customWidth="1"/>
  </cols>
  <sheetData>
    <row r="1" spans="1:10" x14ac:dyDescent="0.3">
      <c r="A1" s="7" t="s">
        <v>25</v>
      </c>
      <c r="B1" s="7"/>
      <c r="C1" s="7"/>
      <c r="D1" s="7"/>
      <c r="E1" s="7"/>
      <c r="F1" s="7"/>
      <c r="G1" s="53">
        <v>45848</v>
      </c>
    </row>
    <row r="2" spans="1:10" ht="14.4" customHeight="1" x14ac:dyDescent="0.3">
      <c r="A2" s="83" t="s">
        <v>27</v>
      </c>
      <c r="B2" s="83"/>
      <c r="C2" s="83"/>
      <c r="D2" s="83"/>
      <c r="E2" s="83"/>
      <c r="F2" s="83"/>
      <c r="G2" s="83"/>
      <c r="H2" s="2"/>
      <c r="I2" s="2"/>
      <c r="J2" s="2"/>
    </row>
    <row r="3" spans="1:10" ht="14.4" customHeight="1" x14ac:dyDescent="0.3">
      <c r="A3" s="84" t="s">
        <v>28</v>
      </c>
      <c r="B3" s="84"/>
      <c r="C3" s="84"/>
      <c r="D3" s="84"/>
      <c r="E3" s="84"/>
      <c r="F3" s="84"/>
      <c r="G3" s="84"/>
      <c r="H3" s="3"/>
      <c r="I3" s="3"/>
      <c r="J3" s="3"/>
    </row>
    <row r="4" spans="1:10" ht="14.4" customHeight="1" x14ac:dyDescent="0.3">
      <c r="A4" s="12"/>
      <c r="B4" s="12"/>
      <c r="C4" s="12"/>
      <c r="D4" s="12"/>
      <c r="E4" s="12"/>
      <c r="F4" s="12"/>
      <c r="G4" s="13" t="s">
        <v>108</v>
      </c>
      <c r="H4" s="3"/>
      <c r="I4" s="3"/>
      <c r="J4" s="3"/>
    </row>
    <row r="5" spans="1:10" ht="14.4" customHeight="1" x14ac:dyDescent="0.3">
      <c r="A5" s="85" t="s">
        <v>0</v>
      </c>
      <c r="B5" s="85" t="s">
        <v>1</v>
      </c>
      <c r="C5" s="87" t="s">
        <v>125</v>
      </c>
      <c r="D5" s="87"/>
      <c r="E5" s="87"/>
      <c r="F5" s="87"/>
      <c r="G5" s="87"/>
    </row>
    <row r="6" spans="1:10" ht="14.4" customHeight="1" x14ac:dyDescent="0.3">
      <c r="A6" s="86"/>
      <c r="B6" s="86"/>
      <c r="C6" s="88" t="s">
        <v>126</v>
      </c>
      <c r="D6" s="88"/>
      <c r="E6" s="88"/>
      <c r="F6" s="88"/>
      <c r="G6" s="88"/>
    </row>
    <row r="7" spans="1:10" ht="14.4" customHeight="1" x14ac:dyDescent="0.3">
      <c r="A7" s="86"/>
      <c r="B7" s="86"/>
      <c r="C7" s="89">
        <v>2025</v>
      </c>
      <c r="D7" s="89"/>
      <c r="E7" s="89">
        <v>2024</v>
      </c>
      <c r="F7" s="89"/>
      <c r="G7" s="90" t="s">
        <v>3</v>
      </c>
    </row>
    <row r="8" spans="1:10" ht="14.4" customHeight="1" x14ac:dyDescent="0.3">
      <c r="A8" s="96" t="s">
        <v>4</v>
      </c>
      <c r="B8" s="96" t="s">
        <v>5</v>
      </c>
      <c r="C8" s="89"/>
      <c r="D8" s="89"/>
      <c r="E8" s="89"/>
      <c r="F8" s="89"/>
      <c r="G8" s="91"/>
    </row>
    <row r="9" spans="1:10" ht="14.4" customHeight="1" x14ac:dyDescent="0.3">
      <c r="A9" s="96"/>
      <c r="B9" s="96"/>
      <c r="C9" s="15" t="s">
        <v>6</v>
      </c>
      <c r="D9" s="14" t="s">
        <v>2</v>
      </c>
      <c r="E9" s="15" t="s">
        <v>6</v>
      </c>
      <c r="F9" s="14" t="s">
        <v>2</v>
      </c>
      <c r="G9" s="94" t="s">
        <v>7</v>
      </c>
    </row>
    <row r="10" spans="1:10" ht="14.4" customHeight="1" x14ac:dyDescent="0.3">
      <c r="A10" s="97"/>
      <c r="B10" s="97"/>
      <c r="C10" s="16" t="s">
        <v>8</v>
      </c>
      <c r="D10" s="17" t="s">
        <v>9</v>
      </c>
      <c r="E10" s="16" t="s">
        <v>8</v>
      </c>
      <c r="F10" s="17" t="s">
        <v>9</v>
      </c>
      <c r="G10" s="95"/>
    </row>
    <row r="11" spans="1:10" ht="14.4" customHeight="1" x14ac:dyDescent="0.3">
      <c r="A11" s="18">
        <v>1</v>
      </c>
      <c r="B11" s="19" t="s">
        <v>29</v>
      </c>
      <c r="C11" s="19">
        <v>6934</v>
      </c>
      <c r="D11" s="20">
        <v>0.2575493072837351</v>
      </c>
      <c r="E11" s="19">
        <v>6486</v>
      </c>
      <c r="F11" s="20">
        <v>0.26524352840142312</v>
      </c>
      <c r="G11" s="21">
        <v>6.9071847055195867E-2</v>
      </c>
    </row>
    <row r="12" spans="1:10" ht="14.4" customHeight="1" x14ac:dyDescent="0.3">
      <c r="A12" s="22">
        <v>2</v>
      </c>
      <c r="B12" s="23" t="s">
        <v>106</v>
      </c>
      <c r="C12" s="23">
        <v>6426</v>
      </c>
      <c r="D12" s="24">
        <v>0.23868068194480555</v>
      </c>
      <c r="E12" s="23">
        <v>5834</v>
      </c>
      <c r="F12" s="24">
        <v>0.23858013331697542</v>
      </c>
      <c r="G12" s="25">
        <v>0.10147411724374367</v>
      </c>
    </row>
    <row r="13" spans="1:10" ht="14.4" customHeight="1" x14ac:dyDescent="0.3">
      <c r="A13" s="18">
        <v>3</v>
      </c>
      <c r="B13" s="19" t="s">
        <v>18</v>
      </c>
      <c r="C13" s="19">
        <v>1725</v>
      </c>
      <c r="D13" s="20">
        <v>6.4071611633176095E-2</v>
      </c>
      <c r="E13" s="19">
        <v>1382</v>
      </c>
      <c r="F13" s="20">
        <v>5.6516582832372306E-2</v>
      </c>
      <c r="G13" s="21">
        <v>0.24819102749638211</v>
      </c>
    </row>
    <row r="14" spans="1:10" ht="14.4" customHeight="1" x14ac:dyDescent="0.3">
      <c r="A14" s="22">
        <v>4</v>
      </c>
      <c r="B14" s="23" t="s">
        <v>49</v>
      </c>
      <c r="C14" s="23">
        <v>1670</v>
      </c>
      <c r="D14" s="24">
        <v>6.2028748653567584E-2</v>
      </c>
      <c r="E14" s="23">
        <v>842</v>
      </c>
      <c r="F14" s="24">
        <v>3.4433402854455487E-2</v>
      </c>
      <c r="G14" s="25">
        <v>0.98337292161520184</v>
      </c>
    </row>
    <row r="15" spans="1:10" ht="14.4" customHeight="1" x14ac:dyDescent="0.3">
      <c r="A15" s="18">
        <v>5</v>
      </c>
      <c r="B15" s="19" t="s">
        <v>59</v>
      </c>
      <c r="C15" s="19">
        <v>1185</v>
      </c>
      <c r="D15" s="20">
        <v>4.4014411469747057E-2</v>
      </c>
      <c r="E15" s="19">
        <v>1169</v>
      </c>
      <c r="F15" s="20">
        <v>4.7805995174416228E-2</v>
      </c>
      <c r="G15" s="21">
        <v>1.3686911890504749E-2</v>
      </c>
    </row>
    <row r="16" spans="1:10" ht="14.4" customHeight="1" x14ac:dyDescent="0.3">
      <c r="A16" s="22">
        <v>6</v>
      </c>
      <c r="B16" s="23" t="s">
        <v>32</v>
      </c>
      <c r="C16" s="23">
        <v>1178</v>
      </c>
      <c r="D16" s="24">
        <v>4.3754410726887794E-2</v>
      </c>
      <c r="E16" s="23">
        <v>1507</v>
      </c>
      <c r="F16" s="24">
        <v>6.162843004948268E-2</v>
      </c>
      <c r="G16" s="25">
        <v>-0.21831453218314534</v>
      </c>
    </row>
    <row r="17" spans="1:7" ht="14.4" customHeight="1" x14ac:dyDescent="0.3">
      <c r="A17" s="18">
        <v>7</v>
      </c>
      <c r="B17" s="19" t="s">
        <v>30</v>
      </c>
      <c r="C17" s="19">
        <v>842</v>
      </c>
      <c r="D17" s="20">
        <v>3.1274375069643055E-2</v>
      </c>
      <c r="E17" s="19">
        <v>913</v>
      </c>
      <c r="F17" s="20">
        <v>3.7336932073774177E-2</v>
      </c>
      <c r="G17" s="21">
        <v>-7.7765607886089771E-2</v>
      </c>
    </row>
    <row r="18" spans="1:7" ht="14.4" customHeight="1" x14ac:dyDescent="0.3">
      <c r="A18" s="22">
        <v>8</v>
      </c>
      <c r="B18" s="23" t="s">
        <v>58</v>
      </c>
      <c r="C18" s="23">
        <v>802</v>
      </c>
      <c r="D18" s="24">
        <v>2.9788656539018684E-2</v>
      </c>
      <c r="E18" s="23">
        <v>669</v>
      </c>
      <c r="F18" s="24">
        <v>2.7358606305974725E-2</v>
      </c>
      <c r="G18" s="25">
        <v>0.19880418535127053</v>
      </c>
    </row>
    <row r="19" spans="1:7" ht="14.4" customHeight="1" x14ac:dyDescent="0.3">
      <c r="A19" s="18">
        <v>9</v>
      </c>
      <c r="B19" s="19" t="s">
        <v>31</v>
      </c>
      <c r="C19" s="19">
        <v>524</v>
      </c>
      <c r="D19" s="20">
        <v>1.9462912751179288E-2</v>
      </c>
      <c r="E19" s="19">
        <v>451</v>
      </c>
      <c r="F19" s="20">
        <v>1.8443544759334234E-2</v>
      </c>
      <c r="G19" s="21">
        <v>0.16186252771618626</v>
      </c>
    </row>
    <row r="20" spans="1:7" ht="14.4" customHeight="1" x14ac:dyDescent="0.3">
      <c r="A20" s="22">
        <v>10</v>
      </c>
      <c r="B20" s="23" t="s">
        <v>91</v>
      </c>
      <c r="C20" s="23">
        <v>503</v>
      </c>
      <c r="D20" s="24">
        <v>1.8682910522601494E-2</v>
      </c>
      <c r="E20" s="23">
        <v>512</v>
      </c>
      <c r="F20" s="24">
        <v>2.0938126201284095E-2</v>
      </c>
      <c r="G20" s="25">
        <v>-1.7578125E-2</v>
      </c>
    </row>
    <row r="21" spans="1:7" ht="14.4" customHeight="1" x14ac:dyDescent="0.3">
      <c r="A21" s="18">
        <v>11</v>
      </c>
      <c r="B21" s="19" t="s">
        <v>55</v>
      </c>
      <c r="C21" s="19">
        <v>441</v>
      </c>
      <c r="D21" s="20">
        <v>1.6380046800133715E-2</v>
      </c>
      <c r="E21" s="19">
        <v>536</v>
      </c>
      <c r="F21" s="20">
        <v>2.1919600866969289E-2</v>
      </c>
      <c r="G21" s="21">
        <v>-0.17723880597014929</v>
      </c>
    </row>
    <row r="22" spans="1:7" ht="14.4" customHeight="1" x14ac:dyDescent="0.3">
      <c r="A22" s="22">
        <v>12</v>
      </c>
      <c r="B22" s="23" t="s">
        <v>93</v>
      </c>
      <c r="C22" s="23">
        <v>284</v>
      </c>
      <c r="D22" s="24">
        <v>1.054860156743305E-2</v>
      </c>
      <c r="E22" s="23">
        <v>304</v>
      </c>
      <c r="F22" s="24">
        <v>1.2432012432012432E-2</v>
      </c>
      <c r="G22" s="25">
        <v>-6.5789473684210509E-2</v>
      </c>
    </row>
    <row r="23" spans="1:7" ht="14.4" customHeight="1" x14ac:dyDescent="0.3">
      <c r="A23" s="18">
        <v>13</v>
      </c>
      <c r="B23" s="19" t="s">
        <v>61</v>
      </c>
      <c r="C23" s="19">
        <v>275</v>
      </c>
      <c r="D23" s="20">
        <v>1.0214314898042566E-2</v>
      </c>
      <c r="E23" s="19">
        <v>318</v>
      </c>
      <c r="F23" s="20">
        <v>1.3004539320328794E-2</v>
      </c>
      <c r="G23" s="21">
        <v>-0.13522012578616349</v>
      </c>
    </row>
    <row r="24" spans="1:7" ht="14.4" customHeight="1" x14ac:dyDescent="0.3">
      <c r="A24" s="22">
        <v>14</v>
      </c>
      <c r="B24" s="23" t="s">
        <v>92</v>
      </c>
      <c r="C24" s="23">
        <v>269</v>
      </c>
      <c r="D24" s="24">
        <v>9.9914571184489091E-3</v>
      </c>
      <c r="E24" s="23">
        <v>282</v>
      </c>
      <c r="F24" s="24">
        <v>1.1532327321801006E-2</v>
      </c>
      <c r="G24" s="25">
        <v>-4.6099290780141855E-2</v>
      </c>
    </row>
    <row r="25" spans="1:7" ht="14.4" customHeight="1" x14ac:dyDescent="0.3">
      <c r="A25" s="18"/>
      <c r="B25" s="19" t="s">
        <v>57</v>
      </c>
      <c r="C25" s="19">
        <v>250</v>
      </c>
      <c r="D25" s="20">
        <v>9.2857408164023318E-3</v>
      </c>
      <c r="E25" s="19">
        <v>275</v>
      </c>
      <c r="F25" s="20">
        <v>1.1246063877642825E-2</v>
      </c>
      <c r="G25" s="21">
        <v>-9.0909090909090939E-2</v>
      </c>
    </row>
    <row r="26" spans="1:7" ht="14.4" customHeight="1" x14ac:dyDescent="0.3">
      <c r="A26" s="22">
        <v>16</v>
      </c>
      <c r="B26" s="23" t="s">
        <v>119</v>
      </c>
      <c r="C26" s="23">
        <v>242</v>
      </c>
      <c r="D26" s="24">
        <v>8.9885971102774583E-3</v>
      </c>
      <c r="E26" s="23">
        <v>20</v>
      </c>
      <c r="F26" s="24">
        <v>8.1789555473766001E-4</v>
      </c>
      <c r="G26" s="25">
        <v>11.1</v>
      </c>
    </row>
    <row r="27" spans="1:7" ht="14.4" customHeight="1" x14ac:dyDescent="0.3">
      <c r="A27" s="18">
        <v>17</v>
      </c>
      <c r="B27" s="19" t="s">
        <v>113</v>
      </c>
      <c r="C27" s="19">
        <v>236</v>
      </c>
      <c r="D27" s="20">
        <v>8.7657393306838013E-3</v>
      </c>
      <c r="E27" s="19">
        <v>191</v>
      </c>
      <c r="F27" s="20">
        <v>7.8109025477446532E-3</v>
      </c>
      <c r="G27" s="21">
        <v>0.23560209424083767</v>
      </c>
    </row>
    <row r="28" spans="1:7" ht="14.4" customHeight="1" x14ac:dyDescent="0.3">
      <c r="A28" s="22">
        <v>18</v>
      </c>
      <c r="B28" s="23" t="s">
        <v>127</v>
      </c>
      <c r="C28" s="23">
        <v>235</v>
      </c>
      <c r="D28" s="24">
        <v>8.728596367418193E-3</v>
      </c>
      <c r="E28" s="23">
        <v>0</v>
      </c>
      <c r="F28" s="24">
        <v>0</v>
      </c>
      <c r="G28" s="25"/>
    </row>
    <row r="29" spans="1:7" ht="14.4" customHeight="1" x14ac:dyDescent="0.3">
      <c r="A29" s="18">
        <v>19</v>
      </c>
      <c r="B29" s="19" t="s">
        <v>90</v>
      </c>
      <c r="C29" s="19">
        <v>226</v>
      </c>
      <c r="D29" s="20">
        <v>8.3943096980277094E-3</v>
      </c>
      <c r="E29" s="19">
        <v>204</v>
      </c>
      <c r="F29" s="20">
        <v>8.3425346583241317E-3</v>
      </c>
      <c r="G29" s="21">
        <v>0.10784313725490202</v>
      </c>
    </row>
    <row r="30" spans="1:7" ht="14.4" customHeight="1" x14ac:dyDescent="0.3">
      <c r="A30" s="22">
        <v>20</v>
      </c>
      <c r="B30" s="23" t="s">
        <v>60</v>
      </c>
      <c r="C30" s="23">
        <v>209</v>
      </c>
      <c r="D30" s="24">
        <v>7.7628793225123505E-3</v>
      </c>
      <c r="E30" s="23">
        <v>258</v>
      </c>
      <c r="F30" s="24">
        <v>1.0550852656115814E-2</v>
      </c>
      <c r="G30" s="25">
        <v>-0.18992248062015504</v>
      </c>
    </row>
    <row r="31" spans="1:7" ht="14.4" customHeight="1" x14ac:dyDescent="0.3">
      <c r="A31" s="41"/>
      <c r="B31" s="29" t="s">
        <v>109</v>
      </c>
      <c r="C31" s="29">
        <f>C32-SUM(C11:C30)</f>
        <v>2467</v>
      </c>
      <c r="D31" s="30">
        <f>C31/C32</f>
        <v>9.1631690376258221E-2</v>
      </c>
      <c r="E31" s="29">
        <f>E32-SUM(E11:E30)</f>
        <v>2300</v>
      </c>
      <c r="F31" s="30">
        <f>E31/E32</f>
        <v>9.4057988794830905E-2</v>
      </c>
      <c r="G31" s="31">
        <f>C31/E31-1</f>
        <v>7.2608695652173871E-2</v>
      </c>
    </row>
    <row r="32" spans="1:7" ht="14.4" customHeight="1" x14ac:dyDescent="0.3">
      <c r="A32" s="32"/>
      <c r="B32" s="33" t="s">
        <v>110</v>
      </c>
      <c r="C32" s="33">
        <v>26923</v>
      </c>
      <c r="D32" s="34">
        <v>1</v>
      </c>
      <c r="E32" s="33">
        <v>24453</v>
      </c>
      <c r="F32" s="34">
        <v>0.99999999999999833</v>
      </c>
      <c r="G32" s="35">
        <v>0.10101010101010099</v>
      </c>
    </row>
    <row r="33" spans="1:7" ht="12" customHeight="1" x14ac:dyDescent="0.3">
      <c r="A33" s="36" t="s">
        <v>10</v>
      </c>
      <c r="B33" s="7"/>
      <c r="C33" s="7"/>
      <c r="D33" s="7"/>
      <c r="E33" s="7"/>
      <c r="F33" s="7"/>
      <c r="G33" s="7"/>
    </row>
    <row r="34" spans="1:7" x14ac:dyDescent="0.3">
      <c r="A34" s="7" t="s">
        <v>52</v>
      </c>
      <c r="B34" s="7"/>
      <c r="C34" s="7"/>
      <c r="D34" s="7"/>
      <c r="E34" s="7"/>
      <c r="F34" s="7"/>
      <c r="G34" s="7"/>
    </row>
    <row r="35" spans="1:7" x14ac:dyDescent="0.3">
      <c r="A35" s="8" t="s">
        <v>51</v>
      </c>
      <c r="B35" s="7"/>
      <c r="C35" s="7"/>
      <c r="D35" s="7"/>
      <c r="E35" s="7"/>
      <c r="F35" s="7"/>
      <c r="G35" s="7"/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C11:G30">
    <cfRule type="cellIs" dxfId="5" priority="2" operator="equal">
      <formula>0</formula>
    </cfRule>
  </conditionalFormatting>
  <conditionalFormatting sqref="G11:G32">
    <cfRule type="cellIs" dxfId="4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ignoredErrors>
    <ignoredError sqref="D31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52"/>
  <sheetViews>
    <sheetView showGridLines="0" zoomScaleNormal="100" workbookViewId="0"/>
  </sheetViews>
  <sheetFormatPr defaultRowHeight="14.4" x14ac:dyDescent="0.3"/>
  <cols>
    <col min="1" max="1" width="8" customWidth="1"/>
    <col min="2" max="2" width="22.33203125" bestFit="1" customWidth="1"/>
    <col min="3" max="7" width="11.6640625" customWidth="1"/>
    <col min="8" max="9" width="9" customWidth="1"/>
  </cols>
  <sheetData>
    <row r="1" spans="1:9" x14ac:dyDescent="0.3">
      <c r="A1" s="7" t="s">
        <v>25</v>
      </c>
      <c r="B1" s="7"/>
      <c r="C1" s="7"/>
      <c r="D1" s="7"/>
      <c r="E1" s="7"/>
      <c r="F1" s="7"/>
      <c r="G1" s="53">
        <v>45848</v>
      </c>
    </row>
    <row r="2" spans="1:9" ht="14.4" customHeight="1" x14ac:dyDescent="0.3">
      <c r="A2" s="83" t="s">
        <v>33</v>
      </c>
      <c r="B2" s="83"/>
      <c r="C2" s="83"/>
      <c r="D2" s="83"/>
      <c r="E2" s="83"/>
      <c r="F2" s="83"/>
      <c r="G2" s="83"/>
      <c r="H2" s="2"/>
      <c r="I2" s="2"/>
    </row>
    <row r="3" spans="1:9" ht="14.4" customHeight="1" x14ac:dyDescent="0.3">
      <c r="A3" s="84" t="s">
        <v>34</v>
      </c>
      <c r="B3" s="84"/>
      <c r="C3" s="84"/>
      <c r="D3" s="84"/>
      <c r="E3" s="84"/>
      <c r="F3" s="84"/>
      <c r="G3" s="84"/>
      <c r="H3" s="3"/>
      <c r="I3" s="3"/>
    </row>
    <row r="4" spans="1:9" ht="14.4" customHeight="1" x14ac:dyDescent="0.3">
      <c r="A4" s="12"/>
      <c r="B4" s="12"/>
      <c r="C4" s="12"/>
      <c r="D4" s="12"/>
      <c r="E4" s="12"/>
      <c r="F4" s="12"/>
      <c r="G4" s="13" t="s">
        <v>108</v>
      </c>
      <c r="H4" s="3"/>
      <c r="I4" s="3"/>
    </row>
    <row r="5" spans="1:9" ht="14.4" customHeight="1" x14ac:dyDescent="0.3">
      <c r="A5" s="85" t="s">
        <v>0</v>
      </c>
      <c r="B5" s="85" t="s">
        <v>1</v>
      </c>
      <c r="C5" s="87" t="s">
        <v>125</v>
      </c>
      <c r="D5" s="87"/>
      <c r="E5" s="87"/>
      <c r="F5" s="87"/>
      <c r="G5" s="87"/>
    </row>
    <row r="6" spans="1:9" ht="14.4" customHeight="1" x14ac:dyDescent="0.3">
      <c r="A6" s="86"/>
      <c r="B6" s="86"/>
      <c r="C6" s="88" t="s">
        <v>126</v>
      </c>
      <c r="D6" s="88"/>
      <c r="E6" s="88"/>
      <c r="F6" s="88"/>
      <c r="G6" s="88"/>
    </row>
    <row r="7" spans="1:9" ht="14.4" customHeight="1" x14ac:dyDescent="0.3">
      <c r="A7" s="86"/>
      <c r="B7" s="86"/>
      <c r="C7" s="89">
        <v>2025</v>
      </c>
      <c r="D7" s="89"/>
      <c r="E7" s="89">
        <v>2024</v>
      </c>
      <c r="F7" s="89"/>
      <c r="G7" s="90" t="s">
        <v>3</v>
      </c>
    </row>
    <row r="8" spans="1:9" ht="14.25" customHeight="1" x14ac:dyDescent="0.3">
      <c r="A8" s="96" t="s">
        <v>4</v>
      </c>
      <c r="B8" s="96" t="s">
        <v>5</v>
      </c>
      <c r="C8" s="89"/>
      <c r="D8" s="89"/>
      <c r="E8" s="89"/>
      <c r="F8" s="89"/>
      <c r="G8" s="91"/>
    </row>
    <row r="9" spans="1:9" ht="14.4" customHeight="1" x14ac:dyDescent="0.3">
      <c r="A9" s="96"/>
      <c r="B9" s="96"/>
      <c r="C9" s="15" t="s">
        <v>6</v>
      </c>
      <c r="D9" s="14" t="s">
        <v>2</v>
      </c>
      <c r="E9" s="15" t="s">
        <v>6</v>
      </c>
      <c r="F9" s="14" t="s">
        <v>2</v>
      </c>
      <c r="G9" s="94" t="s">
        <v>7</v>
      </c>
    </row>
    <row r="10" spans="1:9" ht="14.4" customHeight="1" x14ac:dyDescent="0.3">
      <c r="A10" s="97"/>
      <c r="B10" s="97"/>
      <c r="C10" s="16" t="s">
        <v>8</v>
      </c>
      <c r="D10" s="17" t="s">
        <v>9</v>
      </c>
      <c r="E10" s="16" t="s">
        <v>8</v>
      </c>
      <c r="F10" s="17" t="s">
        <v>9</v>
      </c>
      <c r="G10" s="95"/>
    </row>
    <row r="11" spans="1:9" ht="14.4" customHeight="1" x14ac:dyDescent="0.3">
      <c r="A11" s="18">
        <v>1</v>
      </c>
      <c r="B11" s="19" t="s">
        <v>94</v>
      </c>
      <c r="C11" s="19">
        <v>832</v>
      </c>
      <c r="D11" s="20">
        <v>0.24872944693572496</v>
      </c>
      <c r="E11" s="19">
        <v>617</v>
      </c>
      <c r="F11" s="20">
        <v>0.2455232789494628</v>
      </c>
      <c r="G11" s="21">
        <v>0.34846029173419768</v>
      </c>
    </row>
    <row r="12" spans="1:9" ht="14.4" customHeight="1" x14ac:dyDescent="0.3">
      <c r="A12" s="22">
        <v>2</v>
      </c>
      <c r="B12" s="23" t="s">
        <v>95</v>
      </c>
      <c r="C12" s="23">
        <v>534</v>
      </c>
      <c r="D12" s="24">
        <v>0.15964125560538117</v>
      </c>
      <c r="E12" s="23">
        <v>368</v>
      </c>
      <c r="F12" s="24">
        <v>0.14643851969757263</v>
      </c>
      <c r="G12" s="25">
        <v>0.45108695652173902</v>
      </c>
    </row>
    <row r="13" spans="1:9" ht="14.4" customHeight="1" x14ac:dyDescent="0.3">
      <c r="A13" s="18">
        <v>3</v>
      </c>
      <c r="B13" s="19" t="s">
        <v>96</v>
      </c>
      <c r="C13" s="19">
        <v>270</v>
      </c>
      <c r="D13" s="20">
        <v>8.0717488789237665E-2</v>
      </c>
      <c r="E13" s="19">
        <v>233</v>
      </c>
      <c r="F13" s="20">
        <v>9.2717867091126144E-2</v>
      </c>
      <c r="G13" s="21">
        <v>0.15879828326180268</v>
      </c>
    </row>
    <row r="14" spans="1:9" ht="14.4" customHeight="1" x14ac:dyDescent="0.3">
      <c r="A14" s="22">
        <v>4</v>
      </c>
      <c r="B14" s="23" t="s">
        <v>13</v>
      </c>
      <c r="C14" s="23">
        <v>210</v>
      </c>
      <c r="D14" s="24">
        <v>6.2780269058295965E-2</v>
      </c>
      <c r="E14" s="23">
        <v>167</v>
      </c>
      <c r="F14" s="24">
        <v>6.6454436927974536E-2</v>
      </c>
      <c r="G14" s="25">
        <v>0.25748502994011968</v>
      </c>
    </row>
    <row r="15" spans="1:9" ht="14.4" customHeight="1" x14ac:dyDescent="0.3">
      <c r="A15" s="18">
        <v>5</v>
      </c>
      <c r="B15" s="19" t="s">
        <v>18</v>
      </c>
      <c r="C15" s="19">
        <v>180</v>
      </c>
      <c r="D15" s="20">
        <v>5.3811659192825115E-2</v>
      </c>
      <c r="E15" s="19">
        <v>102</v>
      </c>
      <c r="F15" s="20">
        <v>4.0588937524870673E-2</v>
      </c>
      <c r="G15" s="21">
        <v>0.76470588235294112</v>
      </c>
    </row>
    <row r="16" spans="1:9" ht="14.4" customHeight="1" x14ac:dyDescent="0.3">
      <c r="A16" s="22">
        <v>6</v>
      </c>
      <c r="B16" s="23" t="s">
        <v>102</v>
      </c>
      <c r="C16" s="23">
        <v>175</v>
      </c>
      <c r="D16" s="24">
        <v>5.2316890881913304E-2</v>
      </c>
      <c r="E16" s="23">
        <v>160</v>
      </c>
      <c r="F16" s="24">
        <v>6.3668921607640275E-2</v>
      </c>
      <c r="G16" s="25">
        <v>9.375E-2</v>
      </c>
    </row>
    <row r="17" spans="1:8" ht="14.4" customHeight="1" x14ac:dyDescent="0.3">
      <c r="A17" s="18">
        <v>7</v>
      </c>
      <c r="B17" s="19" t="s">
        <v>98</v>
      </c>
      <c r="C17" s="19">
        <v>116</v>
      </c>
      <c r="D17" s="20">
        <v>3.4678624813153959E-2</v>
      </c>
      <c r="E17" s="19">
        <v>135</v>
      </c>
      <c r="F17" s="20">
        <v>5.3720652606446477E-2</v>
      </c>
      <c r="G17" s="21">
        <v>-0.14074074074074072</v>
      </c>
    </row>
    <row r="18" spans="1:8" ht="14.4" customHeight="1" x14ac:dyDescent="0.3">
      <c r="A18" s="22">
        <v>8</v>
      </c>
      <c r="B18" s="23" t="s">
        <v>22</v>
      </c>
      <c r="C18" s="23">
        <v>98</v>
      </c>
      <c r="D18" s="24">
        <v>2.9297458893871451E-2</v>
      </c>
      <c r="E18" s="23">
        <v>53</v>
      </c>
      <c r="F18" s="24">
        <v>2.109033028253084E-2</v>
      </c>
      <c r="G18" s="25">
        <v>0.84905660377358494</v>
      </c>
    </row>
    <row r="19" spans="1:8" ht="14.4" customHeight="1" x14ac:dyDescent="0.3">
      <c r="A19" s="18">
        <v>9</v>
      </c>
      <c r="B19" s="19" t="s">
        <v>97</v>
      </c>
      <c r="C19" s="19">
        <v>86</v>
      </c>
      <c r="D19" s="20">
        <v>2.5710014947683109E-2</v>
      </c>
      <c r="E19" s="19">
        <v>107</v>
      </c>
      <c r="F19" s="20">
        <v>4.2578591325109431E-2</v>
      </c>
      <c r="G19" s="21">
        <v>-0.19626168224299068</v>
      </c>
    </row>
    <row r="20" spans="1:8" ht="14.4" customHeight="1" x14ac:dyDescent="0.3">
      <c r="A20" s="22">
        <v>10</v>
      </c>
      <c r="B20" s="23" t="s">
        <v>101</v>
      </c>
      <c r="C20" s="23">
        <v>85</v>
      </c>
      <c r="D20" s="24">
        <v>2.5411061285500747E-2</v>
      </c>
      <c r="E20" s="23">
        <v>77</v>
      </c>
      <c r="F20" s="24">
        <v>3.0640668523676879E-2</v>
      </c>
      <c r="G20" s="25">
        <v>0.10389610389610393</v>
      </c>
    </row>
    <row r="21" spans="1:8" ht="14.4" customHeight="1" x14ac:dyDescent="0.3">
      <c r="A21" s="18">
        <v>11</v>
      </c>
      <c r="B21" s="19" t="s">
        <v>103</v>
      </c>
      <c r="C21" s="19">
        <v>69</v>
      </c>
      <c r="D21" s="20">
        <v>2.062780269058296E-2</v>
      </c>
      <c r="E21" s="19">
        <v>54</v>
      </c>
      <c r="F21" s="20">
        <v>2.1488261042578592E-2</v>
      </c>
      <c r="G21" s="21">
        <v>0.27777777777777768</v>
      </c>
    </row>
    <row r="22" spans="1:8" ht="14.4" customHeight="1" x14ac:dyDescent="0.3">
      <c r="A22" s="22">
        <v>12</v>
      </c>
      <c r="B22" s="23" t="s">
        <v>107</v>
      </c>
      <c r="C22" s="23">
        <v>66</v>
      </c>
      <c r="D22" s="24">
        <v>1.9730941704035873E-2</v>
      </c>
      <c r="E22" s="23">
        <v>37</v>
      </c>
      <c r="F22" s="24">
        <v>1.4723438121766812E-2</v>
      </c>
      <c r="G22" s="25">
        <v>0.78378378378378377</v>
      </c>
    </row>
    <row r="23" spans="1:8" ht="14.4" customHeight="1" x14ac:dyDescent="0.3">
      <c r="A23" s="18">
        <v>13</v>
      </c>
      <c r="B23" s="19" t="s">
        <v>99</v>
      </c>
      <c r="C23" s="19">
        <v>50</v>
      </c>
      <c r="D23" s="20">
        <v>1.4947683109118086E-2</v>
      </c>
      <c r="E23" s="19">
        <v>52</v>
      </c>
      <c r="F23" s="20">
        <v>2.0692399522483088E-2</v>
      </c>
      <c r="G23" s="21">
        <v>-3.8461538461538436E-2</v>
      </c>
    </row>
    <row r="24" spans="1:8" ht="14.4" customHeight="1" x14ac:dyDescent="0.3">
      <c r="A24" s="22">
        <v>14</v>
      </c>
      <c r="B24" s="23" t="s">
        <v>100</v>
      </c>
      <c r="C24" s="23">
        <v>48</v>
      </c>
      <c r="D24" s="24">
        <v>1.4349775784753363E-2</v>
      </c>
      <c r="E24" s="23">
        <v>39</v>
      </c>
      <c r="F24" s="24">
        <v>1.5519299641862315E-2</v>
      </c>
      <c r="G24" s="25">
        <v>0.23076923076923084</v>
      </c>
    </row>
    <row r="25" spans="1:8" ht="14.4" customHeight="1" x14ac:dyDescent="0.3">
      <c r="A25" s="18">
        <v>15</v>
      </c>
      <c r="B25" s="19" t="s">
        <v>104</v>
      </c>
      <c r="C25" s="19">
        <v>39</v>
      </c>
      <c r="D25" s="20">
        <v>1.1659192825112108E-2</v>
      </c>
      <c r="E25" s="19">
        <v>27</v>
      </c>
      <c r="F25" s="20">
        <v>1.0744130521289296E-2</v>
      </c>
      <c r="G25" s="21">
        <v>0.44444444444444442</v>
      </c>
    </row>
    <row r="26" spans="1:8" ht="14.4" customHeight="1" x14ac:dyDescent="0.3">
      <c r="A26" s="42"/>
      <c r="B26" s="43" t="s">
        <v>109</v>
      </c>
      <c r="C26" s="43">
        <f>C27-SUM(C11:C25)</f>
        <v>487</v>
      </c>
      <c r="D26" s="44">
        <f>C26/C27</f>
        <v>0.14559043348281017</v>
      </c>
      <c r="E26" s="43">
        <f>E27-SUM(E11:E25)</f>
        <v>285</v>
      </c>
      <c r="F26" s="44">
        <f>E26/E27</f>
        <v>0.11341026661360923</v>
      </c>
      <c r="G26" s="45">
        <f>C26/E26-1</f>
        <v>0.70877192982456139</v>
      </c>
    </row>
    <row r="27" spans="1:8" x14ac:dyDescent="0.3">
      <c r="A27" s="32"/>
      <c r="B27" s="33" t="s">
        <v>110</v>
      </c>
      <c r="C27" s="33">
        <v>3345</v>
      </c>
      <c r="D27" s="34">
        <v>1</v>
      </c>
      <c r="E27" s="33">
        <v>2513</v>
      </c>
      <c r="F27" s="34">
        <v>1.0000000000000009</v>
      </c>
      <c r="G27" s="35">
        <v>0.33107839235972936</v>
      </c>
    </row>
    <row r="28" spans="1:8" x14ac:dyDescent="0.3">
      <c r="A28" s="36" t="s">
        <v>10</v>
      </c>
      <c r="B28" s="7"/>
      <c r="C28" s="7"/>
      <c r="D28" s="7"/>
      <c r="E28" s="7"/>
      <c r="F28" s="7"/>
      <c r="G28" s="7"/>
      <c r="H28" s="4"/>
    </row>
    <row r="29" spans="1:8" ht="13.5" customHeight="1" x14ac:dyDescent="0.3">
      <c r="A29" s="7" t="s">
        <v>52</v>
      </c>
      <c r="B29" s="7"/>
      <c r="C29" s="7"/>
      <c r="D29" s="7"/>
      <c r="E29" s="7"/>
      <c r="F29" s="7"/>
      <c r="G29" s="7"/>
    </row>
    <row r="30" spans="1:8" x14ac:dyDescent="0.3">
      <c r="A30" s="8" t="s">
        <v>51</v>
      </c>
      <c r="B30" s="7"/>
      <c r="C30" s="7"/>
      <c r="D30" s="7"/>
      <c r="E30" s="7"/>
      <c r="F30" s="7"/>
      <c r="G30" s="7"/>
    </row>
    <row r="49" spans="1:1" x14ac:dyDescent="0.3">
      <c r="A49" t="s">
        <v>25</v>
      </c>
    </row>
    <row r="50" spans="1:1" x14ac:dyDescent="0.3">
      <c r="A50" s="1" t="s">
        <v>51</v>
      </c>
    </row>
    <row r="51" spans="1:1" x14ac:dyDescent="0.3">
      <c r="A51" s="5"/>
    </row>
    <row r="52" spans="1:1" x14ac:dyDescent="0.3">
      <c r="A52" s="1"/>
    </row>
  </sheetData>
  <mergeCells count="12">
    <mergeCell ref="A2:G2"/>
    <mergeCell ref="A3:G3"/>
    <mergeCell ref="A5:A7"/>
    <mergeCell ref="B5:B7"/>
    <mergeCell ref="C5:G5"/>
    <mergeCell ref="C6:G6"/>
    <mergeCell ref="G7:G8"/>
    <mergeCell ref="A8:A10"/>
    <mergeCell ref="B8:B10"/>
    <mergeCell ref="G9:G10"/>
    <mergeCell ref="C7:D8"/>
    <mergeCell ref="E7:F8"/>
  </mergeCells>
  <conditionalFormatting sqref="C11:G25">
    <cfRule type="cellIs" dxfId="3" priority="8" operator="equal">
      <formula>0</formula>
    </cfRule>
  </conditionalFormatting>
  <conditionalFormatting sqref="G11:G27">
    <cfRule type="cellIs" dxfId="2" priority="7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ignoredErrors>
    <ignoredError sqref="D26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5E152-119D-409B-A440-6EBEFE0DFA97}">
  <sheetPr>
    <pageSetUpPr fitToPage="1"/>
  </sheetPr>
  <dimension ref="A1:H33"/>
  <sheetViews>
    <sheetView showGridLines="0" zoomScaleNormal="100" workbookViewId="0"/>
  </sheetViews>
  <sheetFormatPr defaultColWidth="9.109375" defaultRowHeight="13.8" x14ac:dyDescent="0.25"/>
  <cols>
    <col min="1" max="1" width="8" style="7" customWidth="1"/>
    <col min="2" max="2" width="22.33203125" style="7" bestFit="1" customWidth="1"/>
    <col min="3" max="7" width="11.6640625" style="7" customWidth="1"/>
    <col min="8" max="9" width="9" style="7" customWidth="1"/>
    <col min="10" max="16384" width="9.109375" style="7"/>
  </cols>
  <sheetData>
    <row r="1" spans="1:7" x14ac:dyDescent="0.25">
      <c r="A1" s="7" t="s">
        <v>25</v>
      </c>
      <c r="G1" s="53">
        <v>45848</v>
      </c>
    </row>
    <row r="2" spans="1:7" x14ac:dyDescent="0.25">
      <c r="A2" s="83" t="s">
        <v>35</v>
      </c>
      <c r="B2" s="83"/>
      <c r="C2" s="83"/>
      <c r="D2" s="83"/>
      <c r="E2" s="83"/>
      <c r="F2" s="83"/>
      <c r="G2" s="83"/>
    </row>
    <row r="3" spans="1:7" x14ac:dyDescent="0.25">
      <c r="A3" s="84" t="s">
        <v>36</v>
      </c>
      <c r="B3" s="84"/>
      <c r="C3" s="84"/>
      <c r="D3" s="84"/>
      <c r="E3" s="84"/>
      <c r="F3" s="84"/>
      <c r="G3" s="84"/>
    </row>
    <row r="4" spans="1:7" ht="15" customHeight="1" x14ac:dyDescent="0.25">
      <c r="A4" s="11"/>
      <c r="B4" s="11"/>
      <c r="C4" s="11"/>
      <c r="D4" s="11"/>
      <c r="E4" s="11"/>
      <c r="F4" s="11"/>
      <c r="G4" s="13" t="s">
        <v>108</v>
      </c>
    </row>
    <row r="5" spans="1:7" ht="14.4" customHeight="1" x14ac:dyDescent="0.25">
      <c r="A5" s="85" t="s">
        <v>0</v>
      </c>
      <c r="B5" s="85" t="s">
        <v>1</v>
      </c>
      <c r="C5" s="87" t="s">
        <v>125</v>
      </c>
      <c r="D5" s="87"/>
      <c r="E5" s="87"/>
      <c r="F5" s="87"/>
      <c r="G5" s="87"/>
    </row>
    <row r="6" spans="1:7" ht="15" customHeight="1" x14ac:dyDescent="0.25">
      <c r="A6" s="86"/>
      <c r="B6" s="86"/>
      <c r="C6" s="88" t="s">
        <v>126</v>
      </c>
      <c r="D6" s="88"/>
      <c r="E6" s="88"/>
      <c r="F6" s="88"/>
      <c r="G6" s="88"/>
    </row>
    <row r="7" spans="1:7" ht="15" customHeight="1" x14ac:dyDescent="0.25">
      <c r="A7" s="86"/>
      <c r="B7" s="86"/>
      <c r="C7" s="89">
        <v>2025</v>
      </c>
      <c r="D7" s="89"/>
      <c r="E7" s="89">
        <v>2024</v>
      </c>
      <c r="F7" s="89"/>
      <c r="G7" s="90" t="s">
        <v>3</v>
      </c>
    </row>
    <row r="8" spans="1:7" ht="15" customHeight="1" x14ac:dyDescent="0.25">
      <c r="A8" s="96" t="s">
        <v>4</v>
      </c>
      <c r="B8" s="96" t="s">
        <v>5</v>
      </c>
      <c r="C8" s="89"/>
      <c r="D8" s="89"/>
      <c r="E8" s="89"/>
      <c r="F8" s="89"/>
      <c r="G8" s="91"/>
    </row>
    <row r="9" spans="1:7" ht="15" customHeight="1" x14ac:dyDescent="0.25">
      <c r="A9" s="96"/>
      <c r="B9" s="96"/>
      <c r="C9" s="15" t="s">
        <v>6</v>
      </c>
      <c r="D9" s="14" t="s">
        <v>2</v>
      </c>
      <c r="E9" s="15" t="s">
        <v>6</v>
      </c>
      <c r="F9" s="14" t="s">
        <v>2</v>
      </c>
      <c r="G9" s="94" t="s">
        <v>7</v>
      </c>
    </row>
    <row r="10" spans="1:7" ht="15" customHeight="1" x14ac:dyDescent="0.25">
      <c r="A10" s="97"/>
      <c r="B10" s="97"/>
      <c r="C10" s="16" t="s">
        <v>8</v>
      </c>
      <c r="D10" s="17" t="s">
        <v>9</v>
      </c>
      <c r="E10" s="16" t="s">
        <v>8</v>
      </c>
      <c r="F10" s="17" t="s">
        <v>9</v>
      </c>
      <c r="G10" s="95"/>
    </row>
    <row r="11" spans="1:7" x14ac:dyDescent="0.25">
      <c r="A11" s="18">
        <v>1</v>
      </c>
      <c r="B11" s="19" t="s">
        <v>37</v>
      </c>
      <c r="C11" s="46">
        <v>805</v>
      </c>
      <c r="D11" s="20">
        <v>0.15525554484088716</v>
      </c>
      <c r="E11" s="46">
        <v>480</v>
      </c>
      <c r="F11" s="20">
        <v>0.12457825071372956</v>
      </c>
      <c r="G11" s="21">
        <v>0.67708333333333326</v>
      </c>
    </row>
    <row r="12" spans="1:7" x14ac:dyDescent="0.25">
      <c r="A12" s="22">
        <v>2</v>
      </c>
      <c r="B12" s="23" t="s">
        <v>38</v>
      </c>
      <c r="C12" s="47">
        <v>596</v>
      </c>
      <c r="D12" s="24">
        <v>0.11494696239151399</v>
      </c>
      <c r="E12" s="47">
        <v>551</v>
      </c>
      <c r="F12" s="24">
        <v>0.14300545029846873</v>
      </c>
      <c r="G12" s="25">
        <v>8.166969147005454E-2</v>
      </c>
    </row>
    <row r="13" spans="1:7" x14ac:dyDescent="0.25">
      <c r="A13" s="18">
        <v>3</v>
      </c>
      <c r="B13" s="19" t="s">
        <v>42</v>
      </c>
      <c r="C13" s="46">
        <v>498</v>
      </c>
      <c r="D13" s="20">
        <v>9.6046287367405975E-2</v>
      </c>
      <c r="E13" s="46">
        <v>485</v>
      </c>
      <c r="F13" s="20">
        <v>0.12587594082533091</v>
      </c>
      <c r="G13" s="21">
        <v>2.6804123711340111E-2</v>
      </c>
    </row>
    <row r="14" spans="1:7" x14ac:dyDescent="0.25">
      <c r="A14" s="22">
        <v>4</v>
      </c>
      <c r="B14" s="23" t="s">
        <v>40</v>
      </c>
      <c r="C14" s="47">
        <v>489</v>
      </c>
      <c r="D14" s="24">
        <v>9.4310511089681776E-2</v>
      </c>
      <c r="E14" s="47">
        <v>326</v>
      </c>
      <c r="F14" s="24">
        <v>8.4609395276407998E-2</v>
      </c>
      <c r="G14" s="25">
        <v>0.5</v>
      </c>
    </row>
    <row r="15" spans="1:7" x14ac:dyDescent="0.25">
      <c r="A15" s="18">
        <v>5</v>
      </c>
      <c r="B15" s="19" t="s">
        <v>39</v>
      </c>
      <c r="C15" s="46">
        <v>410</v>
      </c>
      <c r="D15" s="20">
        <v>7.9074252651880422E-2</v>
      </c>
      <c r="E15" s="46">
        <v>302</v>
      </c>
      <c r="F15" s="20">
        <v>7.8380482740721513E-2</v>
      </c>
      <c r="G15" s="21">
        <v>0.35761589403973515</v>
      </c>
    </row>
    <row r="16" spans="1:7" x14ac:dyDescent="0.25">
      <c r="A16" s="22">
        <v>6</v>
      </c>
      <c r="B16" s="23" t="s">
        <v>41</v>
      </c>
      <c r="C16" s="47">
        <v>361</v>
      </c>
      <c r="D16" s="24">
        <v>6.9623915139826423E-2</v>
      </c>
      <c r="E16" s="47">
        <v>237</v>
      </c>
      <c r="F16" s="24">
        <v>6.1510511289903973E-2</v>
      </c>
      <c r="G16" s="25">
        <v>0.52320675105485237</v>
      </c>
    </row>
    <row r="17" spans="1:8" x14ac:dyDescent="0.25">
      <c r="A17" s="18">
        <v>7</v>
      </c>
      <c r="B17" s="19" t="s">
        <v>56</v>
      </c>
      <c r="C17" s="46">
        <v>291</v>
      </c>
      <c r="D17" s="20">
        <v>5.6123432979749276E-2</v>
      </c>
      <c r="E17" s="46">
        <v>211</v>
      </c>
      <c r="F17" s="20">
        <v>5.4762522709576954E-2</v>
      </c>
      <c r="G17" s="21">
        <v>0.37914691943127954</v>
      </c>
    </row>
    <row r="18" spans="1:8" x14ac:dyDescent="0.25">
      <c r="A18" s="22">
        <v>8</v>
      </c>
      <c r="B18" s="23" t="s">
        <v>44</v>
      </c>
      <c r="C18" s="47">
        <v>244</v>
      </c>
      <c r="D18" s="24">
        <v>4.7058823529411764E-2</v>
      </c>
      <c r="E18" s="47">
        <v>162</v>
      </c>
      <c r="F18" s="24">
        <v>4.2045159615883725E-2</v>
      </c>
      <c r="G18" s="25">
        <v>0.50617283950617287</v>
      </c>
    </row>
    <row r="19" spans="1:8" x14ac:dyDescent="0.25">
      <c r="A19" s="18">
        <v>9</v>
      </c>
      <c r="B19" s="19" t="s">
        <v>87</v>
      </c>
      <c r="C19" s="46">
        <v>235</v>
      </c>
      <c r="D19" s="20">
        <v>4.5323047251687558E-2</v>
      </c>
      <c r="E19" s="46">
        <v>183</v>
      </c>
      <c r="F19" s="20">
        <v>4.7495458084609393E-2</v>
      </c>
      <c r="G19" s="21">
        <v>0.28415300546448097</v>
      </c>
    </row>
    <row r="20" spans="1:8" x14ac:dyDescent="0.25">
      <c r="A20" s="22">
        <v>10</v>
      </c>
      <c r="B20" s="23" t="s">
        <v>62</v>
      </c>
      <c r="C20" s="47">
        <v>192</v>
      </c>
      <c r="D20" s="24">
        <v>3.7029893924783029E-2</v>
      </c>
      <c r="E20" s="47">
        <v>166</v>
      </c>
      <c r="F20" s="24">
        <v>4.3083311705164808E-2</v>
      </c>
      <c r="G20" s="25">
        <v>0.15662650602409633</v>
      </c>
    </row>
    <row r="21" spans="1:8" x14ac:dyDescent="0.25">
      <c r="A21" s="18">
        <v>11</v>
      </c>
      <c r="B21" s="19" t="s">
        <v>43</v>
      </c>
      <c r="C21" s="46">
        <v>152</v>
      </c>
      <c r="D21" s="20">
        <v>2.9315332690453229E-2</v>
      </c>
      <c r="E21" s="46">
        <v>144</v>
      </c>
      <c r="F21" s="20">
        <v>3.7373475214118872E-2</v>
      </c>
      <c r="G21" s="21">
        <v>5.555555555555558E-2</v>
      </c>
    </row>
    <row r="22" spans="1:8" x14ac:dyDescent="0.25">
      <c r="A22" s="22">
        <v>12</v>
      </c>
      <c r="B22" s="23" t="s">
        <v>117</v>
      </c>
      <c r="C22" s="47">
        <v>135</v>
      </c>
      <c r="D22" s="24">
        <v>2.6036644165863067E-2</v>
      </c>
      <c r="E22" s="47">
        <v>52</v>
      </c>
      <c r="F22" s="24">
        <v>1.3495977160654036E-2</v>
      </c>
      <c r="G22" s="25">
        <v>1.5961538461538463</v>
      </c>
    </row>
    <row r="23" spans="1:8" x14ac:dyDescent="0.25">
      <c r="A23" s="18">
        <v>13</v>
      </c>
      <c r="B23" s="19" t="s">
        <v>118</v>
      </c>
      <c r="C23" s="46">
        <v>129</v>
      </c>
      <c r="D23" s="20">
        <v>2.4879459980713597E-2</v>
      </c>
      <c r="E23" s="46">
        <v>38</v>
      </c>
      <c r="F23" s="20">
        <v>9.8624448481702577E-3</v>
      </c>
      <c r="G23" s="21">
        <v>2.3947368421052633</v>
      </c>
    </row>
    <row r="24" spans="1:8" x14ac:dyDescent="0.25">
      <c r="A24" s="22">
        <v>14</v>
      </c>
      <c r="B24" s="23" t="s">
        <v>86</v>
      </c>
      <c r="C24" s="47">
        <v>109</v>
      </c>
      <c r="D24" s="24">
        <v>2.1022179363548697E-2</v>
      </c>
      <c r="E24" s="47">
        <v>79</v>
      </c>
      <c r="F24" s="24">
        <v>2.0503503763301324E-2</v>
      </c>
      <c r="G24" s="25">
        <v>0.379746835443038</v>
      </c>
    </row>
    <row r="25" spans="1:8" x14ac:dyDescent="0.25">
      <c r="A25" s="18">
        <v>15</v>
      </c>
      <c r="B25" s="19" t="s">
        <v>122</v>
      </c>
      <c r="C25" s="46">
        <v>92</v>
      </c>
      <c r="D25" s="20">
        <v>1.7743490838958535E-2</v>
      </c>
      <c r="E25" s="46">
        <v>30</v>
      </c>
      <c r="F25" s="20">
        <v>7.7861406696080977E-3</v>
      </c>
      <c r="G25" s="21">
        <v>2.0666666666666669</v>
      </c>
    </row>
    <row r="26" spans="1:8" hidden="1" x14ac:dyDescent="0.25">
      <c r="A26" s="18"/>
      <c r="B26" s="19"/>
      <c r="C26" s="46"/>
      <c r="D26" s="27"/>
      <c r="E26" s="46"/>
      <c r="F26" s="27"/>
      <c r="G26" s="27"/>
    </row>
    <row r="27" spans="1:8" x14ac:dyDescent="0.25">
      <c r="A27" s="41"/>
      <c r="B27" s="29" t="s">
        <v>109</v>
      </c>
      <c r="C27" s="48">
        <f>C28-SUM(C11:C25)</f>
        <v>447</v>
      </c>
      <c r="D27" s="30">
        <f>C27/C28</f>
        <v>8.621022179363548E-2</v>
      </c>
      <c r="E27" s="48">
        <f>E28-SUM(E11:E25)</f>
        <v>407</v>
      </c>
      <c r="F27" s="30">
        <f>E27/E28</f>
        <v>0.10563197508434986</v>
      </c>
      <c r="G27" s="31">
        <f>C27/E27-1</f>
        <v>9.8280098280098205E-2</v>
      </c>
    </row>
    <row r="28" spans="1:8" x14ac:dyDescent="0.25">
      <c r="A28" s="32"/>
      <c r="B28" s="33" t="s">
        <v>110</v>
      </c>
      <c r="C28" s="49">
        <v>5185</v>
      </c>
      <c r="D28" s="34">
        <v>1</v>
      </c>
      <c r="E28" s="49">
        <v>3853</v>
      </c>
      <c r="F28" s="34">
        <v>1</v>
      </c>
      <c r="G28" s="35">
        <v>0.34570464573059945</v>
      </c>
    </row>
    <row r="29" spans="1:8" x14ac:dyDescent="0.25">
      <c r="A29" s="50" t="s">
        <v>88</v>
      </c>
      <c r="H29" s="50"/>
    </row>
    <row r="30" spans="1:8" x14ac:dyDescent="0.25">
      <c r="A30" s="9" t="s">
        <v>45</v>
      </c>
    </row>
    <row r="31" spans="1:8" x14ac:dyDescent="0.25">
      <c r="A31" s="7" t="s">
        <v>52</v>
      </c>
    </row>
    <row r="32" spans="1:8" x14ac:dyDescent="0.25">
      <c r="A32" s="51" t="s">
        <v>89</v>
      </c>
    </row>
    <row r="33" spans="1:1" x14ac:dyDescent="0.25">
      <c r="A33" s="8" t="s">
        <v>51</v>
      </c>
    </row>
  </sheetData>
  <mergeCells count="12">
    <mergeCell ref="G7:G8"/>
    <mergeCell ref="A8:A10"/>
    <mergeCell ref="B8:B10"/>
    <mergeCell ref="G9:G10"/>
    <mergeCell ref="A2:G2"/>
    <mergeCell ref="A3:G3"/>
    <mergeCell ref="A5:A7"/>
    <mergeCell ref="B5:B7"/>
    <mergeCell ref="C5:G5"/>
    <mergeCell ref="C6:G6"/>
    <mergeCell ref="C7:D8"/>
    <mergeCell ref="E7:F8"/>
  </mergeCells>
  <conditionalFormatting sqref="C11:G26">
    <cfRule type="cellIs" dxfId="1" priority="2" operator="equal">
      <formula>0</formula>
    </cfRule>
  </conditionalFormatting>
  <conditionalFormatting sqref="G11:G28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ignoredErrors>
    <ignoredError sqref="D27:E2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Tabele zbiorcze</vt:lpstr>
      <vt:lpstr>Ranking PiN_DMC&gt;3,5T</vt:lpstr>
      <vt:lpstr>Ranking Naczepy DMC&gt;3,5T</vt:lpstr>
      <vt:lpstr>Przyczepy lekkie</vt:lpstr>
      <vt:lpstr>Ranking_P-CR</vt:lpstr>
      <vt:lpstr>Ranking_CR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Paweł Orzechowski</cp:lastModifiedBy>
  <cp:lastPrinted>2015-05-08T08:54:12Z</cp:lastPrinted>
  <dcterms:created xsi:type="dcterms:W3CDTF">2011-02-21T10:08:17Z</dcterms:created>
  <dcterms:modified xsi:type="dcterms:W3CDTF">2025-07-10T09:58:53Z</dcterms:modified>
</cp:coreProperties>
</file>