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X:\PZPM 2025\CEP\Informacje Prasowe\2025.05\PIN\"/>
    </mc:Choice>
  </mc:AlternateContent>
  <xr:revisionPtr revIDLastSave="0" documentId="13_ncr:1_{456A27F5-02A1-4C1F-8754-F9D569AFEC8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Tabele zbiorcze" sheetId="17" r:id="rId1"/>
    <sheet name="Ranking PiN_DMC&gt;3,5T" sheetId="12" r:id="rId2"/>
    <sheet name="Ranking Naczepy DMC&gt;3,5T" sheetId="13" r:id="rId3"/>
    <sheet name="Przyczepy lekkie" sheetId="14" r:id="rId4"/>
    <sheet name="Ranking_P-CR" sheetId="15" r:id="rId5"/>
    <sheet name="Ranking_CR" sheetId="19" r:id="rId6"/>
  </sheets>
  <externalReferences>
    <externalReference r:id="rId7"/>
    <externalReference r:id="rId8"/>
    <externalReference r:id="rId9"/>
    <externalReference r:id="rId10"/>
  </externalReferences>
  <definedNames>
    <definedName name="czy_czasowe">[1]INDEX!$E$21</definedName>
    <definedName name="jakie">[2]INDEX!$A$63</definedName>
    <definedName name="jakie_ang">[1]INDEX!$B$63</definedName>
    <definedName name="jakie1">[3]INDEX!$A$53</definedName>
    <definedName name="jakie2">[1]INDEX!$A$63</definedName>
    <definedName name="mancs">[4]INDEX!$A$61</definedName>
    <definedName name="mansc">[4]INDEX!$A$60</definedName>
    <definedName name="mn">[3]INDEX!$E$16</definedName>
    <definedName name="Mnth">[4]INDEX!$E$21</definedName>
    <definedName name="pickups">[4]INDEX!$A$59</definedName>
    <definedName name="Yr">[4]INDEX!$E$26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7" i="19" l="1"/>
  <c r="F27" i="19" s="1"/>
  <c r="C27" i="19"/>
  <c r="D27" i="19" s="1"/>
  <c r="C26" i="15"/>
  <c r="D26" i="15" s="1"/>
  <c r="E26" i="15"/>
  <c r="F26" i="15" s="1"/>
  <c r="C31" i="13"/>
  <c r="D31" i="13" s="1"/>
  <c r="E31" i="13"/>
  <c r="F31" i="13" s="1"/>
  <c r="E31" i="12"/>
  <c r="F31" i="12" s="1"/>
  <c r="C31" i="12"/>
  <c r="E31" i="14"/>
  <c r="F31" i="14" s="1"/>
  <c r="C31" i="14"/>
  <c r="G31" i="14" s="1"/>
  <c r="G31" i="12" l="1"/>
  <c r="D31" i="12"/>
  <c r="G31" i="13"/>
  <c r="D31" i="14"/>
  <c r="G26" i="15"/>
  <c r="G27" i="19"/>
</calcChain>
</file>

<file path=xl/sharedStrings.xml><?xml version="1.0" encoding="utf-8"?>
<sst xmlns="http://schemas.openxmlformats.org/spreadsheetml/2006/main" count="259" uniqueCount="132">
  <si>
    <t>Pozycja</t>
  </si>
  <si>
    <t>Marka</t>
  </si>
  <si>
    <t>Udział %</t>
  </si>
  <si>
    <t>Zmiana % r/r</t>
  </si>
  <si>
    <t>No.</t>
  </si>
  <si>
    <t>Make</t>
  </si>
  <si>
    <t>Ogółem</t>
  </si>
  <si>
    <t>Change % y/y</t>
  </si>
  <si>
    <t>Total</t>
  </si>
  <si>
    <t>Mkt shr %</t>
  </si>
  <si>
    <t>*/ bez rejestracji czasowych</t>
  </si>
  <si>
    <t>SCHMITZ CARGOBULL</t>
  </si>
  <si>
    <t>KRONE</t>
  </si>
  <si>
    <t>WIELTON</t>
  </si>
  <si>
    <t>KOEGEL</t>
  </si>
  <si>
    <t>SCHWARZMUELLER</t>
  </si>
  <si>
    <t>BODEX</t>
  </si>
  <si>
    <t>KAESSBOHRER</t>
  </si>
  <si>
    <t>ZASŁAW</t>
  </si>
  <si>
    <t>KEMPF</t>
  </si>
  <si>
    <t>INTER CARS - FEBER</t>
  </si>
  <si>
    <t>MEGA</t>
  </si>
  <si>
    <t>FLIEGL</t>
  </si>
  <si>
    <t>First Registrations of NEW Trailers &amp; Semi-Trailers with GVW&gt;3.5T, Market Share %</t>
  </si>
  <si>
    <t>Pierwsze rejestracje NOWYCH przyczep i naczep* o DMC&gt;3,5T, udział w rynku %</t>
  </si>
  <si>
    <t>PZPM</t>
  </si>
  <si>
    <t>Pierwsze rejestracje NOWYCH naczep* o DMC&gt;3,5T, udział w rynku %</t>
  </si>
  <si>
    <t>Pierwsze rejestracje NOWYCH przyczep lekkich*, udział w rynku %</t>
  </si>
  <si>
    <t>First Registrations of NEW Light Trailers*, Market Share %</t>
  </si>
  <si>
    <t>NEPTUN-SORELPOL</t>
  </si>
  <si>
    <t>RYDWAN</t>
  </si>
  <si>
    <t>WIOLA</t>
  </si>
  <si>
    <t>NIEWIADÓW</t>
  </si>
  <si>
    <t>Pierwsze rejestracje NOWYCH przyczep ciężarowych rolniczych*, udział w rynku %</t>
  </si>
  <si>
    <t>First Registrations of NEW Agricultural Trailers*, Market Share %</t>
  </si>
  <si>
    <t>Pierwsze rejestracje NOWYCH ciągników rolniczych*, udział w rynku %</t>
  </si>
  <si>
    <t>First Registrations of NEW Agricultural Tractors*, Market Share %</t>
  </si>
  <si>
    <t>NEW HOLLAND</t>
  </si>
  <si>
    <t>JOHN DEERE</t>
  </si>
  <si>
    <t>CASE IH</t>
  </si>
  <si>
    <t>DEUTZ-FAHR</t>
  </si>
  <si>
    <t>CLAAS</t>
  </si>
  <si>
    <t>KUBOTA</t>
  </si>
  <si>
    <t>FARMTRAC</t>
  </si>
  <si>
    <t>VALTRA</t>
  </si>
  <si>
    <t>** Liczby zawierają rejestracje czasowe na koniec miesięcy</t>
  </si>
  <si>
    <t>WECON</t>
  </si>
  <si>
    <t>BERGER</t>
  </si>
  <si>
    <t xml:space="preserve"> </t>
  </si>
  <si>
    <t>BRENDERUP-THULE TRAILERS</t>
  </si>
  <si>
    <t xml:space="preserve">Źródło: analizy PZPM na podstawie CEP </t>
  </si>
  <si>
    <t>Source: PZPM analysis based on Central Register of Vehicles</t>
  </si>
  <si>
    <t>Źródło: analizy PZPM na podstawie CEP</t>
  </si>
  <si>
    <t xml:space="preserve">Sztuki </t>
  </si>
  <si>
    <t>First Registrations of NEW Semi-Trailers with GVW&gt;3.5T, Market Share %</t>
  </si>
  <si>
    <t>WIDPOL</t>
  </si>
  <si>
    <t>MASSEY FERGUSON</t>
  </si>
  <si>
    <t>GŁOWACZ</t>
  </si>
  <si>
    <t>MARTZ</t>
  </si>
  <si>
    <t>FARO</t>
  </si>
  <si>
    <t>W.N.P. M.SUSKI</t>
  </si>
  <si>
    <t>MASTER-TECH</t>
  </si>
  <si>
    <t>FENDT</t>
  </si>
  <si>
    <t>RAZEM NACZEPY I PRZYCZEPY</t>
  </si>
  <si>
    <t>NACZEPY SPECJALNE</t>
  </si>
  <si>
    <t>NACZEPY CIĘŻAROWE</t>
  </si>
  <si>
    <t>PRZYCZEPY SPECJALNE</t>
  </si>
  <si>
    <t>PRZYCZEPY CIĘŻAROWE</t>
  </si>
  <si>
    <t>% zmiana r/r</t>
  </si>
  <si>
    <t>PIERWSZE REJESTRACJE NOWYCH, PRZYCZEP I NACZEP*, DMC&gt;3.5T</t>
  </si>
  <si>
    <t>sztuki</t>
  </si>
  <si>
    <t>RAZEM PRZYCZEPY I NACZEPY</t>
  </si>
  <si>
    <t>naczepy specjalne</t>
  </si>
  <si>
    <t>naczepy ciężarowe</t>
  </si>
  <si>
    <t>NACZEPY</t>
  </si>
  <si>
    <t>przyczepy inne</t>
  </si>
  <si>
    <t>przyczepy ciężarowe rolnicze</t>
  </si>
  <si>
    <t>przyczepy lekkie</t>
  </si>
  <si>
    <t>przyczepy specjalne</t>
  </si>
  <si>
    <t>przyczepy ciężarowe</t>
  </si>
  <si>
    <t>PRZYCZEPY</t>
  </si>
  <si>
    <t>PIERWSZE REJESTRACJE NOWYCH PRZYCZEP I NACZEP* w tym przyczepy lekkie</t>
  </si>
  <si>
    <t>PZPM na podstawie danych CEP</t>
  </si>
  <si>
    <t>BENALU</t>
  </si>
  <si>
    <t>PRZYCZEPY, DMC&gt;3.5T</t>
  </si>
  <si>
    <t>NACZEPY, DMC&gt;3.5T</t>
  </si>
  <si>
    <t>STEYR</t>
  </si>
  <si>
    <t>SOLIS</t>
  </si>
  <si>
    <t>*Pojazdy zarejestrowane jako Ciągniki Rolnicze bez wyróżnionych jako potencjalne ATV / UTV</t>
  </si>
  <si>
    <t>*Vehicles registered as Agricultural Tractors without considered as ATV / UTV</t>
  </si>
  <si>
    <t>SPAWLINE</t>
  </si>
  <si>
    <t>FRACHT</t>
  </si>
  <si>
    <t>STIM</t>
  </si>
  <si>
    <t>LORRIES</t>
  </si>
  <si>
    <t>PRONAR</t>
  </si>
  <si>
    <t>METAL-FACH</t>
  </si>
  <si>
    <t>METALTECH</t>
  </si>
  <si>
    <t>PPHU WODZIŃSKI</t>
  </si>
  <si>
    <t>MEPROZET</t>
  </si>
  <si>
    <t>MARPOL</t>
  </si>
  <si>
    <t>CYNKOMET</t>
  </si>
  <si>
    <t>POMOT</t>
  </si>
  <si>
    <t>JOSKIN</t>
  </si>
  <si>
    <t>TECHMONT</t>
  </si>
  <si>
    <t>BBC</t>
  </si>
  <si>
    <t>MEILLER-KIPPER</t>
  </si>
  <si>
    <t>TEMARED</t>
  </si>
  <si>
    <t>URSUS</t>
  </si>
  <si>
    <r>
      <rPr>
        <sz val="10"/>
        <rFont val="Arial Nova"/>
        <family val="2"/>
      </rPr>
      <t>Sztuki /</t>
    </r>
    <r>
      <rPr>
        <sz val="10"/>
        <color indexed="23"/>
        <rFont val="Arial Nova"/>
        <family val="2"/>
      </rPr>
      <t xml:space="preserve"> Units</t>
    </r>
  </si>
  <si>
    <r>
      <t xml:space="preserve">Pozostałe / </t>
    </r>
    <r>
      <rPr>
        <sz val="10"/>
        <color theme="1" tint="0.34998626667073579"/>
        <rFont val="Arial Nova"/>
        <family val="2"/>
      </rPr>
      <t>Others</t>
    </r>
  </si>
  <si>
    <r>
      <t xml:space="preserve">OGÓŁEM / </t>
    </r>
    <r>
      <rPr>
        <b/>
        <sz val="10"/>
        <color theme="0" tint="-0.34998626667073579"/>
        <rFont val="Arial Nova"/>
        <family val="2"/>
      </rPr>
      <t>TOTAL</t>
    </r>
  </si>
  <si>
    <r>
      <t xml:space="preserve">OGÓŁEM / </t>
    </r>
    <r>
      <rPr>
        <b/>
        <sz val="10"/>
        <color theme="0" tint="-0.249977111117893"/>
        <rFont val="Arial Nova"/>
        <family val="2"/>
      </rPr>
      <t>TOTAL</t>
    </r>
  </si>
  <si>
    <t>D-TEC</t>
  </si>
  <si>
    <t>MER</t>
  </si>
  <si>
    <t>FFB FELDBINDER</t>
  </si>
  <si>
    <t>LOHR</t>
  </si>
  <si>
    <t>STAS</t>
  </si>
  <si>
    <t>LS</t>
  </si>
  <si>
    <t>LOVOL</t>
  </si>
  <si>
    <t>WOKADER</t>
  </si>
  <si>
    <t>TOP TRAILER</t>
  </si>
  <si>
    <t>JANMIL</t>
  </si>
  <si>
    <t>GT TRAILERS/GNIOTPOL</t>
  </si>
  <si>
    <t>Rok narastająco Styczeń - Maj</t>
  </si>
  <si>
    <t>YTD January - May</t>
  </si>
  <si>
    <t>DAEDONG-KIOTI</t>
  </si>
  <si>
    <t>SPITZER</t>
  </si>
  <si>
    <t>ROLFO</t>
  </si>
  <si>
    <t>2025
Maj</t>
  </si>
  <si>
    <t>2024
Maj</t>
  </si>
  <si>
    <t>2025
Sty - Maj</t>
  </si>
  <si>
    <t>2024
Sty - Maj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</si>
</sst>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z_ł_-;\-* #,##0.00\ _z_ł_-;_-* &quot;-&quot;??\ _z_ł_-;_-@_-"/>
    <numFmt numFmtId="165" formatCode="0.0%"/>
    <numFmt numFmtId="166" formatCode="_-* #,##0\ _z_ł_-;\-* #,##0\ _z_ł_-;_-* &quot;-&quot;??\ _z_ł_-;_-@_-"/>
  </numFmts>
  <fonts count="40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b/>
      <sz val="10"/>
      <name val="Tahoma"/>
      <family val="2"/>
      <charset val="238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i/>
      <sz val="11"/>
      <color theme="1" tint="0.499984740745262"/>
      <name val="Calibri"/>
      <family val="2"/>
      <charset val="238"/>
      <scheme val="minor"/>
    </font>
    <font>
      <b/>
      <i/>
      <sz val="10"/>
      <color theme="1" tint="0.499984740745262"/>
      <name val="Tahoma"/>
      <family val="2"/>
      <charset val="238"/>
    </font>
    <font>
      <i/>
      <sz val="10"/>
      <color theme="0" tint="-0.499984740745262"/>
      <name val="Arial"/>
      <family val="2"/>
      <charset val="238"/>
    </font>
    <font>
      <b/>
      <i/>
      <sz val="11"/>
      <color theme="1" tint="0.499984740745262"/>
      <name val="Tahoma"/>
      <family val="2"/>
      <charset val="238"/>
    </font>
    <font>
      <sz val="11"/>
      <color theme="1"/>
      <name val="Arial Nova"/>
      <family val="2"/>
    </font>
    <font>
      <b/>
      <sz val="10"/>
      <color theme="0"/>
      <name val="Arial Nova"/>
      <family val="2"/>
    </font>
    <font>
      <sz val="10"/>
      <color theme="1"/>
      <name val="Arial Nova"/>
      <family val="2"/>
    </font>
    <font>
      <sz val="10"/>
      <color theme="0"/>
      <name val="Arial Nova"/>
      <family val="2"/>
    </font>
    <font>
      <i/>
      <sz val="8"/>
      <color theme="1"/>
      <name val="Arial Nova"/>
      <family val="2"/>
    </font>
    <font>
      <i/>
      <sz val="11"/>
      <color theme="1" tint="0.499984740745262"/>
      <name val="Arial Nova"/>
      <family val="2"/>
    </font>
    <font>
      <i/>
      <sz val="10"/>
      <color theme="1" tint="0.499984740745262"/>
      <name val="Arial Nova"/>
      <family val="2"/>
    </font>
    <font>
      <b/>
      <sz val="10"/>
      <name val="Arial Nova"/>
      <family val="2"/>
    </font>
    <font>
      <b/>
      <i/>
      <sz val="10"/>
      <color theme="1" tint="0.499984740745262"/>
      <name val="Arial Nova"/>
      <family val="2"/>
    </font>
    <font>
      <sz val="10"/>
      <color theme="1" tint="0.499984740745262"/>
      <name val="Arial Nova"/>
      <family val="2"/>
    </font>
    <font>
      <sz val="10"/>
      <name val="Arial Nova"/>
      <family val="2"/>
    </font>
    <font>
      <sz val="10"/>
      <color indexed="23"/>
      <name val="Arial Nova"/>
      <family val="2"/>
    </font>
    <font>
      <b/>
      <i/>
      <sz val="10"/>
      <color theme="0" tint="-0.499984740745262"/>
      <name val="Arial Nova"/>
      <family val="2"/>
    </font>
    <font>
      <b/>
      <i/>
      <sz val="10"/>
      <color theme="0"/>
      <name val="Arial Nova"/>
      <family val="2"/>
    </font>
    <font>
      <i/>
      <sz val="10"/>
      <color theme="0"/>
      <name val="Arial Nova"/>
      <family val="2"/>
    </font>
    <font>
      <i/>
      <sz val="10"/>
      <color theme="0" tint="-0.249977111117893"/>
      <name val="Arial Nova"/>
      <family val="2"/>
    </font>
    <font>
      <sz val="10"/>
      <color theme="1" tint="0.34998626667073579"/>
      <name val="Arial Nova"/>
      <family val="2"/>
    </font>
    <font>
      <b/>
      <sz val="10"/>
      <color theme="0" tint="-0.34998626667073579"/>
      <name val="Arial Nova"/>
      <family val="2"/>
    </font>
    <font>
      <b/>
      <i/>
      <sz val="10"/>
      <color theme="0" tint="-0.34998626667073579"/>
      <name val="Arial Nova"/>
      <family val="2"/>
    </font>
    <font>
      <b/>
      <sz val="10"/>
      <color theme="0" tint="-0.249977111117893"/>
      <name val="Arial Nova"/>
      <family val="2"/>
    </font>
    <font>
      <i/>
      <sz val="10"/>
      <color theme="0" tint="-0.499984740745262"/>
      <name val="Arial Nova"/>
      <family val="2"/>
    </font>
    <font>
      <sz val="11"/>
      <color theme="1"/>
      <name val="Arial Nova"/>
      <family val="2"/>
      <charset val="238"/>
    </font>
    <font>
      <sz val="10"/>
      <color indexed="8"/>
      <name val="Arial Nova"/>
      <family val="2"/>
      <charset val="238"/>
    </font>
    <font>
      <b/>
      <sz val="10"/>
      <color theme="0"/>
      <name val="Arial Nova"/>
      <family val="2"/>
      <charset val="238"/>
    </font>
    <font>
      <sz val="10"/>
      <color theme="1"/>
      <name val="Arial Nova"/>
      <family val="2"/>
      <charset val="238"/>
    </font>
    <font>
      <sz val="10"/>
      <color theme="0"/>
      <name val="Arial Nova"/>
      <family val="2"/>
      <charset val="238"/>
    </font>
    <font>
      <i/>
      <sz val="8"/>
      <color theme="1"/>
      <name val="Arial Nova"/>
      <family val="2"/>
      <charset val="238"/>
    </font>
    <font>
      <i/>
      <sz val="10"/>
      <color theme="1" tint="0.499984740745262"/>
      <name val="Arial Nova"/>
      <family val="2"/>
      <charset val="238"/>
    </font>
    <font>
      <i/>
      <sz val="11"/>
      <color theme="1" tint="0.499984740745262"/>
      <name val="Arial Nova"/>
      <family val="2"/>
      <charset val="238"/>
    </font>
    <font>
      <i/>
      <sz val="9"/>
      <color theme="1"/>
      <name val="Arial Nova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15448A"/>
        <bgColor indexed="64"/>
      </patternFill>
    </fill>
    <fill>
      <patternFill patternType="solid">
        <fgColor rgb="FF94CBEE"/>
        <bgColor indexed="64"/>
      </patternFill>
    </fill>
    <fill>
      <patternFill patternType="solid">
        <fgColor rgb="FFE8E8E8"/>
        <bgColor indexed="64"/>
      </patternFill>
    </fill>
  </fills>
  <borders count="5">
    <border>
      <left/>
      <right/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/>
      <diagonal/>
    </border>
  </borders>
  <cellStyleXfs count="11">
    <xf numFmtId="0" fontId="0" fillId="0" borderId="0"/>
    <xf numFmtId="164" fontId="2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5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9">
    <xf numFmtId="0" fontId="0" fillId="0" borderId="0" xfId="0"/>
    <xf numFmtId="0" fontId="6" fillId="0" borderId="0" xfId="0" applyFont="1"/>
    <xf numFmtId="0" fontId="3" fillId="0" borderId="0" xfId="4" applyFont="1" applyAlignment="1">
      <alignment vertical="center"/>
    </xf>
    <xf numFmtId="0" fontId="7" fillId="0" borderId="0" xfId="4" applyFont="1" applyAlignment="1">
      <alignment vertical="center"/>
    </xf>
    <xf numFmtId="0" fontId="2" fillId="0" borderId="0" xfId="4"/>
    <xf numFmtId="0" fontId="8" fillId="0" borderId="0" xfId="4" applyFont="1"/>
    <xf numFmtId="0" fontId="9" fillId="0" borderId="0" xfId="4" applyFont="1" applyAlignment="1">
      <alignment vertical="center"/>
    </xf>
    <xf numFmtId="0" fontId="10" fillId="0" borderId="0" xfId="0" applyFont="1"/>
    <xf numFmtId="14" fontId="10" fillId="0" borderId="0" xfId="0" applyNumberFormat="1" applyFont="1" applyAlignment="1">
      <alignment horizontal="right"/>
    </xf>
    <xf numFmtId="0" fontId="15" fillId="0" borderId="0" xfId="0" applyFont="1"/>
    <xf numFmtId="0" fontId="12" fillId="0" borderId="0" xfId="0" applyFont="1"/>
    <xf numFmtId="0" fontId="16" fillId="0" borderId="0" xfId="0" applyFont="1"/>
    <xf numFmtId="0" fontId="18" fillId="0" borderId="0" xfId="4" applyFont="1" applyAlignment="1">
      <alignment horizontal="center" vertical="center"/>
    </xf>
    <xf numFmtId="0" fontId="18" fillId="0" borderId="0" xfId="4" applyFont="1" applyAlignment="1">
      <alignment vertical="center"/>
    </xf>
    <xf numFmtId="0" fontId="19" fillId="0" borderId="0" xfId="4" applyFont="1" applyAlignment="1">
      <alignment horizontal="right" vertical="center"/>
    </xf>
    <xf numFmtId="0" fontId="13" fillId="3" borderId="2" xfId="4" applyFont="1" applyFill="1" applyBorder="1" applyAlignment="1">
      <alignment horizontal="center" wrapText="1"/>
    </xf>
    <xf numFmtId="0" fontId="13" fillId="3" borderId="2" xfId="4" applyFont="1" applyFill="1" applyBorder="1" applyAlignment="1">
      <alignment horizontal="center" vertical="center" wrapText="1"/>
    </xf>
    <xf numFmtId="0" fontId="25" fillId="3" borderId="3" xfId="4" applyFont="1" applyFill="1" applyBorder="1" applyAlignment="1">
      <alignment horizontal="center" vertical="center" wrapText="1"/>
    </xf>
    <xf numFmtId="0" fontId="25" fillId="3" borderId="3" xfId="4" applyFont="1" applyFill="1" applyBorder="1" applyAlignment="1">
      <alignment horizontal="center" vertical="top" wrapText="1"/>
    </xf>
    <xf numFmtId="0" fontId="20" fillId="0" borderId="1" xfId="4" applyFont="1" applyBorder="1" applyAlignment="1">
      <alignment horizontal="center" vertical="center"/>
    </xf>
    <xf numFmtId="0" fontId="20" fillId="0" borderId="1" xfId="4" applyFont="1" applyBorder="1" applyAlignment="1">
      <alignment vertical="center"/>
    </xf>
    <xf numFmtId="10" fontId="20" fillId="0" borderId="1" xfId="7" applyNumberFormat="1" applyFont="1" applyBorder="1" applyAlignment="1">
      <alignment vertical="center"/>
    </xf>
    <xf numFmtId="165" fontId="20" fillId="0" borderId="1" xfId="7" applyNumberFormat="1" applyFont="1" applyBorder="1" applyAlignment="1">
      <alignment vertical="center"/>
    </xf>
    <xf numFmtId="0" fontId="20" fillId="5" borderId="1" xfId="4" applyFont="1" applyFill="1" applyBorder="1" applyAlignment="1">
      <alignment horizontal="center" vertical="center"/>
    </xf>
    <xf numFmtId="0" fontId="20" fillId="5" borderId="1" xfId="4" applyFont="1" applyFill="1" applyBorder="1" applyAlignment="1">
      <alignment vertical="center"/>
    </xf>
    <xf numFmtId="10" fontId="20" fillId="5" borderId="1" xfId="7" applyNumberFormat="1" applyFont="1" applyFill="1" applyBorder="1" applyAlignment="1">
      <alignment vertical="center"/>
    </xf>
    <xf numFmtId="165" fontId="20" fillId="5" borderId="1" xfId="7" applyNumberFormat="1" applyFont="1" applyFill="1" applyBorder="1" applyAlignment="1">
      <alignment vertical="center"/>
    </xf>
    <xf numFmtId="10" fontId="20" fillId="0" borderId="1" xfId="7" applyNumberFormat="1" applyFont="1" applyFill="1" applyBorder="1" applyAlignment="1">
      <alignment vertical="center"/>
    </xf>
    <xf numFmtId="165" fontId="20" fillId="0" borderId="1" xfId="7" applyNumberFormat="1" applyFont="1" applyFill="1" applyBorder="1" applyAlignment="1">
      <alignment vertical="center"/>
    </xf>
    <xf numFmtId="0" fontId="10" fillId="4" borderId="1" xfId="0" applyFont="1" applyFill="1" applyBorder="1"/>
    <xf numFmtId="0" fontId="20" fillId="4" borderId="1" xfId="4" applyFont="1" applyFill="1" applyBorder="1" applyAlignment="1">
      <alignment vertical="center"/>
    </xf>
    <xf numFmtId="165" fontId="20" fillId="4" borderId="1" xfId="10" applyNumberFormat="1" applyFont="1" applyFill="1" applyBorder="1" applyAlignment="1">
      <alignment vertical="center"/>
    </xf>
    <xf numFmtId="165" fontId="20" fillId="4" borderId="1" xfId="7" applyNumberFormat="1" applyFont="1" applyFill="1" applyBorder="1" applyAlignment="1">
      <alignment vertical="center"/>
    </xf>
    <xf numFmtId="0" fontId="13" fillId="3" borderId="1" xfId="4" applyFont="1" applyFill="1" applyBorder="1"/>
    <xf numFmtId="0" fontId="11" fillId="3" borderId="1" xfId="4" applyFont="1" applyFill="1" applyBorder="1" applyAlignment="1">
      <alignment vertical="center"/>
    </xf>
    <xf numFmtId="9" fontId="11" fillId="3" borderId="1" xfId="7" applyFont="1" applyFill="1" applyBorder="1" applyAlignment="1">
      <alignment vertical="center"/>
    </xf>
    <xf numFmtId="165" fontId="11" fillId="3" borderId="1" xfId="4" applyNumberFormat="1" applyFont="1" applyFill="1" applyBorder="1" applyAlignment="1">
      <alignment vertical="center"/>
    </xf>
    <xf numFmtId="0" fontId="14" fillId="0" borderId="0" xfId="0" applyFont="1" applyAlignment="1">
      <alignment horizontal="left" vertical="top" indent="1"/>
    </xf>
    <xf numFmtId="0" fontId="17" fillId="2" borderId="0" xfId="4" applyFont="1" applyFill="1" applyAlignment="1">
      <alignment vertical="center"/>
    </xf>
    <xf numFmtId="9" fontId="17" fillId="2" borderId="0" xfId="7" applyFont="1" applyFill="1" applyBorder="1" applyAlignment="1">
      <alignment vertical="center"/>
    </xf>
    <xf numFmtId="165" fontId="17" fillId="2" borderId="0" xfId="4" applyNumberFormat="1" applyFont="1" applyFill="1" applyAlignment="1">
      <alignment vertical="center"/>
    </xf>
    <xf numFmtId="0" fontId="20" fillId="0" borderId="0" xfId="4" applyFont="1" applyAlignment="1">
      <alignment horizontal="right" vertical="center"/>
    </xf>
    <xf numFmtId="0" fontId="20" fillId="4" borderId="1" xfId="4" applyFont="1" applyFill="1" applyBorder="1"/>
    <xf numFmtId="0" fontId="12" fillId="4" borderId="1" xfId="4" applyFont="1" applyFill="1" applyBorder="1"/>
    <xf numFmtId="0" fontId="12" fillId="4" borderId="1" xfId="4" applyFont="1" applyFill="1" applyBorder="1" applyAlignment="1">
      <alignment vertical="center"/>
    </xf>
    <xf numFmtId="165" fontId="12" fillId="4" borderId="1" xfId="10" applyNumberFormat="1" applyFont="1" applyFill="1" applyBorder="1" applyAlignment="1">
      <alignment vertical="center"/>
    </xf>
    <xf numFmtId="165" fontId="12" fillId="4" borderId="1" xfId="7" applyNumberFormat="1" applyFont="1" applyFill="1" applyBorder="1" applyAlignment="1">
      <alignment vertical="center"/>
    </xf>
    <xf numFmtId="3" fontId="20" fillId="0" borderId="1" xfId="4" applyNumberFormat="1" applyFont="1" applyBorder="1" applyAlignment="1">
      <alignment vertical="center"/>
    </xf>
    <xf numFmtId="3" fontId="20" fillId="5" borderId="1" xfId="4" applyNumberFormat="1" applyFont="1" applyFill="1" applyBorder="1" applyAlignment="1">
      <alignment vertical="center"/>
    </xf>
    <xf numFmtId="3" fontId="20" fillId="4" borderId="1" xfId="4" applyNumberFormat="1" applyFont="1" applyFill="1" applyBorder="1" applyAlignment="1">
      <alignment vertical="center"/>
    </xf>
    <xf numFmtId="3" fontId="11" fillId="3" borderId="1" xfId="4" applyNumberFormat="1" applyFont="1" applyFill="1" applyBorder="1" applyAlignment="1">
      <alignment vertical="center"/>
    </xf>
    <xf numFmtId="0" fontId="20" fillId="0" borderId="0" xfId="4" applyFont="1"/>
    <xf numFmtId="0" fontId="30" fillId="0" borderId="0" xfId="4" applyFont="1"/>
    <xf numFmtId="0" fontId="31" fillId="0" borderId="0" xfId="0" applyFont="1"/>
    <xf numFmtId="14" fontId="31" fillId="0" borderId="0" xfId="0" applyNumberFormat="1" applyFont="1" applyAlignment="1">
      <alignment horizontal="right"/>
    </xf>
    <xf numFmtId="0" fontId="32" fillId="0" borderId="0" xfId="0" applyFont="1" applyAlignment="1">
      <alignment horizontal="right"/>
    </xf>
    <xf numFmtId="0" fontId="33" fillId="3" borderId="1" xfId="0" applyFont="1" applyFill="1" applyBorder="1" applyAlignment="1">
      <alignment wrapText="1"/>
    </xf>
    <xf numFmtId="166" fontId="33" fillId="3" borderId="1" xfId="3" applyNumberFormat="1" applyFont="1" applyFill="1" applyBorder="1" applyAlignment="1">
      <alignment horizontal="center" vertical="center" wrapText="1"/>
    </xf>
    <xf numFmtId="0" fontId="33" fillId="3" borderId="1" xfId="0" applyFont="1" applyFill="1" applyBorder="1" applyAlignment="1">
      <alignment horizontal="center" vertical="center" wrapText="1"/>
    </xf>
    <xf numFmtId="0" fontId="34" fillId="4" borderId="1" xfId="0" applyFont="1" applyFill="1" applyBorder="1" applyAlignment="1">
      <alignment wrapText="1"/>
    </xf>
    <xf numFmtId="166" fontId="34" fillId="4" borderId="1" xfId="3" applyNumberFormat="1" applyFont="1" applyFill="1" applyBorder="1" applyAlignment="1">
      <alignment horizontal="center"/>
    </xf>
    <xf numFmtId="165" fontId="34" fillId="4" borderId="1" xfId="10" applyNumberFormat="1" applyFont="1" applyFill="1" applyBorder="1" applyAlignment="1">
      <alignment horizontal="center"/>
    </xf>
    <xf numFmtId="0" fontId="34" fillId="0" borderId="1" xfId="0" applyFont="1" applyBorder="1" applyAlignment="1">
      <alignment horizontal="left" wrapText="1" indent="1"/>
    </xf>
    <xf numFmtId="166" fontId="34" fillId="0" borderId="1" xfId="3" applyNumberFormat="1" applyFont="1" applyBorder="1" applyAlignment="1">
      <alignment horizontal="center"/>
    </xf>
    <xf numFmtId="165" fontId="34" fillId="0" borderId="1" xfId="10" applyNumberFormat="1" applyFont="1" applyBorder="1" applyAlignment="1">
      <alignment horizontal="center"/>
    </xf>
    <xf numFmtId="0" fontId="34" fillId="5" borderId="1" xfId="0" applyFont="1" applyFill="1" applyBorder="1" applyAlignment="1">
      <alignment horizontal="left" wrapText="1" indent="1"/>
    </xf>
    <xf numFmtId="166" fontId="34" fillId="5" borderId="1" xfId="3" applyNumberFormat="1" applyFont="1" applyFill="1" applyBorder="1" applyAlignment="1">
      <alignment horizontal="center"/>
    </xf>
    <xf numFmtId="165" fontId="34" fillId="5" borderId="1" xfId="10" applyNumberFormat="1" applyFont="1" applyFill="1" applyBorder="1" applyAlignment="1">
      <alignment horizontal="center"/>
    </xf>
    <xf numFmtId="0" fontId="34" fillId="0" borderId="2" xfId="0" applyFont="1" applyBorder="1" applyAlignment="1">
      <alignment horizontal="left" wrapText="1" indent="1"/>
    </xf>
    <xf numFmtId="166" fontId="34" fillId="0" borderId="2" xfId="3" applyNumberFormat="1" applyFont="1" applyBorder="1" applyAlignment="1">
      <alignment horizontal="center"/>
    </xf>
    <xf numFmtId="165" fontId="34" fillId="0" borderId="2" xfId="10" applyNumberFormat="1" applyFont="1" applyBorder="1" applyAlignment="1">
      <alignment horizontal="center"/>
    </xf>
    <xf numFmtId="0" fontId="34" fillId="0" borderId="3" xfId="0" applyFont="1" applyBorder="1" applyAlignment="1">
      <alignment horizontal="left" wrapText="1" indent="1"/>
    </xf>
    <xf numFmtId="166" fontId="34" fillId="0" borderId="3" xfId="3" applyNumberFormat="1" applyFont="1" applyBorder="1" applyAlignment="1">
      <alignment horizontal="center"/>
    </xf>
    <xf numFmtId="165" fontId="34" fillId="0" borderId="3" xfId="10" applyNumberFormat="1" applyFont="1" applyBorder="1" applyAlignment="1">
      <alignment horizontal="center"/>
    </xf>
    <xf numFmtId="0" fontId="35" fillId="3" borderId="1" xfId="0" applyFont="1" applyFill="1" applyBorder="1" applyAlignment="1">
      <alignment wrapText="1"/>
    </xf>
    <xf numFmtId="166" fontId="35" fillId="3" borderId="1" xfId="3" applyNumberFormat="1" applyFont="1" applyFill="1" applyBorder="1" applyAlignment="1">
      <alignment horizontal="center"/>
    </xf>
    <xf numFmtId="165" fontId="35" fillId="3" borderId="1" xfId="10" applyNumberFormat="1" applyFont="1" applyFill="1" applyBorder="1" applyAlignment="1">
      <alignment horizontal="center"/>
    </xf>
    <xf numFmtId="0" fontId="36" fillId="0" borderId="0" xfId="0" applyFont="1" applyAlignment="1">
      <alignment horizontal="left" wrapText="1" indent="1"/>
    </xf>
    <xf numFmtId="0" fontId="34" fillId="0" borderId="0" xfId="0" applyFont="1"/>
    <xf numFmtId="0" fontId="37" fillId="0" borderId="0" xfId="0" applyFont="1"/>
    <xf numFmtId="0" fontId="38" fillId="0" borderId="0" xfId="0" applyFont="1"/>
    <xf numFmtId="0" fontId="39" fillId="0" borderId="0" xfId="0" applyFont="1" applyAlignment="1">
      <alignment horizontal="left" vertical="top" wrapText="1" indent="1"/>
    </xf>
    <xf numFmtId="165" fontId="31" fillId="0" borderId="0" xfId="10" applyNumberFormat="1" applyFont="1"/>
    <xf numFmtId="0" fontId="33" fillId="3" borderId="1" xfId="0" applyFont="1" applyFill="1" applyBorder="1" applyAlignment="1">
      <alignment horizontal="center" vertical="center"/>
    </xf>
    <xf numFmtId="0" fontId="17" fillId="0" borderId="0" xfId="4" applyFont="1" applyAlignment="1">
      <alignment horizontal="center" vertical="center"/>
    </xf>
    <xf numFmtId="0" fontId="18" fillId="0" borderId="0" xfId="4" applyFont="1" applyAlignment="1">
      <alignment horizontal="center" vertical="center"/>
    </xf>
    <xf numFmtId="0" fontId="11" fillId="3" borderId="2" xfId="4" applyFont="1" applyFill="1" applyBorder="1" applyAlignment="1">
      <alignment horizontal="center" wrapText="1"/>
    </xf>
    <xf numFmtId="0" fontId="11" fillId="3" borderId="4" xfId="4" applyFont="1" applyFill="1" applyBorder="1" applyAlignment="1">
      <alignment horizontal="center" wrapText="1"/>
    </xf>
    <xf numFmtId="0" fontId="11" fillId="3" borderId="2" xfId="4" applyFont="1" applyFill="1" applyBorder="1" applyAlignment="1">
      <alignment horizontal="center" vertical="center"/>
    </xf>
    <xf numFmtId="0" fontId="22" fillId="3" borderId="3" xfId="4" applyFont="1" applyFill="1" applyBorder="1" applyAlignment="1">
      <alignment horizontal="center" vertical="center"/>
    </xf>
    <xf numFmtId="0" fontId="13" fillId="3" borderId="1" xfId="4" applyFont="1" applyFill="1" applyBorder="1" applyAlignment="1">
      <alignment horizontal="center" vertical="center" wrapText="1"/>
    </xf>
    <xf numFmtId="0" fontId="13" fillId="3" borderId="2" xfId="4" applyFont="1" applyFill="1" applyBorder="1" applyAlignment="1">
      <alignment horizontal="center" wrapText="1"/>
    </xf>
    <xf numFmtId="0" fontId="13" fillId="3" borderId="4" xfId="4" applyFont="1" applyFill="1" applyBorder="1" applyAlignment="1">
      <alignment horizontal="center" wrapText="1"/>
    </xf>
    <xf numFmtId="0" fontId="23" fillId="3" borderId="4" xfId="4" applyFont="1" applyFill="1" applyBorder="1" applyAlignment="1">
      <alignment horizontal="center" vertical="top"/>
    </xf>
    <xf numFmtId="0" fontId="23" fillId="3" borderId="3" xfId="4" applyFont="1" applyFill="1" applyBorder="1" applyAlignment="1">
      <alignment horizontal="center" vertical="top"/>
    </xf>
    <xf numFmtId="0" fontId="24" fillId="3" borderId="4" xfId="4" applyFont="1" applyFill="1" applyBorder="1" applyAlignment="1">
      <alignment horizontal="center" vertical="top" wrapText="1"/>
    </xf>
    <xf numFmtId="0" fontId="24" fillId="3" borderId="3" xfId="4" applyFont="1" applyFill="1" applyBorder="1" applyAlignment="1">
      <alignment horizontal="center" vertical="top" wrapText="1"/>
    </xf>
    <xf numFmtId="0" fontId="28" fillId="3" borderId="4" xfId="4" applyFont="1" applyFill="1" applyBorder="1" applyAlignment="1">
      <alignment horizontal="center" vertical="top"/>
    </xf>
    <xf numFmtId="0" fontId="28" fillId="3" borderId="3" xfId="4" applyFont="1" applyFill="1" applyBorder="1" applyAlignment="1">
      <alignment horizontal="center" vertical="top"/>
    </xf>
  </cellXfs>
  <cellStyles count="11">
    <cellStyle name="Dziesiętny 2" xfId="1" xr:uid="{00000000-0005-0000-0000-000001000000}"/>
    <cellStyle name="Dziesiętny 3" xfId="2" xr:uid="{00000000-0005-0000-0000-000002000000}"/>
    <cellStyle name="Dziesiętny 4" xfId="3" xr:uid="{00000000-0005-0000-0000-000003000000}"/>
    <cellStyle name="Normalny" xfId="0" builtinId="0"/>
    <cellStyle name="Normalny 2" xfId="4" xr:uid="{00000000-0005-0000-0000-000005000000}"/>
    <cellStyle name="Normalny 3" xfId="5" xr:uid="{00000000-0005-0000-0000-000006000000}"/>
    <cellStyle name="Normalny 4" xfId="6" xr:uid="{00000000-0005-0000-0000-000007000000}"/>
    <cellStyle name="Procentowy 2" xfId="7" xr:uid="{00000000-0005-0000-0000-000009000000}"/>
    <cellStyle name="Procentowy 3" xfId="8" xr:uid="{00000000-0005-0000-0000-00000A000000}"/>
    <cellStyle name="Procentowy 4" xfId="9" xr:uid="{00000000-0005-0000-0000-00000B000000}"/>
    <cellStyle name="Procentowy 5" xfId="10" xr:uid="{00000000-0005-0000-0000-00000C000000}"/>
  </cellStyles>
  <dxfs count="12">
    <dxf>
      <font>
        <color rgb="FFFF000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theme="5"/>
      </font>
    </dxf>
    <dxf>
      <font>
        <color theme="5"/>
      </font>
    </dxf>
  </dxfs>
  <tableStyles count="0" defaultTableStyle="TableStyleMedium2" defaultPivotStyle="PivotStyleLight16"/>
  <colors>
    <mruColors>
      <color rgb="FF15448A"/>
      <color rgb="FFE8E8E8"/>
      <color rgb="FF94CB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jpeg"/><Relationship Id="rId2" Type="http://schemas.openxmlformats.org/officeDocument/2006/relationships/image" Target="../media/image4.png"/><Relationship Id="rId1" Type="http://schemas.openxmlformats.org/officeDocument/2006/relationships/image" Target="../media/image3.jpeg"/><Relationship Id="rId4" Type="http://schemas.openxmlformats.org/officeDocument/2006/relationships/image" Target="../media/image6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56</xdr:row>
      <xdr:rowOff>120015</xdr:rowOff>
    </xdr:from>
    <xdr:to>
      <xdr:col>8</xdr:col>
      <xdr:colOff>228600</xdr:colOff>
      <xdr:row>69</xdr:row>
      <xdr:rowOff>52707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356C121-8A79-E9EC-CF40-006D7A4171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0435590"/>
          <a:ext cx="6791325" cy="240919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6</xdr:col>
      <xdr:colOff>525780</xdr:colOff>
      <xdr:row>56</xdr:row>
      <xdr:rowOff>99783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12605D6C-6640-C492-B726-ECE00670B8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6355080"/>
          <a:ext cx="5844540" cy="39402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123825</xdr:colOff>
      <xdr:row>37</xdr:row>
      <xdr:rowOff>7620</xdr:rowOff>
    </xdr:from>
    <xdr:to>
      <xdr:col>21</xdr:col>
      <xdr:colOff>354330</xdr:colOff>
      <xdr:row>52</xdr:row>
      <xdr:rowOff>175260</xdr:rowOff>
    </xdr:to>
    <xdr:pic>
      <xdr:nvPicPr>
        <xdr:cNvPr id="7" name="Obraz 6">
          <a:extLst>
            <a:ext uri="{FF2B5EF4-FFF2-40B4-BE49-F238E27FC236}">
              <a16:creationId xmlns:a16="http://schemas.microsoft.com/office/drawing/2014/main" id="{3F0FF4CD-103B-FCFB-D5E1-AB77DA89C7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86475" y="6732270"/>
          <a:ext cx="8755380" cy="3025140"/>
        </a:xfrm>
        <a:prstGeom prst="rect">
          <a:avLst/>
        </a:prstGeom>
      </xdr:spPr>
    </xdr:pic>
    <xdr:clientData/>
  </xdr:twoCellAnchor>
  <xdr:twoCellAnchor editAs="oneCell">
    <xdr:from>
      <xdr:col>7</xdr:col>
      <xdr:colOff>95250</xdr:colOff>
      <xdr:row>61</xdr:row>
      <xdr:rowOff>19050</xdr:rowOff>
    </xdr:from>
    <xdr:to>
      <xdr:col>21</xdr:col>
      <xdr:colOff>331086</xdr:colOff>
      <xdr:row>78</xdr:row>
      <xdr:rowOff>182402</xdr:rowOff>
    </xdr:to>
    <xdr:pic>
      <xdr:nvPicPr>
        <xdr:cNvPr id="10" name="Obraz 9">
          <a:extLst>
            <a:ext uri="{FF2B5EF4-FFF2-40B4-BE49-F238E27FC236}">
              <a16:creationId xmlns:a16="http://schemas.microsoft.com/office/drawing/2014/main" id="{2727B40F-8ACB-0EFA-76CE-18540506F4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57900" y="11315700"/>
          <a:ext cx="8760711" cy="340947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36</xdr:row>
      <xdr:rowOff>30480</xdr:rowOff>
    </xdr:from>
    <xdr:to>
      <xdr:col>6</xdr:col>
      <xdr:colOff>662940</xdr:colOff>
      <xdr:row>58</xdr:row>
      <xdr:rowOff>72853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B85DDF9D-1E28-5BD8-7191-B106DB110B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6591300"/>
          <a:ext cx="5981700" cy="408097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6</xdr:col>
      <xdr:colOff>678180</xdr:colOff>
      <xdr:row>81</xdr:row>
      <xdr:rowOff>109591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8B9F984D-ACA2-06D9-FCEB-4A46AFC7BE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10782300"/>
          <a:ext cx="5996940" cy="413295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35</xdr:row>
      <xdr:rowOff>0</xdr:rowOff>
    </xdr:from>
    <xdr:to>
      <xdr:col>11</xdr:col>
      <xdr:colOff>15240</xdr:colOff>
      <xdr:row>51</xdr:row>
      <xdr:rowOff>68580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88B2153E-D6FF-031E-91CE-4DEE86C1F7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6370320"/>
          <a:ext cx="8778240" cy="299466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30</xdr:row>
      <xdr:rowOff>0</xdr:rowOff>
    </xdr:from>
    <xdr:to>
      <xdr:col>11</xdr:col>
      <xdr:colOff>304800</xdr:colOff>
      <xdr:row>48</xdr:row>
      <xdr:rowOff>167640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7304C35B-287B-1EE5-DFB1-E2412F4D09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463540"/>
          <a:ext cx="8839200" cy="345948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ZMSOIS/PZPM%202014/CEP/01.2014/dane%20szczeg&#243;&#322;owe/raporty/PZPM_CEP_RAPORT_PRZYCZEPY_NACZEPY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ZMSOIS/PZPM%202013/CEP/02.2013/dane%20szczeg&#243;&#322;owe/raporty/PZPM_CEP_RAPORT_PRZYCZEPY_NACZEPY_CZY_CZASOWEwy&#322;acznieNIE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PZPM%202017/CEP/11.2017/dane%20szczeg&#243;&#322;owe/raporty/PZPM_CEP_RAPORT_WSZYSTKIE_POJAZDY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ZMSOIS/PZPM%202012/CEP/12.2012/dane%20szczeg&#243;&#322;owe/raporty/PZPM_CEP_RAPORT_WSZYSTKIE_POJAZDY_GRUDZIE&#323;_2012_NOWE%20I%20U&#379;YWAN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PRZYCZ. NACZ.-tabele i wykresy"/>
      <sheetName val="PN&gt;3.5T - tabela (1)"/>
      <sheetName val="PN&gt;3.5T - analiza1"/>
      <sheetName val="PN&gt;3.5T - tabela (2)"/>
      <sheetName val="PN&gt;3.5T - analiza2"/>
      <sheetName val="N&gt;3.5T - tabela (1)"/>
      <sheetName val="N&gt;3.5T - analiza1"/>
      <sheetName val="N&gt;3.5T - tabela (2)"/>
      <sheetName val="N&gt;3.5T - analiza2"/>
      <sheetName val="N&gt;3.5T - Podrodzaje - tabela"/>
      <sheetName val="N&gt;3.5T - Podrodzaje-analiza1"/>
      <sheetName val="P&gt;3.5T - tabela (1)"/>
      <sheetName val="P&gt;3.5T - analiza1"/>
      <sheetName val="P&gt;3.5T - tabela (2)"/>
      <sheetName val="P&gt;3.5T - analiza2"/>
      <sheetName val="P&gt;3.5T - Podrodzaje - tabela"/>
      <sheetName val="P&gt;3.5T - Podrodzaje-analiza1"/>
      <sheetName val="N-C - tabela (1)"/>
      <sheetName val="N-C - analiza1"/>
      <sheetName val="N-C - tabela (2)"/>
      <sheetName val="N-C - analiza2"/>
      <sheetName val="N-C - Podrodzaje - tabela (1)"/>
      <sheetName val="N-C - Podrodzaje-analiza1"/>
      <sheetName val="P-C - tabela (1)"/>
      <sheetName val="P-C - analiza1"/>
      <sheetName val="P-C - tabela (2)"/>
      <sheetName val="P-C - analiza2"/>
      <sheetName val="P-C - Podrodzaje - tabela (1)"/>
      <sheetName val="P-C - Podrodzaje-analiza1"/>
      <sheetName val="P-L - tabela (1)"/>
      <sheetName val="P-L - analiza1"/>
      <sheetName val="P-L - tabela (2)"/>
      <sheetName val="P-L - analiza2"/>
      <sheetName val="P-CR - tabela (1)"/>
      <sheetName val="P-CR - analiza1"/>
      <sheetName val="P-CR - tabela (2)"/>
      <sheetName val="P-R - analiza2"/>
      <sheetName val="Naczepy-przeznaczenie-analiza"/>
      <sheetName val="Przyczepy-przeznaczenie-analiza"/>
      <sheetName val="Rodzaje - analiza"/>
      <sheetName val="BAZA_PRZYCZEPY_NACZEPY"/>
      <sheetName val="Arkusz1"/>
    </sheetNames>
    <sheetDataSet>
      <sheetData sheetId="0">
        <row r="21">
          <cell r="E21" t="str">
            <v>WSZYSTKIE</v>
          </cell>
        </row>
        <row r="63">
          <cell r="A63" t="str">
            <v>NOWYCH</v>
          </cell>
          <cell r="B63" t="str">
            <v>NEW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NACZ. PRZYCZ.-tabele i wykresy"/>
      <sheetName val="N-C - tabela (1)"/>
      <sheetName val="N-C - analiza1"/>
      <sheetName val="N-C - tabela (2)"/>
      <sheetName val="N-C - analiza2"/>
      <sheetName val="P-C - tabela (1)"/>
      <sheetName val="P-C - analiza1"/>
      <sheetName val="P-C - tabela (2)"/>
      <sheetName val="P-C - analiza2"/>
      <sheetName val="P-L - tabela (1)"/>
      <sheetName val="P-L - analiza1"/>
      <sheetName val="P-L - tabela (2)"/>
      <sheetName val="P-L - analiza2"/>
      <sheetName val="Naczepy-podrodzaj-analiza"/>
      <sheetName val="Naczepy-przeznaczenie-analiza"/>
      <sheetName val="Przyczepy-podrodzaj-analiza"/>
      <sheetName val="Przyczepy-przeznaczenie-analiza"/>
      <sheetName val="Rodzaje - analiza"/>
      <sheetName val="BAZA_REJESTRACJE"/>
    </sheetNames>
    <sheetDataSet>
      <sheetData sheetId="0" refreshError="1">
        <row r="63">
          <cell r="A63" t="str">
            <v>NOWYCH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INDEXpdf"/>
      <sheetName val="POJAZDY - tabele i wykresy (1)"/>
      <sheetName val="Rodzaje - analiza (2)"/>
      <sheetName val="POJAZDY - tabele i wykresy (2)"/>
      <sheetName val="Rodzaje - analiza (3)"/>
      <sheetName val="SO i SD - tabele i wykresy"/>
      <sheetName val="SC pow 3,5T - tabele i wykresy "/>
      <sheetName val="PRZYCZ. NACZ.-tabele i wykresy"/>
      <sheetName val="PTW i ATV - tabele i wykresy"/>
      <sheetName val="SO - tabela (1)"/>
      <sheetName val="SO - analiza1"/>
      <sheetName val="SO - tabela (2)"/>
      <sheetName val="SO - analiza2"/>
      <sheetName val="SO# - tabela (1)"/>
      <sheetName val="SO# - analiza1"/>
      <sheetName val="SO# - tabela (2)"/>
      <sheetName val="SO# - analiza2"/>
      <sheetName val="SC-DOST i SS-DOST - tabela (1)"/>
      <sheetName val="SC-DOST i SS-DOST - analiza1"/>
      <sheetName val="SC-DOST i SS-DOST - tabela (2)"/>
      <sheetName val="SC-DOST i SS-DOST - analiza2"/>
      <sheetName val="SO i SC do 3.5T - tabela (1)"/>
      <sheetName val="SO i SC do 3.5T - analiza1"/>
      <sheetName val="SO i SC do 3.5T - tabela (2)"/>
      <sheetName val="SO i SC do 3.5T - analiza2"/>
      <sheetName val="SC pow 3.5T - tabela (1)"/>
      <sheetName val="SC pow 3.5T - analiza1"/>
      <sheetName val="SC pow 3.5T - tabela (2)"/>
      <sheetName val="SC pow 3.5T - analiza2"/>
      <sheetName val="SC od 3,5T segmenty - tabela1 "/>
      <sheetName val="SC od 3,5T segmenty - tabela2"/>
      <sheetName val="SC od 3,5T seg-analiza1"/>
      <sheetName val="SC od 3,5T seg-analiza2"/>
      <sheetName val="SC od 3,5T seg-analiza3"/>
      <sheetName val="SC od 3,5T seg-analiza4"/>
      <sheetName val="SC od 3,5T seg-analiza5"/>
      <sheetName val="SC od 3,5T seg-analiza6"/>
      <sheetName val="SC od 3,5T seg-analiza7"/>
      <sheetName val="PN&gt;3.5T - tabela (1)"/>
      <sheetName val="PN&gt;3.5T - analiza1"/>
      <sheetName val="PN&gt;3.5T - tabela (2)"/>
      <sheetName val="PN&gt;3.5T - analiza2"/>
      <sheetName val="AUTOBUSY - tabela (1)"/>
      <sheetName val="AUTOBUSY - analiza1"/>
      <sheetName val="AUTOBUSY - tabela (2)"/>
      <sheetName val="AUTOBUSY - analiza2"/>
      <sheetName val="MC - tabela (1)"/>
      <sheetName val="MC - analiza1"/>
      <sheetName val="MC - tabela (2)"/>
      <sheetName val="MC - analiza2"/>
      <sheetName val="MP - tabela (1)"/>
      <sheetName val="MP - analiza1"/>
      <sheetName val="MP - tabela (2)"/>
      <sheetName val="MP - analiza2"/>
      <sheetName val="Samochodowy inny - tabela (1)"/>
      <sheetName val="Samochodowy inny - analiza1"/>
      <sheetName val="Samochodowy inny - tabela (2)"/>
      <sheetName val="Samochodowy inny - analiza2"/>
      <sheetName val="Ciągniki rolnicze - tabela (1)"/>
      <sheetName val="Ciągniki rolnicze - analiza1"/>
      <sheetName val="Ciągniki rolnicze - tabela (2)"/>
      <sheetName val="Ciągniki rolnicze - analiza2"/>
      <sheetName val="Microcar - tabela (1)"/>
      <sheetName val="Microcar - analiza1"/>
      <sheetName val="Microcar - tabela (2)"/>
      <sheetName val="Microcar - analiza2"/>
      <sheetName val="Rodzaje - analiza"/>
      <sheetName val="Rodzaje PiN - analiza"/>
      <sheetName val="Analiza - CV"/>
      <sheetName val="Analiza - CV (2)"/>
      <sheetName val="BAZA_REJESTRACJE"/>
      <sheetName val="BAZA_PRZYCZEPY_NACZEPY"/>
    </sheetNames>
    <sheetDataSet>
      <sheetData sheetId="0">
        <row r="16">
          <cell r="E16" t="str">
            <v>Listopad</v>
          </cell>
        </row>
        <row r="53">
          <cell r="A53" t="str">
            <v>NOWYCH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SO i SD - tabele i wykresy"/>
      <sheetName val="SC pow 3,5T - tabele i wykresy "/>
      <sheetName val="PTW i ATV - tabele i wykresy"/>
      <sheetName val="SO i SO# - tabela (1)"/>
      <sheetName val="SO i SO# - tabela (2)"/>
      <sheetName val="SO# - tabela (1)"/>
      <sheetName val="SC-DOST i SS-DOST - tabela (1)"/>
      <sheetName val="SC-DOST i SS-DOST - tabela (2)"/>
      <sheetName val="SO i SC do 3.5T - tabela (1)"/>
      <sheetName val="SO i SC do 3.5T - tabela (2)"/>
      <sheetName val="SC pow 3.5T - tabela (1)"/>
      <sheetName val="SC pow 3.5T - tabela (2)"/>
      <sheetName val="SC od 3,5T segmenty - tabela1 "/>
      <sheetName val="SC od 3,5T segmenty - tabela2"/>
      <sheetName val="AUTOBUSY - tabela (1)"/>
      <sheetName val="AUTOBUSY - tabela (2)"/>
      <sheetName val="MC - tabela (1)"/>
      <sheetName val="MC - tabela (2)"/>
      <sheetName val="MP - tabela (1)"/>
      <sheetName val="MP - tabela (2)"/>
      <sheetName val="Samochodowy inny - tabela (1)"/>
      <sheetName val="Samochodowy inny - tabela (2)"/>
      <sheetName val="Ciągniki rolnicze - tabela (1)"/>
      <sheetName val="Ciągniki rolnicze - tabela (2)"/>
    </sheetNames>
    <sheetDataSet>
      <sheetData sheetId="0" refreshError="1">
        <row r="21">
          <cell r="E21" t="str">
            <v>Grudzień</v>
          </cell>
        </row>
        <row r="26">
          <cell r="E26">
            <v>2012</v>
          </cell>
        </row>
        <row r="59">
          <cell r="A59">
            <v>0</v>
          </cell>
        </row>
        <row r="60">
          <cell r="A60">
            <v>0</v>
          </cell>
        </row>
        <row r="61">
          <cell r="A61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4"/>
  <sheetViews>
    <sheetView showGridLines="0" tabSelected="1" zoomScale="90" zoomScaleNormal="90" workbookViewId="0"/>
  </sheetViews>
  <sheetFormatPr defaultColWidth="9.109375" defaultRowHeight="13.8" x14ac:dyDescent="0.25"/>
  <cols>
    <col min="1" max="1" width="28.109375" style="53" customWidth="1"/>
    <col min="2" max="7" width="11.88671875" style="53" customWidth="1"/>
    <col min="8" max="16384" width="9.109375" style="53"/>
  </cols>
  <sheetData>
    <row r="1" spans="1:7" x14ac:dyDescent="0.25">
      <c r="A1" s="53" t="s">
        <v>82</v>
      </c>
      <c r="G1" s="54">
        <v>45819</v>
      </c>
    </row>
    <row r="2" spans="1:7" x14ac:dyDescent="0.25">
      <c r="G2" s="55" t="s">
        <v>70</v>
      </c>
    </row>
    <row r="3" spans="1:7" ht="26.1" customHeight="1" x14ac:dyDescent="0.25">
      <c r="A3" s="83" t="s">
        <v>81</v>
      </c>
      <c r="B3" s="83"/>
      <c r="C3" s="83"/>
      <c r="D3" s="83"/>
      <c r="E3" s="83"/>
      <c r="F3" s="83"/>
      <c r="G3" s="83"/>
    </row>
    <row r="4" spans="1:7" ht="26.1" customHeight="1" x14ac:dyDescent="0.25">
      <c r="A4" s="56"/>
      <c r="B4" s="57" t="s">
        <v>128</v>
      </c>
      <c r="C4" s="57" t="s">
        <v>129</v>
      </c>
      <c r="D4" s="58" t="s">
        <v>68</v>
      </c>
      <c r="E4" s="57" t="s">
        <v>130</v>
      </c>
      <c r="F4" s="57" t="s">
        <v>131</v>
      </c>
      <c r="G4" s="58" t="s">
        <v>68</v>
      </c>
    </row>
    <row r="5" spans="1:7" ht="26.1" customHeight="1" x14ac:dyDescent="0.25">
      <c r="A5" s="59" t="s">
        <v>80</v>
      </c>
      <c r="B5" s="60">
        <v>7373</v>
      </c>
      <c r="C5" s="60">
        <v>6211</v>
      </c>
      <c r="D5" s="61">
        <v>0.18708742553534052</v>
      </c>
      <c r="E5" s="60">
        <v>31451</v>
      </c>
      <c r="F5" s="60">
        <v>28832</v>
      </c>
      <c r="G5" s="61">
        <v>9.083657047724758E-2</v>
      </c>
    </row>
    <row r="6" spans="1:7" ht="26.1" customHeight="1" x14ac:dyDescent="0.25">
      <c r="A6" s="62" t="s">
        <v>79</v>
      </c>
      <c r="B6" s="63">
        <v>1202</v>
      </c>
      <c r="C6" s="63">
        <v>1061</v>
      </c>
      <c r="D6" s="64">
        <v>0.13289349670122519</v>
      </c>
      <c r="E6" s="63">
        <v>5597</v>
      </c>
      <c r="F6" s="63">
        <v>5554</v>
      </c>
      <c r="G6" s="64">
        <v>7.742167806986E-3</v>
      </c>
    </row>
    <row r="7" spans="1:7" ht="26.1" customHeight="1" x14ac:dyDescent="0.25">
      <c r="A7" s="65" t="s">
        <v>78</v>
      </c>
      <c r="B7" s="66">
        <v>270</v>
      </c>
      <c r="C7" s="66">
        <v>222</v>
      </c>
      <c r="D7" s="67">
        <v>0.21621621621621623</v>
      </c>
      <c r="E7" s="66">
        <v>1103</v>
      </c>
      <c r="F7" s="66">
        <v>1019</v>
      </c>
      <c r="G7" s="67">
        <v>8.2433758586849759E-2</v>
      </c>
    </row>
    <row r="8" spans="1:7" ht="26.1" customHeight="1" x14ac:dyDescent="0.25">
      <c r="A8" s="62" t="s">
        <v>77</v>
      </c>
      <c r="B8" s="63">
        <v>5340</v>
      </c>
      <c r="C8" s="63">
        <v>4556</v>
      </c>
      <c r="D8" s="64">
        <v>0.17208077260755039</v>
      </c>
      <c r="E8" s="63">
        <v>22125</v>
      </c>
      <c r="F8" s="63">
        <v>20335</v>
      </c>
      <c r="G8" s="64">
        <v>8.8025571674452907E-2</v>
      </c>
    </row>
    <row r="9" spans="1:7" ht="26.1" customHeight="1" x14ac:dyDescent="0.25">
      <c r="A9" s="65" t="s">
        <v>76</v>
      </c>
      <c r="B9" s="66">
        <v>561</v>
      </c>
      <c r="C9" s="66">
        <v>372</v>
      </c>
      <c r="D9" s="67">
        <v>0.50806451612903225</v>
      </c>
      <c r="E9" s="66">
        <v>2626</v>
      </c>
      <c r="F9" s="66">
        <v>1924</v>
      </c>
      <c r="G9" s="67">
        <v>0.36486486486486491</v>
      </c>
    </row>
    <row r="10" spans="1:7" ht="26.1" customHeight="1" x14ac:dyDescent="0.25">
      <c r="A10" s="62" t="s">
        <v>75</v>
      </c>
      <c r="B10" s="63">
        <v>0</v>
      </c>
      <c r="C10" s="63">
        <v>0</v>
      </c>
      <c r="D10" s="64"/>
      <c r="E10" s="63">
        <v>0</v>
      </c>
      <c r="F10" s="63">
        <v>0</v>
      </c>
      <c r="G10" s="64"/>
    </row>
    <row r="11" spans="1:7" ht="26.1" customHeight="1" x14ac:dyDescent="0.25">
      <c r="A11" s="59" t="s">
        <v>74</v>
      </c>
      <c r="B11" s="60">
        <v>1603</v>
      </c>
      <c r="C11" s="60">
        <v>1311</v>
      </c>
      <c r="D11" s="61">
        <v>0.22273073989321124</v>
      </c>
      <c r="E11" s="60">
        <v>7721</v>
      </c>
      <c r="F11" s="60">
        <v>7081</v>
      </c>
      <c r="G11" s="61">
        <v>9.0382714305889067E-2</v>
      </c>
    </row>
    <row r="12" spans="1:7" ht="26.1" customHeight="1" x14ac:dyDescent="0.25">
      <c r="A12" s="68" t="s">
        <v>73</v>
      </c>
      <c r="B12" s="69">
        <v>1601</v>
      </c>
      <c r="C12" s="69">
        <v>1310</v>
      </c>
      <c r="D12" s="70">
        <v>0.22213740458015274</v>
      </c>
      <c r="E12" s="69">
        <v>7716</v>
      </c>
      <c r="F12" s="69">
        <v>7070</v>
      </c>
      <c r="G12" s="70">
        <v>9.1371994342291263E-2</v>
      </c>
    </row>
    <row r="13" spans="1:7" ht="26.1" customHeight="1" x14ac:dyDescent="0.25">
      <c r="A13" s="71" t="s">
        <v>72</v>
      </c>
      <c r="B13" s="72">
        <v>2</v>
      </c>
      <c r="C13" s="72">
        <v>1</v>
      </c>
      <c r="D13" s="73">
        <v>1</v>
      </c>
      <c r="E13" s="72">
        <v>5</v>
      </c>
      <c r="F13" s="72">
        <v>11</v>
      </c>
      <c r="G13" s="73">
        <v>-0.54545454545454541</v>
      </c>
    </row>
    <row r="14" spans="1:7" ht="26.1" customHeight="1" x14ac:dyDescent="0.25">
      <c r="A14" s="74" t="s">
        <v>71</v>
      </c>
      <c r="B14" s="75">
        <v>8976</v>
      </c>
      <c r="C14" s="75">
        <v>7522</v>
      </c>
      <c r="D14" s="76">
        <v>0.19329965434724805</v>
      </c>
      <c r="E14" s="75">
        <v>39172</v>
      </c>
      <c r="F14" s="75">
        <v>35913</v>
      </c>
      <c r="G14" s="76">
        <v>9.0747083228914338E-2</v>
      </c>
    </row>
    <row r="15" spans="1:7" ht="14.25" customHeight="1" x14ac:dyDescent="0.25">
      <c r="A15" s="77" t="s">
        <v>10</v>
      </c>
    </row>
    <row r="16" spans="1:7" x14ac:dyDescent="0.25">
      <c r="A16" s="78" t="s">
        <v>50</v>
      </c>
    </row>
    <row r="17" spans="1:7" x14ac:dyDescent="0.25">
      <c r="A17" s="79" t="s">
        <v>51</v>
      </c>
    </row>
    <row r="18" spans="1:7" x14ac:dyDescent="0.25">
      <c r="A18" s="80"/>
    </row>
    <row r="20" spans="1:7" ht="26.1" customHeight="1" x14ac:dyDescent="0.25">
      <c r="A20" s="83" t="s">
        <v>69</v>
      </c>
      <c r="B20" s="83"/>
      <c r="C20" s="83"/>
      <c r="D20" s="83"/>
      <c r="E20" s="83"/>
      <c r="F20" s="83"/>
      <c r="G20" s="83"/>
    </row>
    <row r="21" spans="1:7" ht="26.1" customHeight="1" x14ac:dyDescent="0.25">
      <c r="A21" s="56"/>
      <c r="B21" s="57" t="s">
        <v>128</v>
      </c>
      <c r="C21" s="57" t="s">
        <v>129</v>
      </c>
      <c r="D21" s="58" t="s">
        <v>68</v>
      </c>
      <c r="E21" s="57" t="s">
        <v>130</v>
      </c>
      <c r="F21" s="57" t="s">
        <v>131</v>
      </c>
      <c r="G21" s="58" t="s">
        <v>68</v>
      </c>
    </row>
    <row r="22" spans="1:7" ht="26.1" customHeight="1" x14ac:dyDescent="0.25">
      <c r="A22" s="59" t="s">
        <v>84</v>
      </c>
      <c r="B22" s="60">
        <v>206</v>
      </c>
      <c r="C22" s="60">
        <v>183</v>
      </c>
      <c r="D22" s="61">
        <v>0.12568306010928953</v>
      </c>
      <c r="E22" s="60">
        <v>972</v>
      </c>
      <c r="F22" s="60">
        <v>937</v>
      </c>
      <c r="G22" s="61">
        <v>3.7353255069370261E-2</v>
      </c>
    </row>
    <row r="23" spans="1:7" ht="26.1" customHeight="1" x14ac:dyDescent="0.25">
      <c r="A23" s="68" t="s">
        <v>67</v>
      </c>
      <c r="B23" s="69">
        <v>204</v>
      </c>
      <c r="C23" s="69">
        <v>182</v>
      </c>
      <c r="D23" s="70">
        <v>0.12087912087912089</v>
      </c>
      <c r="E23" s="69">
        <v>962</v>
      </c>
      <c r="F23" s="69">
        <v>931</v>
      </c>
      <c r="G23" s="70">
        <v>3.3297529538131032E-2</v>
      </c>
    </row>
    <row r="24" spans="1:7" ht="26.1" customHeight="1" x14ac:dyDescent="0.25">
      <c r="A24" s="71" t="s">
        <v>66</v>
      </c>
      <c r="B24" s="72">
        <v>2</v>
      </c>
      <c r="C24" s="72">
        <v>1</v>
      </c>
      <c r="D24" s="73">
        <v>1</v>
      </c>
      <c r="E24" s="72">
        <v>10</v>
      </c>
      <c r="F24" s="72">
        <v>6</v>
      </c>
      <c r="G24" s="73">
        <v>0.66666666666666674</v>
      </c>
    </row>
    <row r="25" spans="1:7" ht="26.1" customHeight="1" x14ac:dyDescent="0.25">
      <c r="A25" s="59" t="s">
        <v>85</v>
      </c>
      <c r="B25" s="60">
        <v>1600</v>
      </c>
      <c r="C25" s="60">
        <v>1310</v>
      </c>
      <c r="D25" s="61">
        <v>0.22137404580152675</v>
      </c>
      <c r="E25" s="60">
        <v>7705</v>
      </c>
      <c r="F25" s="60">
        <v>7073</v>
      </c>
      <c r="G25" s="61">
        <v>8.9353880955747256E-2</v>
      </c>
    </row>
    <row r="26" spans="1:7" ht="26.1" customHeight="1" x14ac:dyDescent="0.25">
      <c r="A26" s="68" t="s">
        <v>65</v>
      </c>
      <c r="B26" s="69">
        <v>1598</v>
      </c>
      <c r="C26" s="69">
        <v>1309</v>
      </c>
      <c r="D26" s="70">
        <v>0.22077922077922074</v>
      </c>
      <c r="E26" s="69">
        <v>7702</v>
      </c>
      <c r="F26" s="69">
        <v>7063</v>
      </c>
      <c r="G26" s="70">
        <v>9.0471471046297713E-2</v>
      </c>
    </row>
    <row r="27" spans="1:7" ht="26.1" customHeight="1" x14ac:dyDescent="0.25">
      <c r="A27" s="71" t="s">
        <v>64</v>
      </c>
      <c r="B27" s="72">
        <v>2</v>
      </c>
      <c r="C27" s="72">
        <v>1</v>
      </c>
      <c r="D27" s="73">
        <v>1</v>
      </c>
      <c r="E27" s="72">
        <v>3</v>
      </c>
      <c r="F27" s="72">
        <v>10</v>
      </c>
      <c r="G27" s="73">
        <v>-0.7</v>
      </c>
    </row>
    <row r="28" spans="1:7" ht="26.1" customHeight="1" x14ac:dyDescent="0.25">
      <c r="A28" s="74" t="s">
        <v>63</v>
      </c>
      <c r="B28" s="75">
        <v>1806</v>
      </c>
      <c r="C28" s="75">
        <v>1493</v>
      </c>
      <c r="D28" s="76">
        <v>0.2096450100468854</v>
      </c>
      <c r="E28" s="75">
        <v>8677</v>
      </c>
      <c r="F28" s="75">
        <v>8010</v>
      </c>
      <c r="G28" s="76">
        <v>8.3270911360799005E-2</v>
      </c>
    </row>
    <row r="29" spans="1:7" x14ac:dyDescent="0.25">
      <c r="A29" s="81" t="s">
        <v>10</v>
      </c>
    </row>
    <row r="30" spans="1:7" x14ac:dyDescent="0.25">
      <c r="A30" s="78" t="s">
        <v>52</v>
      </c>
    </row>
    <row r="31" spans="1:7" x14ac:dyDescent="0.25">
      <c r="A31" s="79" t="s">
        <v>51</v>
      </c>
    </row>
    <row r="34" spans="2:2" x14ac:dyDescent="0.25">
      <c r="B34" s="82"/>
    </row>
  </sheetData>
  <mergeCells count="2">
    <mergeCell ref="A3:G3"/>
    <mergeCell ref="A20:G20"/>
  </mergeCells>
  <conditionalFormatting sqref="D5:D14 G5:G14">
    <cfRule type="cellIs" dxfId="11" priority="8" operator="lessThan">
      <formula>0</formula>
    </cfRule>
  </conditionalFormatting>
  <conditionalFormatting sqref="D22:D28 G22:G28">
    <cfRule type="cellIs" dxfId="10" priority="1" operator="lessThan">
      <formula>0</formula>
    </cfRule>
  </conditionalFormatting>
  <pageMargins left="0.7" right="0.7" top="0.75" bottom="0.75" header="0.3" footer="0.3"/>
  <pageSetup paperSize="9" scale="60" orientation="portrait" horizontalDpi="4294967292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35"/>
  <sheetViews>
    <sheetView showGridLines="0" zoomScaleNormal="100" workbookViewId="0"/>
  </sheetViews>
  <sheetFormatPr defaultRowHeight="14.4" x14ac:dyDescent="0.3"/>
  <cols>
    <col min="1" max="1" width="8" customWidth="1"/>
    <col min="2" max="2" width="22.88671875" customWidth="1"/>
    <col min="3" max="7" width="11.6640625" customWidth="1"/>
    <col min="8" max="10" width="9" customWidth="1"/>
  </cols>
  <sheetData>
    <row r="1" spans="1:10" x14ac:dyDescent="0.3">
      <c r="A1" s="7" t="s">
        <v>25</v>
      </c>
      <c r="B1" s="7"/>
      <c r="C1" s="7"/>
      <c r="D1" s="7"/>
      <c r="E1" s="7"/>
      <c r="F1" s="7"/>
      <c r="G1" s="54">
        <v>45819</v>
      </c>
    </row>
    <row r="2" spans="1:10" ht="14.4" customHeight="1" x14ac:dyDescent="0.3">
      <c r="A2" s="84" t="s">
        <v>24</v>
      </c>
      <c r="B2" s="84"/>
      <c r="C2" s="84"/>
      <c r="D2" s="84"/>
      <c r="E2" s="84"/>
      <c r="F2" s="84"/>
      <c r="G2" s="84"/>
      <c r="H2" s="2"/>
      <c r="I2" s="2"/>
      <c r="J2" s="2"/>
    </row>
    <row r="3" spans="1:10" ht="14.4" customHeight="1" x14ac:dyDescent="0.3">
      <c r="A3" s="85" t="s">
        <v>23</v>
      </c>
      <c r="B3" s="85"/>
      <c r="C3" s="85"/>
      <c r="D3" s="85"/>
      <c r="E3" s="85"/>
      <c r="F3" s="85"/>
      <c r="G3" s="85"/>
      <c r="H3" s="3"/>
      <c r="I3" s="3"/>
      <c r="J3" s="3"/>
    </row>
    <row r="4" spans="1:10" ht="14.4" customHeight="1" x14ac:dyDescent="0.3">
      <c r="A4" s="13"/>
      <c r="B4" s="13"/>
      <c r="C4" s="13"/>
      <c r="D4" s="13"/>
      <c r="E4" s="13"/>
      <c r="F4" s="13"/>
      <c r="G4" s="14" t="s">
        <v>108</v>
      </c>
      <c r="H4" s="3"/>
      <c r="I4" s="3"/>
      <c r="J4" s="3"/>
    </row>
    <row r="5" spans="1:10" ht="14.4" customHeight="1" x14ac:dyDescent="0.3">
      <c r="A5" s="86" t="s">
        <v>0</v>
      </c>
      <c r="B5" s="86" t="s">
        <v>1</v>
      </c>
      <c r="C5" s="88" t="s">
        <v>123</v>
      </c>
      <c r="D5" s="88"/>
      <c r="E5" s="88"/>
      <c r="F5" s="88"/>
      <c r="G5" s="88"/>
    </row>
    <row r="6" spans="1:10" ht="14.4" customHeight="1" x14ac:dyDescent="0.3">
      <c r="A6" s="87"/>
      <c r="B6" s="87"/>
      <c r="C6" s="89" t="s">
        <v>124</v>
      </c>
      <c r="D6" s="89"/>
      <c r="E6" s="89"/>
      <c r="F6" s="89"/>
      <c r="G6" s="89"/>
    </row>
    <row r="7" spans="1:10" ht="14.4" customHeight="1" x14ac:dyDescent="0.3">
      <c r="A7" s="87"/>
      <c r="B7" s="87"/>
      <c r="C7" s="90">
        <v>2025</v>
      </c>
      <c r="D7" s="90"/>
      <c r="E7" s="90">
        <v>2024</v>
      </c>
      <c r="F7" s="90"/>
      <c r="G7" s="91" t="s">
        <v>3</v>
      </c>
    </row>
    <row r="8" spans="1:10" ht="14.4" customHeight="1" x14ac:dyDescent="0.3">
      <c r="A8" s="93" t="s">
        <v>4</v>
      </c>
      <c r="B8" s="93" t="s">
        <v>5</v>
      </c>
      <c r="C8" s="90"/>
      <c r="D8" s="90"/>
      <c r="E8" s="90"/>
      <c r="F8" s="90"/>
      <c r="G8" s="92"/>
    </row>
    <row r="9" spans="1:10" ht="14.4" customHeight="1" x14ac:dyDescent="0.3">
      <c r="A9" s="93"/>
      <c r="B9" s="93"/>
      <c r="C9" s="16" t="s">
        <v>6</v>
      </c>
      <c r="D9" s="15" t="s">
        <v>2</v>
      </c>
      <c r="E9" s="16" t="s">
        <v>6</v>
      </c>
      <c r="F9" s="15" t="s">
        <v>2</v>
      </c>
      <c r="G9" s="95" t="s">
        <v>7</v>
      </c>
    </row>
    <row r="10" spans="1:10" ht="14.4" customHeight="1" x14ac:dyDescent="0.3">
      <c r="A10" s="94"/>
      <c r="B10" s="94"/>
      <c r="C10" s="17" t="s">
        <v>8</v>
      </c>
      <c r="D10" s="18" t="s">
        <v>9</v>
      </c>
      <c r="E10" s="17" t="s">
        <v>8</v>
      </c>
      <c r="F10" s="18" t="s">
        <v>9</v>
      </c>
      <c r="G10" s="96"/>
    </row>
    <row r="11" spans="1:10" ht="14.4" customHeight="1" x14ac:dyDescent="0.3">
      <c r="A11" s="19">
        <v>1</v>
      </c>
      <c r="B11" s="20" t="s">
        <v>11</v>
      </c>
      <c r="C11" s="20">
        <v>2548</v>
      </c>
      <c r="D11" s="21">
        <v>0.29364987899043449</v>
      </c>
      <c r="E11" s="20">
        <v>1608</v>
      </c>
      <c r="F11" s="21">
        <v>0.20074906367041198</v>
      </c>
      <c r="G11" s="22">
        <v>0.58457711442786064</v>
      </c>
    </row>
    <row r="12" spans="1:10" ht="14.4" customHeight="1" x14ac:dyDescent="0.3">
      <c r="A12" s="23">
        <v>2</v>
      </c>
      <c r="B12" s="24" t="s">
        <v>12</v>
      </c>
      <c r="C12" s="24">
        <v>1273</v>
      </c>
      <c r="D12" s="25">
        <v>0.14670969228996197</v>
      </c>
      <c r="E12" s="24">
        <v>965</v>
      </c>
      <c r="F12" s="25">
        <v>0.12047440699126093</v>
      </c>
      <c r="G12" s="26">
        <v>0.31917098445595848</v>
      </c>
    </row>
    <row r="13" spans="1:10" ht="14.4" customHeight="1" x14ac:dyDescent="0.3">
      <c r="A13" s="19">
        <v>3</v>
      </c>
      <c r="B13" s="20" t="s">
        <v>13</v>
      </c>
      <c r="C13" s="20">
        <v>1165</v>
      </c>
      <c r="D13" s="21">
        <v>0.13426299412239254</v>
      </c>
      <c r="E13" s="20">
        <v>1043</v>
      </c>
      <c r="F13" s="21">
        <v>0.13021223470661672</v>
      </c>
      <c r="G13" s="22">
        <v>0.11697027804410354</v>
      </c>
    </row>
    <row r="14" spans="1:10" ht="14.4" customHeight="1" x14ac:dyDescent="0.3">
      <c r="A14" s="23">
        <v>4</v>
      </c>
      <c r="B14" s="24" t="s">
        <v>14</v>
      </c>
      <c r="C14" s="24">
        <v>928</v>
      </c>
      <c r="D14" s="25">
        <v>0.10694940647689294</v>
      </c>
      <c r="E14" s="24">
        <v>890</v>
      </c>
      <c r="F14" s="25">
        <v>0.1111111111111111</v>
      </c>
      <c r="G14" s="26">
        <v>4.2696629213483162E-2</v>
      </c>
    </row>
    <row r="15" spans="1:10" ht="14.4" customHeight="1" x14ac:dyDescent="0.3">
      <c r="A15" s="19">
        <v>5</v>
      </c>
      <c r="B15" s="20" t="s">
        <v>46</v>
      </c>
      <c r="C15" s="20">
        <v>277</v>
      </c>
      <c r="D15" s="21">
        <v>3.1923475855710502E-2</v>
      </c>
      <c r="E15" s="20">
        <v>329</v>
      </c>
      <c r="F15" s="21">
        <v>4.1073657927590511E-2</v>
      </c>
      <c r="G15" s="22">
        <v>-0.15805471124620063</v>
      </c>
    </row>
    <row r="16" spans="1:10" ht="14.4" customHeight="1" x14ac:dyDescent="0.3">
      <c r="A16" s="23">
        <v>6</v>
      </c>
      <c r="B16" s="24" t="s">
        <v>17</v>
      </c>
      <c r="C16" s="24">
        <v>216</v>
      </c>
      <c r="D16" s="25">
        <v>2.4893396335138873E-2</v>
      </c>
      <c r="E16" s="24">
        <v>141</v>
      </c>
      <c r="F16" s="25">
        <v>1.7602996254681647E-2</v>
      </c>
      <c r="G16" s="26">
        <v>0.53191489361702127</v>
      </c>
    </row>
    <row r="17" spans="1:8" ht="14.4" customHeight="1" x14ac:dyDescent="0.3">
      <c r="A17" s="19">
        <v>7</v>
      </c>
      <c r="B17" s="20" t="s">
        <v>15</v>
      </c>
      <c r="C17" s="20">
        <v>190</v>
      </c>
      <c r="D17" s="21">
        <v>2.1896968998501787E-2</v>
      </c>
      <c r="E17" s="20">
        <v>260</v>
      </c>
      <c r="F17" s="21">
        <v>3.2459425717852687E-2</v>
      </c>
      <c r="G17" s="22">
        <v>-0.26923076923076927</v>
      </c>
    </row>
    <row r="18" spans="1:8" ht="14.4" customHeight="1" x14ac:dyDescent="0.3">
      <c r="A18" s="23">
        <v>8</v>
      </c>
      <c r="B18" s="24" t="s">
        <v>22</v>
      </c>
      <c r="C18" s="24">
        <v>170</v>
      </c>
      <c r="D18" s="25">
        <v>1.9592024893396336E-2</v>
      </c>
      <c r="E18" s="24">
        <v>129</v>
      </c>
      <c r="F18" s="25">
        <v>1.6104868913857678E-2</v>
      </c>
      <c r="G18" s="26">
        <v>0.31782945736434098</v>
      </c>
    </row>
    <row r="19" spans="1:8" ht="14.4" customHeight="1" x14ac:dyDescent="0.3">
      <c r="A19" s="19">
        <v>9</v>
      </c>
      <c r="B19" s="20" t="s">
        <v>16</v>
      </c>
      <c r="C19" s="20">
        <v>142</v>
      </c>
      <c r="D19" s="21">
        <v>1.6365103146248703E-2</v>
      </c>
      <c r="E19" s="20">
        <v>228</v>
      </c>
      <c r="F19" s="21">
        <v>2.8464419475655429E-2</v>
      </c>
      <c r="G19" s="22">
        <v>-0.3771929824561403</v>
      </c>
    </row>
    <row r="20" spans="1:8" ht="14.4" customHeight="1" x14ac:dyDescent="0.3">
      <c r="A20" s="23">
        <v>10</v>
      </c>
      <c r="B20" s="24" t="s">
        <v>19</v>
      </c>
      <c r="C20" s="24">
        <v>105</v>
      </c>
      <c r="D20" s="25">
        <v>1.2100956551803618E-2</v>
      </c>
      <c r="E20" s="24">
        <v>215</v>
      </c>
      <c r="F20" s="25">
        <v>2.6841448189762796E-2</v>
      </c>
      <c r="G20" s="26">
        <v>-0.51162790697674421</v>
      </c>
    </row>
    <row r="21" spans="1:8" ht="14.4" customHeight="1" x14ac:dyDescent="0.3">
      <c r="A21" s="19">
        <v>11</v>
      </c>
      <c r="B21" s="20" t="s">
        <v>18</v>
      </c>
      <c r="C21" s="20">
        <v>93</v>
      </c>
      <c r="D21" s="21">
        <v>1.0717990088740349E-2</v>
      </c>
      <c r="E21" s="20">
        <v>166</v>
      </c>
      <c r="F21" s="21">
        <v>2.0724094881398251E-2</v>
      </c>
      <c r="G21" s="22">
        <v>-0.43975903614457834</v>
      </c>
    </row>
    <row r="22" spans="1:8" ht="14.4" customHeight="1" x14ac:dyDescent="0.3">
      <c r="A22" s="23">
        <v>12</v>
      </c>
      <c r="B22" s="24" t="s">
        <v>105</v>
      </c>
      <c r="C22" s="24">
        <v>90</v>
      </c>
      <c r="D22" s="25">
        <v>1.037224847297453E-2</v>
      </c>
      <c r="E22" s="24">
        <v>82</v>
      </c>
      <c r="F22" s="25">
        <v>1.0237203495630462E-2</v>
      </c>
      <c r="G22" s="26">
        <v>9.7560975609756184E-2</v>
      </c>
    </row>
    <row r="23" spans="1:8" ht="14.4" customHeight="1" x14ac:dyDescent="0.3">
      <c r="A23" s="19">
        <v>13</v>
      </c>
      <c r="B23" s="20" t="s">
        <v>112</v>
      </c>
      <c r="C23" s="20">
        <v>83</v>
      </c>
      <c r="D23" s="21">
        <v>9.5655180361876226E-3</v>
      </c>
      <c r="E23" s="20">
        <v>76</v>
      </c>
      <c r="F23" s="21">
        <v>9.4881398252184765E-3</v>
      </c>
      <c r="G23" s="22">
        <v>9.210526315789469E-2</v>
      </c>
    </row>
    <row r="24" spans="1:8" ht="14.4" customHeight="1" x14ac:dyDescent="0.3">
      <c r="A24" s="23">
        <v>14</v>
      </c>
      <c r="B24" s="24" t="s">
        <v>47</v>
      </c>
      <c r="C24" s="24">
        <v>75</v>
      </c>
      <c r="D24" s="25">
        <v>8.6435403941454419E-3</v>
      </c>
      <c r="E24" s="24">
        <v>62</v>
      </c>
      <c r="F24" s="25">
        <v>7.7403245942571789E-3</v>
      </c>
      <c r="G24" s="26">
        <v>0.20967741935483875</v>
      </c>
    </row>
    <row r="25" spans="1:8" ht="14.4" customHeight="1" x14ac:dyDescent="0.3">
      <c r="A25" s="19">
        <v>15</v>
      </c>
      <c r="B25" s="20" t="s">
        <v>20</v>
      </c>
      <c r="C25" s="20">
        <v>61</v>
      </c>
      <c r="D25" s="27">
        <v>7.0300795205716264E-3</v>
      </c>
      <c r="E25" s="20">
        <v>140</v>
      </c>
      <c r="F25" s="27">
        <v>1.7478152309612985E-2</v>
      </c>
      <c r="G25" s="28">
        <v>-0.56428571428571428</v>
      </c>
    </row>
    <row r="26" spans="1:8" ht="14.4" customHeight="1" x14ac:dyDescent="0.3">
      <c r="A26" s="23"/>
      <c r="B26" s="24" t="s">
        <v>21</v>
      </c>
      <c r="C26" s="24">
        <v>61</v>
      </c>
      <c r="D26" s="25">
        <v>7.0300795205716264E-3</v>
      </c>
      <c r="E26" s="24">
        <v>118</v>
      </c>
      <c r="F26" s="25">
        <v>1.4731585518102372E-2</v>
      </c>
      <c r="G26" s="26">
        <v>-0.48305084745762716</v>
      </c>
    </row>
    <row r="27" spans="1:8" ht="14.4" customHeight="1" x14ac:dyDescent="0.3">
      <c r="A27" s="19">
        <v>17</v>
      </c>
      <c r="B27" s="20" t="s">
        <v>127</v>
      </c>
      <c r="C27" s="20">
        <v>60</v>
      </c>
      <c r="D27" s="27">
        <v>6.9148323153163539E-3</v>
      </c>
      <c r="E27" s="20">
        <v>24</v>
      </c>
      <c r="F27" s="27">
        <v>2.9962546816479402E-3</v>
      </c>
      <c r="G27" s="28">
        <v>1.5</v>
      </c>
    </row>
    <row r="28" spans="1:8" ht="14.4" customHeight="1" x14ac:dyDescent="0.3">
      <c r="A28" s="23">
        <v>18</v>
      </c>
      <c r="B28" s="24" t="s">
        <v>114</v>
      </c>
      <c r="C28" s="24">
        <v>55</v>
      </c>
      <c r="D28" s="25">
        <v>6.3385962890399909E-3</v>
      </c>
      <c r="E28" s="24">
        <v>63</v>
      </c>
      <c r="F28" s="25">
        <v>7.8651685393258432E-3</v>
      </c>
      <c r="G28" s="26">
        <v>-0.12698412698412698</v>
      </c>
    </row>
    <row r="29" spans="1:8" ht="14.4" customHeight="1" x14ac:dyDescent="0.3">
      <c r="A29" s="19">
        <v>19</v>
      </c>
      <c r="B29" s="20" t="s">
        <v>122</v>
      </c>
      <c r="C29" s="20">
        <v>54</v>
      </c>
      <c r="D29" s="27">
        <v>6.2233490837847183E-3</v>
      </c>
      <c r="E29" s="20">
        <v>71</v>
      </c>
      <c r="F29" s="27">
        <v>8.8639200998751558E-3</v>
      </c>
      <c r="G29" s="28">
        <v>-0.23943661971830987</v>
      </c>
    </row>
    <row r="30" spans="1:8" ht="14.4" customHeight="1" x14ac:dyDescent="0.3">
      <c r="A30" s="23">
        <v>20</v>
      </c>
      <c r="B30" s="24" t="s">
        <v>115</v>
      </c>
      <c r="C30" s="24">
        <v>51</v>
      </c>
      <c r="D30" s="25">
        <v>5.8776074680189005E-3</v>
      </c>
      <c r="E30" s="24">
        <v>30</v>
      </c>
      <c r="F30" s="25">
        <v>3.7453183520599251E-3</v>
      </c>
      <c r="G30" s="26">
        <v>0.7</v>
      </c>
    </row>
    <row r="31" spans="1:8" ht="14.4" customHeight="1" x14ac:dyDescent="0.3">
      <c r="A31" s="29"/>
      <c r="B31" s="30" t="s">
        <v>109</v>
      </c>
      <c r="C31" s="30">
        <f>C32-SUM(C11:C30)</f>
        <v>980</v>
      </c>
      <c r="D31" s="31">
        <f>C31/C32</f>
        <v>0.1129422611501671</v>
      </c>
      <c r="E31" s="30">
        <f>E32-SUM(E11:E30)</f>
        <v>1370</v>
      </c>
      <c r="F31" s="31">
        <f>E31/E32</f>
        <v>0.17103620474406991</v>
      </c>
      <c r="G31" s="32">
        <f>C31/E31-1</f>
        <v>-0.28467153284671531</v>
      </c>
    </row>
    <row r="32" spans="1:8" ht="14.4" customHeight="1" x14ac:dyDescent="0.3">
      <c r="A32" s="33"/>
      <c r="B32" s="34" t="s">
        <v>110</v>
      </c>
      <c r="C32" s="34">
        <v>8677</v>
      </c>
      <c r="D32" s="35">
        <v>1</v>
      </c>
      <c r="E32" s="34">
        <v>8010</v>
      </c>
      <c r="F32" s="35">
        <v>0.99999999999999956</v>
      </c>
      <c r="G32" s="36">
        <v>8.3270911360799005E-2</v>
      </c>
      <c r="H32" s="4"/>
    </row>
    <row r="33" spans="1:8" ht="14.4" customHeight="1" x14ac:dyDescent="0.3">
      <c r="A33" s="37" t="s">
        <v>10</v>
      </c>
      <c r="B33" s="38"/>
      <c r="C33" s="38"/>
      <c r="D33" s="39"/>
      <c r="E33" s="38"/>
      <c r="F33" s="39"/>
      <c r="G33" s="40"/>
      <c r="H33" s="4"/>
    </row>
    <row r="34" spans="1:8" ht="11.25" customHeight="1" x14ac:dyDescent="0.3">
      <c r="A34" s="10" t="s">
        <v>52</v>
      </c>
      <c r="B34" s="7"/>
      <c r="C34" s="7"/>
      <c r="D34" s="7"/>
      <c r="E34" s="7"/>
      <c r="F34" s="7"/>
      <c r="G34" s="7" t="s">
        <v>48</v>
      </c>
    </row>
    <row r="35" spans="1:8" x14ac:dyDescent="0.3">
      <c r="A35" s="11" t="s">
        <v>51</v>
      </c>
      <c r="B35" s="7"/>
      <c r="C35" s="7"/>
      <c r="D35" s="7"/>
      <c r="E35" s="7"/>
      <c r="F35" s="7"/>
      <c r="G35" s="7"/>
    </row>
  </sheetData>
  <mergeCells count="12">
    <mergeCell ref="A2:G2"/>
    <mergeCell ref="A3:G3"/>
    <mergeCell ref="A5:A7"/>
    <mergeCell ref="B5:B7"/>
    <mergeCell ref="C5:G5"/>
    <mergeCell ref="C6:G6"/>
    <mergeCell ref="C7:D8"/>
    <mergeCell ref="E7:F8"/>
    <mergeCell ref="G7:G8"/>
    <mergeCell ref="A8:A10"/>
    <mergeCell ref="B8:B10"/>
    <mergeCell ref="G9:G10"/>
  </mergeCells>
  <conditionalFormatting sqref="C11:G30">
    <cfRule type="cellIs" dxfId="9" priority="2" operator="equal">
      <formula>0</formula>
    </cfRule>
  </conditionalFormatting>
  <conditionalFormatting sqref="G11:G33">
    <cfRule type="cellIs" dxfId="8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4" orientation="landscape" horizontalDpi="4294967292" r:id="rId1"/>
  <ignoredErrors>
    <ignoredError sqref="D31:E31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53"/>
  <sheetViews>
    <sheetView showGridLines="0" zoomScaleNormal="100" workbookViewId="0">
      <selection activeCell="C5" sqref="C5:G6"/>
    </sheetView>
  </sheetViews>
  <sheetFormatPr defaultRowHeight="14.4" x14ac:dyDescent="0.3"/>
  <cols>
    <col min="1" max="1" width="8" customWidth="1"/>
    <col min="2" max="2" width="22.88671875" customWidth="1"/>
    <col min="3" max="7" width="11.6640625" customWidth="1"/>
    <col min="8" max="8" width="9" customWidth="1"/>
  </cols>
  <sheetData>
    <row r="1" spans="1:8" x14ac:dyDescent="0.3">
      <c r="A1" s="7" t="s">
        <v>25</v>
      </c>
      <c r="B1" s="7"/>
      <c r="C1" s="7"/>
      <c r="D1" s="7"/>
      <c r="E1" s="7"/>
      <c r="F1" s="7"/>
      <c r="G1" s="8">
        <v>45819</v>
      </c>
    </row>
    <row r="2" spans="1:8" ht="14.4" customHeight="1" x14ac:dyDescent="0.3">
      <c r="A2" s="84" t="s">
        <v>26</v>
      </c>
      <c r="B2" s="84"/>
      <c r="C2" s="84"/>
      <c r="D2" s="84"/>
      <c r="E2" s="84"/>
      <c r="F2" s="84"/>
      <c r="G2" s="84"/>
      <c r="H2" s="2"/>
    </row>
    <row r="3" spans="1:8" ht="14.4" customHeight="1" x14ac:dyDescent="0.3">
      <c r="A3" s="85" t="s">
        <v>54</v>
      </c>
      <c r="B3" s="85"/>
      <c r="C3" s="85"/>
      <c r="D3" s="85"/>
      <c r="E3" s="85"/>
      <c r="F3" s="85"/>
      <c r="G3" s="85"/>
      <c r="H3" s="6"/>
    </row>
    <row r="4" spans="1:8" ht="14.4" customHeight="1" x14ac:dyDescent="0.3">
      <c r="A4" s="13"/>
      <c r="B4" s="13"/>
      <c r="C4" s="13"/>
      <c r="D4" s="13"/>
      <c r="E4" s="13"/>
      <c r="F4" s="13"/>
      <c r="G4" s="41" t="s">
        <v>53</v>
      </c>
      <c r="H4" s="3"/>
    </row>
    <row r="5" spans="1:8" ht="14.4" customHeight="1" x14ac:dyDescent="0.3">
      <c r="A5" s="86" t="s">
        <v>0</v>
      </c>
      <c r="B5" s="86" t="s">
        <v>1</v>
      </c>
      <c r="C5" s="88" t="s">
        <v>123</v>
      </c>
      <c r="D5" s="88"/>
      <c r="E5" s="88"/>
      <c r="F5" s="88"/>
      <c r="G5" s="88"/>
    </row>
    <row r="6" spans="1:8" ht="14.4" customHeight="1" x14ac:dyDescent="0.3">
      <c r="A6" s="87"/>
      <c r="B6" s="87"/>
      <c r="C6" s="89" t="s">
        <v>124</v>
      </c>
      <c r="D6" s="89"/>
      <c r="E6" s="89"/>
      <c r="F6" s="89"/>
      <c r="G6" s="89"/>
    </row>
    <row r="7" spans="1:8" ht="14.4" customHeight="1" x14ac:dyDescent="0.3">
      <c r="A7" s="87"/>
      <c r="B7" s="87"/>
      <c r="C7" s="90">
        <v>2025</v>
      </c>
      <c r="D7" s="90"/>
      <c r="E7" s="90">
        <v>2024</v>
      </c>
      <c r="F7" s="90"/>
      <c r="G7" s="91" t="s">
        <v>3</v>
      </c>
    </row>
    <row r="8" spans="1:8" ht="14.4" customHeight="1" x14ac:dyDescent="0.3">
      <c r="A8" s="97" t="s">
        <v>4</v>
      </c>
      <c r="B8" s="97" t="s">
        <v>5</v>
      </c>
      <c r="C8" s="90"/>
      <c r="D8" s="90"/>
      <c r="E8" s="90"/>
      <c r="F8" s="90"/>
      <c r="G8" s="92"/>
    </row>
    <row r="9" spans="1:8" ht="14.4" customHeight="1" x14ac:dyDescent="0.3">
      <c r="A9" s="97"/>
      <c r="B9" s="97"/>
      <c r="C9" s="16" t="s">
        <v>6</v>
      </c>
      <c r="D9" s="15" t="s">
        <v>2</v>
      </c>
      <c r="E9" s="16" t="s">
        <v>6</v>
      </c>
      <c r="F9" s="15" t="s">
        <v>2</v>
      </c>
      <c r="G9" s="95" t="s">
        <v>7</v>
      </c>
    </row>
    <row r="10" spans="1:8" ht="14.4" customHeight="1" x14ac:dyDescent="0.3">
      <c r="A10" s="98"/>
      <c r="B10" s="98"/>
      <c r="C10" s="17" t="s">
        <v>8</v>
      </c>
      <c r="D10" s="18" t="s">
        <v>9</v>
      </c>
      <c r="E10" s="17" t="s">
        <v>8</v>
      </c>
      <c r="F10" s="18" t="s">
        <v>9</v>
      </c>
      <c r="G10" s="96"/>
    </row>
    <row r="11" spans="1:8" ht="14.4" customHeight="1" x14ac:dyDescent="0.3">
      <c r="A11" s="19">
        <v>1</v>
      </c>
      <c r="B11" s="20" t="s">
        <v>11</v>
      </c>
      <c r="C11" s="20">
        <v>2543</v>
      </c>
      <c r="D11" s="22">
        <v>0.33004542504866968</v>
      </c>
      <c r="E11" s="20">
        <v>1603</v>
      </c>
      <c r="F11" s="21">
        <v>0.22663650501908666</v>
      </c>
      <c r="G11" s="22">
        <v>0.58640049906425462</v>
      </c>
    </row>
    <row r="12" spans="1:8" ht="14.4" customHeight="1" x14ac:dyDescent="0.3">
      <c r="A12" s="23">
        <v>2</v>
      </c>
      <c r="B12" s="24" t="s">
        <v>12</v>
      </c>
      <c r="C12" s="24">
        <v>1271</v>
      </c>
      <c r="D12" s="26">
        <v>0.16495781959766387</v>
      </c>
      <c r="E12" s="24">
        <v>955</v>
      </c>
      <c r="F12" s="25">
        <v>0.13502050049483952</v>
      </c>
      <c r="G12" s="26">
        <v>0.33089005235602098</v>
      </c>
    </row>
    <row r="13" spans="1:8" ht="14.4" customHeight="1" x14ac:dyDescent="0.3">
      <c r="A13" s="19">
        <v>3</v>
      </c>
      <c r="B13" s="20" t="s">
        <v>13</v>
      </c>
      <c r="C13" s="20">
        <v>944</v>
      </c>
      <c r="D13" s="22">
        <v>0.12251784555483453</v>
      </c>
      <c r="E13" s="20">
        <v>861</v>
      </c>
      <c r="F13" s="21">
        <v>0.12173052452990245</v>
      </c>
      <c r="G13" s="22">
        <v>9.6399535423925764E-2</v>
      </c>
    </row>
    <row r="14" spans="1:8" ht="14.4" customHeight="1" x14ac:dyDescent="0.3">
      <c r="A14" s="23">
        <v>4</v>
      </c>
      <c r="B14" s="24" t="s">
        <v>14</v>
      </c>
      <c r="C14" s="24">
        <v>924</v>
      </c>
      <c r="D14" s="26">
        <v>0.11992212848799481</v>
      </c>
      <c r="E14" s="24">
        <v>890</v>
      </c>
      <c r="F14" s="25">
        <v>0.12583062349780857</v>
      </c>
      <c r="G14" s="26">
        <v>3.8202247191011285E-2</v>
      </c>
    </row>
    <row r="15" spans="1:8" ht="14.4" customHeight="1" x14ac:dyDescent="0.3">
      <c r="A15" s="19">
        <v>5</v>
      </c>
      <c r="B15" s="20" t="s">
        <v>17</v>
      </c>
      <c r="C15" s="20">
        <v>199</v>
      </c>
      <c r="D15" s="22">
        <v>2.5827384815055161E-2</v>
      </c>
      <c r="E15" s="20">
        <v>136</v>
      </c>
      <c r="F15" s="21">
        <v>1.9228050332249398E-2</v>
      </c>
      <c r="G15" s="22">
        <v>0.46323529411764697</v>
      </c>
    </row>
    <row r="16" spans="1:8" ht="14.4" customHeight="1" x14ac:dyDescent="0.3">
      <c r="A16" s="23">
        <v>6</v>
      </c>
      <c r="B16" s="24" t="s">
        <v>15</v>
      </c>
      <c r="C16" s="24">
        <v>186</v>
      </c>
      <c r="D16" s="26">
        <v>2.4140168721609345E-2</v>
      </c>
      <c r="E16" s="24">
        <v>249</v>
      </c>
      <c r="F16" s="25">
        <v>3.5204298034780153E-2</v>
      </c>
      <c r="G16" s="26">
        <v>-0.25301204819277112</v>
      </c>
    </row>
    <row r="17" spans="1:7" ht="14.4" customHeight="1" x14ac:dyDescent="0.3">
      <c r="A17" s="19">
        <v>7</v>
      </c>
      <c r="B17" s="20" t="s">
        <v>22</v>
      </c>
      <c r="C17" s="20">
        <v>146</v>
      </c>
      <c r="D17" s="22">
        <v>1.8948734587929915E-2</v>
      </c>
      <c r="E17" s="20">
        <v>117</v>
      </c>
      <c r="F17" s="21">
        <v>1.6541778594655734E-2</v>
      </c>
      <c r="G17" s="22">
        <v>0.24786324786324787</v>
      </c>
    </row>
    <row r="18" spans="1:7" ht="14.4" customHeight="1" x14ac:dyDescent="0.3">
      <c r="A18" s="23">
        <v>8</v>
      </c>
      <c r="B18" s="24" t="s">
        <v>16</v>
      </c>
      <c r="C18" s="24">
        <v>134</v>
      </c>
      <c r="D18" s="26">
        <v>1.7391304347826087E-2</v>
      </c>
      <c r="E18" s="24">
        <v>225</v>
      </c>
      <c r="F18" s="25">
        <v>3.1811112682030254E-2</v>
      </c>
      <c r="G18" s="26">
        <v>-0.4044444444444445</v>
      </c>
    </row>
    <row r="19" spans="1:7" ht="14.4" customHeight="1" x14ac:dyDescent="0.3">
      <c r="A19" s="19">
        <v>9</v>
      </c>
      <c r="B19" s="20" t="s">
        <v>19</v>
      </c>
      <c r="C19" s="20">
        <v>105</v>
      </c>
      <c r="D19" s="22">
        <v>1.36275146009085E-2</v>
      </c>
      <c r="E19" s="20">
        <v>215</v>
      </c>
      <c r="F19" s="21">
        <v>3.0397285451717802E-2</v>
      </c>
      <c r="G19" s="22">
        <v>-0.51162790697674421</v>
      </c>
    </row>
    <row r="20" spans="1:7" ht="14.4" customHeight="1" x14ac:dyDescent="0.3">
      <c r="A20" s="23">
        <v>10</v>
      </c>
      <c r="B20" s="24" t="s">
        <v>112</v>
      </c>
      <c r="C20" s="24">
        <v>83</v>
      </c>
      <c r="D20" s="26">
        <v>1.0772225827384815E-2</v>
      </c>
      <c r="E20" s="24">
        <v>76</v>
      </c>
      <c r="F20" s="25">
        <v>1.0745086950374664E-2</v>
      </c>
      <c r="G20" s="26">
        <v>9.210526315789469E-2</v>
      </c>
    </row>
    <row r="21" spans="1:7" ht="14.4" customHeight="1" x14ac:dyDescent="0.3">
      <c r="A21" s="19">
        <v>11</v>
      </c>
      <c r="B21" s="20" t="s">
        <v>18</v>
      </c>
      <c r="C21" s="20">
        <v>80</v>
      </c>
      <c r="D21" s="22">
        <v>1.0382868267358857E-2</v>
      </c>
      <c r="E21" s="20">
        <v>150</v>
      </c>
      <c r="F21" s="21">
        <v>2.1207408454686837E-2</v>
      </c>
      <c r="G21" s="22">
        <v>-0.46666666666666667</v>
      </c>
    </row>
    <row r="22" spans="1:7" ht="14.4" customHeight="1" x14ac:dyDescent="0.3">
      <c r="A22" s="23">
        <v>12</v>
      </c>
      <c r="B22" s="24" t="s">
        <v>105</v>
      </c>
      <c r="C22" s="24">
        <v>78</v>
      </c>
      <c r="D22" s="26">
        <v>1.0123296560674887E-2</v>
      </c>
      <c r="E22" s="24">
        <v>71</v>
      </c>
      <c r="F22" s="25">
        <v>1.0038173335218436E-2</v>
      </c>
      <c r="G22" s="26">
        <v>9.8591549295774739E-2</v>
      </c>
    </row>
    <row r="23" spans="1:7" ht="14.4" customHeight="1" x14ac:dyDescent="0.3">
      <c r="A23" s="19">
        <v>13</v>
      </c>
      <c r="B23" s="20" t="s">
        <v>47</v>
      </c>
      <c r="C23" s="20">
        <v>75</v>
      </c>
      <c r="D23" s="22">
        <v>9.7339390006489293E-3</v>
      </c>
      <c r="E23" s="20">
        <v>62</v>
      </c>
      <c r="F23" s="21">
        <v>8.7657288279372261E-3</v>
      </c>
      <c r="G23" s="22">
        <v>0.20967741935483875</v>
      </c>
    </row>
    <row r="24" spans="1:7" ht="14.4" customHeight="1" x14ac:dyDescent="0.3">
      <c r="A24" s="23">
        <v>14</v>
      </c>
      <c r="B24" s="24" t="s">
        <v>20</v>
      </c>
      <c r="C24" s="24">
        <v>61</v>
      </c>
      <c r="D24" s="26">
        <v>7.9169370538611297E-3</v>
      </c>
      <c r="E24" s="24">
        <v>140</v>
      </c>
      <c r="F24" s="25">
        <v>1.9793581224374381E-2</v>
      </c>
      <c r="G24" s="26">
        <v>-0.56428571428571428</v>
      </c>
    </row>
    <row r="25" spans="1:7" ht="14.4" customHeight="1" x14ac:dyDescent="0.3">
      <c r="A25" s="19"/>
      <c r="B25" s="20" t="s">
        <v>21</v>
      </c>
      <c r="C25" s="20">
        <v>61</v>
      </c>
      <c r="D25" s="22">
        <v>7.9169370538611297E-3</v>
      </c>
      <c r="E25" s="20">
        <v>118</v>
      </c>
      <c r="F25" s="21">
        <v>1.6683161317686979E-2</v>
      </c>
      <c r="G25" s="22">
        <v>-0.48305084745762716</v>
      </c>
    </row>
    <row r="26" spans="1:7" ht="14.4" customHeight="1" x14ac:dyDescent="0.3">
      <c r="A26" s="23">
        <v>16</v>
      </c>
      <c r="B26" s="24" t="s">
        <v>114</v>
      </c>
      <c r="C26" s="24">
        <v>55</v>
      </c>
      <c r="D26" s="26">
        <v>7.138221933809215E-3</v>
      </c>
      <c r="E26" s="24">
        <v>63</v>
      </c>
      <c r="F26" s="25">
        <v>8.907111550968471E-3</v>
      </c>
      <c r="G26" s="26">
        <v>-0.12698412698412698</v>
      </c>
    </row>
    <row r="27" spans="1:7" ht="14.4" customHeight="1" x14ac:dyDescent="0.3">
      <c r="A27" s="19">
        <v>17</v>
      </c>
      <c r="B27" s="20" t="s">
        <v>116</v>
      </c>
      <c r="C27" s="20">
        <v>50</v>
      </c>
      <c r="D27" s="22">
        <v>6.4892926670992862E-3</v>
      </c>
      <c r="E27" s="20">
        <v>51</v>
      </c>
      <c r="F27" s="21">
        <v>7.2105188745935243E-3</v>
      </c>
      <c r="G27" s="22">
        <v>-1.9607843137254943E-2</v>
      </c>
    </row>
    <row r="28" spans="1:7" ht="14.4" customHeight="1" x14ac:dyDescent="0.3">
      <c r="A28" s="23">
        <v>18</v>
      </c>
      <c r="B28" s="24" t="s">
        <v>83</v>
      </c>
      <c r="C28" s="24">
        <v>45</v>
      </c>
      <c r="D28" s="26">
        <v>5.8403634003893574E-3</v>
      </c>
      <c r="E28" s="24">
        <v>90</v>
      </c>
      <c r="F28" s="25">
        <v>1.2724445072812103E-2</v>
      </c>
      <c r="G28" s="26">
        <v>-0.5</v>
      </c>
    </row>
    <row r="29" spans="1:7" ht="14.4" customHeight="1" x14ac:dyDescent="0.3">
      <c r="A29" s="19">
        <v>19</v>
      </c>
      <c r="B29" s="20" t="s">
        <v>121</v>
      </c>
      <c r="C29" s="20">
        <v>38</v>
      </c>
      <c r="D29" s="22">
        <v>4.9318624269954576E-3</v>
      </c>
      <c r="E29" s="20">
        <v>44</v>
      </c>
      <c r="F29" s="21">
        <v>6.2208398133748056E-3</v>
      </c>
      <c r="G29" s="22">
        <v>-0.13636363636363635</v>
      </c>
    </row>
    <row r="30" spans="1:7" ht="14.4" customHeight="1" x14ac:dyDescent="0.3">
      <c r="A30" s="23">
        <v>20</v>
      </c>
      <c r="B30" s="24" t="s">
        <v>126</v>
      </c>
      <c r="C30" s="24">
        <v>37</v>
      </c>
      <c r="D30" s="26">
        <v>4.8020765736534717E-3</v>
      </c>
      <c r="E30" s="24">
        <v>15</v>
      </c>
      <c r="F30" s="25">
        <v>2.1207408454686836E-3</v>
      </c>
      <c r="G30" s="26">
        <v>1.4666666666666668</v>
      </c>
    </row>
    <row r="31" spans="1:7" ht="14.4" customHeight="1" x14ac:dyDescent="0.3">
      <c r="A31" s="42"/>
      <c r="B31" s="30" t="s">
        <v>109</v>
      </c>
      <c r="C31" s="30">
        <f>C32-SUM(C11:C30)</f>
        <v>590</v>
      </c>
      <c r="D31" s="31">
        <f>C31/C32</f>
        <v>7.6573653471771572E-2</v>
      </c>
      <c r="E31" s="30">
        <f>E32-SUM(E11:E30)</f>
        <v>942</v>
      </c>
      <c r="F31" s="31">
        <f>E31/E32</f>
        <v>0.13318252509543335</v>
      </c>
      <c r="G31" s="32">
        <f>C31/E31-1</f>
        <v>-0.37367303609341829</v>
      </c>
    </row>
    <row r="32" spans="1:7" ht="14.4" customHeight="1" x14ac:dyDescent="0.3">
      <c r="A32" s="33"/>
      <c r="B32" s="34" t="s">
        <v>111</v>
      </c>
      <c r="C32" s="34">
        <v>7705</v>
      </c>
      <c r="D32" s="35">
        <v>1</v>
      </c>
      <c r="E32" s="34">
        <v>7073</v>
      </c>
      <c r="F32" s="35">
        <v>0.99999999999999978</v>
      </c>
      <c r="G32" s="36">
        <v>8.9353880955747256E-2</v>
      </c>
    </row>
    <row r="33" spans="1:7" ht="12.75" customHeight="1" x14ac:dyDescent="0.3">
      <c r="A33" s="37" t="s">
        <v>10</v>
      </c>
      <c r="B33" s="7"/>
      <c r="C33" s="7"/>
      <c r="D33" s="7"/>
      <c r="E33" s="7"/>
      <c r="F33" s="7"/>
      <c r="G33" s="7"/>
    </row>
    <row r="34" spans="1:7" x14ac:dyDescent="0.3">
      <c r="A34" s="7" t="s">
        <v>50</v>
      </c>
      <c r="B34" s="7"/>
      <c r="C34" s="7"/>
      <c r="D34" s="7"/>
      <c r="E34" s="7"/>
      <c r="F34" s="7"/>
      <c r="G34" s="7"/>
    </row>
    <row r="35" spans="1:7" x14ac:dyDescent="0.3">
      <c r="A35" s="9" t="s">
        <v>51</v>
      </c>
      <c r="B35" s="7"/>
      <c r="C35" s="7"/>
      <c r="D35" s="7"/>
      <c r="E35" s="7"/>
      <c r="F35" s="7"/>
      <c r="G35" s="7"/>
    </row>
    <row r="51" ht="15" customHeight="1" x14ac:dyDescent="0.3"/>
    <row r="53" ht="15" customHeight="1" x14ac:dyDescent="0.3"/>
  </sheetData>
  <mergeCells count="12">
    <mergeCell ref="A2:G2"/>
    <mergeCell ref="A3:G3"/>
    <mergeCell ref="A5:A7"/>
    <mergeCell ref="B5:B7"/>
    <mergeCell ref="C5:G5"/>
    <mergeCell ref="C6:G6"/>
    <mergeCell ref="C7:D8"/>
    <mergeCell ref="E7:F8"/>
    <mergeCell ref="G7:G8"/>
    <mergeCell ref="A8:A10"/>
    <mergeCell ref="B8:B10"/>
    <mergeCell ref="G9:G10"/>
  </mergeCells>
  <conditionalFormatting sqref="C11:G30">
    <cfRule type="cellIs" dxfId="7" priority="5" operator="equal">
      <formula>0</formula>
    </cfRule>
  </conditionalFormatting>
  <conditionalFormatting sqref="G11:G32">
    <cfRule type="cellIs" dxfId="6" priority="4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59" orientation="portrait" horizontalDpi="4294967292" r:id="rId1"/>
  <ignoredErrors>
    <ignoredError sqref="D31:E31" 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J35"/>
  <sheetViews>
    <sheetView showGridLines="0" zoomScaleNormal="100" workbookViewId="0">
      <selection activeCell="N16" sqref="N16"/>
    </sheetView>
  </sheetViews>
  <sheetFormatPr defaultRowHeight="14.4" x14ac:dyDescent="0.3"/>
  <cols>
    <col min="1" max="1" width="8" customWidth="1"/>
    <col min="2" max="2" width="25.5546875" customWidth="1"/>
    <col min="3" max="7" width="11.6640625" customWidth="1"/>
    <col min="8" max="10" width="9" customWidth="1"/>
  </cols>
  <sheetData>
    <row r="1" spans="1:10" x14ac:dyDescent="0.3">
      <c r="A1" s="7" t="s">
        <v>25</v>
      </c>
      <c r="B1" s="7"/>
      <c r="C1" s="7"/>
      <c r="D1" s="7"/>
      <c r="E1" s="7"/>
      <c r="F1" s="7"/>
      <c r="G1" s="8">
        <v>45819</v>
      </c>
    </row>
    <row r="2" spans="1:10" ht="14.4" customHeight="1" x14ac:dyDescent="0.3">
      <c r="A2" s="84" t="s">
        <v>27</v>
      </c>
      <c r="B2" s="84"/>
      <c r="C2" s="84"/>
      <c r="D2" s="84"/>
      <c r="E2" s="84"/>
      <c r="F2" s="84"/>
      <c r="G2" s="84"/>
      <c r="H2" s="2"/>
      <c r="I2" s="2"/>
      <c r="J2" s="2"/>
    </row>
    <row r="3" spans="1:10" ht="14.4" customHeight="1" x14ac:dyDescent="0.3">
      <c r="A3" s="85" t="s">
        <v>28</v>
      </c>
      <c r="B3" s="85"/>
      <c r="C3" s="85"/>
      <c r="D3" s="85"/>
      <c r="E3" s="85"/>
      <c r="F3" s="85"/>
      <c r="G3" s="85"/>
      <c r="H3" s="3"/>
      <c r="I3" s="3"/>
      <c r="J3" s="3"/>
    </row>
    <row r="4" spans="1:10" ht="14.4" customHeight="1" x14ac:dyDescent="0.3">
      <c r="A4" s="13"/>
      <c r="B4" s="13"/>
      <c r="C4" s="13"/>
      <c r="D4" s="13"/>
      <c r="E4" s="13"/>
      <c r="F4" s="13"/>
      <c r="G4" s="14" t="s">
        <v>108</v>
      </c>
      <c r="H4" s="3"/>
      <c r="I4" s="3"/>
      <c r="J4" s="3"/>
    </row>
    <row r="5" spans="1:10" ht="14.4" customHeight="1" x14ac:dyDescent="0.3">
      <c r="A5" s="86" t="s">
        <v>0</v>
      </c>
      <c r="B5" s="86" t="s">
        <v>1</v>
      </c>
      <c r="C5" s="88" t="s">
        <v>123</v>
      </c>
      <c r="D5" s="88"/>
      <c r="E5" s="88"/>
      <c r="F5" s="88"/>
      <c r="G5" s="88"/>
    </row>
    <row r="6" spans="1:10" ht="14.4" customHeight="1" x14ac:dyDescent="0.3">
      <c r="A6" s="87"/>
      <c r="B6" s="87"/>
      <c r="C6" s="89" t="s">
        <v>124</v>
      </c>
      <c r="D6" s="89"/>
      <c r="E6" s="89"/>
      <c r="F6" s="89"/>
      <c r="G6" s="89"/>
    </row>
    <row r="7" spans="1:10" ht="14.4" customHeight="1" x14ac:dyDescent="0.3">
      <c r="A7" s="87"/>
      <c r="B7" s="87"/>
      <c r="C7" s="90">
        <v>2025</v>
      </c>
      <c r="D7" s="90"/>
      <c r="E7" s="90">
        <v>2024</v>
      </c>
      <c r="F7" s="90"/>
      <c r="G7" s="91" t="s">
        <v>3</v>
      </c>
    </row>
    <row r="8" spans="1:10" ht="14.4" customHeight="1" x14ac:dyDescent="0.3">
      <c r="A8" s="97" t="s">
        <v>4</v>
      </c>
      <c r="B8" s="97" t="s">
        <v>5</v>
      </c>
      <c r="C8" s="90"/>
      <c r="D8" s="90"/>
      <c r="E8" s="90"/>
      <c r="F8" s="90"/>
      <c r="G8" s="92"/>
    </row>
    <row r="9" spans="1:10" ht="14.4" customHeight="1" x14ac:dyDescent="0.3">
      <c r="A9" s="97"/>
      <c r="B9" s="97"/>
      <c r="C9" s="16" t="s">
        <v>6</v>
      </c>
      <c r="D9" s="15" t="s">
        <v>2</v>
      </c>
      <c r="E9" s="16" t="s">
        <v>6</v>
      </c>
      <c r="F9" s="15" t="s">
        <v>2</v>
      </c>
      <c r="G9" s="95" t="s">
        <v>7</v>
      </c>
    </row>
    <row r="10" spans="1:10" ht="14.4" customHeight="1" x14ac:dyDescent="0.3">
      <c r="A10" s="98"/>
      <c r="B10" s="98"/>
      <c r="C10" s="17" t="s">
        <v>8</v>
      </c>
      <c r="D10" s="18" t="s">
        <v>9</v>
      </c>
      <c r="E10" s="17" t="s">
        <v>8</v>
      </c>
      <c r="F10" s="18" t="s">
        <v>9</v>
      </c>
      <c r="G10" s="96"/>
    </row>
    <row r="11" spans="1:10" ht="14.4" customHeight="1" x14ac:dyDescent="0.3">
      <c r="A11" s="19">
        <v>1</v>
      </c>
      <c r="B11" s="20" t="s">
        <v>29</v>
      </c>
      <c r="C11" s="20">
        <v>5764</v>
      </c>
      <c r="D11" s="21">
        <v>0.26051977401129944</v>
      </c>
      <c r="E11" s="20">
        <v>5519</v>
      </c>
      <c r="F11" s="21">
        <v>0.27140398328005899</v>
      </c>
      <c r="G11" s="22">
        <v>4.4392100018119329E-2</v>
      </c>
    </row>
    <row r="12" spans="1:10" ht="14.4" customHeight="1" x14ac:dyDescent="0.3">
      <c r="A12" s="23">
        <v>2</v>
      </c>
      <c r="B12" s="24" t="s">
        <v>106</v>
      </c>
      <c r="C12" s="24">
        <v>5265</v>
      </c>
      <c r="D12" s="25">
        <v>0.23796610169491525</v>
      </c>
      <c r="E12" s="24">
        <v>4860</v>
      </c>
      <c r="F12" s="25">
        <v>0.23899680354069339</v>
      </c>
      <c r="G12" s="26">
        <v>8.3333333333333259E-2</v>
      </c>
    </row>
    <row r="13" spans="1:10" ht="14.4" customHeight="1" x14ac:dyDescent="0.3">
      <c r="A13" s="19">
        <v>3</v>
      </c>
      <c r="B13" s="20" t="s">
        <v>18</v>
      </c>
      <c r="C13" s="20">
        <v>1407</v>
      </c>
      <c r="D13" s="21">
        <v>6.3593220338983056E-2</v>
      </c>
      <c r="E13" s="20">
        <v>1140</v>
      </c>
      <c r="F13" s="21">
        <v>5.6060978608310795E-2</v>
      </c>
      <c r="G13" s="22">
        <v>0.23421052631578942</v>
      </c>
    </row>
    <row r="14" spans="1:10" ht="14.4" customHeight="1" x14ac:dyDescent="0.3">
      <c r="A14" s="23">
        <v>4</v>
      </c>
      <c r="B14" s="24" t="s">
        <v>49</v>
      </c>
      <c r="C14" s="24">
        <v>1393</v>
      </c>
      <c r="D14" s="25">
        <v>6.2960451977401133E-2</v>
      </c>
      <c r="E14" s="24">
        <v>597</v>
      </c>
      <c r="F14" s="25">
        <v>2.9358249323825917E-2</v>
      </c>
      <c r="G14" s="26">
        <v>1.3333333333333335</v>
      </c>
    </row>
    <row r="15" spans="1:10" ht="14.4" customHeight="1" x14ac:dyDescent="0.3">
      <c r="A15" s="19">
        <v>5</v>
      </c>
      <c r="B15" s="20" t="s">
        <v>59</v>
      </c>
      <c r="C15" s="20">
        <v>993</v>
      </c>
      <c r="D15" s="21">
        <v>4.4881355932203389E-2</v>
      </c>
      <c r="E15" s="20">
        <v>956</v>
      </c>
      <c r="F15" s="21">
        <v>4.7012539955741332E-2</v>
      </c>
      <c r="G15" s="22">
        <v>3.8702928870292919E-2</v>
      </c>
    </row>
    <row r="16" spans="1:10" ht="14.4" customHeight="1" x14ac:dyDescent="0.3">
      <c r="A16" s="23">
        <v>6</v>
      </c>
      <c r="B16" s="24" t="s">
        <v>32</v>
      </c>
      <c r="C16" s="24">
        <v>960</v>
      </c>
      <c r="D16" s="25">
        <v>4.3389830508474579E-2</v>
      </c>
      <c r="E16" s="24">
        <v>1260</v>
      </c>
      <c r="F16" s="25">
        <v>6.1962134251290879E-2</v>
      </c>
      <c r="G16" s="26">
        <v>-0.23809523809523814</v>
      </c>
    </row>
    <row r="17" spans="1:7" ht="14.4" customHeight="1" x14ac:dyDescent="0.3">
      <c r="A17" s="19">
        <v>7</v>
      </c>
      <c r="B17" s="20" t="s">
        <v>30</v>
      </c>
      <c r="C17" s="20">
        <v>687</v>
      </c>
      <c r="D17" s="21">
        <v>3.105084745762712E-2</v>
      </c>
      <c r="E17" s="20">
        <v>753</v>
      </c>
      <c r="F17" s="21">
        <v>3.7029751659700023E-2</v>
      </c>
      <c r="G17" s="22">
        <v>-8.764940239043828E-2</v>
      </c>
    </row>
    <row r="18" spans="1:7" ht="14.4" customHeight="1" x14ac:dyDescent="0.3">
      <c r="A18" s="23">
        <v>8</v>
      </c>
      <c r="B18" s="24" t="s">
        <v>58</v>
      </c>
      <c r="C18" s="24">
        <v>678</v>
      </c>
      <c r="D18" s="25">
        <v>3.0644067796610171E-2</v>
      </c>
      <c r="E18" s="24">
        <v>568</v>
      </c>
      <c r="F18" s="25">
        <v>2.7932136710105727E-2</v>
      </c>
      <c r="G18" s="26">
        <v>0.19366197183098599</v>
      </c>
    </row>
    <row r="19" spans="1:7" ht="14.4" customHeight="1" x14ac:dyDescent="0.3">
      <c r="A19" s="19">
        <v>9</v>
      </c>
      <c r="B19" s="20" t="s">
        <v>91</v>
      </c>
      <c r="C19" s="20">
        <v>436</v>
      </c>
      <c r="D19" s="21">
        <v>1.9706214689265537E-2</v>
      </c>
      <c r="E19" s="20">
        <v>432</v>
      </c>
      <c r="F19" s="21">
        <v>2.12441603147283E-2</v>
      </c>
      <c r="G19" s="22">
        <v>9.2592592592593004E-3</v>
      </c>
    </row>
    <row r="20" spans="1:7" ht="14.4" customHeight="1" x14ac:dyDescent="0.3">
      <c r="A20" s="23">
        <v>10</v>
      </c>
      <c r="B20" s="24" t="s">
        <v>31</v>
      </c>
      <c r="C20" s="24">
        <v>428</v>
      </c>
      <c r="D20" s="25">
        <v>1.9344632768361583E-2</v>
      </c>
      <c r="E20" s="24">
        <v>371</v>
      </c>
      <c r="F20" s="25">
        <v>1.8244406196213425E-2</v>
      </c>
      <c r="G20" s="26">
        <v>0.15363881401617241</v>
      </c>
    </row>
    <row r="21" spans="1:7" ht="14.4" customHeight="1" x14ac:dyDescent="0.3">
      <c r="A21" s="19">
        <v>11</v>
      </c>
      <c r="B21" s="20" t="s">
        <v>55</v>
      </c>
      <c r="C21" s="20">
        <v>352</v>
      </c>
      <c r="D21" s="21">
        <v>1.5909604519774013E-2</v>
      </c>
      <c r="E21" s="20">
        <v>424</v>
      </c>
      <c r="F21" s="21">
        <v>2.0850749938529627E-2</v>
      </c>
      <c r="G21" s="22">
        <v>-0.16981132075471694</v>
      </c>
    </row>
    <row r="22" spans="1:7" ht="14.4" customHeight="1" x14ac:dyDescent="0.3">
      <c r="A22" s="23">
        <v>12</v>
      </c>
      <c r="B22" s="24" t="s">
        <v>92</v>
      </c>
      <c r="C22" s="24">
        <v>236</v>
      </c>
      <c r="D22" s="25">
        <v>1.0666666666666666E-2</v>
      </c>
      <c r="E22" s="24">
        <v>242</v>
      </c>
      <c r="F22" s="25">
        <v>1.1900663880009835E-2</v>
      </c>
      <c r="G22" s="26">
        <v>-2.4793388429752095E-2</v>
      </c>
    </row>
    <row r="23" spans="1:7" ht="14.4" customHeight="1" x14ac:dyDescent="0.3">
      <c r="A23" s="19">
        <v>13</v>
      </c>
      <c r="B23" s="20" t="s">
        <v>93</v>
      </c>
      <c r="C23" s="20">
        <v>217</v>
      </c>
      <c r="D23" s="21">
        <v>9.8079096045197746E-3</v>
      </c>
      <c r="E23" s="20">
        <v>241</v>
      </c>
      <c r="F23" s="21">
        <v>1.1851487582985001E-2</v>
      </c>
      <c r="G23" s="22">
        <v>-9.958506224066388E-2</v>
      </c>
    </row>
    <row r="24" spans="1:7" ht="14.4" customHeight="1" x14ac:dyDescent="0.3">
      <c r="A24" s="23">
        <v>14</v>
      </c>
      <c r="B24" s="24" t="s">
        <v>61</v>
      </c>
      <c r="C24" s="24">
        <v>211</v>
      </c>
      <c r="D24" s="25">
        <v>9.5367231638418086E-3</v>
      </c>
      <c r="E24" s="24">
        <v>257</v>
      </c>
      <c r="F24" s="25">
        <v>1.2638308335382346E-2</v>
      </c>
      <c r="G24" s="26">
        <v>-0.17898832684824906</v>
      </c>
    </row>
    <row r="25" spans="1:7" ht="14.4" customHeight="1" x14ac:dyDescent="0.3">
      <c r="A25" s="19"/>
      <c r="B25" s="20" t="s">
        <v>57</v>
      </c>
      <c r="C25" s="20">
        <v>211</v>
      </c>
      <c r="D25" s="21">
        <v>9.5367231638418086E-3</v>
      </c>
      <c r="E25" s="20">
        <v>236</v>
      </c>
      <c r="F25" s="21">
        <v>1.1605606097860831E-2</v>
      </c>
      <c r="G25" s="22">
        <v>-0.10593220338983056</v>
      </c>
    </row>
    <row r="26" spans="1:7" ht="14.4" customHeight="1" x14ac:dyDescent="0.3">
      <c r="A26" s="23">
        <v>16</v>
      </c>
      <c r="B26" s="24" t="s">
        <v>90</v>
      </c>
      <c r="C26" s="24">
        <v>192</v>
      </c>
      <c r="D26" s="25">
        <v>8.6779661016949151E-3</v>
      </c>
      <c r="E26" s="24">
        <v>172</v>
      </c>
      <c r="F26" s="25">
        <v>8.4583230882714529E-3</v>
      </c>
      <c r="G26" s="26">
        <v>0.11627906976744184</v>
      </c>
    </row>
    <row r="27" spans="1:7" ht="14.4" customHeight="1" x14ac:dyDescent="0.3">
      <c r="A27" s="19">
        <v>17</v>
      </c>
      <c r="B27" s="20" t="s">
        <v>120</v>
      </c>
      <c r="C27" s="20">
        <v>182</v>
      </c>
      <c r="D27" s="21">
        <v>8.2259887005649724E-3</v>
      </c>
      <c r="E27" s="20">
        <v>8</v>
      </c>
      <c r="F27" s="21">
        <v>3.9341037619867222E-4</v>
      </c>
      <c r="G27" s="22">
        <v>21.75</v>
      </c>
    </row>
    <row r="28" spans="1:7" ht="14.4" customHeight="1" x14ac:dyDescent="0.3">
      <c r="A28" s="23">
        <v>18</v>
      </c>
      <c r="B28" s="24" t="s">
        <v>113</v>
      </c>
      <c r="C28" s="24">
        <v>177</v>
      </c>
      <c r="D28" s="25">
        <v>8.0000000000000002E-3</v>
      </c>
      <c r="E28" s="24">
        <v>168</v>
      </c>
      <c r="F28" s="25">
        <v>8.2616179001721163E-3</v>
      </c>
      <c r="G28" s="26">
        <v>5.3571428571428603E-2</v>
      </c>
    </row>
    <row r="29" spans="1:7" ht="14.4" customHeight="1" x14ac:dyDescent="0.3">
      <c r="A29" s="19">
        <v>19</v>
      </c>
      <c r="B29" s="20" t="s">
        <v>60</v>
      </c>
      <c r="C29" s="20">
        <v>173</v>
      </c>
      <c r="D29" s="21">
        <v>7.8192090395480234E-3</v>
      </c>
      <c r="E29" s="20">
        <v>228</v>
      </c>
      <c r="F29" s="21">
        <v>1.1212195721662158E-2</v>
      </c>
      <c r="G29" s="22">
        <v>-0.24122807017543857</v>
      </c>
    </row>
    <row r="30" spans="1:7" ht="14.4" customHeight="1" x14ac:dyDescent="0.3">
      <c r="A30" s="23">
        <v>20</v>
      </c>
      <c r="B30" s="24" t="s">
        <v>119</v>
      </c>
      <c r="C30" s="24">
        <v>144</v>
      </c>
      <c r="D30" s="25">
        <v>6.5084745762711864E-3</v>
      </c>
      <c r="E30" s="24">
        <v>3</v>
      </c>
      <c r="F30" s="25">
        <v>1.475288910745021E-4</v>
      </c>
      <c r="G30" s="26">
        <v>47</v>
      </c>
    </row>
    <row r="31" spans="1:7" ht="14.4" customHeight="1" x14ac:dyDescent="0.3">
      <c r="A31" s="42"/>
      <c r="B31" s="30" t="s">
        <v>109</v>
      </c>
      <c r="C31" s="30">
        <f>C32-SUM(C11:C30)</f>
        <v>2019</v>
      </c>
      <c r="D31" s="31">
        <f>C31/C32</f>
        <v>9.1254237288135587E-2</v>
      </c>
      <c r="E31" s="30">
        <f>E32-SUM(E11:E30)</f>
        <v>1900</v>
      </c>
      <c r="F31" s="31">
        <f>E31/E32</f>
        <v>9.3434964347184651E-2</v>
      </c>
      <c r="G31" s="32">
        <f>C31/E31-1</f>
        <v>6.2631578947368372E-2</v>
      </c>
    </row>
    <row r="32" spans="1:7" ht="14.4" customHeight="1" x14ac:dyDescent="0.3">
      <c r="A32" s="33"/>
      <c r="B32" s="34" t="s">
        <v>110</v>
      </c>
      <c r="C32" s="34">
        <v>22125</v>
      </c>
      <c r="D32" s="35">
        <v>1</v>
      </c>
      <c r="E32" s="34">
        <v>20335</v>
      </c>
      <c r="F32" s="35">
        <v>0.99999999999999922</v>
      </c>
      <c r="G32" s="36">
        <v>8.8025571674452907E-2</v>
      </c>
    </row>
    <row r="33" spans="1:7" ht="12" customHeight="1" x14ac:dyDescent="0.3">
      <c r="A33" s="37" t="s">
        <v>10</v>
      </c>
      <c r="B33" s="7"/>
      <c r="C33" s="7"/>
      <c r="D33" s="7"/>
      <c r="E33" s="7"/>
      <c r="F33" s="7"/>
      <c r="G33" s="7"/>
    </row>
    <row r="34" spans="1:7" x14ac:dyDescent="0.3">
      <c r="A34" s="7" t="s">
        <v>52</v>
      </c>
      <c r="B34" s="7"/>
      <c r="C34" s="7"/>
      <c r="D34" s="7"/>
      <c r="E34" s="7"/>
      <c r="F34" s="7"/>
      <c r="G34" s="7"/>
    </row>
    <row r="35" spans="1:7" x14ac:dyDescent="0.3">
      <c r="A35" s="9" t="s">
        <v>51</v>
      </c>
      <c r="B35" s="7"/>
      <c r="C35" s="7"/>
      <c r="D35" s="7"/>
      <c r="E35" s="7"/>
      <c r="F35" s="7"/>
      <c r="G35" s="7"/>
    </row>
  </sheetData>
  <mergeCells count="12">
    <mergeCell ref="A2:G2"/>
    <mergeCell ref="A3:G3"/>
    <mergeCell ref="A5:A7"/>
    <mergeCell ref="B5:B7"/>
    <mergeCell ref="C5:G5"/>
    <mergeCell ref="C6:G6"/>
    <mergeCell ref="C7:D8"/>
    <mergeCell ref="E7:F8"/>
    <mergeCell ref="G7:G8"/>
    <mergeCell ref="A8:A10"/>
    <mergeCell ref="B8:B10"/>
    <mergeCell ref="G9:G10"/>
  </mergeCells>
  <conditionalFormatting sqref="C11:G30">
    <cfRule type="cellIs" dxfId="5" priority="2" operator="equal">
      <formula>0</formula>
    </cfRule>
  </conditionalFormatting>
  <conditionalFormatting sqref="G11:G32">
    <cfRule type="cellIs" dxfId="4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4" orientation="landscape" horizontalDpi="4294967292" verticalDpi="0" r:id="rId1"/>
  <ignoredErrors>
    <ignoredError sqref="D31" 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I52"/>
  <sheetViews>
    <sheetView showGridLines="0" zoomScaleNormal="100" workbookViewId="0">
      <selection activeCell="C5" sqref="C5:G6"/>
    </sheetView>
  </sheetViews>
  <sheetFormatPr defaultRowHeight="14.4" x14ac:dyDescent="0.3"/>
  <cols>
    <col min="1" max="1" width="8" customWidth="1"/>
    <col min="2" max="2" width="22.33203125" bestFit="1" customWidth="1"/>
    <col min="3" max="7" width="11.6640625" customWidth="1"/>
    <col min="8" max="9" width="9" customWidth="1"/>
  </cols>
  <sheetData>
    <row r="1" spans="1:9" x14ac:dyDescent="0.3">
      <c r="A1" s="7" t="s">
        <v>25</v>
      </c>
      <c r="B1" s="7"/>
      <c r="C1" s="7"/>
      <c r="D1" s="7"/>
      <c r="E1" s="7"/>
      <c r="F1" s="7"/>
      <c r="G1" s="8">
        <v>45819</v>
      </c>
    </row>
    <row r="2" spans="1:9" ht="14.4" customHeight="1" x14ac:dyDescent="0.3">
      <c r="A2" s="84" t="s">
        <v>33</v>
      </c>
      <c r="B2" s="84"/>
      <c r="C2" s="84"/>
      <c r="D2" s="84"/>
      <c r="E2" s="84"/>
      <c r="F2" s="84"/>
      <c r="G2" s="84"/>
      <c r="H2" s="2"/>
      <c r="I2" s="2"/>
    </row>
    <row r="3" spans="1:9" ht="14.4" customHeight="1" x14ac:dyDescent="0.3">
      <c r="A3" s="85" t="s">
        <v>34</v>
      </c>
      <c r="B3" s="85"/>
      <c r="C3" s="85"/>
      <c r="D3" s="85"/>
      <c r="E3" s="85"/>
      <c r="F3" s="85"/>
      <c r="G3" s="85"/>
      <c r="H3" s="3"/>
      <c r="I3" s="3"/>
    </row>
    <row r="4" spans="1:9" ht="14.4" customHeight="1" x14ac:dyDescent="0.3">
      <c r="A4" s="13"/>
      <c r="B4" s="13"/>
      <c r="C4" s="13"/>
      <c r="D4" s="13"/>
      <c r="E4" s="13"/>
      <c r="F4" s="13"/>
      <c r="G4" s="14" t="s">
        <v>108</v>
      </c>
      <c r="H4" s="3"/>
      <c r="I4" s="3"/>
    </row>
    <row r="5" spans="1:9" ht="14.4" customHeight="1" x14ac:dyDescent="0.3">
      <c r="A5" s="86" t="s">
        <v>0</v>
      </c>
      <c r="B5" s="86" t="s">
        <v>1</v>
      </c>
      <c r="C5" s="88" t="s">
        <v>123</v>
      </c>
      <c r="D5" s="88"/>
      <c r="E5" s="88"/>
      <c r="F5" s="88"/>
      <c r="G5" s="88"/>
    </row>
    <row r="6" spans="1:9" ht="14.4" customHeight="1" x14ac:dyDescent="0.3">
      <c r="A6" s="87"/>
      <c r="B6" s="87"/>
      <c r="C6" s="89" t="s">
        <v>124</v>
      </c>
      <c r="D6" s="89"/>
      <c r="E6" s="89"/>
      <c r="F6" s="89"/>
      <c r="G6" s="89"/>
    </row>
    <row r="7" spans="1:9" ht="14.4" customHeight="1" x14ac:dyDescent="0.3">
      <c r="A7" s="87"/>
      <c r="B7" s="87"/>
      <c r="C7" s="90">
        <v>2025</v>
      </c>
      <c r="D7" s="90"/>
      <c r="E7" s="90">
        <v>2024</v>
      </c>
      <c r="F7" s="90"/>
      <c r="G7" s="91" t="s">
        <v>3</v>
      </c>
    </row>
    <row r="8" spans="1:9" ht="14.25" customHeight="1" x14ac:dyDescent="0.3">
      <c r="A8" s="97" t="s">
        <v>4</v>
      </c>
      <c r="B8" s="97" t="s">
        <v>5</v>
      </c>
      <c r="C8" s="90"/>
      <c r="D8" s="90"/>
      <c r="E8" s="90"/>
      <c r="F8" s="90"/>
      <c r="G8" s="92"/>
    </row>
    <row r="9" spans="1:9" ht="14.4" customHeight="1" x14ac:dyDescent="0.3">
      <c r="A9" s="97"/>
      <c r="B9" s="97"/>
      <c r="C9" s="16" t="s">
        <v>6</v>
      </c>
      <c r="D9" s="15" t="s">
        <v>2</v>
      </c>
      <c r="E9" s="16" t="s">
        <v>6</v>
      </c>
      <c r="F9" s="15" t="s">
        <v>2</v>
      </c>
      <c r="G9" s="95" t="s">
        <v>7</v>
      </c>
    </row>
    <row r="10" spans="1:9" ht="14.4" customHeight="1" x14ac:dyDescent="0.3">
      <c r="A10" s="98"/>
      <c r="B10" s="98"/>
      <c r="C10" s="17" t="s">
        <v>8</v>
      </c>
      <c r="D10" s="18" t="s">
        <v>9</v>
      </c>
      <c r="E10" s="17" t="s">
        <v>8</v>
      </c>
      <c r="F10" s="18" t="s">
        <v>9</v>
      </c>
      <c r="G10" s="96"/>
    </row>
    <row r="11" spans="1:9" ht="14.4" customHeight="1" x14ac:dyDescent="0.3">
      <c r="A11" s="19">
        <v>1</v>
      </c>
      <c r="B11" s="20" t="s">
        <v>94</v>
      </c>
      <c r="C11" s="20">
        <v>663</v>
      </c>
      <c r="D11" s="21">
        <v>0.25247524752475248</v>
      </c>
      <c r="E11" s="20">
        <v>459</v>
      </c>
      <c r="F11" s="21">
        <v>0.23856548856548856</v>
      </c>
      <c r="G11" s="22">
        <v>0.44444444444444442</v>
      </c>
    </row>
    <row r="12" spans="1:9" ht="14.4" customHeight="1" x14ac:dyDescent="0.3">
      <c r="A12" s="23">
        <v>2</v>
      </c>
      <c r="B12" s="24" t="s">
        <v>95</v>
      </c>
      <c r="C12" s="24">
        <v>431</v>
      </c>
      <c r="D12" s="25">
        <v>0.16412795125666413</v>
      </c>
      <c r="E12" s="24">
        <v>294</v>
      </c>
      <c r="F12" s="25">
        <v>0.15280665280665282</v>
      </c>
      <c r="G12" s="26">
        <v>0.46598639455782309</v>
      </c>
    </row>
    <row r="13" spans="1:9" ht="14.4" customHeight="1" x14ac:dyDescent="0.3">
      <c r="A13" s="19">
        <v>3</v>
      </c>
      <c r="B13" s="20" t="s">
        <v>96</v>
      </c>
      <c r="C13" s="20">
        <v>204</v>
      </c>
      <c r="D13" s="21">
        <v>7.7684691546077683E-2</v>
      </c>
      <c r="E13" s="20">
        <v>171</v>
      </c>
      <c r="F13" s="21">
        <v>8.8877338877338882E-2</v>
      </c>
      <c r="G13" s="22">
        <v>0.19298245614035081</v>
      </c>
    </row>
    <row r="14" spans="1:9" ht="14.4" customHeight="1" x14ac:dyDescent="0.3">
      <c r="A14" s="23">
        <v>4</v>
      </c>
      <c r="B14" s="24" t="s">
        <v>13</v>
      </c>
      <c r="C14" s="24">
        <v>156</v>
      </c>
      <c r="D14" s="25">
        <v>5.9405940594059403E-2</v>
      </c>
      <c r="E14" s="24">
        <v>102</v>
      </c>
      <c r="F14" s="25">
        <v>5.3014553014553017E-2</v>
      </c>
      <c r="G14" s="26">
        <v>0.52941176470588225</v>
      </c>
    </row>
    <row r="15" spans="1:9" ht="14.4" customHeight="1" x14ac:dyDescent="0.3">
      <c r="A15" s="19">
        <v>5</v>
      </c>
      <c r="B15" s="20" t="s">
        <v>102</v>
      </c>
      <c r="C15" s="20">
        <v>136</v>
      </c>
      <c r="D15" s="21">
        <v>5.1789794364051789E-2</v>
      </c>
      <c r="E15" s="20">
        <v>123</v>
      </c>
      <c r="F15" s="21">
        <v>6.3929313929313933E-2</v>
      </c>
      <c r="G15" s="22">
        <v>0.10569105691056913</v>
      </c>
    </row>
    <row r="16" spans="1:9" ht="14.4" customHeight="1" x14ac:dyDescent="0.3">
      <c r="A16" s="23">
        <v>6</v>
      </c>
      <c r="B16" s="24" t="s">
        <v>18</v>
      </c>
      <c r="C16" s="24">
        <v>127</v>
      </c>
      <c r="D16" s="25">
        <v>4.836252856054836E-2</v>
      </c>
      <c r="E16" s="24">
        <v>64</v>
      </c>
      <c r="F16" s="25">
        <v>3.3264033264033266E-2</v>
      </c>
      <c r="G16" s="26">
        <v>0.984375</v>
      </c>
    </row>
    <row r="17" spans="1:8" ht="14.4" customHeight="1" x14ac:dyDescent="0.3">
      <c r="A17" s="19">
        <v>7</v>
      </c>
      <c r="B17" s="20" t="s">
        <v>98</v>
      </c>
      <c r="C17" s="20">
        <v>100</v>
      </c>
      <c r="D17" s="21">
        <v>3.8080731150038079E-2</v>
      </c>
      <c r="E17" s="20">
        <v>114</v>
      </c>
      <c r="F17" s="21">
        <v>5.9251559251559255E-2</v>
      </c>
      <c r="G17" s="22">
        <v>-0.1228070175438597</v>
      </c>
    </row>
    <row r="18" spans="1:8" ht="14.4" customHeight="1" x14ac:dyDescent="0.3">
      <c r="A18" s="23">
        <v>8</v>
      </c>
      <c r="B18" s="24" t="s">
        <v>22</v>
      </c>
      <c r="C18" s="24">
        <v>83</v>
      </c>
      <c r="D18" s="25">
        <v>3.1607006854531605E-2</v>
      </c>
      <c r="E18" s="24">
        <v>43</v>
      </c>
      <c r="F18" s="25">
        <v>2.2349272349272351E-2</v>
      </c>
      <c r="G18" s="26">
        <v>0.93023255813953498</v>
      </c>
    </row>
    <row r="19" spans="1:8" ht="14.4" customHeight="1" x14ac:dyDescent="0.3">
      <c r="A19" s="19">
        <v>9</v>
      </c>
      <c r="B19" s="20" t="s">
        <v>97</v>
      </c>
      <c r="C19" s="20">
        <v>71</v>
      </c>
      <c r="D19" s="21">
        <v>2.7037319116527039E-2</v>
      </c>
      <c r="E19" s="20">
        <v>89</v>
      </c>
      <c r="F19" s="21">
        <v>4.625779625779626E-2</v>
      </c>
      <c r="G19" s="22">
        <v>-0.202247191011236</v>
      </c>
    </row>
    <row r="20" spans="1:8" ht="14.4" customHeight="1" x14ac:dyDescent="0.3">
      <c r="A20" s="23">
        <v>10</v>
      </c>
      <c r="B20" s="24" t="s">
        <v>101</v>
      </c>
      <c r="C20" s="24">
        <v>66</v>
      </c>
      <c r="D20" s="25">
        <v>2.5133282559025132E-2</v>
      </c>
      <c r="E20" s="24">
        <v>67</v>
      </c>
      <c r="F20" s="25">
        <v>3.4823284823284825E-2</v>
      </c>
      <c r="G20" s="26">
        <v>-1.4925373134328401E-2</v>
      </c>
    </row>
    <row r="21" spans="1:8" ht="14.4" customHeight="1" x14ac:dyDescent="0.3">
      <c r="A21" s="19">
        <v>11</v>
      </c>
      <c r="B21" s="20" t="s">
        <v>103</v>
      </c>
      <c r="C21" s="20">
        <v>55</v>
      </c>
      <c r="D21" s="21">
        <v>2.0944402132520943E-2</v>
      </c>
      <c r="E21" s="20">
        <v>46</v>
      </c>
      <c r="F21" s="21">
        <v>2.390852390852391E-2</v>
      </c>
      <c r="G21" s="22">
        <v>0.19565217391304346</v>
      </c>
    </row>
    <row r="22" spans="1:8" ht="14.4" customHeight="1" x14ac:dyDescent="0.3">
      <c r="A22" s="23">
        <v>12</v>
      </c>
      <c r="B22" s="24" t="s">
        <v>107</v>
      </c>
      <c r="C22" s="24">
        <v>53</v>
      </c>
      <c r="D22" s="25">
        <v>2.0182787509520184E-2</v>
      </c>
      <c r="E22" s="24">
        <v>28</v>
      </c>
      <c r="F22" s="25">
        <v>1.4553014553014554E-2</v>
      </c>
      <c r="G22" s="26">
        <v>0.89285714285714279</v>
      </c>
    </row>
    <row r="23" spans="1:8" ht="14.4" customHeight="1" x14ac:dyDescent="0.3">
      <c r="A23" s="19">
        <v>13</v>
      </c>
      <c r="B23" s="20" t="s">
        <v>99</v>
      </c>
      <c r="C23" s="20">
        <v>44</v>
      </c>
      <c r="D23" s="21">
        <v>1.6755521706016754E-2</v>
      </c>
      <c r="E23" s="20">
        <v>41</v>
      </c>
      <c r="F23" s="21">
        <v>2.1309771309771311E-2</v>
      </c>
      <c r="G23" s="22">
        <v>7.3170731707317138E-2</v>
      </c>
    </row>
    <row r="24" spans="1:8" ht="14.4" customHeight="1" x14ac:dyDescent="0.3">
      <c r="A24" s="23">
        <v>14</v>
      </c>
      <c r="B24" s="24" t="s">
        <v>100</v>
      </c>
      <c r="C24" s="24">
        <v>41</v>
      </c>
      <c r="D24" s="25">
        <v>1.5613099771515614E-2</v>
      </c>
      <c r="E24" s="24">
        <v>27</v>
      </c>
      <c r="F24" s="25">
        <v>1.4033264033264034E-2</v>
      </c>
      <c r="G24" s="26">
        <v>0.5185185185185186</v>
      </c>
    </row>
    <row r="25" spans="1:8" ht="14.4" customHeight="1" x14ac:dyDescent="0.3">
      <c r="A25" s="19">
        <v>15</v>
      </c>
      <c r="B25" s="20" t="s">
        <v>104</v>
      </c>
      <c r="C25" s="20">
        <v>35</v>
      </c>
      <c r="D25" s="21">
        <v>1.3328255902513329E-2</v>
      </c>
      <c r="E25" s="20">
        <v>23</v>
      </c>
      <c r="F25" s="21">
        <v>1.1954261954261955E-2</v>
      </c>
      <c r="G25" s="22">
        <v>0.52173913043478271</v>
      </c>
    </row>
    <row r="26" spans="1:8" ht="14.4" customHeight="1" x14ac:dyDescent="0.3">
      <c r="A26" s="43"/>
      <c r="B26" s="44" t="s">
        <v>109</v>
      </c>
      <c r="C26" s="44">
        <f>C27-SUM(C11:C25)</f>
        <v>361</v>
      </c>
      <c r="D26" s="45">
        <f>C26/C27</f>
        <v>0.13747143945163748</v>
      </c>
      <c r="E26" s="44">
        <f>E27-SUM(E11:E25)</f>
        <v>233</v>
      </c>
      <c r="F26" s="45">
        <f>E26/E27</f>
        <v>0.12110187110187111</v>
      </c>
      <c r="G26" s="46">
        <f>C26/E26-1</f>
        <v>0.54935622317596566</v>
      </c>
    </row>
    <row r="27" spans="1:8" x14ac:dyDescent="0.3">
      <c r="A27" s="33"/>
      <c r="B27" s="34" t="s">
        <v>110</v>
      </c>
      <c r="C27" s="34">
        <v>2626</v>
      </c>
      <c r="D27" s="35">
        <v>1</v>
      </c>
      <c r="E27" s="34">
        <v>1924</v>
      </c>
      <c r="F27" s="35">
        <v>0.99999999999999944</v>
      </c>
      <c r="G27" s="36">
        <v>0.36486486486486491</v>
      </c>
    </row>
    <row r="28" spans="1:8" x14ac:dyDescent="0.3">
      <c r="A28" s="37" t="s">
        <v>10</v>
      </c>
      <c r="B28" s="7"/>
      <c r="C28" s="7"/>
      <c r="D28" s="7"/>
      <c r="E28" s="7"/>
      <c r="F28" s="7"/>
      <c r="G28" s="7"/>
      <c r="H28" s="4"/>
    </row>
    <row r="29" spans="1:8" ht="13.5" customHeight="1" x14ac:dyDescent="0.3">
      <c r="A29" s="7" t="s">
        <v>52</v>
      </c>
      <c r="B29" s="7"/>
      <c r="C29" s="7"/>
      <c r="D29" s="7"/>
      <c r="E29" s="7"/>
      <c r="F29" s="7"/>
      <c r="G29" s="7"/>
    </row>
    <row r="30" spans="1:8" x14ac:dyDescent="0.3">
      <c r="A30" s="9" t="s">
        <v>51</v>
      </c>
      <c r="B30" s="7"/>
      <c r="C30" s="7"/>
      <c r="D30" s="7"/>
      <c r="E30" s="7"/>
      <c r="F30" s="7"/>
      <c r="G30" s="7"/>
    </row>
    <row r="49" spans="1:1" x14ac:dyDescent="0.3">
      <c r="A49" t="s">
        <v>25</v>
      </c>
    </row>
    <row r="50" spans="1:1" x14ac:dyDescent="0.3">
      <c r="A50" s="1" t="s">
        <v>51</v>
      </c>
    </row>
    <row r="51" spans="1:1" x14ac:dyDescent="0.3">
      <c r="A51" s="5"/>
    </row>
    <row r="52" spans="1:1" x14ac:dyDescent="0.3">
      <c r="A52" s="1"/>
    </row>
  </sheetData>
  <mergeCells count="12">
    <mergeCell ref="A2:G2"/>
    <mergeCell ref="A3:G3"/>
    <mergeCell ref="A5:A7"/>
    <mergeCell ref="B5:B7"/>
    <mergeCell ref="C5:G5"/>
    <mergeCell ref="C6:G6"/>
    <mergeCell ref="G7:G8"/>
    <mergeCell ref="A8:A10"/>
    <mergeCell ref="B8:B10"/>
    <mergeCell ref="G9:G10"/>
    <mergeCell ref="C7:D8"/>
    <mergeCell ref="E7:F8"/>
  </mergeCells>
  <conditionalFormatting sqref="C11:G25">
    <cfRule type="cellIs" dxfId="3" priority="8" operator="equal">
      <formula>0</formula>
    </cfRule>
  </conditionalFormatting>
  <conditionalFormatting sqref="G11:G27">
    <cfRule type="cellIs" dxfId="2" priority="7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4" orientation="landscape" horizontalDpi="4294967292" verticalDpi="0" r:id="rId1"/>
  <ignoredErrors>
    <ignoredError sqref="D26" formula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25E152-119D-409B-A440-6EBEFE0DFA97}">
  <sheetPr>
    <pageSetUpPr fitToPage="1"/>
  </sheetPr>
  <dimension ref="A1:H33"/>
  <sheetViews>
    <sheetView showGridLines="0" zoomScaleNormal="100" workbookViewId="0">
      <selection activeCell="C5" sqref="C5:G6"/>
    </sheetView>
  </sheetViews>
  <sheetFormatPr defaultColWidth="9.109375" defaultRowHeight="13.8" x14ac:dyDescent="0.25"/>
  <cols>
    <col min="1" max="1" width="8" style="7" customWidth="1"/>
    <col min="2" max="2" width="22.33203125" style="7" bestFit="1" customWidth="1"/>
    <col min="3" max="7" width="11.6640625" style="7" customWidth="1"/>
    <col min="8" max="9" width="9" style="7" customWidth="1"/>
    <col min="10" max="16384" width="9.109375" style="7"/>
  </cols>
  <sheetData>
    <row r="1" spans="1:7" x14ac:dyDescent="0.25">
      <c r="A1" s="7" t="s">
        <v>25</v>
      </c>
      <c r="G1" s="54">
        <v>45819</v>
      </c>
    </row>
    <row r="2" spans="1:7" x14ac:dyDescent="0.25">
      <c r="A2" s="84" t="s">
        <v>35</v>
      </c>
      <c r="B2" s="84"/>
      <c r="C2" s="84"/>
      <c r="D2" s="84"/>
      <c r="E2" s="84"/>
      <c r="F2" s="84"/>
      <c r="G2" s="84"/>
    </row>
    <row r="3" spans="1:7" x14ac:dyDescent="0.25">
      <c r="A3" s="85" t="s">
        <v>36</v>
      </c>
      <c r="B3" s="85"/>
      <c r="C3" s="85"/>
      <c r="D3" s="85"/>
      <c r="E3" s="85"/>
      <c r="F3" s="85"/>
      <c r="G3" s="85"/>
    </row>
    <row r="4" spans="1:7" ht="15" customHeight="1" x14ac:dyDescent="0.25">
      <c r="A4" s="12"/>
      <c r="B4" s="12"/>
      <c r="C4" s="12"/>
      <c r="D4" s="12"/>
      <c r="E4" s="12"/>
      <c r="F4" s="12"/>
      <c r="G4" s="14" t="s">
        <v>108</v>
      </c>
    </row>
    <row r="5" spans="1:7" ht="14.4" customHeight="1" x14ac:dyDescent="0.25">
      <c r="A5" s="86" t="s">
        <v>0</v>
      </c>
      <c r="B5" s="86" t="s">
        <v>1</v>
      </c>
      <c r="C5" s="88" t="s">
        <v>123</v>
      </c>
      <c r="D5" s="88"/>
      <c r="E5" s="88"/>
      <c r="F5" s="88"/>
      <c r="G5" s="88"/>
    </row>
    <row r="6" spans="1:7" ht="15" customHeight="1" x14ac:dyDescent="0.25">
      <c r="A6" s="87"/>
      <c r="B6" s="87"/>
      <c r="C6" s="89" t="s">
        <v>124</v>
      </c>
      <c r="D6" s="89"/>
      <c r="E6" s="89"/>
      <c r="F6" s="89"/>
      <c r="G6" s="89"/>
    </row>
    <row r="7" spans="1:7" ht="15" customHeight="1" x14ac:dyDescent="0.25">
      <c r="A7" s="87"/>
      <c r="B7" s="87"/>
      <c r="C7" s="90">
        <v>2025</v>
      </c>
      <c r="D7" s="90"/>
      <c r="E7" s="90">
        <v>2024</v>
      </c>
      <c r="F7" s="90"/>
      <c r="G7" s="91" t="s">
        <v>3</v>
      </c>
    </row>
    <row r="8" spans="1:7" ht="15" customHeight="1" x14ac:dyDescent="0.25">
      <c r="A8" s="97" t="s">
        <v>4</v>
      </c>
      <c r="B8" s="97" t="s">
        <v>5</v>
      </c>
      <c r="C8" s="90"/>
      <c r="D8" s="90"/>
      <c r="E8" s="90"/>
      <c r="F8" s="90"/>
      <c r="G8" s="92"/>
    </row>
    <row r="9" spans="1:7" ht="15" customHeight="1" x14ac:dyDescent="0.25">
      <c r="A9" s="97"/>
      <c r="B9" s="97"/>
      <c r="C9" s="16" t="s">
        <v>6</v>
      </c>
      <c r="D9" s="15" t="s">
        <v>2</v>
      </c>
      <c r="E9" s="16" t="s">
        <v>6</v>
      </c>
      <c r="F9" s="15" t="s">
        <v>2</v>
      </c>
      <c r="G9" s="95" t="s">
        <v>7</v>
      </c>
    </row>
    <row r="10" spans="1:7" ht="15" customHeight="1" x14ac:dyDescent="0.25">
      <c r="A10" s="98"/>
      <c r="B10" s="98"/>
      <c r="C10" s="17" t="s">
        <v>8</v>
      </c>
      <c r="D10" s="18" t="s">
        <v>9</v>
      </c>
      <c r="E10" s="17" t="s">
        <v>8</v>
      </c>
      <c r="F10" s="18" t="s">
        <v>9</v>
      </c>
      <c r="G10" s="96"/>
    </row>
    <row r="11" spans="1:7" x14ac:dyDescent="0.25">
      <c r="A11" s="19">
        <v>1</v>
      </c>
      <c r="B11" s="20" t="s">
        <v>37</v>
      </c>
      <c r="C11" s="47">
        <v>606</v>
      </c>
      <c r="D11" s="21">
        <v>0.14966658434181279</v>
      </c>
      <c r="E11" s="47">
        <v>421</v>
      </c>
      <c r="F11" s="21">
        <v>0.12878556133374119</v>
      </c>
      <c r="G11" s="22">
        <v>0.43942992874109255</v>
      </c>
    </row>
    <row r="12" spans="1:7" x14ac:dyDescent="0.25">
      <c r="A12" s="23">
        <v>2</v>
      </c>
      <c r="B12" s="24" t="s">
        <v>38</v>
      </c>
      <c r="C12" s="48">
        <v>467</v>
      </c>
      <c r="D12" s="25">
        <v>0.11533712027661151</v>
      </c>
      <c r="E12" s="48">
        <v>465</v>
      </c>
      <c r="F12" s="25">
        <v>0.14224533496482106</v>
      </c>
      <c r="G12" s="26">
        <v>4.3010752688172893E-3</v>
      </c>
    </row>
    <row r="13" spans="1:7" x14ac:dyDescent="0.25">
      <c r="A13" s="19">
        <v>3</v>
      </c>
      <c r="B13" s="20" t="s">
        <v>42</v>
      </c>
      <c r="C13" s="47">
        <v>388</v>
      </c>
      <c r="D13" s="21">
        <v>9.5826129908619412E-2</v>
      </c>
      <c r="E13" s="47">
        <v>433</v>
      </c>
      <c r="F13" s="21">
        <v>0.13245640868767208</v>
      </c>
      <c r="G13" s="22">
        <v>-0.10392609699769051</v>
      </c>
    </row>
    <row r="14" spans="1:7" x14ac:dyDescent="0.25">
      <c r="A14" s="23">
        <v>4</v>
      </c>
      <c r="B14" s="24" t="s">
        <v>40</v>
      </c>
      <c r="C14" s="48">
        <v>368</v>
      </c>
      <c r="D14" s="25">
        <v>9.0886638676216353E-2</v>
      </c>
      <c r="E14" s="48">
        <v>261</v>
      </c>
      <c r="F14" s="25">
        <v>7.9840929947996325E-2</v>
      </c>
      <c r="G14" s="26">
        <v>0.4099616858237547</v>
      </c>
    </row>
    <row r="15" spans="1:7" x14ac:dyDescent="0.25">
      <c r="A15" s="19">
        <v>5</v>
      </c>
      <c r="B15" s="20" t="s">
        <v>41</v>
      </c>
      <c r="C15" s="47">
        <v>287</v>
      </c>
      <c r="D15" s="21">
        <v>7.0881699184983951E-2</v>
      </c>
      <c r="E15" s="47">
        <v>201</v>
      </c>
      <c r="F15" s="21">
        <v>6.1486693178342003E-2</v>
      </c>
      <c r="G15" s="22">
        <v>0.42786069651741299</v>
      </c>
    </row>
    <row r="16" spans="1:7" x14ac:dyDescent="0.25">
      <c r="A16" s="23">
        <v>6</v>
      </c>
      <c r="B16" s="24" t="s">
        <v>39</v>
      </c>
      <c r="C16" s="48">
        <v>284</v>
      </c>
      <c r="D16" s="25">
        <v>7.0140775500123487E-2</v>
      </c>
      <c r="E16" s="48">
        <v>228</v>
      </c>
      <c r="F16" s="25">
        <v>6.9746099724686442E-2</v>
      </c>
      <c r="G16" s="26">
        <v>0.2456140350877194</v>
      </c>
    </row>
    <row r="17" spans="1:8" x14ac:dyDescent="0.25">
      <c r="A17" s="19">
        <v>7</v>
      </c>
      <c r="B17" s="20" t="s">
        <v>56</v>
      </c>
      <c r="C17" s="47">
        <v>236</v>
      </c>
      <c r="D17" s="21">
        <v>5.8285996542356139E-2</v>
      </c>
      <c r="E17" s="47">
        <v>175</v>
      </c>
      <c r="F17" s="21">
        <v>5.353319057815846E-2</v>
      </c>
      <c r="G17" s="22">
        <v>0.34857142857142853</v>
      </c>
    </row>
    <row r="18" spans="1:8" x14ac:dyDescent="0.25">
      <c r="A18" s="23">
        <v>8</v>
      </c>
      <c r="B18" s="24" t="s">
        <v>44</v>
      </c>
      <c r="C18" s="48">
        <v>204</v>
      </c>
      <c r="D18" s="25">
        <v>5.0382810570511236E-2</v>
      </c>
      <c r="E18" s="48">
        <v>146</v>
      </c>
      <c r="F18" s="25">
        <v>4.4661976139492202E-2</v>
      </c>
      <c r="G18" s="26">
        <v>0.39726027397260277</v>
      </c>
    </row>
    <row r="19" spans="1:8" x14ac:dyDescent="0.25">
      <c r="A19" s="19">
        <v>9</v>
      </c>
      <c r="B19" s="20" t="s">
        <v>87</v>
      </c>
      <c r="C19" s="47">
        <v>203</v>
      </c>
      <c r="D19" s="21">
        <v>5.0135836008891085E-2</v>
      </c>
      <c r="E19" s="47">
        <v>159</v>
      </c>
      <c r="F19" s="21">
        <v>4.8638727439583973E-2</v>
      </c>
      <c r="G19" s="22">
        <v>0.27672955974842761</v>
      </c>
    </row>
    <row r="20" spans="1:8" x14ac:dyDescent="0.25">
      <c r="A20" s="23">
        <v>10</v>
      </c>
      <c r="B20" s="24" t="s">
        <v>62</v>
      </c>
      <c r="C20" s="48">
        <v>153</v>
      </c>
      <c r="D20" s="25">
        <v>3.778710792788343E-2</v>
      </c>
      <c r="E20" s="48">
        <v>139</v>
      </c>
      <c r="F20" s="25">
        <v>4.2520648516365861E-2</v>
      </c>
      <c r="G20" s="26">
        <v>0.10071942446043169</v>
      </c>
    </row>
    <row r="21" spans="1:8" x14ac:dyDescent="0.25">
      <c r="A21" s="19">
        <v>11</v>
      </c>
      <c r="B21" s="20" t="s">
        <v>43</v>
      </c>
      <c r="C21" s="47">
        <v>133</v>
      </c>
      <c r="D21" s="21">
        <v>3.2847616695480364E-2</v>
      </c>
      <c r="E21" s="47">
        <v>118</v>
      </c>
      <c r="F21" s="21">
        <v>3.6096665646986846E-2</v>
      </c>
      <c r="G21" s="22">
        <v>0.12711864406779672</v>
      </c>
    </row>
    <row r="22" spans="1:8" x14ac:dyDescent="0.25">
      <c r="A22" s="23">
        <v>12</v>
      </c>
      <c r="B22" s="24" t="s">
        <v>118</v>
      </c>
      <c r="C22" s="48">
        <v>112</v>
      </c>
      <c r="D22" s="25">
        <v>2.7661150901457151E-2</v>
      </c>
      <c r="E22" s="48">
        <v>32</v>
      </c>
      <c r="F22" s="25">
        <v>9.7889262771489755E-3</v>
      </c>
      <c r="G22" s="26">
        <v>2.5</v>
      </c>
    </row>
    <row r="23" spans="1:8" x14ac:dyDescent="0.25">
      <c r="A23" s="19">
        <v>13</v>
      </c>
      <c r="B23" s="20" t="s">
        <v>117</v>
      </c>
      <c r="C23" s="47">
        <v>109</v>
      </c>
      <c r="D23" s="21">
        <v>2.692022721659669E-2</v>
      </c>
      <c r="E23" s="47">
        <v>48</v>
      </c>
      <c r="F23" s="21">
        <v>1.4683389415723462E-2</v>
      </c>
      <c r="G23" s="22">
        <v>1.2708333333333335</v>
      </c>
    </row>
    <row r="24" spans="1:8" x14ac:dyDescent="0.25">
      <c r="A24" s="23">
        <v>14</v>
      </c>
      <c r="B24" s="24" t="s">
        <v>86</v>
      </c>
      <c r="C24" s="48">
        <v>70</v>
      </c>
      <c r="D24" s="25">
        <v>1.7288219313410718E-2</v>
      </c>
      <c r="E24" s="48">
        <v>64</v>
      </c>
      <c r="F24" s="25">
        <v>1.9577852554297951E-2</v>
      </c>
      <c r="G24" s="26">
        <v>9.375E-2</v>
      </c>
    </row>
    <row r="25" spans="1:8" x14ac:dyDescent="0.25">
      <c r="A25" s="19">
        <v>15</v>
      </c>
      <c r="B25" s="20" t="s">
        <v>125</v>
      </c>
      <c r="C25" s="47">
        <v>66</v>
      </c>
      <c r="D25" s="21">
        <v>1.6300321066930107E-2</v>
      </c>
      <c r="E25" s="47">
        <v>26</v>
      </c>
      <c r="F25" s="21">
        <v>7.9535026001835429E-3</v>
      </c>
      <c r="G25" s="22">
        <v>1.5384615384615383</v>
      </c>
    </row>
    <row r="26" spans="1:8" hidden="1" x14ac:dyDescent="0.25">
      <c r="A26" s="19"/>
      <c r="B26" s="20"/>
      <c r="C26" s="47"/>
      <c r="D26" s="28"/>
      <c r="E26" s="47"/>
      <c r="F26" s="28"/>
      <c r="G26" s="28"/>
    </row>
    <row r="27" spans="1:8" x14ac:dyDescent="0.25">
      <c r="A27" s="42"/>
      <c r="B27" s="30" t="s">
        <v>109</v>
      </c>
      <c r="C27" s="49">
        <f>C28-SUM(C11:C25)</f>
        <v>363</v>
      </c>
      <c r="D27" s="31">
        <f>C27/C28</f>
        <v>8.9651765868115588E-2</v>
      </c>
      <c r="E27" s="49">
        <f>E28-SUM(E11:E25)</f>
        <v>353</v>
      </c>
      <c r="F27" s="31">
        <f>E27/E28</f>
        <v>0.10798409299479964</v>
      </c>
      <c r="G27" s="32">
        <f>C27/E27-1</f>
        <v>2.8328611898017053E-2</v>
      </c>
    </row>
    <row r="28" spans="1:8" x14ac:dyDescent="0.25">
      <c r="A28" s="33"/>
      <c r="B28" s="34" t="s">
        <v>110</v>
      </c>
      <c r="C28" s="50">
        <v>4049</v>
      </c>
      <c r="D28" s="35">
        <v>1</v>
      </c>
      <c r="E28" s="50">
        <v>3269</v>
      </c>
      <c r="F28" s="35">
        <v>1</v>
      </c>
      <c r="G28" s="36">
        <v>0.23860507800550623</v>
      </c>
    </row>
    <row r="29" spans="1:8" x14ac:dyDescent="0.25">
      <c r="A29" s="51" t="s">
        <v>88</v>
      </c>
      <c r="H29" s="51"/>
    </row>
    <row r="30" spans="1:8" x14ac:dyDescent="0.25">
      <c r="A30" s="10" t="s">
        <v>45</v>
      </c>
    </row>
    <row r="31" spans="1:8" x14ac:dyDescent="0.25">
      <c r="A31" s="7" t="s">
        <v>52</v>
      </c>
    </row>
    <row r="32" spans="1:8" x14ac:dyDescent="0.25">
      <c r="A32" s="52" t="s">
        <v>89</v>
      </c>
    </row>
    <row r="33" spans="1:1" x14ac:dyDescent="0.25">
      <c r="A33" s="9" t="s">
        <v>51</v>
      </c>
    </row>
  </sheetData>
  <mergeCells count="12">
    <mergeCell ref="G7:G8"/>
    <mergeCell ref="A8:A10"/>
    <mergeCell ref="B8:B10"/>
    <mergeCell ref="G9:G10"/>
    <mergeCell ref="A2:G2"/>
    <mergeCell ref="A3:G3"/>
    <mergeCell ref="A5:A7"/>
    <mergeCell ref="B5:B7"/>
    <mergeCell ref="C5:G5"/>
    <mergeCell ref="C6:G6"/>
    <mergeCell ref="C7:D8"/>
    <mergeCell ref="E7:F8"/>
  </mergeCells>
  <conditionalFormatting sqref="C11:G26">
    <cfRule type="cellIs" dxfId="1" priority="2" operator="equal">
      <formula>0</formula>
    </cfRule>
  </conditionalFormatting>
  <conditionalFormatting sqref="G11:G28">
    <cfRule type="cellIs" dxfId="0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4" orientation="landscape" horizontalDpi="4294967292" verticalDpi="0" r:id="rId1"/>
  <ignoredErrors>
    <ignoredError sqref="D27:E27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Tabele zbiorcze</vt:lpstr>
      <vt:lpstr>Ranking PiN_DMC&gt;3,5T</vt:lpstr>
      <vt:lpstr>Ranking Naczepy DMC&gt;3,5T</vt:lpstr>
      <vt:lpstr>Przyczepy lekkie</vt:lpstr>
      <vt:lpstr>Ranking_P-CR</vt:lpstr>
      <vt:lpstr>Ranking_CR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Polski Związek Przemysłu Motoryzacyjnego</dc:creator>
  <cp:lastModifiedBy>Ewa Szeląg</cp:lastModifiedBy>
  <cp:lastPrinted>2015-05-08T08:54:12Z</cp:lastPrinted>
  <dcterms:created xsi:type="dcterms:W3CDTF">2011-02-21T10:08:17Z</dcterms:created>
  <dcterms:modified xsi:type="dcterms:W3CDTF">2025-06-09T06:00:53Z</dcterms:modified>
</cp:coreProperties>
</file>