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3\PIN\"/>
    </mc:Choice>
  </mc:AlternateContent>
  <xr:revisionPtr revIDLastSave="0" documentId="13_ncr:1_{4C8C27F3-3D62-49E0-AE8A-7CEC20B890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  <sheet name="Ranking_CR" sheetId="19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czy_czasowe">[1]INDEX!$E$21</definedName>
    <definedName name="jakie">[2]INDEX!$A$63</definedName>
    <definedName name="jakie_ang">[1]INDEX!$B$63</definedName>
    <definedName name="jakie1">[3]INDEX!$A$53</definedName>
    <definedName name="jakie2">[1]INDEX!$A$63</definedName>
    <definedName name="mancs">[4]INDEX!$A$61</definedName>
    <definedName name="mansc">[4]INDEX!$A$60</definedName>
    <definedName name="mn">[3]INDEX!$E$16</definedName>
    <definedName name="Mnth">[4]INDEX!$E$21</definedName>
    <definedName name="pickups">[4]INDEX!$A$59</definedName>
    <definedName name="Yr">[4]INDEX!$E$26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19" l="1"/>
  <c r="F27" i="19"/>
  <c r="C27" i="19"/>
  <c r="G27" i="19"/>
  <c r="C26" i="15"/>
  <c r="D26" i="15"/>
  <c r="E26" i="15"/>
  <c r="F26" i="15"/>
  <c r="D27" i="19"/>
  <c r="G26" i="15"/>
  <c r="C31" i="13"/>
  <c r="E31" i="13"/>
  <c r="F31" i="13"/>
  <c r="E31" i="12"/>
  <c r="F31" i="12"/>
  <c r="C31" i="12"/>
  <c r="E31" i="14"/>
  <c r="F31" i="14"/>
  <c r="C31" i="14"/>
  <c r="D31" i="13"/>
  <c r="G31" i="12"/>
  <c r="G31" i="14"/>
  <c r="G31" i="13"/>
  <c r="D31" i="14"/>
  <c r="D31" i="12"/>
</calcChain>
</file>

<file path=xl/sharedStrings.xml><?xml version="1.0" encoding="utf-8"?>
<sst xmlns="http://schemas.openxmlformats.org/spreadsheetml/2006/main" count="259" uniqueCount="131">
  <si>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</si>
  <si>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</si>
  <si>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</si>
  <si>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</si>
  <si>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</si>
  <si>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</si>
  <si>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</si>
  <si>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</si>
  <si>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</si>
  <si>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</si>
  <si>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</si>
  <si>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</si>
  <si>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</si>
  <si>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</si>
  <si>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</si>
  <si>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</si>
  <si>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</si>
  <si>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</si>
  <si>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</si>
  <si>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</si>
  <si>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</si>
  <si>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</si>
  <si>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</si>
  <si>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First Registrations of NEW Trailers &amp; Semi-Trailers with GVW&gt;3.5T, Market Share %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</si>
  <si>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</si>
  <si>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</si>
  <si>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</si>
  <si>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</si>
  <si>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First Registrations of NEW Light Trailers*, Market Share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</si>
  <si>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</si>
  <si>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</si>
  <si>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</si>
  <si>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</si>
  <si>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</si>
  <si>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First Registrations of NEW Agricultural Trailers*, Market Share %</t>
  </si>
  <si>
    <t>Pierwsze rejestracje NOWYCH ciągników rolniczych*, udział w rynku %</t>
  </si>
  <si>
    <t>First Registrations of NEW Agricultural Tractors*, Market Share %</t>
  </si>
  <si>
    <t>NEW HOLLAND</t>
  </si>
  <si>
    <t>JOHN DEERE</t>
  </si>
  <si>
    <t>ZETOR</t>
  </si>
  <si>
    <t>CASE IH</t>
  </si>
  <si>
    <t>DEUTZ-FAHR</t>
  </si>
  <si>
    <t>CLAAS</t>
  </si>
  <si>
    <t>KUBOTA</t>
  </si>
  <si>
    <t>FARMTRAC</t>
  </si>
  <si>
    <t>VALTRA</t>
  </si>
  <si>
    <t>** Liczby zawierają rejestracje czasowe na koniec miesięcy</t>
  </si>
  <si>
    <t>WECON</t>
  </si>
  <si>
    <t>BERGER</t>
  </si>
  <si>
    <t xml:space="preserve"> </t>
  </si>
  <si>
    <t>BRENDERUP-THULE TRAILERS</t>
  </si>
  <si>
    <t xml:space="preserve">Źródło: analizy PZPM na podstawie CEP </t>
  </si>
  <si>
    <t>Source: PZPM analysis based on Central Register of Vehicles</t>
  </si>
  <si>
    <t>Źródło: analizy PZPM na podstawie CEP</t>
  </si>
  <si>
    <t xml:space="preserve">Sztuki </t>
  </si>
  <si>
    <t>First Registrations of NEW Semi-Trailers with GVW&gt;3.5T, Market Share %</t>
  </si>
  <si>
    <t>WIDPOL</t>
  </si>
  <si>
    <t>MASSEY FERGUSON</t>
  </si>
  <si>
    <t>GŁOWACZ</t>
  </si>
  <si>
    <t>MARTZ</t>
  </si>
  <si>
    <t>FARO</t>
  </si>
  <si>
    <t>W.N.P. M.SUSKI</t>
  </si>
  <si>
    <t>MASTER-TECH</t>
  </si>
  <si>
    <t>FENDT</t>
  </si>
  <si>
    <t>RAZEM NACZEPY I PRZYCZEPY</t>
  </si>
  <si>
    <t>NACZEPY SPECJALNE</t>
  </si>
  <si>
    <t>NACZEPY CIĘŻAROWE</t>
  </si>
  <si>
    <t>PRZYCZEPY SPECJALNE</t>
  </si>
  <si>
    <t>PRZYCZEPY CIĘŻAROWE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</si>
  <si>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</si>
  <si>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</si>
  <si>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</si>
  <si>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</si>
  <si>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</si>
  <si>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</si>
  <si>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</si>
  <si>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</si>
  <si>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</si>
  <si>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</si>
  <si>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</si>
  <si>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</si>
  <si>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</si>
  <si>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</si>
  <si>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</si>
  <si>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BENALU</t>
  </si>
  <si>
    <t>PRZYCZEPY, DMC&gt;3.5T</t>
  </si>
  <si>
    <t>NACZEPY, DMC&gt;3.5T</t>
  </si>
  <si>
    <t>STEYR</t>
  </si>
  <si>
    <t>SOLIS</t>
  </si>
  <si>
    <t>*Pojazdy zarejestrowane jako Ciągniki Rolnicze bez wyróżnionych jako potencjalne ATV / UTV</t>
  </si>
  <si>
    <t>*Vehicles registered as Agricultural Tractors without considered as ATV / UTV</t>
  </si>
  <si>
    <t>SPAWLINE</t>
  </si>
  <si>
    <t>FRACHT</t>
  </si>
  <si>
    <t>STIM</t>
  </si>
  <si>
    <t>LORRIES</t>
  </si>
  <si>
    <t>PRONAR</t>
  </si>
  <si>
    <t>METAL-FACH</t>
  </si>
  <si>
    <t>METALTECH</t>
  </si>
  <si>
    <t>PPHU WODZIŃSKI</t>
  </si>
  <si>
    <t>MEPROZET</t>
  </si>
  <si>
    <t>MARPOL</t>
  </si>
  <si>
    <t>CYNKOMET</t>
  </si>
  <si>
    <t>POMOT</t>
  </si>
  <si>
    <t>JOSKIN</t>
  </si>
  <si>
    <t>TECHMONT</t>
  </si>
  <si>
    <t>BBC</t>
  </si>
  <si>
    <t>MEILLER-KIPPER</t>
  </si>
  <si>
    <t>TEMARED</t>
  </si>
  <si>
    <t>URSUS</t>
  </si>
  <si>
    <r>
      <rPr>
        <sz val="10"/>
        <rFont val="Arial Nova"/>
        <family val="2"/>
      </rPr>
      <t>Sztuki /</t>
    </r>
    <r>
      <rPr>
        <sz val="10"/>
        <color indexed="23"/>
        <rFont val="Arial Nova"/>
        <family val="2"/>
      </rPr>
      <t xml:space="preserve"> Units</t>
    </r>
  </si>
  <si>
    <r>
      <t xml:space="preserve">Pozostałe / </t>
    </r>
    <r>
      <rPr>
        <sz val="10"/>
        <color theme="1" tint="0.34998626667073579"/>
        <rFont val="Arial Nova"/>
        <family val="2"/>
      </rPr>
      <t>Others</t>
    </r>
  </si>
  <si>
    <r>
      <t xml:space="preserve">OGÓŁEM / </t>
    </r>
    <r>
      <rPr>
        <b/>
        <sz val="10"/>
        <color theme="0" tint="-0.34998626667073579"/>
        <rFont val="Arial Nova"/>
        <family val="2"/>
      </rPr>
      <t>TOTAL</t>
    </r>
  </si>
  <si>
    <r>
      <t xml:space="preserve">OGÓŁEM / </t>
    </r>
    <r>
      <rPr>
        <b/>
        <sz val="10"/>
        <color theme="0" tint="-0.249977111117893"/>
        <rFont val="Arial Nova"/>
        <family val="2"/>
      </rPr>
      <t>TOTAL</t>
    </r>
  </si>
  <si>
    <t>D-TEC</t>
  </si>
  <si>
    <t>MER</t>
  </si>
  <si>
    <t>MIRO-CAR1</t>
  </si>
  <si>
    <t>2024
Mar</t>
  </si>
  <si>
    <t>2024
Sty - Mar</t>
  </si>
  <si>
    <t>Rok narastająco Styczeń - Marzec</t>
  </si>
  <si>
    <t>YTD January - March</t>
  </si>
  <si>
    <t>FFB FELDBINDER</t>
  </si>
  <si>
    <t>2025
Mar</t>
  </si>
  <si>
    <t>2025
Sty - Mar</t>
  </si>
  <si>
    <t>LOHR</t>
  </si>
  <si>
    <t>ROLFO</t>
  </si>
  <si>
    <t>STAS</t>
  </si>
  <si>
    <t>LS</t>
  </si>
  <si>
    <t>LOVOL</t>
  </si>
  <si>
    <t>LAG</t>
  </si>
  <si>
    <t>BURGERS</t>
  </si>
  <si>
    <t>WOKADER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</si>
</sst>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 tint="0.499984740745262"/>
      <name val="Calibri"/>
      <family val="2"/>
      <charset val="238"/>
      <scheme val="minor"/>
    </font>
    <font>
      <b/>
      <i/>
      <sz val="10"/>
      <color theme="1" tint="0.499984740745262"/>
      <name val="Tahoma"/>
      <family val="2"/>
      <charset val="238"/>
    </font>
    <font>
      <i/>
      <sz val="10"/>
      <color theme="0" tint="-0.499984740745262"/>
      <name val="Arial"/>
      <family val="2"/>
      <charset val="238"/>
    </font>
    <font>
      <b/>
      <i/>
      <sz val="11"/>
      <color theme="1" tint="0.499984740745262"/>
      <name val="Tahoma"/>
      <family val="2"/>
      <charset val="238"/>
    </font>
    <font>
      <sz val="11"/>
      <color theme="1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sz val="10"/>
      <color theme="0"/>
      <name val="Arial Nova"/>
      <family val="2"/>
    </font>
    <font>
      <i/>
      <sz val="8"/>
      <color theme="1"/>
      <name val="Arial Nova"/>
      <family val="2"/>
    </font>
    <font>
      <i/>
      <sz val="11"/>
      <color theme="1" tint="0.499984740745262"/>
      <name val="Arial Nova"/>
      <family val="2"/>
    </font>
    <font>
      <i/>
      <sz val="10"/>
      <color theme="1" tint="0.499984740745262"/>
      <name val="Arial Nova"/>
      <family val="2"/>
    </font>
    <font>
      <b/>
      <sz val="10"/>
      <name val="Arial Nova"/>
      <family val="2"/>
    </font>
    <font>
      <b/>
      <i/>
      <sz val="10"/>
      <color theme="1" tint="0.499984740745262"/>
      <name val="Arial Nova"/>
      <family val="2"/>
    </font>
    <font>
      <sz val="10"/>
      <color theme="1" tint="0.499984740745262"/>
      <name val="Arial Nova"/>
      <family val="2"/>
    </font>
    <font>
      <sz val="10"/>
      <name val="Arial Nova"/>
      <family val="2"/>
    </font>
    <font>
      <sz val="10"/>
      <color indexed="23"/>
      <name val="Arial Nova"/>
      <family val="2"/>
    </font>
    <font>
      <b/>
      <i/>
      <sz val="10"/>
      <color theme="0" tint="-0.499984740745262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i/>
      <sz val="10"/>
      <color theme="0" tint="-0.249977111117893"/>
      <name val="Arial Nova"/>
      <family val="2"/>
    </font>
    <font>
      <sz val="10"/>
      <color theme="1" tint="0.34998626667073579"/>
      <name val="Arial Nova"/>
      <family val="2"/>
    </font>
    <font>
      <b/>
      <sz val="10"/>
      <color theme="0" tint="-0.34998626667073579"/>
      <name val="Arial Nova"/>
      <family val="2"/>
    </font>
    <font>
      <b/>
      <i/>
      <sz val="10"/>
      <color theme="0" tint="-0.34998626667073579"/>
      <name val="Arial Nova"/>
      <family val="2"/>
    </font>
    <font>
      <b/>
      <sz val="10"/>
      <color theme="0" tint="-0.249977111117893"/>
      <name val="Arial Nova"/>
      <family val="2"/>
    </font>
    <font>
      <i/>
      <sz val="10"/>
      <color theme="0" tint="-0.499984740745262"/>
      <name val="Arial Nova"/>
      <family val="2"/>
    </font>
    <font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8"/>
      <color theme="1"/>
      <name val="Arial Nova"/>
      <family val="2"/>
      <charset val="238"/>
    </font>
    <font>
      <i/>
      <sz val="10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i/>
      <sz val="9"/>
      <color theme="1"/>
      <name val="Arial Nov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5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6" fillId="0" borderId="0" xfId="0" applyFont="1"/>
    <xf numFmtId="0" fontId="3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2" fillId="0" borderId="0" xfId="4"/>
    <xf numFmtId="0" fontId="8" fillId="0" borderId="0" xfId="4" applyFont="1"/>
    <xf numFmtId="0" fontId="9" fillId="0" borderId="0" xfId="4" applyFont="1" applyAlignment="1">
      <alignment vertical="center"/>
    </xf>
    <xf numFmtId="0" fontId="10" fillId="0" borderId="0" xfId="0" applyFont="1"/>
    <xf numFmtId="14" fontId="10" fillId="0" borderId="0" xfId="0" applyNumberFormat="1" applyFont="1" applyAlignment="1">
      <alignment horizontal="right"/>
    </xf>
    <xf numFmtId="0" fontId="15" fillId="0" borderId="0" xfId="0" applyFont="1"/>
    <xf numFmtId="0" fontId="12" fillId="0" borderId="0" xfId="0" applyFont="1"/>
    <xf numFmtId="0" fontId="16" fillId="0" borderId="0" xfId="0" applyFont="1"/>
    <xf numFmtId="0" fontId="18" fillId="0" borderId="0" xfId="4" applyFont="1" applyAlignment="1">
      <alignment horizontal="center" vertical="center"/>
    </xf>
    <xf numFmtId="0" fontId="18" fillId="0" borderId="0" xfId="4" applyFont="1" applyAlignment="1">
      <alignment vertical="center"/>
    </xf>
    <xf numFmtId="0" fontId="19" fillId="0" borderId="0" xfId="4" applyFont="1" applyAlignment="1">
      <alignment horizontal="right" vertical="center"/>
    </xf>
    <xf numFmtId="0" fontId="13" fillId="3" borderId="2" xfId="4" applyFont="1" applyFill="1" applyBorder="1" applyAlignment="1">
      <alignment horizontal="center" wrapText="1"/>
    </xf>
    <xf numFmtId="0" fontId="13" fillId="3" borderId="2" xfId="4" applyFont="1" applyFill="1" applyBorder="1" applyAlignment="1">
      <alignment horizontal="center" vertical="center" wrapText="1"/>
    </xf>
    <xf numFmtId="0" fontId="25" fillId="3" borderId="3" xfId="4" applyFont="1" applyFill="1" applyBorder="1" applyAlignment="1">
      <alignment horizontal="center" vertical="center" wrapText="1"/>
    </xf>
    <xf numFmtId="0" fontId="25" fillId="3" borderId="3" xfId="4" applyFont="1" applyFill="1" applyBorder="1" applyAlignment="1">
      <alignment horizontal="center" vertical="top" wrapText="1"/>
    </xf>
    <xf numFmtId="0" fontId="20" fillId="0" borderId="1" xfId="4" applyFont="1" applyBorder="1" applyAlignment="1">
      <alignment horizontal="center" vertical="center"/>
    </xf>
    <xf numFmtId="0" fontId="20" fillId="0" borderId="1" xfId="4" applyFont="1" applyBorder="1" applyAlignment="1">
      <alignment vertical="center"/>
    </xf>
    <xf numFmtId="10" fontId="20" fillId="0" borderId="1" xfId="7" applyNumberFormat="1" applyFont="1" applyBorder="1" applyAlignment="1">
      <alignment vertical="center"/>
    </xf>
    <xf numFmtId="165" fontId="20" fillId="0" borderId="1" xfId="7" applyNumberFormat="1" applyFont="1" applyBorder="1" applyAlignment="1">
      <alignment vertical="center"/>
    </xf>
    <xf numFmtId="0" fontId="20" fillId="5" borderId="1" xfId="4" applyFont="1" applyFill="1" applyBorder="1" applyAlignment="1">
      <alignment horizontal="center" vertical="center"/>
    </xf>
    <xf numFmtId="0" fontId="20" fillId="5" borderId="1" xfId="4" applyFont="1" applyFill="1" applyBorder="1" applyAlignment="1">
      <alignment vertical="center"/>
    </xf>
    <xf numFmtId="10" fontId="20" fillId="5" borderId="1" xfId="7" applyNumberFormat="1" applyFont="1" applyFill="1" applyBorder="1" applyAlignment="1">
      <alignment vertical="center"/>
    </xf>
    <xf numFmtId="165" fontId="20" fillId="5" borderId="1" xfId="7" applyNumberFormat="1" applyFont="1" applyFill="1" applyBorder="1" applyAlignment="1">
      <alignment vertical="center"/>
    </xf>
    <xf numFmtId="10" fontId="20" fillId="0" borderId="1" xfId="7" applyNumberFormat="1" applyFont="1" applyFill="1" applyBorder="1" applyAlignment="1">
      <alignment vertical="center"/>
    </xf>
    <xf numFmtId="165" fontId="20" fillId="0" borderId="1" xfId="7" applyNumberFormat="1" applyFont="1" applyFill="1" applyBorder="1" applyAlignment="1">
      <alignment vertical="center"/>
    </xf>
    <xf numFmtId="0" fontId="10" fillId="4" borderId="1" xfId="0" applyFont="1" applyFill="1" applyBorder="1"/>
    <xf numFmtId="0" fontId="20" fillId="4" borderId="1" xfId="4" applyFont="1" applyFill="1" applyBorder="1" applyAlignment="1">
      <alignment vertical="center"/>
    </xf>
    <xf numFmtId="165" fontId="20" fillId="4" borderId="1" xfId="10" applyNumberFormat="1" applyFont="1" applyFill="1" applyBorder="1" applyAlignment="1">
      <alignment vertical="center"/>
    </xf>
    <xf numFmtId="165" fontId="20" fillId="4" borderId="1" xfId="7" applyNumberFormat="1" applyFont="1" applyFill="1" applyBorder="1" applyAlignment="1">
      <alignment vertical="center"/>
    </xf>
    <xf numFmtId="0" fontId="13" fillId="3" borderId="1" xfId="4" applyFont="1" applyFill="1" applyBorder="1"/>
    <xf numFmtId="0" fontId="11" fillId="3" borderId="1" xfId="4" applyFont="1" applyFill="1" applyBorder="1" applyAlignment="1">
      <alignment vertical="center"/>
    </xf>
    <xf numFmtId="9" fontId="11" fillId="3" borderId="1" xfId="7" applyFont="1" applyFill="1" applyBorder="1" applyAlignment="1">
      <alignment vertical="center"/>
    </xf>
    <xf numFmtId="165" fontId="11" fillId="3" borderId="1" xfId="4" applyNumberFormat="1" applyFont="1" applyFill="1" applyBorder="1" applyAlignment="1">
      <alignment vertical="center"/>
    </xf>
    <xf numFmtId="0" fontId="14" fillId="0" borderId="0" xfId="0" applyFont="1" applyAlignment="1">
      <alignment horizontal="left" vertical="top" indent="1"/>
    </xf>
    <xf numFmtId="0" fontId="17" fillId="2" borderId="0" xfId="4" applyFont="1" applyFill="1" applyAlignment="1">
      <alignment vertical="center"/>
    </xf>
    <xf numFmtId="9" fontId="17" fillId="2" borderId="0" xfId="7" applyFont="1" applyFill="1" applyBorder="1" applyAlignment="1">
      <alignment vertical="center"/>
    </xf>
    <xf numFmtId="165" fontId="17" fillId="2" borderId="0" xfId="4" applyNumberFormat="1" applyFont="1" applyFill="1" applyAlignment="1">
      <alignment vertical="center"/>
    </xf>
    <xf numFmtId="0" fontId="20" fillId="0" borderId="0" xfId="4" applyFont="1" applyAlignment="1">
      <alignment horizontal="right" vertical="center"/>
    </xf>
    <xf numFmtId="0" fontId="20" fillId="4" borderId="1" xfId="4" applyFont="1" applyFill="1" applyBorder="1"/>
    <xf numFmtId="0" fontId="12" fillId="4" borderId="1" xfId="4" applyFont="1" applyFill="1" applyBorder="1"/>
    <xf numFmtId="0" fontId="12" fillId="4" borderId="1" xfId="4" applyFont="1" applyFill="1" applyBorder="1" applyAlignment="1">
      <alignment vertical="center"/>
    </xf>
    <xf numFmtId="165" fontId="12" fillId="4" borderId="1" xfId="10" applyNumberFormat="1" applyFont="1" applyFill="1" applyBorder="1" applyAlignment="1">
      <alignment vertical="center"/>
    </xf>
    <xf numFmtId="165" fontId="12" fillId="4" borderId="1" xfId="7" applyNumberFormat="1" applyFont="1" applyFill="1" applyBorder="1" applyAlignment="1">
      <alignment vertical="center"/>
    </xf>
    <xf numFmtId="3" fontId="20" fillId="0" borderId="1" xfId="4" applyNumberFormat="1" applyFont="1" applyBorder="1" applyAlignment="1">
      <alignment vertical="center"/>
    </xf>
    <xf numFmtId="3" fontId="20" fillId="5" borderId="1" xfId="4" applyNumberFormat="1" applyFont="1" applyFill="1" applyBorder="1" applyAlignment="1">
      <alignment vertical="center"/>
    </xf>
    <xf numFmtId="3" fontId="20" fillId="4" borderId="1" xfId="4" applyNumberFormat="1" applyFont="1" applyFill="1" applyBorder="1" applyAlignment="1">
      <alignment vertical="center"/>
    </xf>
    <xf numFmtId="3" fontId="11" fillId="3" borderId="1" xfId="4" applyNumberFormat="1" applyFont="1" applyFill="1" applyBorder="1" applyAlignment="1">
      <alignment vertical="center"/>
    </xf>
    <xf numFmtId="0" fontId="20" fillId="0" borderId="0" xfId="4" applyFont="1"/>
    <xf numFmtId="0" fontId="30" fillId="0" borderId="0" xfId="4" applyFont="1"/>
    <xf numFmtId="0" fontId="31" fillId="0" borderId="0" xfId="0" applyFont="1"/>
    <xf numFmtId="14" fontId="31" fillId="0" borderId="0" xfId="0" applyNumberFormat="1" applyFont="1" applyAlignment="1">
      <alignment horizontal="right"/>
    </xf>
    <xf numFmtId="0" fontId="32" fillId="0" borderId="0" xfId="0" applyFont="1" applyAlignment="1">
      <alignment horizontal="right"/>
    </xf>
    <xf numFmtId="0" fontId="33" fillId="3" borderId="1" xfId="0" applyFont="1" applyFill="1" applyBorder="1" applyAlignment="1">
      <alignment wrapText="1"/>
    </xf>
    <xf numFmtId="166" fontId="33" fillId="3" borderId="1" xfId="3" applyNumberFormat="1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wrapText="1"/>
    </xf>
    <xf numFmtId="166" fontId="34" fillId="4" borderId="1" xfId="3" applyNumberFormat="1" applyFont="1" applyFill="1" applyBorder="1" applyAlignment="1">
      <alignment horizontal="center"/>
    </xf>
    <xf numFmtId="165" fontId="34" fillId="4" borderId="1" xfId="10" applyNumberFormat="1" applyFont="1" applyFill="1" applyBorder="1" applyAlignment="1">
      <alignment horizontal="center"/>
    </xf>
    <xf numFmtId="0" fontId="34" fillId="0" borderId="1" xfId="0" applyFont="1" applyBorder="1" applyAlignment="1">
      <alignment horizontal="left" wrapText="1" indent="1"/>
    </xf>
    <xf numFmtId="166" fontId="34" fillId="0" borderId="1" xfId="3" applyNumberFormat="1" applyFont="1" applyBorder="1" applyAlignment="1">
      <alignment horizontal="center"/>
    </xf>
    <xf numFmtId="165" fontId="34" fillId="0" borderId="1" xfId="10" applyNumberFormat="1" applyFont="1" applyBorder="1" applyAlignment="1">
      <alignment horizontal="center"/>
    </xf>
    <xf numFmtId="0" fontId="34" fillId="5" borderId="1" xfId="0" applyFont="1" applyFill="1" applyBorder="1" applyAlignment="1">
      <alignment horizontal="left" wrapText="1" indent="1"/>
    </xf>
    <xf numFmtId="166" fontId="34" fillId="5" borderId="1" xfId="3" applyNumberFormat="1" applyFont="1" applyFill="1" applyBorder="1" applyAlignment="1">
      <alignment horizontal="center"/>
    </xf>
    <xf numFmtId="165" fontId="34" fillId="5" borderId="1" xfId="10" applyNumberFormat="1" applyFont="1" applyFill="1" applyBorder="1" applyAlignment="1">
      <alignment horizontal="center"/>
    </xf>
    <xf numFmtId="0" fontId="34" fillId="0" borderId="2" xfId="0" applyFont="1" applyBorder="1" applyAlignment="1">
      <alignment horizontal="left" wrapText="1" indent="1"/>
    </xf>
    <xf numFmtId="166" fontId="34" fillId="0" borderId="2" xfId="3" applyNumberFormat="1" applyFont="1" applyBorder="1" applyAlignment="1">
      <alignment horizontal="center"/>
    </xf>
    <xf numFmtId="165" fontId="34" fillId="0" borderId="2" xfId="10" applyNumberFormat="1" applyFont="1" applyBorder="1" applyAlignment="1">
      <alignment horizontal="center"/>
    </xf>
    <xf numFmtId="0" fontId="34" fillId="0" borderId="3" xfId="0" applyFont="1" applyBorder="1" applyAlignment="1">
      <alignment horizontal="left" wrapText="1" indent="1"/>
    </xf>
    <xf numFmtId="166" fontId="34" fillId="0" borderId="3" xfId="3" applyNumberFormat="1" applyFont="1" applyBorder="1" applyAlignment="1">
      <alignment horizontal="center"/>
    </xf>
    <xf numFmtId="165" fontId="34" fillId="0" borderId="3" xfId="10" applyNumberFormat="1" applyFont="1" applyBorder="1" applyAlignment="1">
      <alignment horizontal="center"/>
    </xf>
    <xf numFmtId="0" fontId="35" fillId="3" borderId="1" xfId="0" applyFont="1" applyFill="1" applyBorder="1" applyAlignment="1">
      <alignment wrapText="1"/>
    </xf>
    <xf numFmtId="166" fontId="35" fillId="3" borderId="1" xfId="3" applyNumberFormat="1" applyFont="1" applyFill="1" applyBorder="1" applyAlignment="1">
      <alignment horizontal="center"/>
    </xf>
    <xf numFmtId="165" fontId="35" fillId="3" borderId="1" xfId="10" applyNumberFormat="1" applyFont="1" applyFill="1" applyBorder="1" applyAlignment="1">
      <alignment horizontal="center"/>
    </xf>
    <xf numFmtId="0" fontId="36" fillId="0" borderId="0" xfId="0" applyFont="1" applyAlignment="1">
      <alignment horizontal="left" wrapText="1" indent="1"/>
    </xf>
    <xf numFmtId="0" fontId="34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 applyAlignment="1">
      <alignment horizontal="left" vertical="top" wrapText="1" indent="1"/>
    </xf>
    <xf numFmtId="165" fontId="31" fillId="0" borderId="0" xfId="10" applyNumberFormat="1" applyFont="1"/>
    <xf numFmtId="0" fontId="33" fillId="3" borderId="1" xfId="0" applyFont="1" applyFill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11" fillId="3" borderId="2" xfId="4" applyFont="1" applyFill="1" applyBorder="1" applyAlignment="1">
      <alignment horizontal="center" wrapText="1"/>
    </xf>
    <xf numFmtId="0" fontId="11" fillId="3" borderId="4" xfId="4" applyFont="1" applyFill="1" applyBorder="1" applyAlignment="1">
      <alignment horizontal="center" wrapText="1"/>
    </xf>
    <xf numFmtId="0" fontId="11" fillId="3" borderId="2" xfId="4" applyFont="1" applyFill="1" applyBorder="1" applyAlignment="1">
      <alignment horizontal="center" vertical="center"/>
    </xf>
    <xf numFmtId="0" fontId="22" fillId="3" borderId="3" xfId="4" applyFont="1" applyFill="1" applyBorder="1" applyAlignment="1">
      <alignment horizontal="center" vertical="center"/>
    </xf>
    <xf numFmtId="0" fontId="13" fillId="3" borderId="1" xfId="4" applyFont="1" applyFill="1" applyBorder="1" applyAlignment="1">
      <alignment horizontal="center" vertical="center" wrapText="1"/>
    </xf>
    <xf numFmtId="0" fontId="13" fillId="3" borderId="2" xfId="4" applyFont="1" applyFill="1" applyBorder="1" applyAlignment="1">
      <alignment horizontal="center" wrapText="1"/>
    </xf>
    <xf numFmtId="0" fontId="13" fillId="3" borderId="4" xfId="4" applyFont="1" applyFill="1" applyBorder="1" applyAlignment="1">
      <alignment horizontal="center" wrapText="1"/>
    </xf>
    <xf numFmtId="0" fontId="23" fillId="3" borderId="4" xfId="4" applyFont="1" applyFill="1" applyBorder="1" applyAlignment="1">
      <alignment horizontal="center" vertical="top"/>
    </xf>
    <xf numFmtId="0" fontId="23" fillId="3" borderId="3" xfId="4" applyFont="1" applyFill="1" applyBorder="1" applyAlignment="1">
      <alignment horizontal="center" vertical="top"/>
    </xf>
    <xf numFmtId="0" fontId="24" fillId="3" borderId="4" xfId="4" applyFont="1" applyFill="1" applyBorder="1" applyAlignment="1">
      <alignment horizontal="center" vertical="top" wrapText="1"/>
    </xf>
    <xf numFmtId="0" fontId="24" fillId="3" borderId="3" xfId="4" applyFont="1" applyFill="1" applyBorder="1" applyAlignment="1">
      <alignment horizontal="center" vertical="top" wrapText="1"/>
    </xf>
    <xf numFmtId="0" fontId="28" fillId="3" borderId="4" xfId="4" applyFont="1" applyFill="1" applyBorder="1" applyAlignment="1">
      <alignment horizontal="center" vertical="top"/>
    </xf>
    <xf numFmtId="0" fontId="28" fillId="3" borderId="3" xfId="4" applyFont="1" applyFill="1" applyBorder="1" applyAlignment="1">
      <alignment horizontal="center" vertical="top"/>
    </xf>
  </cellXfs>
  <cellStyles count="11">
    <cellStyle name="Dziesiętny 2" xfId="1" xr:uid="{00000000-0005-0000-0000-000001000000}"/>
    <cellStyle name="Dziesiętny 3" xfId="2" xr:uid="{00000000-0005-0000-0000-000002000000}"/>
    <cellStyle name="Dziesiętny 4" xfId="3" xr:uid="{00000000-0005-0000-0000-000003000000}"/>
    <cellStyle name="Normalny" xfId="0" builtinId="0"/>
    <cellStyle name="Normalny 2" xfId="4" xr:uid="{00000000-0005-0000-0000-000005000000}"/>
    <cellStyle name="Normalny 3" xfId="5" xr:uid="{00000000-0005-0000-0000-000006000000}"/>
    <cellStyle name="Normalny 4" xfId="6" xr:uid="{00000000-0005-0000-0000-000007000000}"/>
    <cellStyle name="Procentowy 2" xfId="7" xr:uid="{00000000-0005-0000-0000-000009000000}"/>
    <cellStyle name="Procentowy 3" xfId="8" xr:uid="{00000000-0005-0000-0000-00000A000000}"/>
    <cellStyle name="Procentowy 4" xfId="9" xr:uid="{00000000-0005-0000-0000-00000B000000}"/>
    <cellStyle name="Procentowy 5" xfId="10" xr:uid="{00000000-0005-0000-0000-00000C000000}"/>
  </cellStyles>
  <dxfs count="12"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65</xdr:row>
      <xdr:rowOff>15240</xdr:rowOff>
    </xdr:from>
    <xdr:to>
      <xdr:col>11</xdr:col>
      <xdr:colOff>198120</xdr:colOff>
      <xdr:row>81</xdr:row>
      <xdr:rowOff>7620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356C121-8A79-E9EC-CF40-006D7A417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856720"/>
          <a:ext cx="8778240" cy="2918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10</xdr:col>
      <xdr:colOff>114300</xdr:colOff>
      <xdr:row>64</xdr:row>
      <xdr:rowOff>38100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6C22CD8-643A-B09E-73E5-A94D3110A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355080"/>
          <a:ext cx="8084820" cy="53416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9</xdr:col>
      <xdr:colOff>403860</xdr:colOff>
      <xdr:row>63</xdr:row>
      <xdr:rowOff>151189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82029087-7771-6146-3471-93ACB5CF3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77940"/>
          <a:ext cx="7749540" cy="5287069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40</xdr:row>
      <xdr:rowOff>45720</xdr:rowOff>
    </xdr:from>
    <xdr:to>
      <xdr:col>24</xdr:col>
      <xdr:colOff>220980</xdr:colOff>
      <xdr:row>56</xdr:row>
      <xdr:rowOff>22860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3F0FF4CD-103B-FCFB-D5E1-AB77DA89C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55280" y="7338060"/>
          <a:ext cx="8755380" cy="2918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64</xdr:row>
      <xdr:rowOff>101330</xdr:rowOff>
    </xdr:from>
    <xdr:to>
      <xdr:col>9</xdr:col>
      <xdr:colOff>373380</xdr:colOff>
      <xdr:row>93</xdr:row>
      <xdr:rowOff>117606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E7B79C41-3043-4829-8A48-164A641A3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1798030"/>
          <a:ext cx="7719060" cy="5319796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69</xdr:row>
      <xdr:rowOff>0</xdr:rowOff>
    </xdr:from>
    <xdr:to>
      <xdr:col>24</xdr:col>
      <xdr:colOff>226311</xdr:colOff>
      <xdr:row>86</xdr:row>
      <xdr:rowOff>170972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2727B40F-8ACB-0EFA-76CE-18540506F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955280" y="12611100"/>
          <a:ext cx="8760711" cy="32799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11</xdr:col>
      <xdr:colOff>15240</xdr:colOff>
      <xdr:row>51</xdr:row>
      <xdr:rowOff>68580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8B2153E-D6FF-031E-91CE-4DEE86C1F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70320"/>
          <a:ext cx="8778240" cy="29946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11</xdr:col>
      <xdr:colOff>304800</xdr:colOff>
      <xdr:row>48</xdr:row>
      <xdr:rowOff>167640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304C35B-287B-1EE5-DFB1-E2412F4D0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63540"/>
          <a:ext cx="8839200" cy="34594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4/CEP/01.2014/dane%20szczeg&#243;&#322;owe/raporty/PZPM_CEP_RAPORT_PRZYCZEPY_NACZE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3/CEP/02.2013/dane%20szczeg&#243;&#322;owe/raporty/PZPM_CEP_RAPORT_PRZYCZEPY_NACZEPY_CZY_CZASOWEwy&#322;acznieNI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7/CEP/11.2017/dane%20szczeg&#243;&#322;owe/raporty/PZPM_CEP_RAPORT_WSZYSTKIE_POJAZDY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wa_Szelag\Desktop\PZPM_CEP_RAPORT_PiN_REJ_STALE_NOWE_MARZEC_2025.xlsx" TargetMode="External"/><Relationship Id="rId1" Type="http://schemas.openxmlformats.org/officeDocument/2006/relationships/externalLinkPath" Target="file:///C:\Users\Ewa_Szelag\Desktop\PZPM_CEP_RAPORT_PiN_REJ_STALE_NOWE_MARZEC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PRZYCZ. NACZ.-tabele i wykresy"/>
      <sheetName val="PN&gt;3.5T - tabela (1)"/>
      <sheetName val="PN&gt;3.5T - analiza1"/>
      <sheetName val="PN&gt;3.5T - tabela (2)"/>
      <sheetName val="PN&gt;3.5T - analiza2"/>
      <sheetName val="N&gt;3.5T - tabela (1)"/>
      <sheetName val="N&gt;3.5T - analiza1"/>
      <sheetName val="N&gt;3.5T - tabela (2)"/>
      <sheetName val="N&gt;3.5T - analiza2"/>
      <sheetName val="N&gt;3.5T - Podrodzaje - tabela"/>
      <sheetName val="N&gt;3.5T - Podrodzaje-analiza1"/>
      <sheetName val="P&gt;3.5T - tabela (1)"/>
      <sheetName val="P&gt;3.5T - analiza1"/>
      <sheetName val="P&gt;3.5T - tabela (2)"/>
      <sheetName val="P&gt;3.5T - analiza2"/>
      <sheetName val="P&gt;3.5T - Podrodzaje - tabela"/>
      <sheetName val="P&gt;3.5T - Podrodzaje-analiza1"/>
      <sheetName val="N-C - tabela (1)"/>
      <sheetName val="N-C - analiza1"/>
      <sheetName val="N-C - tabela (2)"/>
      <sheetName val="N-C - analiza2"/>
      <sheetName val="N-C - Podrodzaje - tabela (1)"/>
      <sheetName val="N-C - Podrodzaje-analiza1"/>
      <sheetName val="P-C - tabela (1)"/>
      <sheetName val="P-C - analiza1"/>
      <sheetName val="P-C - tabela (2)"/>
      <sheetName val="P-C - analiza2"/>
      <sheetName val="P-C - Podrodzaje - tabela (1)"/>
      <sheetName val="P-C - Podrodzaje-analiza1"/>
      <sheetName val="P-L - tabela (1)"/>
      <sheetName val="P-L - analiza1"/>
      <sheetName val="P-L - tabela (2)"/>
      <sheetName val="P-L - analiza2"/>
      <sheetName val="P-CR - tabela (1)"/>
      <sheetName val="P-CR - analiza1"/>
      <sheetName val="P-CR - tabela (2)"/>
      <sheetName val="P-R - analiza2"/>
      <sheetName val="Naczepy-przeznaczenie-analiza"/>
      <sheetName val="Przyczepy-przeznaczenie-analiza"/>
      <sheetName val="Rodzaje - analiza"/>
      <sheetName val="BAZA_PRZYCZEPY_NACZEPY"/>
      <sheetName val="Arkusz1"/>
    </sheetNames>
    <sheetDataSet>
      <sheetData sheetId="0">
        <row r="21">
          <cell r="E21" t="str">
            <v>WSZYSTKIE</v>
          </cell>
        </row>
        <row r="63">
          <cell r="A63" t="str">
            <v>NOWYCH</v>
          </cell>
          <cell r="B63" t="str">
            <v>NEW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NACZ. PRZYCZ.-tabele i wykresy"/>
      <sheetName val="N-C - tabela (1)"/>
      <sheetName val="N-C - analiza1"/>
      <sheetName val="N-C - tabela (2)"/>
      <sheetName val="N-C - analiza2"/>
      <sheetName val="P-C - tabela (1)"/>
      <sheetName val="P-C - analiza1"/>
      <sheetName val="P-C - tabela (2)"/>
      <sheetName val="P-C - analiza2"/>
      <sheetName val="P-L - tabela (1)"/>
      <sheetName val="P-L - analiza1"/>
      <sheetName val="P-L - tabela (2)"/>
      <sheetName val="P-L - analiza2"/>
      <sheetName val="Naczepy-podrodzaj-analiza"/>
      <sheetName val="Naczepy-przeznaczenie-analiza"/>
      <sheetName val="Przyczepy-podrodzaj-analiza"/>
      <sheetName val="Przyczepy-przeznaczenie-analiza"/>
      <sheetName val="Rodzaje - analiza"/>
      <sheetName val="BAZA_REJESTRACJE"/>
    </sheetNames>
    <sheetDataSet>
      <sheetData sheetId="0" refreshError="1">
        <row r="63">
          <cell r="A63" t="str">
            <v>NOWYCH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POJAZDY - tabele i wykresy (1)"/>
      <sheetName val="Rodzaje - analiza (2)"/>
      <sheetName val="POJAZDY - tabele i wykresy (2)"/>
      <sheetName val="Rodzaje - analiza (3)"/>
      <sheetName val="SO i SD - tabele i wykresy"/>
      <sheetName val="SC pow 3,5T - tabele i wykresy 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Listopad</v>
          </cell>
        </row>
        <row r="53">
          <cell r="A53" t="str">
            <v>NOWYCH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INDEXpdf"/>
      <sheetName val="PiN - tabele i wykresy (1)"/>
      <sheetName val="PiN - tabele kat. O"/>
      <sheetName val="PiN - tabele kat. R"/>
      <sheetName val="PiN - tabele i wykresy (2)"/>
      <sheetName val="PN&gt;3.5T - tabela (1)"/>
      <sheetName val="PN&gt;3.5T - tabela (2)"/>
      <sheetName val="PN&gt;3.5T - Podrodzaje - tabel"/>
      <sheetName val="N&gt;3.5T - tabela (1)"/>
      <sheetName val="N&gt;3.5T - tabela (2)"/>
      <sheetName val="N&gt;3.5T - Podrodzaje - tabela"/>
      <sheetName val="P&gt;3.5T - tabela (1)"/>
      <sheetName val="P&gt;3.5T - tabela (2)"/>
      <sheetName val="P&gt;3.5T - Podrodzaje - tabela"/>
      <sheetName val="N-C - tabela (1)"/>
      <sheetName val="N-C - tabela (2)"/>
      <sheetName val="N-C - Podrodzaje - tabela (1)"/>
      <sheetName val="P-C - tabela (1)"/>
      <sheetName val="P-C - tabela (2)"/>
      <sheetName val="P-C - Podrodzaje - tabela (1)"/>
      <sheetName val="P-L - tabela (1)"/>
      <sheetName val="P-L - tabela (2)"/>
      <sheetName val="P-CR - tabela (1)"/>
      <sheetName val="P-CR - tabela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D7">
            <v>2025</v>
          </cell>
          <cell r="F7">
            <v>2024</v>
          </cell>
        </row>
        <row r="11">
          <cell r="C11" t="str">
            <v>PLATFORMA/SKRZYNIA*</v>
          </cell>
          <cell r="K11">
            <v>310</v>
          </cell>
          <cell r="M11">
            <v>332</v>
          </cell>
        </row>
        <row r="12">
          <cell r="C12" t="str">
            <v>NADWOZIE WYMIENNE</v>
          </cell>
          <cell r="K12">
            <v>48</v>
          </cell>
          <cell r="M12">
            <v>35</v>
          </cell>
        </row>
        <row r="13">
          <cell r="C13" t="str">
            <v>KŁONICOWA</v>
          </cell>
          <cell r="K13">
            <v>23</v>
          </cell>
          <cell r="M13">
            <v>44</v>
          </cell>
        </row>
        <row r="14">
          <cell r="C14" t="str">
            <v>DŁUŻYCOWA</v>
          </cell>
          <cell r="K14">
            <v>14</v>
          </cell>
          <cell r="M14">
            <v>11</v>
          </cell>
        </row>
        <row r="15">
          <cell r="C15" t="str">
            <v>NISKOPODWOZIOWA</v>
          </cell>
          <cell r="K15">
            <v>12</v>
          </cell>
          <cell r="M15">
            <v>10</v>
          </cell>
        </row>
        <row r="16">
          <cell r="C16" t="str">
            <v>INNE</v>
          </cell>
          <cell r="K16">
            <v>163</v>
          </cell>
          <cell r="M16">
            <v>100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showGridLines="0" tabSelected="1" zoomScale="90" zoomScaleNormal="90" workbookViewId="0">
      <selection activeCell="K12" sqref="K12"/>
    </sheetView>
  </sheetViews>
  <sheetFormatPr defaultColWidth="9.109375" defaultRowHeight="13.8" x14ac:dyDescent="0.25"/>
  <cols>
    <col min="1" max="1" width="28.109375" style="53" customWidth="1"/>
    <col min="2" max="7" width="11.88671875" style="53" customWidth="1"/>
    <col min="8" max="16384" width="9.109375" style="53"/>
  </cols>
  <sheetData>
    <row r="1" spans="1:7" x14ac:dyDescent="0.25">
      <c r="A1" s="53" t="s">
        <v>83</v>
      </c>
      <c r="G1" s="54">
        <v>45756</v>
      </c>
    </row>
    <row r="2" spans="1:7" x14ac:dyDescent="0.25">
      <c r="G2" s="55" t="s">
        <v>71</v>
      </c>
    </row>
    <row r="3" spans="1:7" ht="26.1" customHeight="1" x14ac:dyDescent="0.25">
      <c r="A3" s="83" t="s">
        <v>82</v>
      </c>
      <c r="B3" s="83"/>
      <c r="C3" s="83"/>
      <c r="D3" s="83"/>
      <c r="E3" s="83"/>
      <c r="F3" s="83"/>
      <c r="G3" s="83"/>
    </row>
    <row r="4" spans="1:7" ht="26.1" customHeight="1" x14ac:dyDescent="0.25">
      <c r="A4" s="56"/>
      <c r="B4" s="57" t="s">
        <v>121</v>
      </c>
      <c r="C4" s="57" t="s">
        <v>116</v>
      </c>
      <c r="D4" s="58" t="s">
        <v>69</v>
      </c>
      <c r="E4" s="57" t="s">
        <v>122</v>
      </c>
      <c r="F4" s="57" t="s">
        <v>117</v>
      </c>
      <c r="G4" s="58" t="s">
        <v>69</v>
      </c>
    </row>
    <row r="5" spans="1:7" ht="26.1" customHeight="1" x14ac:dyDescent="0.25">
      <c r="A5" s="59" t="s">
        <v>81</v>
      </c>
      <c r="B5" s="60">
        <v>6988</v>
      </c>
      <c r="C5" s="60">
        <v>6383</v>
      </c>
      <c r="D5" s="61">
        <v>9.4783017389941993E-2</v>
      </c>
      <c r="E5" s="60">
        <v>16320</v>
      </c>
      <c r="F5" s="60">
        <v>15299</v>
      </c>
      <c r="G5" s="61">
        <v>6.6736387999215552E-2</v>
      </c>
    </row>
    <row r="6" spans="1:7" ht="26.1" customHeight="1" x14ac:dyDescent="0.25">
      <c r="A6" s="62" t="s">
        <v>80</v>
      </c>
      <c r="B6" s="63">
        <v>1182</v>
      </c>
      <c r="C6" s="63">
        <v>1105</v>
      </c>
      <c r="D6" s="64">
        <v>6.9683257918552011E-2</v>
      </c>
      <c r="E6" s="63">
        <v>3176</v>
      </c>
      <c r="F6" s="63">
        <v>3209</v>
      </c>
      <c r="G6" s="64">
        <v>-1.0283577438454317E-2</v>
      </c>
    </row>
    <row r="7" spans="1:7" ht="26.1" customHeight="1" x14ac:dyDescent="0.25">
      <c r="A7" s="65" t="s">
        <v>79</v>
      </c>
      <c r="B7" s="66">
        <v>245</v>
      </c>
      <c r="C7" s="66">
        <v>231</v>
      </c>
      <c r="D7" s="67">
        <v>6.0606060606060552E-2</v>
      </c>
      <c r="E7" s="66">
        <v>545</v>
      </c>
      <c r="F7" s="66">
        <v>534</v>
      </c>
      <c r="G7" s="67">
        <v>2.0599250936329527E-2</v>
      </c>
    </row>
    <row r="8" spans="1:7" ht="26.1" customHeight="1" x14ac:dyDescent="0.25">
      <c r="A8" s="62" t="s">
        <v>78</v>
      </c>
      <c r="B8" s="63">
        <v>4966</v>
      </c>
      <c r="C8" s="63">
        <v>4663</v>
      </c>
      <c r="D8" s="64">
        <v>6.4979626849667627E-2</v>
      </c>
      <c r="E8" s="63">
        <v>11112</v>
      </c>
      <c r="F8" s="63">
        <v>10367</v>
      </c>
      <c r="G8" s="64">
        <v>7.1862641072634403E-2</v>
      </c>
    </row>
    <row r="9" spans="1:7" ht="26.1" customHeight="1" x14ac:dyDescent="0.25">
      <c r="A9" s="65" t="s">
        <v>77</v>
      </c>
      <c r="B9" s="66">
        <v>595</v>
      </c>
      <c r="C9" s="66">
        <v>384</v>
      </c>
      <c r="D9" s="67">
        <v>0.54947916666666674</v>
      </c>
      <c r="E9" s="66">
        <v>1487</v>
      </c>
      <c r="F9" s="66">
        <v>1189</v>
      </c>
      <c r="G9" s="67">
        <v>0.25063078216989076</v>
      </c>
    </row>
    <row r="10" spans="1:7" ht="26.1" customHeight="1" x14ac:dyDescent="0.25">
      <c r="A10" s="62" t="s">
        <v>76</v>
      </c>
      <c r="B10" s="63">
        <v>0</v>
      </c>
      <c r="C10" s="63">
        <v>0</v>
      </c>
      <c r="D10" s="64"/>
      <c r="E10" s="63">
        <v>0</v>
      </c>
      <c r="F10" s="63">
        <v>0</v>
      </c>
      <c r="G10" s="64"/>
    </row>
    <row r="11" spans="1:7" ht="26.1" customHeight="1" x14ac:dyDescent="0.25">
      <c r="A11" s="59" t="s">
        <v>75</v>
      </c>
      <c r="B11" s="60">
        <v>1936</v>
      </c>
      <c r="C11" s="60">
        <v>1596</v>
      </c>
      <c r="D11" s="61">
        <v>0.21303258145363402</v>
      </c>
      <c r="E11" s="60">
        <v>4653</v>
      </c>
      <c r="F11" s="60">
        <v>4357</v>
      </c>
      <c r="G11" s="61">
        <v>6.7936653660775725E-2</v>
      </c>
    </row>
    <row r="12" spans="1:7" ht="26.1" customHeight="1" x14ac:dyDescent="0.25">
      <c r="A12" s="68" t="s">
        <v>74</v>
      </c>
      <c r="B12" s="69">
        <v>1936</v>
      </c>
      <c r="C12" s="69">
        <v>1594</v>
      </c>
      <c r="D12" s="70">
        <v>0.21455457967377667</v>
      </c>
      <c r="E12" s="69">
        <v>4651</v>
      </c>
      <c r="F12" s="69">
        <v>4349</v>
      </c>
      <c r="G12" s="70">
        <v>6.9441250862267268E-2</v>
      </c>
    </row>
    <row r="13" spans="1:7" ht="26.1" customHeight="1" x14ac:dyDescent="0.25">
      <c r="A13" s="71" t="s">
        <v>73</v>
      </c>
      <c r="B13" s="72">
        <v>0</v>
      </c>
      <c r="C13" s="72">
        <v>2</v>
      </c>
      <c r="D13" s="73">
        <v>-1</v>
      </c>
      <c r="E13" s="72">
        <v>2</v>
      </c>
      <c r="F13" s="72">
        <v>8</v>
      </c>
      <c r="G13" s="73">
        <v>-0.75</v>
      </c>
    </row>
    <row r="14" spans="1:7" ht="26.1" customHeight="1" x14ac:dyDescent="0.25">
      <c r="A14" s="74" t="s">
        <v>72</v>
      </c>
      <c r="B14" s="75">
        <v>8924</v>
      </c>
      <c r="C14" s="75">
        <v>7979</v>
      </c>
      <c r="D14" s="76">
        <v>0.11843589422233358</v>
      </c>
      <c r="E14" s="75">
        <v>20973</v>
      </c>
      <c r="F14" s="75">
        <v>19656</v>
      </c>
      <c r="G14" s="76">
        <v>6.7002442002441986E-2</v>
      </c>
    </row>
    <row r="15" spans="1:7" ht="14.25" customHeight="1" x14ac:dyDescent="0.25">
      <c r="A15" s="77" t="s">
        <v>10</v>
      </c>
    </row>
    <row r="16" spans="1:7" x14ac:dyDescent="0.25">
      <c r="A16" s="78" t="s">
        <v>51</v>
      </c>
    </row>
    <row r="17" spans="1:7" x14ac:dyDescent="0.25">
      <c r="A17" s="79" t="s">
        <v>52</v>
      </c>
    </row>
    <row r="18" spans="1:7" x14ac:dyDescent="0.25">
      <c r="A18" s="80"/>
    </row>
    <row r="20" spans="1:7" ht="26.1" customHeight="1" x14ac:dyDescent="0.25">
      <c r="A20" s="83" t="s">
        <v>70</v>
      </c>
      <c r="B20" s="83"/>
      <c r="C20" s="83"/>
      <c r="D20" s="83"/>
      <c r="E20" s="83"/>
      <c r="F20" s="83"/>
      <c r="G20" s="83"/>
    </row>
    <row r="21" spans="1:7" ht="26.1" customHeight="1" x14ac:dyDescent="0.25">
      <c r="A21" s="56"/>
      <c r="B21" s="57" t="s">
        <v>121</v>
      </c>
      <c r="C21" s="57" t="s">
        <v>116</v>
      </c>
      <c r="D21" s="58" t="s">
        <v>69</v>
      </c>
      <c r="E21" s="57" t="s">
        <v>122</v>
      </c>
      <c r="F21" s="57" t="s">
        <v>117</v>
      </c>
      <c r="G21" s="58" t="s">
        <v>69</v>
      </c>
    </row>
    <row r="22" spans="1:7" ht="26.1" customHeight="1" x14ac:dyDescent="0.25">
      <c r="A22" s="59" t="s">
        <v>85</v>
      </c>
      <c r="B22" s="60">
        <v>241</v>
      </c>
      <c r="C22" s="60">
        <v>185</v>
      </c>
      <c r="D22" s="61">
        <v>0.30270270270270272</v>
      </c>
      <c r="E22" s="60">
        <v>570</v>
      </c>
      <c r="F22" s="60">
        <v>532</v>
      </c>
      <c r="G22" s="61">
        <v>7.1428571428571397E-2</v>
      </c>
    </row>
    <row r="23" spans="1:7" ht="26.1" customHeight="1" x14ac:dyDescent="0.25">
      <c r="A23" s="68" t="s">
        <v>68</v>
      </c>
      <c r="B23" s="69">
        <v>239</v>
      </c>
      <c r="C23" s="69">
        <v>185</v>
      </c>
      <c r="D23" s="70">
        <v>0.2918918918918918</v>
      </c>
      <c r="E23" s="69">
        <v>563</v>
      </c>
      <c r="F23" s="69">
        <v>529</v>
      </c>
      <c r="G23" s="70">
        <v>6.4272211720226791E-2</v>
      </c>
    </row>
    <row r="24" spans="1:7" ht="26.1" customHeight="1" x14ac:dyDescent="0.25">
      <c r="A24" s="71" t="s">
        <v>67</v>
      </c>
      <c r="B24" s="72">
        <v>2</v>
      </c>
      <c r="C24" s="72">
        <v>0</v>
      </c>
      <c r="D24" s="73"/>
      <c r="E24" s="72">
        <v>7</v>
      </c>
      <c r="F24" s="72">
        <v>3</v>
      </c>
      <c r="G24" s="73">
        <v>1.3333333333333335</v>
      </c>
    </row>
    <row r="25" spans="1:7" ht="26.1" customHeight="1" x14ac:dyDescent="0.25">
      <c r="A25" s="59" t="s">
        <v>86</v>
      </c>
      <c r="B25" s="60">
        <v>1934</v>
      </c>
      <c r="C25" s="60">
        <v>1596</v>
      </c>
      <c r="D25" s="61">
        <v>0.21177944862155385</v>
      </c>
      <c r="E25" s="60">
        <v>4643</v>
      </c>
      <c r="F25" s="60">
        <v>4352</v>
      </c>
      <c r="G25" s="61">
        <v>6.6865808823529438E-2</v>
      </c>
    </row>
    <row r="26" spans="1:7" ht="26.1" customHeight="1" x14ac:dyDescent="0.25">
      <c r="A26" s="68" t="s">
        <v>66</v>
      </c>
      <c r="B26" s="69">
        <v>1934</v>
      </c>
      <c r="C26" s="69">
        <v>1594</v>
      </c>
      <c r="D26" s="70">
        <v>0.21329987452948562</v>
      </c>
      <c r="E26" s="69">
        <v>4643</v>
      </c>
      <c r="F26" s="69">
        <v>4345</v>
      </c>
      <c r="G26" s="70">
        <v>6.8584579976985083E-2</v>
      </c>
    </row>
    <row r="27" spans="1:7" ht="26.1" customHeight="1" x14ac:dyDescent="0.25">
      <c r="A27" s="71" t="s">
        <v>65</v>
      </c>
      <c r="B27" s="72">
        <v>0</v>
      </c>
      <c r="C27" s="72">
        <v>2</v>
      </c>
      <c r="D27" s="73">
        <v>-1</v>
      </c>
      <c r="E27" s="72">
        <v>0</v>
      </c>
      <c r="F27" s="72">
        <v>7</v>
      </c>
      <c r="G27" s="73">
        <v>-1</v>
      </c>
    </row>
    <row r="28" spans="1:7" ht="26.1" customHeight="1" x14ac:dyDescent="0.25">
      <c r="A28" s="74" t="s">
        <v>64</v>
      </c>
      <c r="B28" s="75">
        <v>2175</v>
      </c>
      <c r="C28" s="75">
        <v>1781</v>
      </c>
      <c r="D28" s="76">
        <v>0.22122403144300962</v>
      </c>
      <c r="E28" s="75">
        <v>5213</v>
      </c>
      <c r="F28" s="75">
        <v>4884</v>
      </c>
      <c r="G28" s="76">
        <v>6.7362817362817351E-2</v>
      </c>
    </row>
    <row r="29" spans="1:7" x14ac:dyDescent="0.25">
      <c r="A29" s="81" t="s">
        <v>10</v>
      </c>
    </row>
    <row r="30" spans="1:7" x14ac:dyDescent="0.25">
      <c r="A30" s="78" t="s">
        <v>53</v>
      </c>
    </row>
    <row r="31" spans="1:7" x14ac:dyDescent="0.25">
      <c r="A31" s="79" t="s">
        <v>52</v>
      </c>
    </row>
    <row r="34" spans="2:2" x14ac:dyDescent="0.25">
      <c r="B34" s="82"/>
    </row>
  </sheetData>
  <mergeCells count="2">
    <mergeCell ref="A3:G3"/>
    <mergeCell ref="A20:G20"/>
  </mergeCells>
  <conditionalFormatting sqref="D5:D14 G5:G14">
    <cfRule type="cellIs" dxfId="11" priority="8" operator="lessThan">
      <formula>0</formula>
    </cfRule>
  </conditionalFormatting>
  <conditionalFormatting sqref="D22:D28 G22:G28">
    <cfRule type="cellIs" dxfId="1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5"/>
  <sheetViews>
    <sheetView showGridLines="0" zoomScaleNormal="100" workbookViewId="0"/>
  </sheetViews>
  <sheetFormatPr defaultRowHeight="14.4" x14ac:dyDescent="0.3"/>
  <cols>
    <col min="1" max="1" width="8" customWidth="1"/>
    <col min="2" max="2" width="22.88671875" customWidth="1"/>
    <col min="3" max="7" width="11.6640625" customWidth="1"/>
    <col min="8" max="10" width="9" customWidth="1"/>
  </cols>
  <sheetData>
    <row r="1" spans="1:10" x14ac:dyDescent="0.3">
      <c r="A1" s="7" t="s">
        <v>25</v>
      </c>
      <c r="B1" s="7"/>
      <c r="C1" s="7"/>
      <c r="D1" s="7"/>
      <c r="E1" s="7"/>
      <c r="F1" s="7"/>
      <c r="G1" s="54">
        <v>45756</v>
      </c>
    </row>
    <row r="2" spans="1:10" ht="14.4" customHeight="1" x14ac:dyDescent="0.3">
      <c r="A2" s="84" t="s">
        <v>24</v>
      </c>
      <c r="B2" s="84"/>
      <c r="C2" s="84"/>
      <c r="D2" s="84"/>
      <c r="E2" s="84"/>
      <c r="F2" s="84"/>
      <c r="G2" s="84"/>
      <c r="H2" s="2"/>
      <c r="I2" s="2"/>
      <c r="J2" s="2"/>
    </row>
    <row r="3" spans="1:10" ht="14.4" customHeight="1" x14ac:dyDescent="0.3">
      <c r="A3" s="85" t="s">
        <v>23</v>
      </c>
      <c r="B3" s="85"/>
      <c r="C3" s="85"/>
      <c r="D3" s="85"/>
      <c r="E3" s="85"/>
      <c r="F3" s="85"/>
      <c r="G3" s="85"/>
      <c r="H3" s="3"/>
      <c r="I3" s="3"/>
      <c r="J3" s="3"/>
    </row>
    <row r="4" spans="1:10" ht="14.4" customHeight="1" x14ac:dyDescent="0.3">
      <c r="A4" s="13"/>
      <c r="B4" s="13"/>
      <c r="C4" s="13"/>
      <c r="D4" s="13"/>
      <c r="E4" s="13"/>
      <c r="F4" s="13"/>
      <c r="G4" s="14" t="s">
        <v>109</v>
      </c>
      <c r="H4" s="3"/>
      <c r="I4" s="3"/>
      <c r="J4" s="3"/>
    </row>
    <row r="5" spans="1:10" ht="14.4" customHeight="1" x14ac:dyDescent="0.3">
      <c r="A5" s="86" t="s">
        <v>0</v>
      </c>
      <c r="B5" s="86" t="s">
        <v>1</v>
      </c>
      <c r="C5" s="88" t="s">
        <v>118</v>
      </c>
      <c r="D5" s="88"/>
      <c r="E5" s="88"/>
      <c r="F5" s="88"/>
      <c r="G5" s="88"/>
    </row>
    <row r="6" spans="1:10" ht="14.4" customHeight="1" x14ac:dyDescent="0.3">
      <c r="A6" s="87"/>
      <c r="B6" s="87"/>
      <c r="C6" s="89" t="s">
        <v>119</v>
      </c>
      <c r="D6" s="89"/>
      <c r="E6" s="89"/>
      <c r="F6" s="89"/>
      <c r="G6" s="89"/>
    </row>
    <row r="7" spans="1:10" ht="14.4" customHeight="1" x14ac:dyDescent="0.3">
      <c r="A7" s="87"/>
      <c r="B7" s="87"/>
      <c r="C7" s="90">
        <v>2025</v>
      </c>
      <c r="D7" s="90"/>
      <c r="E7" s="90">
        <v>2024</v>
      </c>
      <c r="F7" s="90"/>
      <c r="G7" s="91" t="s">
        <v>3</v>
      </c>
    </row>
    <row r="8" spans="1:10" ht="14.4" customHeight="1" x14ac:dyDescent="0.3">
      <c r="A8" s="93" t="s">
        <v>4</v>
      </c>
      <c r="B8" s="93" t="s">
        <v>5</v>
      </c>
      <c r="C8" s="90"/>
      <c r="D8" s="90"/>
      <c r="E8" s="90"/>
      <c r="F8" s="90"/>
      <c r="G8" s="92"/>
    </row>
    <row r="9" spans="1:10" ht="14.4" customHeight="1" x14ac:dyDescent="0.3">
      <c r="A9" s="93"/>
      <c r="B9" s="93"/>
      <c r="C9" s="16" t="s">
        <v>6</v>
      </c>
      <c r="D9" s="15" t="s">
        <v>2</v>
      </c>
      <c r="E9" s="16" t="s">
        <v>6</v>
      </c>
      <c r="F9" s="15" t="s">
        <v>2</v>
      </c>
      <c r="G9" s="95" t="s">
        <v>7</v>
      </c>
    </row>
    <row r="10" spans="1:10" ht="14.4" customHeight="1" x14ac:dyDescent="0.3">
      <c r="A10" s="94"/>
      <c r="B10" s="94"/>
      <c r="C10" s="17" t="s">
        <v>8</v>
      </c>
      <c r="D10" s="18" t="s">
        <v>9</v>
      </c>
      <c r="E10" s="17" t="s">
        <v>8</v>
      </c>
      <c r="F10" s="18" t="s">
        <v>9</v>
      </c>
      <c r="G10" s="96"/>
    </row>
    <row r="11" spans="1:10" ht="14.4" customHeight="1" x14ac:dyDescent="0.3">
      <c r="A11" s="19">
        <v>1</v>
      </c>
      <c r="B11" s="20" t="s">
        <v>11</v>
      </c>
      <c r="C11" s="20">
        <v>1609</v>
      </c>
      <c r="D11" s="21">
        <v>0.30865144830232111</v>
      </c>
      <c r="E11" s="20">
        <v>967</v>
      </c>
      <c r="F11" s="21">
        <v>0.19799344799344798</v>
      </c>
      <c r="G11" s="22">
        <v>0.66390899689762151</v>
      </c>
    </row>
    <row r="12" spans="1:10" ht="14.4" customHeight="1" x14ac:dyDescent="0.3">
      <c r="A12" s="23">
        <v>2</v>
      </c>
      <c r="B12" s="24" t="s">
        <v>12</v>
      </c>
      <c r="C12" s="24">
        <v>699</v>
      </c>
      <c r="D12" s="25">
        <v>0.13408785727987724</v>
      </c>
      <c r="E12" s="24">
        <v>558</v>
      </c>
      <c r="F12" s="25">
        <v>0.11425061425061425</v>
      </c>
      <c r="G12" s="26">
        <v>0.25268817204301075</v>
      </c>
    </row>
    <row r="13" spans="1:10" ht="14.4" customHeight="1" x14ac:dyDescent="0.3">
      <c r="A13" s="19">
        <v>3</v>
      </c>
      <c r="B13" s="20" t="s">
        <v>13</v>
      </c>
      <c r="C13" s="20">
        <v>683</v>
      </c>
      <c r="D13" s="21">
        <v>0.13101860732783427</v>
      </c>
      <c r="E13" s="20">
        <v>611</v>
      </c>
      <c r="F13" s="21">
        <v>0.1251023751023751</v>
      </c>
      <c r="G13" s="22">
        <v>0.11783960720130926</v>
      </c>
    </row>
    <row r="14" spans="1:10" ht="14.4" customHeight="1" x14ac:dyDescent="0.3">
      <c r="A14" s="23">
        <v>4</v>
      </c>
      <c r="B14" s="24" t="s">
        <v>14</v>
      </c>
      <c r="C14" s="24">
        <v>500</v>
      </c>
      <c r="D14" s="25">
        <v>9.5914061001342796E-2</v>
      </c>
      <c r="E14" s="24">
        <v>578</v>
      </c>
      <c r="F14" s="25">
        <v>0.11834561834561834</v>
      </c>
      <c r="G14" s="26">
        <v>-0.13494809688581311</v>
      </c>
    </row>
    <row r="15" spans="1:10" ht="14.4" customHeight="1" x14ac:dyDescent="0.3">
      <c r="A15" s="19">
        <v>5</v>
      </c>
      <c r="B15" s="20" t="s">
        <v>47</v>
      </c>
      <c r="C15" s="20">
        <v>169</v>
      </c>
      <c r="D15" s="21">
        <v>3.2418952618453865E-2</v>
      </c>
      <c r="E15" s="20">
        <v>179</v>
      </c>
      <c r="F15" s="21">
        <v>3.6650286650286648E-2</v>
      </c>
      <c r="G15" s="22">
        <v>-5.5865921787709549E-2</v>
      </c>
    </row>
    <row r="16" spans="1:10" ht="14.4" customHeight="1" x14ac:dyDescent="0.3">
      <c r="A16" s="23">
        <v>6</v>
      </c>
      <c r="B16" s="24" t="s">
        <v>17</v>
      </c>
      <c r="C16" s="24">
        <v>138</v>
      </c>
      <c r="D16" s="25">
        <v>2.6472280836370612E-2</v>
      </c>
      <c r="E16" s="24">
        <v>90</v>
      </c>
      <c r="F16" s="25">
        <v>1.8427518427518427E-2</v>
      </c>
      <c r="G16" s="26">
        <v>0.53333333333333344</v>
      </c>
    </row>
    <row r="17" spans="1:8" ht="14.4" customHeight="1" x14ac:dyDescent="0.3">
      <c r="A17" s="19">
        <v>7</v>
      </c>
      <c r="B17" s="20" t="s">
        <v>15</v>
      </c>
      <c r="C17" s="20">
        <v>112</v>
      </c>
      <c r="D17" s="21">
        <v>2.1484749664300785E-2</v>
      </c>
      <c r="E17" s="20">
        <v>172</v>
      </c>
      <c r="F17" s="21">
        <v>3.5217035217035217E-2</v>
      </c>
      <c r="G17" s="22">
        <v>-0.34883720930232553</v>
      </c>
    </row>
    <row r="18" spans="1:8" ht="14.4" customHeight="1" x14ac:dyDescent="0.3">
      <c r="A18" s="23">
        <v>8</v>
      </c>
      <c r="B18" s="24" t="s">
        <v>22</v>
      </c>
      <c r="C18" s="24">
        <v>97</v>
      </c>
      <c r="D18" s="25">
        <v>1.8607327834260504E-2</v>
      </c>
      <c r="E18" s="24">
        <v>80</v>
      </c>
      <c r="F18" s="25">
        <v>1.638001638001638E-2</v>
      </c>
      <c r="G18" s="26">
        <v>0.21249999999999991</v>
      </c>
    </row>
    <row r="19" spans="1:8" ht="14.4" customHeight="1" x14ac:dyDescent="0.3">
      <c r="A19" s="19">
        <v>9</v>
      </c>
      <c r="B19" s="20" t="s">
        <v>16</v>
      </c>
      <c r="C19" s="20">
        <v>94</v>
      </c>
      <c r="D19" s="21">
        <v>1.8031843468252446E-2</v>
      </c>
      <c r="E19" s="20">
        <v>136</v>
      </c>
      <c r="F19" s="21">
        <v>2.7846027846027847E-2</v>
      </c>
      <c r="G19" s="22">
        <v>-0.30882352941176472</v>
      </c>
    </row>
    <row r="20" spans="1:8" ht="14.4" customHeight="1" x14ac:dyDescent="0.3">
      <c r="A20" s="23">
        <v>10</v>
      </c>
      <c r="B20" s="24" t="s">
        <v>19</v>
      </c>
      <c r="C20" s="24">
        <v>74</v>
      </c>
      <c r="D20" s="25">
        <v>1.4195281028198734E-2</v>
      </c>
      <c r="E20" s="24">
        <v>122</v>
      </c>
      <c r="F20" s="25">
        <v>2.4979524979524978E-2</v>
      </c>
      <c r="G20" s="26">
        <v>-0.39344262295081966</v>
      </c>
    </row>
    <row r="21" spans="1:8" ht="14.4" customHeight="1" x14ac:dyDescent="0.3">
      <c r="A21" s="19">
        <v>11</v>
      </c>
      <c r="B21" s="20" t="s">
        <v>18</v>
      </c>
      <c r="C21" s="20">
        <v>58</v>
      </c>
      <c r="D21" s="21">
        <v>1.1126031076155764E-2</v>
      </c>
      <c r="E21" s="20">
        <v>97</v>
      </c>
      <c r="F21" s="21">
        <v>1.9860769860769862E-2</v>
      </c>
      <c r="G21" s="22">
        <v>-0.40206185567010311</v>
      </c>
    </row>
    <row r="22" spans="1:8" ht="14.4" customHeight="1" x14ac:dyDescent="0.3">
      <c r="A22" s="23">
        <v>12</v>
      </c>
      <c r="B22" s="24" t="s">
        <v>106</v>
      </c>
      <c r="C22" s="24">
        <v>57</v>
      </c>
      <c r="D22" s="25">
        <v>1.0934202954153078E-2</v>
      </c>
      <c r="E22" s="24">
        <v>44</v>
      </c>
      <c r="F22" s="25">
        <v>9.0090090090090089E-3</v>
      </c>
      <c r="G22" s="26">
        <v>0.29545454545454541</v>
      </c>
    </row>
    <row r="23" spans="1:8" ht="14.4" customHeight="1" x14ac:dyDescent="0.3">
      <c r="A23" s="19">
        <v>13</v>
      </c>
      <c r="B23" s="20" t="s">
        <v>113</v>
      </c>
      <c r="C23" s="20">
        <v>56</v>
      </c>
      <c r="D23" s="21">
        <v>1.0742374832150393E-2</v>
      </c>
      <c r="E23" s="20">
        <v>40</v>
      </c>
      <c r="F23" s="21">
        <v>8.1900081900081901E-3</v>
      </c>
      <c r="G23" s="22">
        <v>0.39999999999999991</v>
      </c>
    </row>
    <row r="24" spans="1:8" ht="14.4" customHeight="1" x14ac:dyDescent="0.3">
      <c r="A24" s="23">
        <v>14</v>
      </c>
      <c r="B24" s="24" t="s">
        <v>21</v>
      </c>
      <c r="C24" s="24">
        <v>45</v>
      </c>
      <c r="D24" s="25">
        <v>8.632265490120852E-3</v>
      </c>
      <c r="E24" s="24">
        <v>74</v>
      </c>
      <c r="F24" s="25">
        <v>1.5151515151515152E-2</v>
      </c>
      <c r="G24" s="26">
        <v>-0.39189189189189189</v>
      </c>
    </row>
    <row r="25" spans="1:8" ht="14.4" customHeight="1" x14ac:dyDescent="0.3">
      <c r="A25" s="19">
        <v>15</v>
      </c>
      <c r="B25" s="20" t="s">
        <v>20</v>
      </c>
      <c r="C25" s="20">
        <v>44</v>
      </c>
      <c r="D25" s="27">
        <v>8.4404373681181664E-3</v>
      </c>
      <c r="E25" s="20">
        <v>99</v>
      </c>
      <c r="F25" s="27">
        <v>2.0270270270270271E-2</v>
      </c>
      <c r="G25" s="28">
        <v>-0.55555555555555558</v>
      </c>
    </row>
    <row r="26" spans="1:8" ht="14.4" customHeight="1" x14ac:dyDescent="0.3">
      <c r="A26" s="23">
        <v>16</v>
      </c>
      <c r="B26" s="24" t="s">
        <v>84</v>
      </c>
      <c r="C26" s="24">
        <v>37</v>
      </c>
      <c r="D26" s="25">
        <v>7.0976405140993669E-3</v>
      </c>
      <c r="E26" s="24">
        <v>49</v>
      </c>
      <c r="F26" s="25">
        <v>1.0032760032760032E-2</v>
      </c>
      <c r="G26" s="26">
        <v>-0.24489795918367352</v>
      </c>
    </row>
    <row r="27" spans="1:8" ht="14.4" customHeight="1" x14ac:dyDescent="0.3">
      <c r="A27" s="19"/>
      <c r="B27" s="20" t="s">
        <v>123</v>
      </c>
      <c r="C27" s="20">
        <v>37</v>
      </c>
      <c r="D27" s="27">
        <v>7.0976405140993669E-3</v>
      </c>
      <c r="E27" s="20">
        <v>16</v>
      </c>
      <c r="F27" s="27">
        <v>3.2760032760032762E-3</v>
      </c>
      <c r="G27" s="28">
        <v>1.3125</v>
      </c>
    </row>
    <row r="28" spans="1:8" ht="14.4" customHeight="1" x14ac:dyDescent="0.3">
      <c r="A28" s="23">
        <v>18</v>
      </c>
      <c r="B28" s="24" t="s">
        <v>48</v>
      </c>
      <c r="C28" s="24">
        <v>35</v>
      </c>
      <c r="D28" s="25">
        <v>6.7139842700939959E-3</v>
      </c>
      <c r="E28" s="24">
        <v>45</v>
      </c>
      <c r="F28" s="25">
        <v>9.2137592137592136E-3</v>
      </c>
      <c r="G28" s="26">
        <v>-0.22222222222222221</v>
      </c>
    </row>
    <row r="29" spans="1:8" ht="14.4" customHeight="1" x14ac:dyDescent="0.3">
      <c r="A29" s="19">
        <v>19</v>
      </c>
      <c r="B29" s="20" t="s">
        <v>124</v>
      </c>
      <c r="C29" s="20">
        <v>34</v>
      </c>
      <c r="D29" s="27">
        <v>6.5221561480913104E-3</v>
      </c>
      <c r="E29" s="20">
        <v>12</v>
      </c>
      <c r="F29" s="27">
        <v>2.4570024570024569E-3</v>
      </c>
      <c r="G29" s="28">
        <v>1.8333333333333335</v>
      </c>
    </row>
    <row r="30" spans="1:8" ht="14.4" customHeight="1" x14ac:dyDescent="0.3">
      <c r="A30" s="23">
        <v>20</v>
      </c>
      <c r="B30" s="24" t="s">
        <v>125</v>
      </c>
      <c r="C30" s="24">
        <v>33</v>
      </c>
      <c r="D30" s="25">
        <v>6.3303280260886248E-3</v>
      </c>
      <c r="E30" s="24">
        <v>27</v>
      </c>
      <c r="F30" s="25">
        <v>5.528255528255528E-3</v>
      </c>
      <c r="G30" s="26">
        <v>0.22222222222222232</v>
      </c>
    </row>
    <row r="31" spans="1:8" ht="14.4" customHeight="1" x14ac:dyDescent="0.3">
      <c r="A31" s="29"/>
      <c r="B31" s="30" t="s">
        <v>110</v>
      </c>
      <c r="C31" s="30">
        <f>C32-SUM(C11:C30)</f>
        <v>602</v>
      </c>
      <c r="D31" s="31">
        <f>C31/C32</f>
        <v>0.11548052944561672</v>
      </c>
      <c r="E31" s="30">
        <f>E32-SUM(E11:E30)</f>
        <v>888</v>
      </c>
      <c r="F31" s="31">
        <f>E31/E32</f>
        <v>0.18181818181818182</v>
      </c>
      <c r="G31" s="32">
        <f>C31/E31-1</f>
        <v>-0.32207207207207211</v>
      </c>
    </row>
    <row r="32" spans="1:8" ht="14.4" customHeight="1" x14ac:dyDescent="0.3">
      <c r="A32" s="33"/>
      <c r="B32" s="34" t="s">
        <v>111</v>
      </c>
      <c r="C32" s="34">
        <v>5213</v>
      </c>
      <c r="D32" s="35">
        <v>1</v>
      </c>
      <c r="E32" s="34">
        <v>4884</v>
      </c>
      <c r="F32" s="35">
        <v>0.99999999999999944</v>
      </c>
      <c r="G32" s="36">
        <v>6.7362817362817351E-2</v>
      </c>
      <c r="H32" s="4"/>
    </row>
    <row r="33" spans="1:8" ht="14.4" customHeight="1" x14ac:dyDescent="0.3">
      <c r="A33" s="37" t="s">
        <v>10</v>
      </c>
      <c r="B33" s="38"/>
      <c r="C33" s="38"/>
      <c r="D33" s="39"/>
      <c r="E33" s="38"/>
      <c r="F33" s="39"/>
      <c r="G33" s="40"/>
      <c r="H33" s="4"/>
    </row>
    <row r="34" spans="1:8" ht="11.25" customHeight="1" x14ac:dyDescent="0.3">
      <c r="A34" s="10" t="s">
        <v>53</v>
      </c>
      <c r="B34" s="7"/>
      <c r="C34" s="7"/>
      <c r="D34" s="7"/>
      <c r="E34" s="7"/>
      <c r="F34" s="7"/>
      <c r="G34" s="7" t="s">
        <v>49</v>
      </c>
    </row>
    <row r="35" spans="1:8" x14ac:dyDescent="0.3">
      <c r="A35" s="11" t="s">
        <v>52</v>
      </c>
      <c r="B35" s="7"/>
      <c r="C35" s="7"/>
      <c r="D35" s="7"/>
      <c r="E35" s="7"/>
      <c r="F35" s="7"/>
      <c r="G35" s="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9" priority="2" operator="equal">
      <formula>0</formula>
    </cfRule>
  </conditionalFormatting>
  <conditionalFormatting sqref="G11:G33">
    <cfRule type="cellIs" dxfId="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r:id="rId1"/>
  <ignoredErrors>
    <ignoredError sqref="D31:E3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3"/>
  <sheetViews>
    <sheetView showGridLines="0" zoomScaleNormal="100" workbookViewId="0"/>
  </sheetViews>
  <sheetFormatPr defaultRowHeight="14.4" x14ac:dyDescent="0.3"/>
  <cols>
    <col min="1" max="1" width="8" customWidth="1"/>
    <col min="2" max="2" width="22.88671875" customWidth="1"/>
    <col min="3" max="7" width="11.6640625" customWidth="1"/>
    <col min="8" max="8" width="9" customWidth="1"/>
  </cols>
  <sheetData>
    <row r="1" spans="1:8" x14ac:dyDescent="0.3">
      <c r="A1" s="7" t="s">
        <v>25</v>
      </c>
      <c r="B1" s="7"/>
      <c r="C1" s="7"/>
      <c r="D1" s="7"/>
      <c r="E1" s="7"/>
      <c r="F1" s="7"/>
      <c r="G1" s="8">
        <v>45756</v>
      </c>
    </row>
    <row r="2" spans="1:8" ht="14.4" customHeight="1" x14ac:dyDescent="0.3">
      <c r="A2" s="84" t="s">
        <v>26</v>
      </c>
      <c r="B2" s="84"/>
      <c r="C2" s="84"/>
      <c r="D2" s="84"/>
      <c r="E2" s="84"/>
      <c r="F2" s="84"/>
      <c r="G2" s="84"/>
      <c r="H2" s="2"/>
    </row>
    <row r="3" spans="1:8" ht="14.4" customHeight="1" x14ac:dyDescent="0.3">
      <c r="A3" s="85" t="s">
        <v>55</v>
      </c>
      <c r="B3" s="85"/>
      <c r="C3" s="85"/>
      <c r="D3" s="85"/>
      <c r="E3" s="85"/>
      <c r="F3" s="85"/>
      <c r="G3" s="85"/>
      <c r="H3" s="6"/>
    </row>
    <row r="4" spans="1:8" ht="14.4" customHeight="1" x14ac:dyDescent="0.3">
      <c r="A4" s="13"/>
      <c r="B4" s="13"/>
      <c r="C4" s="13"/>
      <c r="D4" s="13"/>
      <c r="E4" s="13"/>
      <c r="F4" s="13"/>
      <c r="G4" s="41" t="s">
        <v>54</v>
      </c>
      <c r="H4" s="3"/>
    </row>
    <row r="5" spans="1:8" ht="14.4" customHeight="1" x14ac:dyDescent="0.3">
      <c r="A5" s="86" t="s">
        <v>0</v>
      </c>
      <c r="B5" s="86" t="s">
        <v>1</v>
      </c>
      <c r="C5" s="88" t="s">
        <v>118</v>
      </c>
      <c r="D5" s="88"/>
      <c r="E5" s="88"/>
      <c r="F5" s="88"/>
      <c r="G5" s="88"/>
    </row>
    <row r="6" spans="1:8" ht="14.4" customHeight="1" x14ac:dyDescent="0.3">
      <c r="A6" s="87"/>
      <c r="B6" s="87"/>
      <c r="C6" s="89" t="s">
        <v>119</v>
      </c>
      <c r="D6" s="89"/>
      <c r="E6" s="89"/>
      <c r="F6" s="89"/>
      <c r="G6" s="89"/>
    </row>
    <row r="7" spans="1:8" ht="14.4" customHeight="1" x14ac:dyDescent="0.3">
      <c r="A7" s="87"/>
      <c r="B7" s="87"/>
      <c r="C7" s="90">
        <v>2025</v>
      </c>
      <c r="D7" s="90"/>
      <c r="E7" s="90">
        <v>2024</v>
      </c>
      <c r="F7" s="90"/>
      <c r="G7" s="91" t="s">
        <v>3</v>
      </c>
    </row>
    <row r="8" spans="1:8" ht="14.4" customHeight="1" x14ac:dyDescent="0.3">
      <c r="A8" s="97" t="s">
        <v>4</v>
      </c>
      <c r="B8" s="97" t="s">
        <v>5</v>
      </c>
      <c r="C8" s="90"/>
      <c r="D8" s="90"/>
      <c r="E8" s="90"/>
      <c r="F8" s="90"/>
      <c r="G8" s="92"/>
    </row>
    <row r="9" spans="1:8" ht="14.4" customHeight="1" x14ac:dyDescent="0.3">
      <c r="A9" s="97"/>
      <c r="B9" s="97"/>
      <c r="C9" s="16" t="s">
        <v>6</v>
      </c>
      <c r="D9" s="15" t="s">
        <v>2</v>
      </c>
      <c r="E9" s="16" t="s">
        <v>6</v>
      </c>
      <c r="F9" s="15" t="s">
        <v>2</v>
      </c>
      <c r="G9" s="95" t="s">
        <v>7</v>
      </c>
    </row>
    <row r="10" spans="1:8" ht="14.4" customHeight="1" x14ac:dyDescent="0.3">
      <c r="A10" s="98"/>
      <c r="B10" s="98"/>
      <c r="C10" s="17" t="s">
        <v>8</v>
      </c>
      <c r="D10" s="18" t="s">
        <v>9</v>
      </c>
      <c r="E10" s="17" t="s">
        <v>8</v>
      </c>
      <c r="F10" s="18" t="s">
        <v>9</v>
      </c>
      <c r="G10" s="96"/>
    </row>
    <row r="11" spans="1:8" ht="14.4" customHeight="1" x14ac:dyDescent="0.3">
      <c r="A11" s="19">
        <v>1</v>
      </c>
      <c r="B11" s="20" t="s">
        <v>11</v>
      </c>
      <c r="C11" s="20">
        <v>1608</v>
      </c>
      <c r="D11" s="22">
        <v>0.34632780529829854</v>
      </c>
      <c r="E11" s="20">
        <v>964</v>
      </c>
      <c r="F11" s="21">
        <v>0.22150735294117646</v>
      </c>
      <c r="G11" s="22">
        <v>0.6680497925311204</v>
      </c>
    </row>
    <row r="12" spans="1:8" ht="14.4" customHeight="1" x14ac:dyDescent="0.3">
      <c r="A12" s="23">
        <v>2</v>
      </c>
      <c r="B12" s="24" t="s">
        <v>12</v>
      </c>
      <c r="C12" s="24">
        <v>697</v>
      </c>
      <c r="D12" s="26">
        <v>0.15011845789360329</v>
      </c>
      <c r="E12" s="24">
        <v>556</v>
      </c>
      <c r="F12" s="25">
        <v>0.12775735294117646</v>
      </c>
      <c r="G12" s="26">
        <v>0.25359712230215825</v>
      </c>
    </row>
    <row r="13" spans="1:8" ht="14.4" customHeight="1" x14ac:dyDescent="0.3">
      <c r="A13" s="19">
        <v>3</v>
      </c>
      <c r="B13" s="20" t="s">
        <v>13</v>
      </c>
      <c r="C13" s="20">
        <v>564</v>
      </c>
      <c r="D13" s="22">
        <v>0.12147318544044798</v>
      </c>
      <c r="E13" s="20">
        <v>510</v>
      </c>
      <c r="F13" s="21">
        <v>0.1171875</v>
      </c>
      <c r="G13" s="22">
        <v>0.10588235294117654</v>
      </c>
    </row>
    <row r="14" spans="1:8" ht="14.4" customHeight="1" x14ac:dyDescent="0.3">
      <c r="A14" s="23">
        <v>4</v>
      </c>
      <c r="B14" s="24" t="s">
        <v>14</v>
      </c>
      <c r="C14" s="24">
        <v>496</v>
      </c>
      <c r="D14" s="26">
        <v>0.10682748223131595</v>
      </c>
      <c r="E14" s="24">
        <v>578</v>
      </c>
      <c r="F14" s="25">
        <v>0.1328125</v>
      </c>
      <c r="G14" s="26">
        <v>-0.1418685121107266</v>
      </c>
    </row>
    <row r="15" spans="1:8" ht="14.4" customHeight="1" x14ac:dyDescent="0.3">
      <c r="A15" s="19">
        <v>5</v>
      </c>
      <c r="B15" s="20" t="s">
        <v>17</v>
      </c>
      <c r="C15" s="20">
        <v>128</v>
      </c>
      <c r="D15" s="22">
        <v>2.7568382511307346E-2</v>
      </c>
      <c r="E15" s="20">
        <v>89</v>
      </c>
      <c r="F15" s="21">
        <v>2.0450367647058824E-2</v>
      </c>
      <c r="G15" s="22">
        <v>0.4382022471910112</v>
      </c>
    </row>
    <row r="16" spans="1:8" ht="14.4" customHeight="1" x14ac:dyDescent="0.3">
      <c r="A16" s="23">
        <v>6</v>
      </c>
      <c r="B16" s="24" t="s">
        <v>15</v>
      </c>
      <c r="C16" s="24">
        <v>109</v>
      </c>
      <c r="D16" s="26">
        <v>2.3476200732285159E-2</v>
      </c>
      <c r="E16" s="24">
        <v>164</v>
      </c>
      <c r="F16" s="25">
        <v>3.7683823529411763E-2</v>
      </c>
      <c r="G16" s="26">
        <v>-0.33536585365853655</v>
      </c>
    </row>
    <row r="17" spans="1:7" ht="14.4" customHeight="1" x14ac:dyDescent="0.3">
      <c r="A17" s="19">
        <v>7</v>
      </c>
      <c r="B17" s="20" t="s">
        <v>16</v>
      </c>
      <c r="C17" s="20">
        <v>90</v>
      </c>
      <c r="D17" s="22">
        <v>1.9384018953262975E-2</v>
      </c>
      <c r="E17" s="20">
        <v>135</v>
      </c>
      <c r="F17" s="21">
        <v>3.1020220588235295E-2</v>
      </c>
      <c r="G17" s="22">
        <v>-0.33333333333333337</v>
      </c>
    </row>
    <row r="18" spans="1:7" ht="14.4" customHeight="1" x14ac:dyDescent="0.3">
      <c r="A18" s="23">
        <v>8</v>
      </c>
      <c r="B18" s="24" t="s">
        <v>22</v>
      </c>
      <c r="C18" s="24">
        <v>86</v>
      </c>
      <c r="D18" s="26">
        <v>1.8522506999784621E-2</v>
      </c>
      <c r="E18" s="24">
        <v>74</v>
      </c>
      <c r="F18" s="25">
        <v>1.7003676470588234E-2</v>
      </c>
      <c r="G18" s="26">
        <v>0.16216216216216206</v>
      </c>
    </row>
    <row r="19" spans="1:7" ht="14.4" customHeight="1" x14ac:dyDescent="0.3">
      <c r="A19" s="19">
        <v>9</v>
      </c>
      <c r="B19" s="20" t="s">
        <v>19</v>
      </c>
      <c r="C19" s="20">
        <v>74</v>
      </c>
      <c r="D19" s="22">
        <v>1.5937971139349558E-2</v>
      </c>
      <c r="E19" s="20">
        <v>122</v>
      </c>
      <c r="F19" s="21">
        <v>2.8033088235294119E-2</v>
      </c>
      <c r="G19" s="22">
        <v>-0.39344262295081966</v>
      </c>
    </row>
    <row r="20" spans="1:7" ht="14.4" customHeight="1" x14ac:dyDescent="0.3">
      <c r="A20" s="23">
        <v>10</v>
      </c>
      <c r="B20" s="24" t="s">
        <v>113</v>
      </c>
      <c r="C20" s="24">
        <v>56</v>
      </c>
      <c r="D20" s="26">
        <v>1.2061167348696963E-2</v>
      </c>
      <c r="E20" s="24">
        <v>40</v>
      </c>
      <c r="F20" s="25">
        <v>9.1911764705882356E-3</v>
      </c>
      <c r="G20" s="26">
        <v>0.39999999999999991</v>
      </c>
    </row>
    <row r="21" spans="1:7" ht="14.4" customHeight="1" x14ac:dyDescent="0.3">
      <c r="A21" s="19">
        <v>11</v>
      </c>
      <c r="B21" s="20" t="s">
        <v>18</v>
      </c>
      <c r="C21" s="20">
        <v>52</v>
      </c>
      <c r="D21" s="22">
        <v>1.1199655395218609E-2</v>
      </c>
      <c r="E21" s="20">
        <v>87</v>
      </c>
      <c r="F21" s="21">
        <v>1.999080882352941E-2</v>
      </c>
      <c r="G21" s="22">
        <v>-0.4022988505747126</v>
      </c>
    </row>
    <row r="22" spans="1:7" ht="14.4" customHeight="1" x14ac:dyDescent="0.3">
      <c r="A22" s="23">
        <v>12</v>
      </c>
      <c r="B22" s="24" t="s">
        <v>106</v>
      </c>
      <c r="C22" s="24">
        <v>48</v>
      </c>
      <c r="D22" s="26">
        <v>1.0338143441740255E-2</v>
      </c>
      <c r="E22" s="24">
        <v>40</v>
      </c>
      <c r="F22" s="25">
        <v>9.1911764705882356E-3</v>
      </c>
      <c r="G22" s="26">
        <v>0.19999999999999996</v>
      </c>
    </row>
    <row r="23" spans="1:7" ht="14.4" customHeight="1" x14ac:dyDescent="0.3">
      <c r="A23" s="19">
        <v>13</v>
      </c>
      <c r="B23" s="20" t="s">
        <v>21</v>
      </c>
      <c r="C23" s="20">
        <v>45</v>
      </c>
      <c r="D23" s="22">
        <v>9.6920094766314874E-3</v>
      </c>
      <c r="E23" s="20">
        <v>74</v>
      </c>
      <c r="F23" s="21">
        <v>1.7003676470588234E-2</v>
      </c>
      <c r="G23" s="22">
        <v>-0.39189189189189189</v>
      </c>
    </row>
    <row r="24" spans="1:7" ht="14.4" customHeight="1" x14ac:dyDescent="0.3">
      <c r="A24" s="23">
        <v>14</v>
      </c>
      <c r="B24" s="24" t="s">
        <v>20</v>
      </c>
      <c r="C24" s="24">
        <v>44</v>
      </c>
      <c r="D24" s="26">
        <v>9.4766314882618989E-3</v>
      </c>
      <c r="E24" s="24">
        <v>99</v>
      </c>
      <c r="F24" s="25">
        <v>2.2748161764705881E-2</v>
      </c>
      <c r="G24" s="26">
        <v>-0.55555555555555558</v>
      </c>
    </row>
    <row r="25" spans="1:7" ht="14.4" customHeight="1" x14ac:dyDescent="0.3">
      <c r="A25" s="19">
        <v>15</v>
      </c>
      <c r="B25" s="20" t="s">
        <v>84</v>
      </c>
      <c r="C25" s="20">
        <v>37</v>
      </c>
      <c r="D25" s="22">
        <v>7.9689855696747792E-3</v>
      </c>
      <c r="E25" s="20">
        <v>49</v>
      </c>
      <c r="F25" s="21">
        <v>1.1259191176470588E-2</v>
      </c>
      <c r="G25" s="22">
        <v>-0.24489795918367352</v>
      </c>
    </row>
    <row r="26" spans="1:7" ht="14.4" customHeight="1" x14ac:dyDescent="0.3">
      <c r="A26" s="23">
        <v>16</v>
      </c>
      <c r="B26" s="24" t="s">
        <v>48</v>
      </c>
      <c r="C26" s="24">
        <v>35</v>
      </c>
      <c r="D26" s="26">
        <v>7.5382295929356021E-3</v>
      </c>
      <c r="E26" s="24">
        <v>45</v>
      </c>
      <c r="F26" s="25">
        <v>1.0340073529411764E-2</v>
      </c>
      <c r="G26" s="26">
        <v>-0.22222222222222221</v>
      </c>
    </row>
    <row r="27" spans="1:7" ht="14.4" customHeight="1" x14ac:dyDescent="0.3">
      <c r="A27" s="19">
        <v>17</v>
      </c>
      <c r="B27" s="20" t="s">
        <v>125</v>
      </c>
      <c r="C27" s="20">
        <v>33</v>
      </c>
      <c r="D27" s="22">
        <v>7.1074736161964251E-3</v>
      </c>
      <c r="E27" s="20">
        <v>27</v>
      </c>
      <c r="F27" s="21">
        <v>6.2040441176470585E-3</v>
      </c>
      <c r="G27" s="22">
        <v>0.22222222222222232</v>
      </c>
    </row>
    <row r="28" spans="1:7" ht="14.4" customHeight="1" x14ac:dyDescent="0.3">
      <c r="A28" s="23">
        <v>18</v>
      </c>
      <c r="B28" s="24" t="s">
        <v>120</v>
      </c>
      <c r="C28" s="24">
        <v>31</v>
      </c>
      <c r="D28" s="26">
        <v>6.6767176394572471E-3</v>
      </c>
      <c r="E28" s="24">
        <v>33</v>
      </c>
      <c r="F28" s="25">
        <v>7.5827205882352941E-3</v>
      </c>
      <c r="G28" s="26">
        <v>-6.0606060606060552E-2</v>
      </c>
    </row>
    <row r="29" spans="1:7" ht="14.4" customHeight="1" x14ac:dyDescent="0.3">
      <c r="A29" s="19">
        <v>19</v>
      </c>
      <c r="B29" s="20" t="s">
        <v>128</v>
      </c>
      <c r="C29" s="20">
        <v>24</v>
      </c>
      <c r="D29" s="22">
        <v>5.1690717208701274E-3</v>
      </c>
      <c r="E29" s="20">
        <v>28</v>
      </c>
      <c r="F29" s="21">
        <v>6.4338235294117644E-3</v>
      </c>
      <c r="G29" s="22">
        <v>-0.1428571428571429</v>
      </c>
    </row>
    <row r="30" spans="1:7" ht="14.4" customHeight="1" x14ac:dyDescent="0.3">
      <c r="A30" s="23">
        <v>20</v>
      </c>
      <c r="B30" s="24" t="s">
        <v>129</v>
      </c>
      <c r="C30" s="24">
        <v>23</v>
      </c>
      <c r="D30" s="26">
        <v>4.9536937325005389E-3</v>
      </c>
      <c r="E30" s="24">
        <v>0</v>
      </c>
      <c r="F30" s="25">
        <v>0</v>
      </c>
      <c r="G30" s="26"/>
    </row>
    <row r="31" spans="1:7" ht="14.4" customHeight="1" x14ac:dyDescent="0.3">
      <c r="A31" s="42"/>
      <c r="B31" s="30" t="s">
        <v>110</v>
      </c>
      <c r="C31" s="30">
        <f>C32-SUM(C11:C30)</f>
        <v>363</v>
      </c>
      <c r="D31" s="31">
        <f>C31/C32</f>
        <v>7.8182209778160677E-2</v>
      </c>
      <c r="E31" s="30">
        <f>E32-SUM(E11:E30)</f>
        <v>638</v>
      </c>
      <c r="F31" s="31">
        <f>E31/E32</f>
        <v>0.14659926470588236</v>
      </c>
      <c r="G31" s="32">
        <f>C31/E31-1</f>
        <v>-0.43103448275862066</v>
      </c>
    </row>
    <row r="32" spans="1:7" ht="14.4" customHeight="1" x14ac:dyDescent="0.3">
      <c r="A32" s="33"/>
      <c r="B32" s="34" t="s">
        <v>112</v>
      </c>
      <c r="C32" s="34">
        <v>4643</v>
      </c>
      <c r="D32" s="35">
        <v>1</v>
      </c>
      <c r="E32" s="34">
        <v>4352</v>
      </c>
      <c r="F32" s="35">
        <v>1</v>
      </c>
      <c r="G32" s="36">
        <v>6.6865808823529438E-2</v>
      </c>
    </row>
    <row r="33" spans="1:7" ht="12.75" customHeight="1" x14ac:dyDescent="0.3">
      <c r="A33" s="37" t="s">
        <v>10</v>
      </c>
      <c r="B33" s="7"/>
      <c r="C33" s="7"/>
      <c r="D33" s="7"/>
      <c r="E33" s="7"/>
      <c r="F33" s="7"/>
      <c r="G33" s="7"/>
    </row>
    <row r="34" spans="1:7" x14ac:dyDescent="0.3">
      <c r="A34" s="7" t="s">
        <v>51</v>
      </c>
      <c r="B34" s="7"/>
      <c r="C34" s="7"/>
      <c r="D34" s="7"/>
      <c r="E34" s="7"/>
      <c r="F34" s="7"/>
      <c r="G34" s="7"/>
    </row>
    <row r="35" spans="1:7" x14ac:dyDescent="0.3">
      <c r="A35" s="9" t="s">
        <v>52</v>
      </c>
      <c r="B35" s="7"/>
      <c r="C35" s="7"/>
      <c r="D35" s="7"/>
      <c r="E35" s="7"/>
      <c r="F35" s="7"/>
      <c r="G35" s="7"/>
    </row>
    <row r="51" ht="15" customHeight="1" x14ac:dyDescent="0.3"/>
    <row r="53" ht="15" customHeight="1" x14ac:dyDescent="0.3"/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7" priority="5" operator="equal">
      <formula>0</formula>
    </cfRule>
  </conditionalFormatting>
  <conditionalFormatting sqref="G11:G32">
    <cfRule type="cellIs" dxfId="6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  <ignoredErrors>
    <ignoredError sqref="D31:E3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5"/>
  <sheetViews>
    <sheetView showGridLines="0" topLeftCell="A25" zoomScaleNormal="100" workbookViewId="0">
      <selection activeCell="A36" sqref="A36"/>
    </sheetView>
  </sheetViews>
  <sheetFormatPr defaultRowHeight="14.4" x14ac:dyDescent="0.3"/>
  <cols>
    <col min="1" max="1" width="8" customWidth="1"/>
    <col min="2" max="2" width="25.5546875" customWidth="1"/>
    <col min="3" max="7" width="11.6640625" customWidth="1"/>
    <col min="8" max="10" width="9" customWidth="1"/>
  </cols>
  <sheetData>
    <row r="1" spans="1:10" x14ac:dyDescent="0.3">
      <c r="A1" s="7" t="s">
        <v>25</v>
      </c>
      <c r="B1" s="7"/>
      <c r="C1" s="7"/>
      <c r="D1" s="7"/>
      <c r="E1" s="7"/>
      <c r="F1" s="7"/>
      <c r="G1" s="8">
        <v>45756</v>
      </c>
    </row>
    <row r="2" spans="1:10" ht="14.4" customHeight="1" x14ac:dyDescent="0.3">
      <c r="A2" s="84" t="s">
        <v>27</v>
      </c>
      <c r="B2" s="84"/>
      <c r="C2" s="84"/>
      <c r="D2" s="84"/>
      <c r="E2" s="84"/>
      <c r="F2" s="84"/>
      <c r="G2" s="84"/>
      <c r="H2" s="2"/>
      <c r="I2" s="2"/>
      <c r="J2" s="2"/>
    </row>
    <row r="3" spans="1:10" ht="14.4" customHeight="1" x14ac:dyDescent="0.3">
      <c r="A3" s="85" t="s">
        <v>28</v>
      </c>
      <c r="B3" s="85"/>
      <c r="C3" s="85"/>
      <c r="D3" s="85"/>
      <c r="E3" s="85"/>
      <c r="F3" s="85"/>
      <c r="G3" s="85"/>
      <c r="H3" s="3"/>
      <c r="I3" s="3"/>
      <c r="J3" s="3"/>
    </row>
    <row r="4" spans="1:10" ht="14.4" customHeight="1" x14ac:dyDescent="0.3">
      <c r="A4" s="13"/>
      <c r="B4" s="13"/>
      <c r="C4" s="13"/>
      <c r="D4" s="13"/>
      <c r="E4" s="13"/>
      <c r="F4" s="13"/>
      <c r="G4" s="14" t="s">
        <v>109</v>
      </c>
      <c r="H4" s="3"/>
      <c r="I4" s="3"/>
      <c r="J4" s="3"/>
    </row>
    <row r="5" spans="1:10" ht="14.4" customHeight="1" x14ac:dyDescent="0.3">
      <c r="A5" s="86" t="s">
        <v>0</v>
      </c>
      <c r="B5" s="86" t="s">
        <v>1</v>
      </c>
      <c r="C5" s="88" t="s">
        <v>118</v>
      </c>
      <c r="D5" s="88"/>
      <c r="E5" s="88"/>
      <c r="F5" s="88"/>
      <c r="G5" s="88"/>
    </row>
    <row r="6" spans="1:10" ht="14.4" customHeight="1" x14ac:dyDescent="0.3">
      <c r="A6" s="87"/>
      <c r="B6" s="87"/>
      <c r="C6" s="89" t="s">
        <v>119</v>
      </c>
      <c r="D6" s="89"/>
      <c r="E6" s="89"/>
      <c r="F6" s="89"/>
      <c r="G6" s="89"/>
    </row>
    <row r="7" spans="1:10" ht="14.4" customHeight="1" x14ac:dyDescent="0.3">
      <c r="A7" s="87"/>
      <c r="B7" s="87"/>
      <c r="C7" s="90">
        <v>2025</v>
      </c>
      <c r="D7" s="90"/>
      <c r="E7" s="90">
        <v>2024</v>
      </c>
      <c r="F7" s="90"/>
      <c r="G7" s="91" t="s">
        <v>3</v>
      </c>
    </row>
    <row r="8" spans="1:10" ht="14.4" customHeight="1" x14ac:dyDescent="0.3">
      <c r="A8" s="97" t="s">
        <v>4</v>
      </c>
      <c r="B8" s="97" t="s">
        <v>5</v>
      </c>
      <c r="C8" s="90"/>
      <c r="D8" s="90"/>
      <c r="E8" s="90"/>
      <c r="F8" s="90"/>
      <c r="G8" s="92"/>
    </row>
    <row r="9" spans="1:10" ht="14.4" customHeight="1" x14ac:dyDescent="0.3">
      <c r="A9" s="97"/>
      <c r="B9" s="97"/>
      <c r="C9" s="16" t="s">
        <v>6</v>
      </c>
      <c r="D9" s="15" t="s">
        <v>2</v>
      </c>
      <c r="E9" s="16" t="s">
        <v>6</v>
      </c>
      <c r="F9" s="15" t="s">
        <v>2</v>
      </c>
      <c r="G9" s="95" t="s">
        <v>7</v>
      </c>
    </row>
    <row r="10" spans="1:10" ht="14.4" customHeight="1" x14ac:dyDescent="0.3">
      <c r="A10" s="98"/>
      <c r="B10" s="98"/>
      <c r="C10" s="17" t="s">
        <v>8</v>
      </c>
      <c r="D10" s="18" t="s">
        <v>9</v>
      </c>
      <c r="E10" s="17" t="s">
        <v>8</v>
      </c>
      <c r="F10" s="18" t="s">
        <v>9</v>
      </c>
      <c r="G10" s="96"/>
    </row>
    <row r="11" spans="1:10" ht="14.4" customHeight="1" x14ac:dyDescent="0.3">
      <c r="A11" s="19">
        <v>1</v>
      </c>
      <c r="B11" s="20" t="s">
        <v>29</v>
      </c>
      <c r="C11" s="20">
        <v>3070</v>
      </c>
      <c r="D11" s="21">
        <v>0.27627789776817857</v>
      </c>
      <c r="E11" s="20">
        <v>2691</v>
      </c>
      <c r="F11" s="21">
        <v>0.25957364714960934</v>
      </c>
      <c r="G11" s="22">
        <v>0.14083983649201048</v>
      </c>
    </row>
    <row r="12" spans="1:10" ht="14.4" customHeight="1" x14ac:dyDescent="0.3">
      <c r="A12" s="23">
        <v>2</v>
      </c>
      <c r="B12" s="24" t="s">
        <v>107</v>
      </c>
      <c r="C12" s="24">
        <v>2463</v>
      </c>
      <c r="D12" s="25">
        <v>0.22165226781857453</v>
      </c>
      <c r="E12" s="24">
        <v>2463</v>
      </c>
      <c r="F12" s="25">
        <v>0.23758078518375614</v>
      </c>
      <c r="G12" s="26">
        <v>0</v>
      </c>
    </row>
    <row r="13" spans="1:10" ht="14.4" customHeight="1" x14ac:dyDescent="0.3">
      <c r="A13" s="19">
        <v>3</v>
      </c>
      <c r="B13" s="20" t="s">
        <v>18</v>
      </c>
      <c r="C13" s="20">
        <v>695</v>
      </c>
      <c r="D13" s="21">
        <v>6.2544996400287975E-2</v>
      </c>
      <c r="E13" s="20">
        <v>560</v>
      </c>
      <c r="F13" s="21">
        <v>5.401755570560432E-2</v>
      </c>
      <c r="G13" s="22">
        <v>0.2410714285714286</v>
      </c>
    </row>
    <row r="14" spans="1:10" ht="14.4" customHeight="1" x14ac:dyDescent="0.3">
      <c r="A14" s="23">
        <v>4</v>
      </c>
      <c r="B14" s="24" t="s">
        <v>50</v>
      </c>
      <c r="C14" s="24">
        <v>652</v>
      </c>
      <c r="D14" s="25">
        <v>5.8675305975521959E-2</v>
      </c>
      <c r="E14" s="24">
        <v>213</v>
      </c>
      <c r="F14" s="25">
        <v>2.0545963152310213E-2</v>
      </c>
      <c r="G14" s="26">
        <v>2.0610328638497655</v>
      </c>
    </row>
    <row r="15" spans="1:10" ht="14.4" customHeight="1" x14ac:dyDescent="0.3">
      <c r="A15" s="19">
        <v>5</v>
      </c>
      <c r="B15" s="20" t="s">
        <v>60</v>
      </c>
      <c r="C15" s="20">
        <v>552</v>
      </c>
      <c r="D15" s="21">
        <v>4.9676025917926567E-2</v>
      </c>
      <c r="E15" s="20">
        <v>473</v>
      </c>
      <c r="F15" s="21">
        <v>4.5625542587055076E-2</v>
      </c>
      <c r="G15" s="22">
        <v>0.16701902748414366</v>
      </c>
    </row>
    <row r="16" spans="1:10" ht="14.4" customHeight="1" x14ac:dyDescent="0.3">
      <c r="A16" s="23">
        <v>6</v>
      </c>
      <c r="B16" s="24" t="s">
        <v>32</v>
      </c>
      <c r="C16" s="24">
        <v>521</v>
      </c>
      <c r="D16" s="25">
        <v>4.6886249100071997E-2</v>
      </c>
      <c r="E16" s="24">
        <v>641</v>
      </c>
      <c r="F16" s="25">
        <v>6.1830809298736376E-2</v>
      </c>
      <c r="G16" s="26">
        <v>-0.18720748829953193</v>
      </c>
    </row>
    <row r="17" spans="1:7" ht="14.4" customHeight="1" x14ac:dyDescent="0.3">
      <c r="A17" s="19">
        <v>7</v>
      </c>
      <c r="B17" s="20" t="s">
        <v>30</v>
      </c>
      <c r="C17" s="20">
        <v>360</v>
      </c>
      <c r="D17" s="21">
        <v>3.2397408207343416E-2</v>
      </c>
      <c r="E17" s="20">
        <v>434</v>
      </c>
      <c r="F17" s="21">
        <v>4.186360567184335E-2</v>
      </c>
      <c r="G17" s="22">
        <v>-0.17050691244239635</v>
      </c>
    </row>
    <row r="18" spans="1:7" ht="14.4" customHeight="1" x14ac:dyDescent="0.3">
      <c r="A18" s="23">
        <v>8</v>
      </c>
      <c r="B18" s="24" t="s">
        <v>59</v>
      </c>
      <c r="C18" s="24">
        <v>352</v>
      </c>
      <c r="D18" s="25">
        <v>3.1677465802735782E-2</v>
      </c>
      <c r="E18" s="24">
        <v>325</v>
      </c>
      <c r="F18" s="25">
        <v>3.134947429343108E-2</v>
      </c>
      <c r="G18" s="26">
        <v>8.3076923076923048E-2</v>
      </c>
    </row>
    <row r="19" spans="1:7" ht="14.4" customHeight="1" x14ac:dyDescent="0.3">
      <c r="A19" s="19">
        <v>9</v>
      </c>
      <c r="B19" s="20" t="s">
        <v>92</v>
      </c>
      <c r="C19" s="20">
        <v>257</v>
      </c>
      <c r="D19" s="21">
        <v>2.3128149748020157E-2</v>
      </c>
      <c r="E19" s="20">
        <v>225</v>
      </c>
      <c r="F19" s="21">
        <v>2.1703482203144595E-2</v>
      </c>
      <c r="G19" s="22">
        <v>0.14222222222222225</v>
      </c>
    </row>
    <row r="20" spans="1:7" ht="14.4" customHeight="1" x14ac:dyDescent="0.3">
      <c r="A20" s="23">
        <v>10</v>
      </c>
      <c r="B20" s="24" t="s">
        <v>31</v>
      </c>
      <c r="C20" s="24">
        <v>220</v>
      </c>
      <c r="D20" s="25">
        <v>1.9798416126709864E-2</v>
      </c>
      <c r="E20" s="24">
        <v>211</v>
      </c>
      <c r="F20" s="25">
        <v>2.0353043310504484E-2</v>
      </c>
      <c r="G20" s="26">
        <v>4.2654028436019065E-2</v>
      </c>
    </row>
    <row r="21" spans="1:7" ht="14.4" customHeight="1" x14ac:dyDescent="0.3">
      <c r="A21" s="19">
        <v>11</v>
      </c>
      <c r="B21" s="20" t="s">
        <v>56</v>
      </c>
      <c r="C21" s="20">
        <v>150</v>
      </c>
      <c r="D21" s="21">
        <v>1.3498920086393088E-2</v>
      </c>
      <c r="E21" s="20">
        <v>164</v>
      </c>
      <c r="F21" s="21">
        <v>1.5819427028069839E-2</v>
      </c>
      <c r="G21" s="22">
        <v>-8.536585365853655E-2</v>
      </c>
    </row>
    <row r="22" spans="1:7" ht="14.4" customHeight="1" x14ac:dyDescent="0.3">
      <c r="A22" s="23">
        <v>12</v>
      </c>
      <c r="B22" s="24" t="s">
        <v>93</v>
      </c>
      <c r="C22" s="24">
        <v>122</v>
      </c>
      <c r="D22" s="25">
        <v>1.0979121670266379E-2</v>
      </c>
      <c r="E22" s="24">
        <v>161</v>
      </c>
      <c r="F22" s="25">
        <v>1.5530047265361242E-2</v>
      </c>
      <c r="G22" s="26">
        <v>-0.24223602484472051</v>
      </c>
    </row>
    <row r="23" spans="1:7" ht="14.4" customHeight="1" x14ac:dyDescent="0.3">
      <c r="A23" s="19">
        <v>13</v>
      </c>
      <c r="B23" s="20" t="s">
        <v>58</v>
      </c>
      <c r="C23" s="20">
        <v>112</v>
      </c>
      <c r="D23" s="21">
        <v>1.0079193664506839E-2</v>
      </c>
      <c r="E23" s="20">
        <v>121</v>
      </c>
      <c r="F23" s="21">
        <v>1.1671650429246647E-2</v>
      </c>
      <c r="G23" s="22">
        <v>-7.4380165289256173E-2</v>
      </c>
    </row>
    <row r="24" spans="1:7" ht="14.4" customHeight="1" x14ac:dyDescent="0.3">
      <c r="A24" s="23">
        <v>14</v>
      </c>
      <c r="B24" s="24" t="s">
        <v>91</v>
      </c>
      <c r="C24" s="24">
        <v>100</v>
      </c>
      <c r="D24" s="25">
        <v>8.9992800575953921E-3</v>
      </c>
      <c r="E24" s="24">
        <v>94</v>
      </c>
      <c r="F24" s="25">
        <v>9.0672325648692969E-3</v>
      </c>
      <c r="G24" s="26">
        <v>6.3829787234042534E-2</v>
      </c>
    </row>
    <row r="25" spans="1:7" ht="14.4" customHeight="1" x14ac:dyDescent="0.3">
      <c r="A25" s="19">
        <v>15</v>
      </c>
      <c r="B25" s="20" t="s">
        <v>94</v>
      </c>
      <c r="C25" s="20">
        <v>98</v>
      </c>
      <c r="D25" s="21">
        <v>8.8192944564434838E-3</v>
      </c>
      <c r="E25" s="20">
        <v>100</v>
      </c>
      <c r="F25" s="21">
        <v>9.6459920902864857E-3</v>
      </c>
      <c r="G25" s="22">
        <v>-2.0000000000000018E-2</v>
      </c>
    </row>
    <row r="26" spans="1:7" ht="14.4" customHeight="1" x14ac:dyDescent="0.3">
      <c r="A26" s="23">
        <v>16</v>
      </c>
      <c r="B26" s="24" t="s">
        <v>62</v>
      </c>
      <c r="C26" s="24">
        <v>94</v>
      </c>
      <c r="D26" s="25">
        <v>8.4593232541396689E-3</v>
      </c>
      <c r="E26" s="24">
        <v>155</v>
      </c>
      <c r="F26" s="25">
        <v>1.4951287739944053E-2</v>
      </c>
      <c r="G26" s="26">
        <v>-0.3935483870967742</v>
      </c>
    </row>
    <row r="27" spans="1:7" ht="14.4" customHeight="1" x14ac:dyDescent="0.3">
      <c r="A27" s="19">
        <v>17</v>
      </c>
      <c r="B27" s="20" t="s">
        <v>114</v>
      </c>
      <c r="C27" s="20">
        <v>91</v>
      </c>
      <c r="D27" s="21">
        <v>8.1893448524118072E-3</v>
      </c>
      <c r="E27" s="20">
        <v>105</v>
      </c>
      <c r="F27" s="21">
        <v>1.012829169480081E-2</v>
      </c>
      <c r="G27" s="22">
        <v>-0.1333333333333333</v>
      </c>
    </row>
    <row r="28" spans="1:7" ht="14.4" customHeight="1" x14ac:dyDescent="0.3">
      <c r="A28" s="23">
        <v>18</v>
      </c>
      <c r="B28" s="24" t="s">
        <v>61</v>
      </c>
      <c r="C28" s="24">
        <v>89</v>
      </c>
      <c r="D28" s="25">
        <v>8.0093592512598989E-3</v>
      </c>
      <c r="E28" s="24">
        <v>130</v>
      </c>
      <c r="F28" s="25">
        <v>1.2539789717372431E-2</v>
      </c>
      <c r="G28" s="26">
        <v>-0.31538461538461537</v>
      </c>
    </row>
    <row r="29" spans="1:7" ht="14.4" customHeight="1" x14ac:dyDescent="0.3">
      <c r="A29" s="19">
        <v>19</v>
      </c>
      <c r="B29" s="20" t="s">
        <v>130</v>
      </c>
      <c r="C29" s="20">
        <v>71</v>
      </c>
      <c r="D29" s="21">
        <v>6.3894888408927283E-3</v>
      </c>
      <c r="E29" s="20">
        <v>1</v>
      </c>
      <c r="F29" s="21">
        <v>9.6459920902864862E-5</v>
      </c>
      <c r="G29" s="22">
        <v>70</v>
      </c>
    </row>
    <row r="30" spans="1:7" ht="14.4" customHeight="1" x14ac:dyDescent="0.3">
      <c r="A30" s="23">
        <v>20</v>
      </c>
      <c r="B30" s="24" t="s">
        <v>115</v>
      </c>
      <c r="C30" s="24">
        <v>62</v>
      </c>
      <c r="D30" s="25">
        <v>5.5795536357091434E-3</v>
      </c>
      <c r="E30" s="24">
        <v>65</v>
      </c>
      <c r="F30" s="25">
        <v>6.2698948586862157E-3</v>
      </c>
      <c r="G30" s="26">
        <v>-4.6153846153846101E-2</v>
      </c>
    </row>
    <row r="31" spans="1:7" ht="14.4" customHeight="1" x14ac:dyDescent="0.3">
      <c r="A31" s="42"/>
      <c r="B31" s="30" t="s">
        <v>110</v>
      </c>
      <c r="C31" s="30">
        <f>C32-SUM(C11:C30)</f>
        <v>981</v>
      </c>
      <c r="D31" s="31">
        <f>C31/C32</f>
        <v>8.8282937365010805E-2</v>
      </c>
      <c r="E31" s="30">
        <f>E32-SUM(E11:E30)</f>
        <v>1035</v>
      </c>
      <c r="F31" s="31">
        <f>E31/E32</f>
        <v>9.9836018134465132E-2</v>
      </c>
      <c r="G31" s="32">
        <f>C31/E31-1</f>
        <v>-5.2173913043478293E-2</v>
      </c>
    </row>
    <row r="32" spans="1:7" ht="14.4" customHeight="1" x14ac:dyDescent="0.3">
      <c r="A32" s="33"/>
      <c r="B32" s="34" t="s">
        <v>111</v>
      </c>
      <c r="C32" s="34">
        <v>11112</v>
      </c>
      <c r="D32" s="35">
        <v>1</v>
      </c>
      <c r="E32" s="34">
        <v>10367</v>
      </c>
      <c r="F32" s="35">
        <v>1.0000000000000009</v>
      </c>
      <c r="G32" s="36">
        <v>7.1862641072634403E-2</v>
      </c>
    </row>
    <row r="33" spans="1:7" ht="12" customHeight="1" x14ac:dyDescent="0.3">
      <c r="A33" s="37" t="s">
        <v>10</v>
      </c>
      <c r="B33" s="7"/>
      <c r="C33" s="7"/>
      <c r="D33" s="7"/>
      <c r="E33" s="7"/>
      <c r="F33" s="7"/>
      <c r="G33" s="7"/>
    </row>
    <row r="34" spans="1:7" x14ac:dyDescent="0.3">
      <c r="A34" s="7" t="s">
        <v>53</v>
      </c>
      <c r="B34" s="7"/>
      <c r="C34" s="7"/>
      <c r="D34" s="7"/>
      <c r="E34" s="7"/>
      <c r="F34" s="7"/>
      <c r="G34" s="7"/>
    </row>
    <row r="35" spans="1:7" x14ac:dyDescent="0.3">
      <c r="A35" s="9" t="s">
        <v>52</v>
      </c>
      <c r="B35" s="7"/>
      <c r="C35" s="7"/>
      <c r="D35" s="7"/>
      <c r="E35" s="7"/>
      <c r="F35" s="7"/>
      <c r="G35" s="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5" priority="2" operator="equal">
      <formula>0</formula>
    </cfRule>
  </conditionalFormatting>
  <conditionalFormatting sqref="G11:G32">
    <cfRule type="cellIs" dxfId="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3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2"/>
  <sheetViews>
    <sheetView showGridLines="0" zoomScaleNormal="100" workbookViewId="0">
      <selection activeCell="A31" sqref="A31"/>
    </sheetView>
  </sheetViews>
  <sheetFormatPr defaultRowHeight="14.4" x14ac:dyDescent="0.3"/>
  <cols>
    <col min="1" max="1" width="8" customWidth="1"/>
    <col min="2" max="2" width="22.33203125" bestFit="1" customWidth="1"/>
    <col min="3" max="7" width="11.6640625" customWidth="1"/>
    <col min="8" max="9" width="9" customWidth="1"/>
  </cols>
  <sheetData>
    <row r="1" spans="1:9" x14ac:dyDescent="0.3">
      <c r="A1" s="7" t="s">
        <v>25</v>
      </c>
      <c r="B1" s="7"/>
      <c r="C1" s="7"/>
      <c r="D1" s="7"/>
      <c r="E1" s="7"/>
      <c r="F1" s="7"/>
      <c r="G1" s="8">
        <v>45725</v>
      </c>
    </row>
    <row r="2" spans="1:9" ht="14.4" customHeight="1" x14ac:dyDescent="0.3">
      <c r="A2" s="84" t="s">
        <v>33</v>
      </c>
      <c r="B2" s="84"/>
      <c r="C2" s="84"/>
      <c r="D2" s="84"/>
      <c r="E2" s="84"/>
      <c r="F2" s="84"/>
      <c r="G2" s="84"/>
      <c r="H2" s="2"/>
      <c r="I2" s="2"/>
    </row>
    <row r="3" spans="1:9" ht="14.4" customHeight="1" x14ac:dyDescent="0.3">
      <c r="A3" s="85" t="s">
        <v>34</v>
      </c>
      <c r="B3" s="85"/>
      <c r="C3" s="85"/>
      <c r="D3" s="85"/>
      <c r="E3" s="85"/>
      <c r="F3" s="85"/>
      <c r="G3" s="85"/>
      <c r="H3" s="3"/>
      <c r="I3" s="3"/>
    </row>
    <row r="4" spans="1:9" ht="14.4" customHeight="1" x14ac:dyDescent="0.3">
      <c r="A4" s="13"/>
      <c r="B4" s="13"/>
      <c r="C4" s="13"/>
      <c r="D4" s="13"/>
      <c r="E4" s="13"/>
      <c r="F4" s="13"/>
      <c r="G4" s="14" t="s">
        <v>109</v>
      </c>
      <c r="H4" s="3"/>
      <c r="I4" s="3"/>
    </row>
    <row r="5" spans="1:9" ht="14.4" customHeight="1" x14ac:dyDescent="0.3">
      <c r="A5" s="86" t="s">
        <v>0</v>
      </c>
      <c r="B5" s="86" t="s">
        <v>1</v>
      </c>
      <c r="C5" s="88" t="s">
        <v>118</v>
      </c>
      <c r="D5" s="88"/>
      <c r="E5" s="88"/>
      <c r="F5" s="88"/>
      <c r="G5" s="88"/>
    </row>
    <row r="6" spans="1:9" ht="14.4" customHeight="1" x14ac:dyDescent="0.3">
      <c r="A6" s="87"/>
      <c r="B6" s="87"/>
      <c r="C6" s="89" t="s">
        <v>119</v>
      </c>
      <c r="D6" s="89"/>
      <c r="E6" s="89"/>
      <c r="F6" s="89"/>
      <c r="G6" s="89"/>
    </row>
    <row r="7" spans="1:9" ht="14.4" customHeight="1" x14ac:dyDescent="0.3">
      <c r="A7" s="87"/>
      <c r="B7" s="87"/>
      <c r="C7" s="90">
        <v>2025</v>
      </c>
      <c r="D7" s="90"/>
      <c r="E7" s="90">
        <v>2024</v>
      </c>
      <c r="F7" s="90"/>
      <c r="G7" s="91" t="s">
        <v>3</v>
      </c>
    </row>
    <row r="8" spans="1:9" ht="14.25" customHeight="1" x14ac:dyDescent="0.3">
      <c r="A8" s="97" t="s">
        <v>4</v>
      </c>
      <c r="B8" s="97" t="s">
        <v>5</v>
      </c>
      <c r="C8" s="90"/>
      <c r="D8" s="90"/>
      <c r="E8" s="90"/>
      <c r="F8" s="90"/>
      <c r="G8" s="92"/>
    </row>
    <row r="9" spans="1:9" ht="14.4" customHeight="1" x14ac:dyDescent="0.3">
      <c r="A9" s="97"/>
      <c r="B9" s="97"/>
      <c r="C9" s="16" t="s">
        <v>6</v>
      </c>
      <c r="D9" s="15" t="s">
        <v>2</v>
      </c>
      <c r="E9" s="16" t="s">
        <v>6</v>
      </c>
      <c r="F9" s="15" t="s">
        <v>2</v>
      </c>
      <c r="G9" s="95" t="s">
        <v>7</v>
      </c>
    </row>
    <row r="10" spans="1:9" ht="14.4" customHeight="1" x14ac:dyDescent="0.3">
      <c r="A10" s="98"/>
      <c r="B10" s="98"/>
      <c r="C10" s="17" t="s">
        <v>8</v>
      </c>
      <c r="D10" s="18" t="s">
        <v>9</v>
      </c>
      <c r="E10" s="17" t="s">
        <v>8</v>
      </c>
      <c r="F10" s="18" t="s">
        <v>9</v>
      </c>
      <c r="G10" s="96"/>
    </row>
    <row r="11" spans="1:9" ht="14.4" customHeight="1" x14ac:dyDescent="0.3">
      <c r="A11" s="19">
        <v>1</v>
      </c>
      <c r="B11" s="20" t="s">
        <v>95</v>
      </c>
      <c r="C11" s="20">
        <v>409</v>
      </c>
      <c r="D11" s="21">
        <v>0.27505043712172161</v>
      </c>
      <c r="E11" s="20">
        <v>292</v>
      </c>
      <c r="F11" s="21">
        <v>0.24558452481076534</v>
      </c>
      <c r="G11" s="22">
        <v>0.40068493150684925</v>
      </c>
    </row>
    <row r="12" spans="1:9" ht="14.4" customHeight="1" x14ac:dyDescent="0.3">
      <c r="A12" s="23">
        <v>2</v>
      </c>
      <c r="B12" s="24" t="s">
        <v>96</v>
      </c>
      <c r="C12" s="24">
        <v>229</v>
      </c>
      <c r="D12" s="25">
        <v>0.15400134498991258</v>
      </c>
      <c r="E12" s="24">
        <v>177</v>
      </c>
      <c r="F12" s="25">
        <v>0.14886459209419681</v>
      </c>
      <c r="G12" s="26">
        <v>0.29378531073446323</v>
      </c>
    </row>
    <row r="13" spans="1:9" ht="14.4" customHeight="1" x14ac:dyDescent="0.3">
      <c r="A13" s="19">
        <v>3</v>
      </c>
      <c r="B13" s="20" t="s">
        <v>97</v>
      </c>
      <c r="C13" s="20">
        <v>100</v>
      </c>
      <c r="D13" s="21">
        <v>6.7249495628782782E-2</v>
      </c>
      <c r="E13" s="20">
        <v>108</v>
      </c>
      <c r="F13" s="21">
        <v>9.0832632464255672E-2</v>
      </c>
      <c r="G13" s="22">
        <v>-7.407407407407407E-2</v>
      </c>
    </row>
    <row r="14" spans="1:9" ht="14.4" customHeight="1" x14ac:dyDescent="0.3">
      <c r="A14" s="23">
        <v>4</v>
      </c>
      <c r="B14" s="24" t="s">
        <v>13</v>
      </c>
      <c r="C14" s="24">
        <v>93</v>
      </c>
      <c r="D14" s="25">
        <v>6.2542030934767984E-2</v>
      </c>
      <c r="E14" s="24">
        <v>56</v>
      </c>
      <c r="F14" s="25">
        <v>4.7098402018502947E-2</v>
      </c>
      <c r="G14" s="26">
        <v>0.66071428571428581</v>
      </c>
    </row>
    <row r="15" spans="1:9" ht="14.4" customHeight="1" x14ac:dyDescent="0.3">
      <c r="A15" s="19">
        <v>5</v>
      </c>
      <c r="B15" s="20" t="s">
        <v>103</v>
      </c>
      <c r="C15" s="20">
        <v>81</v>
      </c>
      <c r="D15" s="21">
        <v>5.4472091459314052E-2</v>
      </c>
      <c r="E15" s="20">
        <v>74</v>
      </c>
      <c r="F15" s="21">
        <v>6.2237174095878887E-2</v>
      </c>
      <c r="G15" s="22">
        <v>9.4594594594594517E-2</v>
      </c>
    </row>
    <row r="16" spans="1:9" ht="14.4" customHeight="1" x14ac:dyDescent="0.3">
      <c r="A16" s="23">
        <v>6</v>
      </c>
      <c r="B16" s="24" t="s">
        <v>18</v>
      </c>
      <c r="C16" s="24">
        <v>59</v>
      </c>
      <c r="D16" s="25">
        <v>3.9677202420981841E-2</v>
      </c>
      <c r="E16" s="24">
        <v>40</v>
      </c>
      <c r="F16" s="25">
        <v>3.3641715727502103E-2</v>
      </c>
      <c r="G16" s="26">
        <v>0.47500000000000009</v>
      </c>
    </row>
    <row r="17" spans="1:8" ht="14.4" customHeight="1" x14ac:dyDescent="0.3">
      <c r="A17" s="19">
        <v>7</v>
      </c>
      <c r="B17" s="20" t="s">
        <v>99</v>
      </c>
      <c r="C17" s="20">
        <v>55</v>
      </c>
      <c r="D17" s="21">
        <v>3.6987222595830531E-2</v>
      </c>
      <c r="E17" s="20">
        <v>71</v>
      </c>
      <c r="F17" s="21">
        <v>5.9714045416316232E-2</v>
      </c>
      <c r="G17" s="22">
        <v>-0.22535211267605637</v>
      </c>
    </row>
    <row r="18" spans="1:8" ht="14.4" customHeight="1" x14ac:dyDescent="0.3">
      <c r="A18" s="23">
        <v>8</v>
      </c>
      <c r="B18" s="24" t="s">
        <v>22</v>
      </c>
      <c r="C18" s="24">
        <v>44</v>
      </c>
      <c r="D18" s="25">
        <v>2.9589778076664425E-2</v>
      </c>
      <c r="E18" s="24">
        <v>24</v>
      </c>
      <c r="F18" s="25">
        <v>2.0185029436501262E-2</v>
      </c>
      <c r="G18" s="26">
        <v>0.83333333333333326</v>
      </c>
    </row>
    <row r="19" spans="1:8" ht="14.4" customHeight="1" x14ac:dyDescent="0.3">
      <c r="A19" s="19">
        <v>9</v>
      </c>
      <c r="B19" s="20" t="s">
        <v>104</v>
      </c>
      <c r="C19" s="20">
        <v>41</v>
      </c>
      <c r="D19" s="21">
        <v>2.7572293207800941E-2</v>
      </c>
      <c r="E19" s="20">
        <v>32</v>
      </c>
      <c r="F19" s="21">
        <v>2.6913372582001681E-2</v>
      </c>
      <c r="G19" s="22">
        <v>0.28125</v>
      </c>
    </row>
    <row r="20" spans="1:8" ht="14.4" customHeight="1" x14ac:dyDescent="0.3">
      <c r="A20" s="23">
        <v>10</v>
      </c>
      <c r="B20" s="24" t="s">
        <v>102</v>
      </c>
      <c r="C20" s="24">
        <v>39</v>
      </c>
      <c r="D20" s="25">
        <v>2.6227303295225286E-2</v>
      </c>
      <c r="E20" s="24">
        <v>52</v>
      </c>
      <c r="F20" s="25">
        <v>4.3734230445752732E-2</v>
      </c>
      <c r="G20" s="26">
        <v>-0.25</v>
      </c>
    </row>
    <row r="21" spans="1:8" ht="14.4" customHeight="1" x14ac:dyDescent="0.3">
      <c r="A21" s="19">
        <v>11</v>
      </c>
      <c r="B21" s="20" t="s">
        <v>98</v>
      </c>
      <c r="C21" s="20">
        <v>36</v>
      </c>
      <c r="D21" s="21">
        <v>2.4209818426361801E-2</v>
      </c>
      <c r="E21" s="20">
        <v>60</v>
      </c>
      <c r="F21" s="21">
        <v>5.0462573591253154E-2</v>
      </c>
      <c r="G21" s="22">
        <v>-0.4</v>
      </c>
    </row>
    <row r="22" spans="1:8" ht="14.4" customHeight="1" x14ac:dyDescent="0.3">
      <c r="A22" s="23">
        <v>12</v>
      </c>
      <c r="B22" s="24" t="s">
        <v>108</v>
      </c>
      <c r="C22" s="24">
        <v>30</v>
      </c>
      <c r="D22" s="25">
        <v>2.0174848688634835E-2</v>
      </c>
      <c r="E22" s="24">
        <v>19</v>
      </c>
      <c r="F22" s="25">
        <v>1.59798149705635E-2</v>
      </c>
      <c r="G22" s="26">
        <v>0.57894736842105265</v>
      </c>
    </row>
    <row r="23" spans="1:8" ht="14.4" customHeight="1" x14ac:dyDescent="0.3">
      <c r="A23" s="19">
        <v>13</v>
      </c>
      <c r="B23" s="20" t="s">
        <v>100</v>
      </c>
      <c r="C23" s="20">
        <v>26</v>
      </c>
      <c r="D23" s="21">
        <v>1.7484868863483525E-2</v>
      </c>
      <c r="E23" s="20">
        <v>27</v>
      </c>
      <c r="F23" s="21">
        <v>2.2708158116063918E-2</v>
      </c>
      <c r="G23" s="22">
        <v>-3.703703703703709E-2</v>
      </c>
    </row>
    <row r="24" spans="1:8" ht="14.4" customHeight="1" x14ac:dyDescent="0.3">
      <c r="A24" s="23">
        <v>14</v>
      </c>
      <c r="B24" s="24" t="s">
        <v>105</v>
      </c>
      <c r="C24" s="24">
        <v>21</v>
      </c>
      <c r="D24" s="25">
        <v>1.4122394082044385E-2</v>
      </c>
      <c r="E24" s="24">
        <v>15</v>
      </c>
      <c r="F24" s="25">
        <v>1.2615643397813289E-2</v>
      </c>
      <c r="G24" s="26">
        <v>0.39999999999999991</v>
      </c>
    </row>
    <row r="25" spans="1:8" ht="14.4" customHeight="1" x14ac:dyDescent="0.3">
      <c r="A25" s="19"/>
      <c r="B25" s="20" t="s">
        <v>101</v>
      </c>
      <c r="C25" s="20">
        <v>21</v>
      </c>
      <c r="D25" s="21">
        <v>1.4122394082044385E-2</v>
      </c>
      <c r="E25" s="20">
        <v>16</v>
      </c>
      <c r="F25" s="21">
        <v>1.345668629100084E-2</v>
      </c>
      <c r="G25" s="22">
        <v>0.3125</v>
      </c>
    </row>
    <row r="26" spans="1:8" ht="14.4" customHeight="1" x14ac:dyDescent="0.3">
      <c r="A26" s="43"/>
      <c r="B26" s="44" t="s">
        <v>110</v>
      </c>
      <c r="C26" s="44">
        <f>C27-SUM(C11:C25)</f>
        <v>203</v>
      </c>
      <c r="D26" s="45">
        <f>C26/C27</f>
        <v>0.13651647612642906</v>
      </c>
      <c r="E26" s="44">
        <f>E27-SUM(E11:E25)</f>
        <v>126</v>
      </c>
      <c r="F26" s="45">
        <f>E26/E27</f>
        <v>0.10597140454163162</v>
      </c>
      <c r="G26" s="46">
        <f>C26/E26-1</f>
        <v>0.61111111111111116</v>
      </c>
    </row>
    <row r="27" spans="1:8" x14ac:dyDescent="0.3">
      <c r="A27" s="33"/>
      <c r="B27" s="34" t="s">
        <v>111</v>
      </c>
      <c r="C27" s="34">
        <v>1487</v>
      </c>
      <c r="D27" s="35">
        <v>1</v>
      </c>
      <c r="E27" s="34">
        <v>1189</v>
      </c>
      <c r="F27" s="35">
        <v>0.99999999999999967</v>
      </c>
      <c r="G27" s="36">
        <v>0.25063078216989076</v>
      </c>
    </row>
    <row r="28" spans="1:8" x14ac:dyDescent="0.3">
      <c r="A28" s="37" t="s">
        <v>10</v>
      </c>
      <c r="B28" s="7"/>
      <c r="C28" s="7"/>
      <c r="D28" s="7"/>
      <c r="E28" s="7"/>
      <c r="F28" s="7"/>
      <c r="G28" s="7"/>
      <c r="H28" s="4"/>
    </row>
    <row r="29" spans="1:8" ht="13.5" customHeight="1" x14ac:dyDescent="0.3">
      <c r="A29" s="7" t="s">
        <v>53</v>
      </c>
      <c r="B29" s="7"/>
      <c r="C29" s="7"/>
      <c r="D29" s="7"/>
      <c r="E29" s="7"/>
      <c r="F29" s="7"/>
      <c r="G29" s="7"/>
    </row>
    <row r="30" spans="1:8" x14ac:dyDescent="0.3">
      <c r="A30" s="9" t="s">
        <v>52</v>
      </c>
      <c r="B30" s="7"/>
      <c r="C30" s="7"/>
      <c r="D30" s="7"/>
      <c r="E30" s="7"/>
      <c r="F30" s="7"/>
      <c r="G30" s="7"/>
    </row>
    <row r="49" spans="1:1" x14ac:dyDescent="0.3">
      <c r="A49" t="s">
        <v>25</v>
      </c>
    </row>
    <row r="50" spans="1:1" x14ac:dyDescent="0.3">
      <c r="A50" s="1" t="s">
        <v>52</v>
      </c>
    </row>
    <row r="51" spans="1:1" x14ac:dyDescent="0.3">
      <c r="A51" s="5"/>
    </row>
    <row r="52" spans="1:1" x14ac:dyDescent="0.3">
      <c r="A52" s="1"/>
    </row>
  </sheetData>
  <mergeCells count="12">
    <mergeCell ref="A2:G2"/>
    <mergeCell ref="A3:G3"/>
    <mergeCell ref="A5:A7"/>
    <mergeCell ref="B5:B7"/>
    <mergeCell ref="C5:G5"/>
    <mergeCell ref="C6:G6"/>
    <mergeCell ref="G7:G8"/>
    <mergeCell ref="A8:A10"/>
    <mergeCell ref="B8:B10"/>
    <mergeCell ref="G9:G10"/>
    <mergeCell ref="C7:D8"/>
    <mergeCell ref="E7:F8"/>
  </mergeCells>
  <conditionalFormatting sqref="C11:G25">
    <cfRule type="cellIs" dxfId="3" priority="8" operator="equal">
      <formula>0</formula>
    </cfRule>
  </conditionalFormatting>
  <conditionalFormatting sqref="G11:G27">
    <cfRule type="cellIs" dxfId="2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6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E152-119D-409B-A440-6EBEFE0DFA97}">
  <sheetPr>
    <pageSetUpPr fitToPage="1"/>
  </sheetPr>
  <dimension ref="A1:H33"/>
  <sheetViews>
    <sheetView showGridLines="0" zoomScaleNormal="100" workbookViewId="0">
      <selection activeCell="E7" sqref="E7:F8"/>
    </sheetView>
  </sheetViews>
  <sheetFormatPr defaultColWidth="9.109375" defaultRowHeight="13.8" x14ac:dyDescent="0.25"/>
  <cols>
    <col min="1" max="1" width="8" style="7" customWidth="1"/>
    <col min="2" max="2" width="22.33203125" style="7" bestFit="1" customWidth="1"/>
    <col min="3" max="7" width="11.6640625" style="7" customWidth="1"/>
    <col min="8" max="9" width="9" style="7" customWidth="1"/>
    <col min="10" max="16384" width="9.109375" style="7"/>
  </cols>
  <sheetData>
    <row r="1" spans="1:7" x14ac:dyDescent="0.25">
      <c r="A1" s="7" t="s">
        <v>25</v>
      </c>
      <c r="G1" s="54">
        <v>45756</v>
      </c>
    </row>
    <row r="2" spans="1:7" x14ac:dyDescent="0.25">
      <c r="A2" s="84" t="s">
        <v>35</v>
      </c>
      <c r="B2" s="84"/>
      <c r="C2" s="84"/>
      <c r="D2" s="84"/>
      <c r="E2" s="84"/>
      <c r="F2" s="84"/>
      <c r="G2" s="84"/>
    </row>
    <row r="3" spans="1:7" x14ac:dyDescent="0.25">
      <c r="A3" s="85" t="s">
        <v>36</v>
      </c>
      <c r="B3" s="85"/>
      <c r="C3" s="85"/>
      <c r="D3" s="85"/>
      <c r="E3" s="85"/>
      <c r="F3" s="85"/>
      <c r="G3" s="85"/>
    </row>
    <row r="4" spans="1:7" ht="15" customHeight="1" x14ac:dyDescent="0.25">
      <c r="A4" s="12"/>
      <c r="B4" s="12"/>
      <c r="C4" s="12"/>
      <c r="D4" s="12"/>
      <c r="E4" s="12"/>
      <c r="F4" s="12"/>
      <c r="G4" s="14" t="s">
        <v>109</v>
      </c>
    </row>
    <row r="5" spans="1:7" ht="14.4" customHeight="1" x14ac:dyDescent="0.25">
      <c r="A5" s="86" t="s">
        <v>0</v>
      </c>
      <c r="B5" s="86" t="s">
        <v>1</v>
      </c>
      <c r="C5" s="88" t="s">
        <v>118</v>
      </c>
      <c r="D5" s="88"/>
      <c r="E5" s="88"/>
      <c r="F5" s="88"/>
      <c r="G5" s="88"/>
    </row>
    <row r="6" spans="1:7" ht="15" customHeight="1" x14ac:dyDescent="0.25">
      <c r="A6" s="87"/>
      <c r="B6" s="87"/>
      <c r="C6" s="89" t="s">
        <v>119</v>
      </c>
      <c r="D6" s="89"/>
      <c r="E6" s="89"/>
      <c r="F6" s="89"/>
      <c r="G6" s="89"/>
    </row>
    <row r="7" spans="1:7" ht="15" customHeight="1" x14ac:dyDescent="0.25">
      <c r="A7" s="87"/>
      <c r="B7" s="87"/>
      <c r="C7" s="90">
        <v>2025</v>
      </c>
      <c r="D7" s="90"/>
      <c r="E7" s="90">
        <v>2024</v>
      </c>
      <c r="F7" s="90"/>
      <c r="G7" s="91" t="s">
        <v>3</v>
      </c>
    </row>
    <row r="8" spans="1:7" ht="15" customHeight="1" x14ac:dyDescent="0.25">
      <c r="A8" s="97" t="s">
        <v>4</v>
      </c>
      <c r="B8" s="97" t="s">
        <v>5</v>
      </c>
      <c r="C8" s="90"/>
      <c r="D8" s="90"/>
      <c r="E8" s="90"/>
      <c r="F8" s="90"/>
      <c r="G8" s="92"/>
    </row>
    <row r="9" spans="1:7" ht="15" customHeight="1" x14ac:dyDescent="0.25">
      <c r="A9" s="97"/>
      <c r="B9" s="97"/>
      <c r="C9" s="16" t="s">
        <v>6</v>
      </c>
      <c r="D9" s="15" t="s">
        <v>2</v>
      </c>
      <c r="E9" s="16" t="s">
        <v>6</v>
      </c>
      <c r="F9" s="15" t="s">
        <v>2</v>
      </c>
      <c r="G9" s="95" t="s">
        <v>7</v>
      </c>
    </row>
    <row r="10" spans="1:7" ht="15" customHeight="1" x14ac:dyDescent="0.25">
      <c r="A10" s="98"/>
      <c r="B10" s="98"/>
      <c r="C10" s="17" t="s">
        <v>8</v>
      </c>
      <c r="D10" s="18" t="s">
        <v>9</v>
      </c>
      <c r="E10" s="17" t="s">
        <v>8</v>
      </c>
      <c r="F10" s="18" t="s">
        <v>9</v>
      </c>
      <c r="G10" s="96"/>
    </row>
    <row r="11" spans="1:7" x14ac:dyDescent="0.25">
      <c r="A11" s="19">
        <v>1</v>
      </c>
      <c r="B11" s="20" t="s">
        <v>37</v>
      </c>
      <c r="C11" s="47">
        <v>382</v>
      </c>
      <c r="D11" s="21">
        <v>0.16820783795684721</v>
      </c>
      <c r="E11" s="47">
        <v>310</v>
      </c>
      <c r="F11" s="21">
        <v>0.15263417035942886</v>
      </c>
      <c r="G11" s="22">
        <v>0.23225806451612896</v>
      </c>
    </row>
    <row r="12" spans="1:7" x14ac:dyDescent="0.25">
      <c r="A12" s="23">
        <v>2</v>
      </c>
      <c r="B12" s="24" t="s">
        <v>43</v>
      </c>
      <c r="C12" s="48">
        <v>228</v>
      </c>
      <c r="D12" s="25">
        <v>0.10039630118890357</v>
      </c>
      <c r="E12" s="48">
        <v>276</v>
      </c>
      <c r="F12" s="25">
        <v>0.13589364844903989</v>
      </c>
      <c r="G12" s="26">
        <v>-0.17391304347826086</v>
      </c>
    </row>
    <row r="13" spans="1:7" x14ac:dyDescent="0.25">
      <c r="A13" s="19">
        <v>3</v>
      </c>
      <c r="B13" s="20" t="s">
        <v>41</v>
      </c>
      <c r="C13" s="47">
        <v>225</v>
      </c>
      <c r="D13" s="21">
        <v>9.9075297225891673E-2</v>
      </c>
      <c r="E13" s="47">
        <v>157</v>
      </c>
      <c r="F13" s="21">
        <v>7.7301821762678483E-2</v>
      </c>
      <c r="G13" s="22">
        <v>0.43312101910828016</v>
      </c>
    </row>
    <row r="14" spans="1:7" x14ac:dyDescent="0.25">
      <c r="A14" s="23">
        <v>4</v>
      </c>
      <c r="B14" s="24" t="s">
        <v>38</v>
      </c>
      <c r="C14" s="48">
        <v>210</v>
      </c>
      <c r="D14" s="25">
        <v>9.2470277410832233E-2</v>
      </c>
      <c r="E14" s="48">
        <v>276</v>
      </c>
      <c r="F14" s="25">
        <v>0.13589364844903989</v>
      </c>
      <c r="G14" s="26">
        <v>-0.23913043478260865</v>
      </c>
    </row>
    <row r="15" spans="1:7" x14ac:dyDescent="0.25">
      <c r="A15" s="19">
        <v>5</v>
      </c>
      <c r="B15" s="20" t="s">
        <v>42</v>
      </c>
      <c r="C15" s="47">
        <v>166</v>
      </c>
      <c r="D15" s="21">
        <v>7.3095552619991191E-2</v>
      </c>
      <c r="E15" s="47">
        <v>130</v>
      </c>
      <c r="F15" s="21">
        <v>6.4007877892663712E-2</v>
      </c>
      <c r="G15" s="22">
        <v>0.27692307692307683</v>
      </c>
    </row>
    <row r="16" spans="1:7" x14ac:dyDescent="0.25">
      <c r="A16" s="23">
        <v>6</v>
      </c>
      <c r="B16" s="24" t="s">
        <v>40</v>
      </c>
      <c r="C16" s="48">
        <v>158</v>
      </c>
      <c r="D16" s="25">
        <v>6.9572875385292818E-2</v>
      </c>
      <c r="E16" s="48">
        <v>110</v>
      </c>
      <c r="F16" s="25">
        <v>5.4160512063023143E-2</v>
      </c>
      <c r="G16" s="26">
        <v>0.43636363636363629</v>
      </c>
    </row>
    <row r="17" spans="1:8" x14ac:dyDescent="0.25">
      <c r="A17" s="19">
        <v>7</v>
      </c>
      <c r="B17" s="20" t="s">
        <v>57</v>
      </c>
      <c r="C17" s="47">
        <v>123</v>
      </c>
      <c r="D17" s="21">
        <v>5.416116248348745E-2</v>
      </c>
      <c r="E17" s="47">
        <v>103</v>
      </c>
      <c r="F17" s="21">
        <v>5.071393402264894E-2</v>
      </c>
      <c r="G17" s="22">
        <v>0.19417475728155331</v>
      </c>
    </row>
    <row r="18" spans="1:8" x14ac:dyDescent="0.25">
      <c r="A18" s="23">
        <v>8</v>
      </c>
      <c r="B18" s="24" t="s">
        <v>88</v>
      </c>
      <c r="C18" s="48">
        <v>122</v>
      </c>
      <c r="D18" s="25">
        <v>5.3720827829150157E-2</v>
      </c>
      <c r="E18" s="48">
        <v>95</v>
      </c>
      <c r="F18" s="25">
        <v>4.6774987690792712E-2</v>
      </c>
      <c r="G18" s="26">
        <v>0.28421052631578947</v>
      </c>
    </row>
    <row r="19" spans="1:8" x14ac:dyDescent="0.25">
      <c r="A19" s="19">
        <v>9</v>
      </c>
      <c r="B19" s="20" t="s">
        <v>45</v>
      </c>
      <c r="C19" s="47">
        <v>120</v>
      </c>
      <c r="D19" s="21">
        <v>5.2840158520475564E-2</v>
      </c>
      <c r="E19" s="47">
        <v>99</v>
      </c>
      <c r="F19" s="21">
        <v>4.874446085672083E-2</v>
      </c>
      <c r="G19" s="22">
        <v>0.21212121212121215</v>
      </c>
    </row>
    <row r="20" spans="1:8" x14ac:dyDescent="0.25">
      <c r="A20" s="23">
        <v>10</v>
      </c>
      <c r="B20" s="24" t="s">
        <v>44</v>
      </c>
      <c r="C20" s="48">
        <v>79</v>
      </c>
      <c r="D20" s="25">
        <v>3.4786437692646409E-2</v>
      </c>
      <c r="E20" s="48">
        <v>77</v>
      </c>
      <c r="F20" s="25">
        <v>3.7912358444116202E-2</v>
      </c>
      <c r="G20" s="26">
        <v>2.5974025974025983E-2</v>
      </c>
    </row>
    <row r="21" spans="1:8" x14ac:dyDescent="0.25">
      <c r="A21" s="19">
        <v>11</v>
      </c>
      <c r="B21" s="20" t="s">
        <v>63</v>
      </c>
      <c r="C21" s="47">
        <v>68</v>
      </c>
      <c r="D21" s="21">
        <v>2.9942756494936152E-2</v>
      </c>
      <c r="E21" s="47">
        <v>80</v>
      </c>
      <c r="F21" s="21">
        <v>3.9389463318562287E-2</v>
      </c>
      <c r="G21" s="22">
        <v>-0.15000000000000002</v>
      </c>
    </row>
    <row r="22" spans="1:8" x14ac:dyDescent="0.25">
      <c r="A22" s="23">
        <v>12</v>
      </c>
      <c r="B22" s="24" t="s">
        <v>126</v>
      </c>
      <c r="C22" s="48">
        <v>59</v>
      </c>
      <c r="D22" s="25">
        <v>2.5979744605900485E-2</v>
      </c>
      <c r="E22" s="48">
        <v>28</v>
      </c>
      <c r="F22" s="25">
        <v>1.3786312161496799E-2</v>
      </c>
      <c r="G22" s="26">
        <v>1.1071428571428572</v>
      </c>
    </row>
    <row r="23" spans="1:8" x14ac:dyDescent="0.25">
      <c r="A23" s="19"/>
      <c r="B23" s="20" t="s">
        <v>127</v>
      </c>
      <c r="C23" s="47">
        <v>59</v>
      </c>
      <c r="D23" s="21">
        <v>2.5979744605900485E-2</v>
      </c>
      <c r="E23" s="47">
        <v>20</v>
      </c>
      <c r="F23" s="21">
        <v>9.8473658296405718E-3</v>
      </c>
      <c r="G23" s="22">
        <v>1.9500000000000002</v>
      </c>
    </row>
    <row r="24" spans="1:8" x14ac:dyDescent="0.25">
      <c r="A24" s="23">
        <v>14</v>
      </c>
      <c r="B24" s="24" t="s">
        <v>39</v>
      </c>
      <c r="C24" s="48">
        <v>46</v>
      </c>
      <c r="D24" s="25">
        <v>2.0255394099515631E-2</v>
      </c>
      <c r="E24" s="48">
        <v>39</v>
      </c>
      <c r="F24" s="25">
        <v>1.9202363367799114E-2</v>
      </c>
      <c r="G24" s="26">
        <v>0.17948717948717952</v>
      </c>
    </row>
    <row r="25" spans="1:8" x14ac:dyDescent="0.25">
      <c r="A25" s="19">
        <v>15</v>
      </c>
      <c r="B25" s="20" t="s">
        <v>87</v>
      </c>
      <c r="C25" s="47">
        <v>40</v>
      </c>
      <c r="D25" s="21">
        <v>1.7613386173491855E-2</v>
      </c>
      <c r="E25" s="47">
        <v>39</v>
      </c>
      <c r="F25" s="21">
        <v>1.9202363367799114E-2</v>
      </c>
      <c r="G25" s="22">
        <v>2.564102564102555E-2</v>
      </c>
    </row>
    <row r="26" spans="1:8" hidden="1" x14ac:dyDescent="0.25">
      <c r="A26" s="19"/>
      <c r="B26" s="20"/>
      <c r="C26" s="47"/>
      <c r="D26" s="28"/>
      <c r="E26" s="47"/>
      <c r="F26" s="28"/>
      <c r="G26" s="28"/>
    </row>
    <row r="27" spans="1:8" x14ac:dyDescent="0.25">
      <c r="A27" s="42"/>
      <c r="B27" s="30" t="s">
        <v>110</v>
      </c>
      <c r="C27" s="49">
        <f>C28-SUM(C11:C25)</f>
        <v>186</v>
      </c>
      <c r="D27" s="31">
        <f>C27/C28</f>
        <v>8.1902245706737126E-2</v>
      </c>
      <c r="E27" s="49">
        <f>E28-SUM(E11:E25)</f>
        <v>192</v>
      </c>
      <c r="F27" s="31">
        <f>E27/E28</f>
        <v>9.4534711964549489E-2</v>
      </c>
      <c r="G27" s="32">
        <f>C27/E27-1</f>
        <v>-3.125E-2</v>
      </c>
    </row>
    <row r="28" spans="1:8" x14ac:dyDescent="0.25">
      <c r="A28" s="33"/>
      <c r="B28" s="34" t="s">
        <v>111</v>
      </c>
      <c r="C28" s="50">
        <v>2271</v>
      </c>
      <c r="D28" s="35">
        <v>1</v>
      </c>
      <c r="E28" s="50">
        <v>2031</v>
      </c>
      <c r="F28" s="35">
        <v>1</v>
      </c>
      <c r="G28" s="36">
        <v>0.1181683899556869</v>
      </c>
    </row>
    <row r="29" spans="1:8" x14ac:dyDescent="0.25">
      <c r="A29" s="51" t="s">
        <v>89</v>
      </c>
      <c r="H29" s="51"/>
    </row>
    <row r="30" spans="1:8" x14ac:dyDescent="0.25">
      <c r="A30" s="10" t="s">
        <v>46</v>
      </c>
    </row>
    <row r="31" spans="1:8" x14ac:dyDescent="0.25">
      <c r="A31" s="7" t="s">
        <v>53</v>
      </c>
    </row>
    <row r="32" spans="1:8" x14ac:dyDescent="0.25">
      <c r="A32" s="52" t="s">
        <v>90</v>
      </c>
    </row>
    <row r="33" spans="1:1" x14ac:dyDescent="0.25">
      <c r="A33" s="9" t="s">
        <v>52</v>
      </c>
    </row>
  </sheetData>
  <mergeCells count="12">
    <mergeCell ref="G7:G8"/>
    <mergeCell ref="A8:A10"/>
    <mergeCell ref="B8:B10"/>
    <mergeCell ref="G9:G10"/>
    <mergeCell ref="A2:G2"/>
    <mergeCell ref="A3:G3"/>
    <mergeCell ref="A5:A7"/>
    <mergeCell ref="B5:B7"/>
    <mergeCell ref="C5:G5"/>
    <mergeCell ref="C6:G6"/>
    <mergeCell ref="C7:D8"/>
    <mergeCell ref="E7:F8"/>
  </mergeCells>
  <conditionalFormatting sqref="C11:G26">
    <cfRule type="cellIs" dxfId="1" priority="2" operator="equal">
      <formula>0</formula>
    </cfRule>
  </conditionalFormatting>
  <conditionalFormatting sqref="G11:G28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7:E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Ranking PiN_DMC&gt;3,5T</vt:lpstr>
      <vt:lpstr>Ranking Naczepy DMC&gt;3,5T</vt:lpstr>
      <vt:lpstr>Przyczepy lekkie</vt:lpstr>
      <vt:lpstr>Ranking_P-CR</vt:lpstr>
      <vt:lpstr>Ranking_CR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 Szeląg</cp:lastModifiedBy>
  <cp:lastPrinted>2015-05-08T08:54:12Z</cp:lastPrinted>
  <dcterms:created xsi:type="dcterms:W3CDTF">2011-02-21T10:08:17Z</dcterms:created>
  <dcterms:modified xsi:type="dcterms:W3CDTF">2025-04-07T07:04:20Z</dcterms:modified>
</cp:coreProperties>
</file>