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5\SOiSD\"/>
    </mc:Choice>
  </mc:AlternateContent>
  <xr:revisionPtr revIDLastSave="0" documentId="13_ncr:1_{0ED96F3B-A3C2-4A4A-81CC-08BA8AF51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1" l="1"/>
  <c r="E70" i="11" s="1"/>
  <c r="F70" i="11"/>
  <c r="G70" i="11" s="1"/>
  <c r="J70" i="11"/>
  <c r="K70" i="11" s="1"/>
  <c r="J52" i="7"/>
  <c r="H70" i="11" l="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V51" i="7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<sst xmlns="http://schemas.openxmlformats.org/spreadsheetml/2006/main" count="819" uniqueCount="186">
  <si>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</si>
  <si>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</si>
  <si>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</si>
  <si>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</si>
  <si>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</si>
  <si>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</si>
  <si>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</si>
  <si>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</si>
  <si>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</si>
  <si>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</si>
  <si>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</si>
  <si>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</si>
  <si>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</si>
  <si>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</si>
  <si>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</si>
  <si>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</si>
  <si>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</si>
  <si>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</si>
  <si>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</si>
  <si>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</si>
  <si>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</si>
  <si>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</si>
  <si>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</si>
  <si>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</si>
  <si>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</si>
  <si>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</si>
  <si>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</si>
  <si>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</si>
  <si>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</si>
  <si>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</si>
  <si>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</si>
  <si>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</si>
  <si>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</si>
  <si>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</si>
  <si>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</si>
  <si>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</si>
  <si>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</si>
  <si>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</si>
  <si>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</si>
  <si>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</si>
  <si>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</si>
  <si>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</si>
  <si>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</si>
  <si>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</si>
  <si>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</si>
  <si>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</si>
  <si>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</si>
  <si>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</si>
  <si>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</si>
  <si>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</si>
  <si>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</si>
  <si>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</si>
  <si>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</si>
  <si>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</si>
  <si>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</si>
  <si>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</si>
  <si>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</si>
  <si>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</si>
  <si>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</si>
  <si>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</si>
  <si>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</si>
  <si>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</si>
  <si>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</si>
  <si>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</si>
  <si>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</si>
  <si>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</si>
  <si>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</si>
  <si>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</si>
  <si>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</si>
  <si>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</si>
  <si>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</si>
  <si>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</si>
  <si>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</si>
  <si>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</si>
  <si>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</si>
  <si>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</si>
  <si>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</si>
  <si>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</si>
  <si>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</si>
  <si>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</si>
  <si>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</si>
  <si>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</si>
  <si>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</si>
  <si>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</si>
  <si>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</si>
  <si>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</si>
  <si>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</si>
  <si>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</si>
  <si>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</si>
  <si>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</si>
  <si>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</si>
  <si>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</si>
  <si>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</si>
  <si>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</si>
  <si>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</si>
  <si>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</si>
  <si>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</si>
  <si>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</si>
  <si>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</si>
  <si>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</si>
  <si>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</si>
  <si>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</si>
  <si>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</si>
  <si>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</si>
  <si>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</si>
  <si>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</si>
  <si>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</si>
  <si>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</si>
  <si>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Pierwsze rejestracje nowych samochodów osobowych i dostwczych do 3,5T</t>
  </si>
  <si>
    <t>PORSCHE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</si>
  <si>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</si>
  <si>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</si>
  <si>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</si>
  <si>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</si>
  <si>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</si>
  <si>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</si>
  <si>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Toyota Hilux</t>
  </si>
  <si>
    <t>Renault Trafic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</si>
  <si>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</si>
  <si>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</si>
  <si>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</si>
  <si>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</si>
  <si>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Audi A3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</si>
  <si>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</si>
  <si>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</si>
  <si>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</si>
  <si>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</si>
  <si>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</si>
  <si>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</si>
  <si>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Suzuki S-Cross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</si>
  <si>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</si>
  <si>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</si>
  <si>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</si>
  <si>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</si>
  <si>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</si>
  <si>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</si>
  <si>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</si>
  <si>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Kwiecień</t>
  </si>
  <si>
    <t>April</t>
  </si>
  <si>
    <t>Volkswagen Transporter</t>
  </si>
  <si>
    <t>Mazda CX-5</t>
  </si>
  <si>
    <t>Skoda Kodiaq</t>
  </si>
  <si>
    <t>Kia Xceed</t>
  </si>
  <si>
    <t>-0,4 pp</t>
  </si>
  <si>
    <t>2024
Maj</t>
  </si>
  <si>
    <t>2023
Maj</t>
  </si>
  <si>
    <t>2024
Sty - Maj</t>
  </si>
  <si>
    <t>2023
Sty - Maj</t>
  </si>
  <si>
    <t>Maj</t>
  </si>
  <si>
    <t>Rok narastająco Styczeń - Maj</t>
  </si>
  <si>
    <t>May</t>
  </si>
  <si>
    <t>YTD January - May</t>
  </si>
  <si>
    <t>Maj/Kwi
Zmiana %</t>
  </si>
  <si>
    <t>May/Apr Ch %</t>
  </si>
  <si>
    <t>Rejestracje nowych samochodów osobowych OGÓŁEM, ranking modeli - Maj 2024</t>
  </si>
  <si>
    <t>Registrations of new PC, Top Models - May 2024</t>
  </si>
  <si>
    <t>Maj/Kwi
Zmiana poz</t>
  </si>
  <si>
    <t>May/Apr Ch position</t>
  </si>
  <si>
    <t>Rok narastająco Styczeń -Maj</t>
  </si>
  <si>
    <t>Renault Express</t>
  </si>
  <si>
    <t>Ford Transit Connect</t>
  </si>
  <si>
    <t>Lexus NX</t>
  </si>
  <si>
    <t>Rejestracje nowych samochodów osobowych na KLIENTÓW INDYWIDUALNYCH, ranking marek - Maj 2024</t>
  </si>
  <si>
    <t>Registrations of New PC For Individual Customers, Top Makes - May 2024</t>
  </si>
  <si>
    <t>Rejestracje nowych samochodów osobowych na KLIENTÓW INDYWIDUALNYCH, ranking modeli - May 2024</t>
  </si>
  <si>
    <t>Registrations of New PC For Individual Customers, Top Models - May2024</t>
  </si>
  <si>
    <t>MG HS</t>
  </si>
  <si>
    <t>Hyundai i20</t>
  </si>
  <si>
    <t>Kia Stonic</t>
  </si>
  <si>
    <t>Rejestracje nowych samochodów osobowych na REGON, ranking marek - Maj 2024</t>
  </si>
  <si>
    <t>Registrations of New PC For Business Activity, Top Makes - Maj 2024</t>
  </si>
  <si>
    <t>TESLA</t>
  </si>
  <si>
    <t>Rejestracje nowych samochodów osobowych na REGON, ranking modeli - Maj 2024</t>
  </si>
  <si>
    <t>Registrations of New PC For Business Activity, Top Models - May 2024</t>
  </si>
  <si>
    <t>BMW Seria 3</t>
  </si>
  <si>
    <t>Rejestracje nowych samochodów dostawczych do 3,5T, ranking modeli - Maj 2024</t>
  </si>
  <si>
    <t>Registrations of new LCV up to 3.5T, Top Models - May 2024</t>
  </si>
  <si>
    <t>-8,3 pp</t>
  </si>
  <si>
    <t>-1,2 pp</t>
  </si>
  <si>
    <t>+9,5 pp</t>
  </si>
  <si>
    <t>-0,1 pp</t>
  </si>
  <si>
    <t>+4,1 pp</t>
  </si>
  <si>
    <t>+5,6 pp</t>
  </si>
  <si>
    <t>+0,4 pp</t>
  </si>
  <si>
    <t>Sty-Maj 2023</t>
  </si>
  <si>
    <t>Sty-Maj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</si>
</sst>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1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29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165" fontId="18" fillId="0" borderId="12" xfId="22" applyNumberFormat="1" applyFont="1" applyBorder="1" applyAlignment="1">
      <alignment horizontal="right"/>
    </xf>
    <xf numFmtId="168" fontId="18" fillId="0" borderId="15" xfId="18" applyNumberFormat="1" applyFont="1" applyBorder="1"/>
    <xf numFmtId="168" fontId="23" fillId="0" borderId="5" xfId="18" applyNumberFormat="1" applyFont="1" applyBorder="1" applyAlignment="1">
      <alignment horizontal="right"/>
    </xf>
    <xf numFmtId="168" fontId="18" fillId="0" borderId="5" xfId="18" applyNumberFormat="1" applyFont="1" applyBorder="1"/>
    <xf numFmtId="168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68" fontId="11" fillId="0" borderId="5" xfId="18" applyNumberFormat="1" applyFont="1" applyBorder="1"/>
    <xf numFmtId="168" fontId="11" fillId="0" borderId="5" xfId="18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68" fontId="18" fillId="0" borderId="8" xfId="18" applyNumberFormat="1" applyFont="1" applyBorder="1"/>
    <xf numFmtId="168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3" fontId="18" fillId="0" borderId="9" xfId="2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29" xfId="8" applyFont="1" applyFill="1" applyBorder="1" applyAlignment="1">
      <alignment horizontal="center" wrapText="1"/>
    </xf>
    <xf numFmtId="0" fontId="17" fillId="2" borderId="29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2" fillId="3" borderId="30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5" fillId="2" borderId="28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0" fillId="2" borderId="25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3" xfId="8" applyFont="1" applyFill="1" applyBorder="1" applyAlignment="1">
      <alignment horizontal="center" vertical="center"/>
    </xf>
    <xf numFmtId="0" fontId="16" fillId="2" borderId="31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2" xfId="8" applyFont="1" applyFill="1" applyBorder="1" applyAlignment="1">
      <alignment horizontal="center" vertical="center" wrapText="1"/>
    </xf>
    <xf numFmtId="0" fontId="16" fillId="2" borderId="27" xfId="8" applyFont="1" applyFill="1" applyBorder="1" applyAlignment="1">
      <alignment horizontal="center" vertical="center" wrapText="1"/>
    </xf>
    <xf numFmtId="0" fontId="15" fillId="2" borderId="29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5" fillId="2" borderId="32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0" fillId="2" borderId="31" xfId="8" applyFont="1" applyFill="1" applyBorder="1" applyAlignment="1">
      <alignment horizontal="center" wrapText="1"/>
    </xf>
    <xf numFmtId="0" fontId="10" fillId="2" borderId="32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29" xfId="8" applyFont="1" applyFill="1" applyBorder="1" applyAlignment="1">
      <alignment horizontal="center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5" fillId="2" borderId="34" xfId="8" applyFont="1" applyFill="1" applyBorder="1" applyAlignment="1">
      <alignment horizontal="center" vertical="center"/>
    </xf>
    <xf numFmtId="0" fontId="16" fillId="2" borderId="23" xfId="8" applyFont="1" applyFill="1" applyBorder="1" applyAlignment="1">
      <alignment horizontal="center" vertical="center" wrapText="1"/>
    </xf>
    <xf numFmtId="0" fontId="16" fillId="2" borderId="21" xfId="8" applyFont="1" applyFill="1" applyBorder="1" applyAlignment="1">
      <alignment horizontal="center" vertical="center" wrapText="1"/>
    </xf>
    <xf numFmtId="0" fontId="10" fillId="2" borderId="31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0" fillId="2" borderId="24" xfId="8" applyFont="1" applyFill="1" applyBorder="1" applyAlignment="1">
      <alignment horizontal="center" vertical="center"/>
    </xf>
    <xf numFmtId="0" fontId="15" fillId="2" borderId="33" xfId="8" applyFont="1" applyFill="1" applyBorder="1" applyAlignment="1">
      <alignment horizontal="center" vertical="center"/>
    </xf>
    <xf numFmtId="0" fontId="17" fillId="2" borderId="29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0" fillId="2" borderId="30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21</xdr:row>
      <xdr:rowOff>104775</xdr:rowOff>
    </xdr:from>
    <xdr:to>
      <xdr:col>8</xdr:col>
      <xdr:colOff>601737</xdr:colOff>
      <xdr:row>42</xdr:row>
      <xdr:rowOff>59761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8F791B-6B79-640D-EF3D-723BD366E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4076700"/>
          <a:ext cx="5992887" cy="3755461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21</xdr:row>
      <xdr:rowOff>28576</xdr:rowOff>
    </xdr:from>
    <xdr:to>
      <xdr:col>19</xdr:col>
      <xdr:colOff>598845</xdr:colOff>
      <xdr:row>42</xdr:row>
      <xdr:rowOff>57151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5BE697D-7A97-216D-97C9-5CAFDD067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8025" y="4000501"/>
          <a:ext cx="6066195" cy="3829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5" width="11.140625" style="2" customWidth="1"/>
    <col min="6" max="6" width="14.28515625" style="2" customWidth="1"/>
    <col min="7" max="7" width="13.285156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45448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76</v>
      </c>
      <c r="H2" s="6" t="s">
        <v>72</v>
      </c>
    </row>
    <row r="3" spans="1:256" ht="24.75" customHeight="1" x14ac:dyDescent="0.2">
      <c r="B3" s="82" t="s">
        <v>108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144</v>
      </c>
      <c r="D4" s="8" t="s">
        <v>145</v>
      </c>
      <c r="E4" s="9" t="s">
        <v>59</v>
      </c>
      <c r="F4" s="8" t="s">
        <v>146</v>
      </c>
      <c r="G4" s="8" t="s">
        <v>147</v>
      </c>
      <c r="H4" s="9" t="s">
        <v>59</v>
      </c>
    </row>
    <row r="5" spans="1:256" ht="24.75" customHeight="1" x14ac:dyDescent="0.2">
      <c r="B5" s="10" t="s">
        <v>53</v>
      </c>
      <c r="C5" s="11">
        <v>43654</v>
      </c>
      <c r="D5" s="11">
        <v>38576</v>
      </c>
      <c r="E5" s="12">
        <v>0.13163625051845718</v>
      </c>
      <c r="F5" s="11">
        <v>226736</v>
      </c>
      <c r="G5" s="11">
        <v>197093</v>
      </c>
      <c r="H5" s="12">
        <v>0.15040107969334282</v>
      </c>
    </row>
    <row r="6" spans="1:256" ht="24.75" customHeight="1" x14ac:dyDescent="0.2">
      <c r="B6" s="10" t="s">
        <v>54</v>
      </c>
      <c r="C6" s="11">
        <v>4781</v>
      </c>
      <c r="D6" s="11">
        <v>5538</v>
      </c>
      <c r="E6" s="12">
        <v>-0.13669194655110151</v>
      </c>
      <c r="F6" s="11">
        <v>26156</v>
      </c>
      <c r="G6" s="11">
        <v>25507</v>
      </c>
      <c r="H6" s="12">
        <v>2.5443995765868088E-2</v>
      </c>
    </row>
    <row r="7" spans="1:256" ht="24.75" customHeight="1" x14ac:dyDescent="0.2">
      <c r="B7" s="13" t="s">
        <v>55</v>
      </c>
      <c r="C7" s="14">
        <f>C6-C8</f>
        <v>4603</v>
      </c>
      <c r="D7" s="14">
        <f>D6-D8</f>
        <v>5321</v>
      </c>
      <c r="E7" s="15">
        <f>C7/D7-1</f>
        <v>-0.13493704190941558</v>
      </c>
      <c r="F7" s="14">
        <f>F6-F8</f>
        <v>25218</v>
      </c>
      <c r="G7" s="14">
        <f>G6-G8</f>
        <v>24734</v>
      </c>
      <c r="H7" s="15">
        <f>F7/G7-1</f>
        <v>1.956820570874096E-2</v>
      </c>
    </row>
    <row r="8" spans="1:256" ht="24.75" customHeight="1" x14ac:dyDescent="0.2">
      <c r="B8" s="16" t="s">
        <v>56</v>
      </c>
      <c r="C8" s="14">
        <v>178</v>
      </c>
      <c r="D8" s="14">
        <v>217</v>
      </c>
      <c r="E8" s="17">
        <v>-0.17972350230414746</v>
      </c>
      <c r="F8" s="14">
        <v>938</v>
      </c>
      <c r="G8" s="14">
        <v>773</v>
      </c>
      <c r="H8" s="17">
        <v>0.21345407503234148</v>
      </c>
    </row>
    <row r="9" spans="1:256" ht="25.5" customHeight="1" x14ac:dyDescent="0.2">
      <c r="B9" s="80" t="s">
        <v>57</v>
      </c>
      <c r="C9" s="18">
        <v>48435</v>
      </c>
      <c r="D9" s="18">
        <v>44114</v>
      </c>
      <c r="E9" s="19">
        <v>9.7950763929818274E-2</v>
      </c>
      <c r="F9" s="18">
        <v>252892</v>
      </c>
      <c r="G9" s="18">
        <v>222600</v>
      </c>
      <c r="H9" s="19">
        <v>0.13608265947888598</v>
      </c>
    </row>
    <row r="10" spans="1:256" x14ac:dyDescent="0.2">
      <c r="B10" s="20" t="s">
        <v>58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58">
        <v>45448</v>
      </c>
    </row>
    <row r="2" spans="2:16" ht="14.45" customHeight="1" x14ac:dyDescent="0.2">
      <c r="B2" s="110" t="s">
        <v>45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6" ht="14.45" customHeight="1" x14ac:dyDescent="0.2">
      <c r="B3" s="111" t="s">
        <v>46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6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104" t="s">
        <v>0</v>
      </c>
      <c r="C5" s="106" t="s">
        <v>1</v>
      </c>
      <c r="D5" s="115" t="s">
        <v>148</v>
      </c>
      <c r="E5" s="93"/>
      <c r="F5" s="93"/>
      <c r="G5" s="93"/>
      <c r="H5" s="116"/>
      <c r="I5" s="117" t="s">
        <v>137</v>
      </c>
      <c r="J5" s="116"/>
      <c r="K5" s="117" t="s">
        <v>149</v>
      </c>
      <c r="L5" s="93"/>
      <c r="M5" s="93"/>
      <c r="N5" s="93"/>
      <c r="O5" s="94"/>
    </row>
    <row r="6" spans="2:16" ht="14.45" customHeight="1" thickBot="1" x14ac:dyDescent="0.25">
      <c r="B6" s="105"/>
      <c r="C6" s="107"/>
      <c r="D6" s="95" t="s">
        <v>150</v>
      </c>
      <c r="E6" s="91"/>
      <c r="F6" s="91"/>
      <c r="G6" s="91"/>
      <c r="H6" s="112"/>
      <c r="I6" s="118" t="s">
        <v>138</v>
      </c>
      <c r="J6" s="112"/>
      <c r="K6" s="118" t="s">
        <v>151</v>
      </c>
      <c r="L6" s="91"/>
      <c r="M6" s="91"/>
      <c r="N6" s="91"/>
      <c r="O6" s="92"/>
    </row>
    <row r="7" spans="2:16" ht="14.45" customHeight="1" x14ac:dyDescent="0.2">
      <c r="B7" s="105"/>
      <c r="C7" s="107"/>
      <c r="D7" s="96">
        <v>2024</v>
      </c>
      <c r="E7" s="97"/>
      <c r="F7" s="96">
        <v>2023</v>
      </c>
      <c r="G7" s="97"/>
      <c r="H7" s="85" t="s">
        <v>5</v>
      </c>
      <c r="I7" s="108">
        <v>2024</v>
      </c>
      <c r="J7" s="108" t="s">
        <v>152</v>
      </c>
      <c r="K7" s="96">
        <v>2024</v>
      </c>
      <c r="L7" s="97"/>
      <c r="M7" s="96">
        <v>2023</v>
      </c>
      <c r="N7" s="97"/>
      <c r="O7" s="85" t="s">
        <v>5</v>
      </c>
    </row>
    <row r="8" spans="2:16" ht="14.45" customHeight="1" thickBot="1" x14ac:dyDescent="0.25">
      <c r="B8" s="102" t="s">
        <v>6</v>
      </c>
      <c r="C8" s="100" t="s">
        <v>7</v>
      </c>
      <c r="D8" s="113"/>
      <c r="E8" s="114"/>
      <c r="F8" s="113"/>
      <c r="G8" s="114"/>
      <c r="H8" s="86"/>
      <c r="I8" s="109"/>
      <c r="J8" s="109"/>
      <c r="K8" s="113"/>
      <c r="L8" s="114"/>
      <c r="M8" s="113"/>
      <c r="N8" s="114"/>
      <c r="O8" s="86"/>
    </row>
    <row r="9" spans="2:16" ht="14.45" customHeight="1" x14ac:dyDescent="0.2">
      <c r="B9" s="102"/>
      <c r="C9" s="100"/>
      <c r="D9" s="25" t="s">
        <v>8</v>
      </c>
      <c r="E9" s="26" t="s">
        <v>2</v>
      </c>
      <c r="F9" s="25" t="s">
        <v>8</v>
      </c>
      <c r="G9" s="26" t="s">
        <v>2</v>
      </c>
      <c r="H9" s="87" t="s">
        <v>9</v>
      </c>
      <c r="I9" s="27" t="s">
        <v>8</v>
      </c>
      <c r="J9" s="119" t="s">
        <v>153</v>
      </c>
      <c r="K9" s="25" t="s">
        <v>8</v>
      </c>
      <c r="L9" s="26" t="s">
        <v>2</v>
      </c>
      <c r="M9" s="25" t="s">
        <v>8</v>
      </c>
      <c r="N9" s="26" t="s">
        <v>2</v>
      </c>
      <c r="O9" s="87" t="s">
        <v>9</v>
      </c>
    </row>
    <row r="10" spans="2:16" ht="14.45" customHeight="1" thickBot="1" x14ac:dyDescent="0.25">
      <c r="B10" s="103"/>
      <c r="C10" s="101"/>
      <c r="D10" s="28" t="s">
        <v>10</v>
      </c>
      <c r="E10" s="29" t="s">
        <v>11</v>
      </c>
      <c r="F10" s="28" t="s">
        <v>10</v>
      </c>
      <c r="G10" s="29" t="s">
        <v>11</v>
      </c>
      <c r="H10" s="88"/>
      <c r="I10" s="30" t="s">
        <v>10</v>
      </c>
      <c r="J10" s="120"/>
      <c r="K10" s="28" t="s">
        <v>10</v>
      </c>
      <c r="L10" s="29" t="s">
        <v>11</v>
      </c>
      <c r="M10" s="28" t="s">
        <v>10</v>
      </c>
      <c r="N10" s="29" t="s">
        <v>11</v>
      </c>
      <c r="O10" s="88"/>
    </row>
    <row r="11" spans="2:16" ht="14.25" customHeight="1" thickBot="1" x14ac:dyDescent="0.25">
      <c r="B11" s="31">
        <v>1</v>
      </c>
      <c r="C11" s="32" t="s">
        <v>20</v>
      </c>
      <c r="D11" s="33">
        <v>7931</v>
      </c>
      <c r="E11" s="34">
        <v>0.18167865487698723</v>
      </c>
      <c r="F11" s="33">
        <v>5520</v>
      </c>
      <c r="G11" s="34">
        <v>0.1430941518042306</v>
      </c>
      <c r="H11" s="35">
        <v>0.43677536231884062</v>
      </c>
      <c r="I11" s="33">
        <v>8273</v>
      </c>
      <c r="J11" s="35">
        <v>-4.1339296506708534E-2</v>
      </c>
      <c r="K11" s="33">
        <v>44505</v>
      </c>
      <c r="L11" s="34">
        <v>0.1962855479500388</v>
      </c>
      <c r="M11" s="33">
        <v>37534</v>
      </c>
      <c r="N11" s="34">
        <v>0.1904380165708574</v>
      </c>
      <c r="O11" s="35">
        <v>0.18572494271860185</v>
      </c>
      <c r="P11" s="36"/>
    </row>
    <row r="12" spans="2:16" ht="14.45" customHeight="1" thickBot="1" x14ac:dyDescent="0.25">
      <c r="B12" s="37">
        <v>2</v>
      </c>
      <c r="C12" s="38" t="s">
        <v>18</v>
      </c>
      <c r="D12" s="39">
        <v>5541</v>
      </c>
      <c r="E12" s="40">
        <v>0.12692994914555367</v>
      </c>
      <c r="F12" s="39">
        <v>4302</v>
      </c>
      <c r="G12" s="40">
        <v>0.11152011613438408</v>
      </c>
      <c r="H12" s="41">
        <v>0.28800557880055777</v>
      </c>
      <c r="I12" s="39">
        <v>5335</v>
      </c>
      <c r="J12" s="41">
        <v>3.8612933458294307E-2</v>
      </c>
      <c r="K12" s="39">
        <v>25613</v>
      </c>
      <c r="L12" s="40">
        <v>0.11296397572507233</v>
      </c>
      <c r="M12" s="39">
        <v>21276</v>
      </c>
      <c r="N12" s="40">
        <v>0.10794903928602234</v>
      </c>
      <c r="O12" s="41">
        <v>0.20384470765181417</v>
      </c>
      <c r="P12" s="36"/>
    </row>
    <row r="13" spans="2:16" ht="14.45" customHeight="1" thickBot="1" x14ac:dyDescent="0.25">
      <c r="B13" s="31">
        <v>3</v>
      </c>
      <c r="C13" s="32" t="s">
        <v>19</v>
      </c>
      <c r="D13" s="33">
        <v>2973</v>
      </c>
      <c r="E13" s="34">
        <v>6.81037247445824E-2</v>
      </c>
      <c r="F13" s="33">
        <v>3575</v>
      </c>
      <c r="G13" s="34">
        <v>9.2674201576109505E-2</v>
      </c>
      <c r="H13" s="35">
        <v>-0.16839160839160838</v>
      </c>
      <c r="I13" s="33">
        <v>3209</v>
      </c>
      <c r="J13" s="35">
        <v>-7.3543159862885621E-2</v>
      </c>
      <c r="K13" s="33">
        <v>13975</v>
      </c>
      <c r="L13" s="34">
        <v>6.1635558535036342E-2</v>
      </c>
      <c r="M13" s="33">
        <v>14470</v>
      </c>
      <c r="N13" s="34">
        <v>7.3417117807329541E-2</v>
      </c>
      <c r="O13" s="35">
        <v>-3.4208707671043559E-2</v>
      </c>
      <c r="P13" s="36"/>
    </row>
    <row r="14" spans="2:16" ht="14.45" customHeight="1" thickBot="1" x14ac:dyDescent="0.25">
      <c r="B14" s="37">
        <v>4</v>
      </c>
      <c r="C14" s="38" t="s">
        <v>23</v>
      </c>
      <c r="D14" s="39">
        <v>2840</v>
      </c>
      <c r="E14" s="40">
        <v>6.5057039446557011E-2</v>
      </c>
      <c r="F14" s="39">
        <v>3338</v>
      </c>
      <c r="G14" s="40">
        <v>8.6530485275819163E-2</v>
      </c>
      <c r="H14" s="41">
        <v>-0.14919113241461956</v>
      </c>
      <c r="I14" s="39">
        <v>2244</v>
      </c>
      <c r="J14" s="41">
        <v>0.26559714795008915</v>
      </c>
      <c r="K14" s="39">
        <v>13442</v>
      </c>
      <c r="L14" s="40">
        <v>5.9284807000211701E-2</v>
      </c>
      <c r="M14" s="39">
        <v>15141</v>
      </c>
      <c r="N14" s="40">
        <v>7.6821601984849788E-2</v>
      </c>
      <c r="O14" s="41">
        <v>-0.11221187504127861</v>
      </c>
      <c r="P14" s="36"/>
    </row>
    <row r="15" spans="2:16" ht="14.45" customHeight="1" thickBot="1" x14ac:dyDescent="0.25">
      <c r="B15" s="31">
        <v>5</v>
      </c>
      <c r="C15" s="32" t="s">
        <v>24</v>
      </c>
      <c r="D15" s="33">
        <v>2550</v>
      </c>
      <c r="E15" s="34">
        <v>5.8413891052366336E-2</v>
      </c>
      <c r="F15" s="33">
        <v>2405</v>
      </c>
      <c r="G15" s="34">
        <v>6.2344462878473665E-2</v>
      </c>
      <c r="H15" s="35">
        <v>6.0291060291060239E-2</v>
      </c>
      <c r="I15" s="33">
        <v>2315</v>
      </c>
      <c r="J15" s="35">
        <v>0.10151187904967607</v>
      </c>
      <c r="K15" s="33">
        <v>12420</v>
      </c>
      <c r="L15" s="34">
        <v>5.4777362218615483E-2</v>
      </c>
      <c r="M15" s="33">
        <v>10354</v>
      </c>
      <c r="N15" s="34">
        <v>5.25335755201859E-2</v>
      </c>
      <c r="O15" s="35">
        <v>0.19953641104886999</v>
      </c>
      <c r="P15" s="36"/>
    </row>
    <row r="16" spans="2:16" ht="14.45" customHeight="1" thickBot="1" x14ac:dyDescent="0.25">
      <c r="B16" s="37">
        <v>6</v>
      </c>
      <c r="C16" s="38" t="s">
        <v>17</v>
      </c>
      <c r="D16" s="39">
        <v>2278</v>
      </c>
      <c r="E16" s="40">
        <v>5.2183076006780592E-2</v>
      </c>
      <c r="F16" s="39">
        <v>2252</v>
      </c>
      <c r="G16" s="40">
        <v>5.8378266279552053E-2</v>
      </c>
      <c r="H16" s="41">
        <v>1.1545293072824148E-2</v>
      </c>
      <c r="I16" s="39">
        <v>2150</v>
      </c>
      <c r="J16" s="41">
        <v>5.9534883720930187E-2</v>
      </c>
      <c r="K16" s="39">
        <v>11596</v>
      </c>
      <c r="L16" s="40">
        <v>5.1143179733258062E-2</v>
      </c>
      <c r="M16" s="39">
        <v>9579</v>
      </c>
      <c r="N16" s="40">
        <v>4.8601421663884564E-2</v>
      </c>
      <c r="O16" s="41">
        <v>0.21056477711660926</v>
      </c>
    </row>
    <row r="17" spans="2:16" ht="14.45" customHeight="1" thickBot="1" x14ac:dyDescent="0.25">
      <c r="B17" s="31">
        <v>7</v>
      </c>
      <c r="C17" s="32" t="s">
        <v>32</v>
      </c>
      <c r="D17" s="33">
        <v>2230</v>
      </c>
      <c r="E17" s="34">
        <v>5.1083520410500759E-2</v>
      </c>
      <c r="F17" s="33">
        <v>1539</v>
      </c>
      <c r="G17" s="34">
        <v>3.9895271671505597E-2</v>
      </c>
      <c r="H17" s="35">
        <v>0.44899285250162446</v>
      </c>
      <c r="I17" s="33">
        <v>2682</v>
      </c>
      <c r="J17" s="35">
        <v>-0.16853094705443694</v>
      </c>
      <c r="K17" s="33">
        <v>11343</v>
      </c>
      <c r="L17" s="34">
        <v>5.0027344576952931E-2</v>
      </c>
      <c r="M17" s="33">
        <v>7440</v>
      </c>
      <c r="N17" s="34">
        <v>3.7748677020492866E-2</v>
      </c>
      <c r="O17" s="35">
        <v>0.52459677419354844</v>
      </c>
    </row>
    <row r="18" spans="2:16" ht="14.45" customHeight="1" thickBot="1" x14ac:dyDescent="0.25">
      <c r="B18" s="37">
        <v>8</v>
      </c>
      <c r="C18" s="38" t="s">
        <v>33</v>
      </c>
      <c r="D18" s="39">
        <v>2051</v>
      </c>
      <c r="E18" s="40">
        <v>4.6983094332707198E-2</v>
      </c>
      <c r="F18" s="39">
        <v>2325</v>
      </c>
      <c r="G18" s="40">
        <v>6.0270634591455825E-2</v>
      </c>
      <c r="H18" s="41">
        <v>-0.11784946236559135</v>
      </c>
      <c r="I18" s="39">
        <v>1848</v>
      </c>
      <c r="J18" s="41">
        <v>0.10984848484848486</v>
      </c>
      <c r="K18" s="39">
        <v>10598</v>
      </c>
      <c r="L18" s="40">
        <v>4.6741584926963516E-2</v>
      </c>
      <c r="M18" s="39">
        <v>10444</v>
      </c>
      <c r="N18" s="40">
        <v>5.2990212742207991E-2</v>
      </c>
      <c r="O18" s="41">
        <v>1.4745308310991856E-2</v>
      </c>
    </row>
    <row r="19" spans="2:16" ht="14.45" customHeight="1" thickBot="1" x14ac:dyDescent="0.25">
      <c r="B19" s="31">
        <v>9</v>
      </c>
      <c r="C19" s="32" t="s">
        <v>34</v>
      </c>
      <c r="D19" s="33">
        <v>1301</v>
      </c>
      <c r="E19" s="34">
        <v>2.9802538140834747E-2</v>
      </c>
      <c r="F19" s="33">
        <v>1154</v>
      </c>
      <c r="G19" s="34">
        <v>2.991497304023227E-2</v>
      </c>
      <c r="H19" s="35">
        <v>0.12738301559792031</v>
      </c>
      <c r="I19" s="33">
        <v>2037</v>
      </c>
      <c r="J19" s="35">
        <v>-0.3613156602847325</v>
      </c>
      <c r="K19" s="33">
        <v>8350</v>
      </c>
      <c r="L19" s="34">
        <v>3.6826970573706867E-2</v>
      </c>
      <c r="M19" s="33">
        <v>5684</v>
      </c>
      <c r="N19" s="34">
        <v>2.8839177444150731E-2</v>
      </c>
      <c r="O19" s="35">
        <v>0.46903589021815617</v>
      </c>
    </row>
    <row r="20" spans="2:16" ht="14.45" customHeight="1" thickBot="1" x14ac:dyDescent="0.25">
      <c r="B20" s="37">
        <v>10</v>
      </c>
      <c r="C20" s="38" t="s">
        <v>25</v>
      </c>
      <c r="D20" s="39">
        <v>1689</v>
      </c>
      <c r="E20" s="40">
        <v>3.869061254409676E-2</v>
      </c>
      <c r="F20" s="39">
        <v>1508</v>
      </c>
      <c r="G20" s="40">
        <v>3.909166321028619E-2</v>
      </c>
      <c r="H20" s="41">
        <v>0.12002652519893897</v>
      </c>
      <c r="I20" s="39">
        <v>1797</v>
      </c>
      <c r="J20" s="41">
        <v>-6.0100166944908162E-2</v>
      </c>
      <c r="K20" s="39">
        <v>8117</v>
      </c>
      <c r="L20" s="40">
        <v>3.579934373015313E-2</v>
      </c>
      <c r="M20" s="39">
        <v>6766</v>
      </c>
      <c r="N20" s="40">
        <v>3.4328971602238537E-2</v>
      </c>
      <c r="O20" s="41">
        <v>0.19967484481229669</v>
      </c>
    </row>
    <row r="21" spans="2:16" ht="14.45" customHeight="1" thickBot="1" x14ac:dyDescent="0.25">
      <c r="B21" s="31">
        <v>11</v>
      </c>
      <c r="C21" s="32" t="s">
        <v>30</v>
      </c>
      <c r="D21" s="33">
        <v>1375</v>
      </c>
      <c r="E21" s="34">
        <v>3.1497686351766162E-2</v>
      </c>
      <c r="F21" s="33">
        <v>1388</v>
      </c>
      <c r="G21" s="34">
        <v>3.5980920779759437E-2</v>
      </c>
      <c r="H21" s="35">
        <v>-9.365994236311237E-3</v>
      </c>
      <c r="I21" s="33">
        <v>1593</v>
      </c>
      <c r="J21" s="35">
        <v>-0.13684871311989955</v>
      </c>
      <c r="K21" s="33">
        <v>7572</v>
      </c>
      <c r="L21" s="34">
        <v>3.339566720767765E-2</v>
      </c>
      <c r="M21" s="33">
        <v>8245</v>
      </c>
      <c r="N21" s="34">
        <v>4.1833043284134903E-2</v>
      </c>
      <c r="O21" s="35">
        <v>-8.1625227410551893E-2</v>
      </c>
    </row>
    <row r="22" spans="2:16" ht="14.45" customHeight="1" thickBot="1" x14ac:dyDescent="0.25">
      <c r="B22" s="37">
        <v>12</v>
      </c>
      <c r="C22" s="38" t="s">
        <v>69</v>
      </c>
      <c r="D22" s="39">
        <v>1248</v>
      </c>
      <c r="E22" s="40">
        <v>2.8588445503275758E-2</v>
      </c>
      <c r="F22" s="39">
        <v>1076</v>
      </c>
      <c r="G22" s="40">
        <v>2.7892990460389878E-2</v>
      </c>
      <c r="H22" s="41">
        <v>0.1598513011152416</v>
      </c>
      <c r="I22" s="39">
        <v>994</v>
      </c>
      <c r="J22" s="41">
        <v>0.25553319919517103</v>
      </c>
      <c r="K22" s="39">
        <v>5569</v>
      </c>
      <c r="L22" s="40">
        <v>2.4561604685625574E-2</v>
      </c>
      <c r="M22" s="39">
        <v>4611</v>
      </c>
      <c r="N22" s="40">
        <v>2.3395047008265134E-2</v>
      </c>
      <c r="O22" s="41">
        <v>0.20776404250704839</v>
      </c>
    </row>
    <row r="23" spans="2:16" ht="14.25" customHeight="1" thickBot="1" x14ac:dyDescent="0.25">
      <c r="B23" s="31">
        <v>13</v>
      </c>
      <c r="C23" s="32" t="s">
        <v>40</v>
      </c>
      <c r="D23" s="33">
        <v>1615</v>
      </c>
      <c r="E23" s="34">
        <v>3.6995464333165348E-2</v>
      </c>
      <c r="F23" s="33">
        <v>956</v>
      </c>
      <c r="G23" s="34">
        <v>2.4782248029863126E-2</v>
      </c>
      <c r="H23" s="35">
        <v>0.68933054393305437</v>
      </c>
      <c r="I23" s="33">
        <v>1218</v>
      </c>
      <c r="J23" s="35">
        <v>0.32594417077175697</v>
      </c>
      <c r="K23" s="33">
        <v>5379</v>
      </c>
      <c r="L23" s="34">
        <v>2.3723625714487332E-2</v>
      </c>
      <c r="M23" s="33">
        <v>4766</v>
      </c>
      <c r="N23" s="34">
        <v>2.4181477779525402E-2</v>
      </c>
      <c r="O23" s="35">
        <v>0.12861938732689882</v>
      </c>
    </row>
    <row r="24" spans="2:16" ht="14.25" customHeight="1" thickBot="1" x14ac:dyDescent="0.25">
      <c r="B24" s="37">
        <v>14</v>
      </c>
      <c r="C24" s="38" t="s">
        <v>22</v>
      </c>
      <c r="D24" s="39">
        <v>974</v>
      </c>
      <c r="E24" s="40">
        <v>2.2311815641178356E-2</v>
      </c>
      <c r="F24" s="39">
        <v>1038</v>
      </c>
      <c r="G24" s="40">
        <v>2.6907922024056407E-2</v>
      </c>
      <c r="H24" s="41">
        <v>-6.1657032755298657E-2</v>
      </c>
      <c r="I24" s="39">
        <v>1241</v>
      </c>
      <c r="J24" s="41">
        <v>-0.21514907332796129</v>
      </c>
      <c r="K24" s="39">
        <v>5346</v>
      </c>
      <c r="L24" s="40">
        <v>2.3578081998447534E-2</v>
      </c>
      <c r="M24" s="39">
        <v>5661</v>
      </c>
      <c r="N24" s="40">
        <v>2.8722481265189531E-2</v>
      </c>
      <c r="O24" s="41">
        <v>-5.5643879173290944E-2</v>
      </c>
    </row>
    <row r="25" spans="2:16" ht="14.25" customHeight="1" thickBot="1" x14ac:dyDescent="0.25">
      <c r="B25" s="31">
        <v>15</v>
      </c>
      <c r="C25" s="32" t="s">
        <v>26</v>
      </c>
      <c r="D25" s="33">
        <v>496</v>
      </c>
      <c r="E25" s="34">
        <v>1.1362074494891648E-2</v>
      </c>
      <c r="F25" s="33">
        <v>510</v>
      </c>
      <c r="G25" s="34">
        <v>1.3220655329738698E-2</v>
      </c>
      <c r="H25" s="35">
        <v>-2.7450980392156876E-2</v>
      </c>
      <c r="I25" s="33">
        <v>438</v>
      </c>
      <c r="J25" s="35">
        <v>0.13242009132420085</v>
      </c>
      <c r="K25" s="33">
        <v>4641</v>
      </c>
      <c r="L25" s="34">
        <v>2.0468738973960905E-2</v>
      </c>
      <c r="M25" s="33">
        <v>2766</v>
      </c>
      <c r="N25" s="34">
        <v>1.4033983956812266E-2</v>
      </c>
      <c r="O25" s="35">
        <v>0.67787418655097609</v>
      </c>
    </row>
    <row r="26" spans="2:16" ht="14.45" customHeight="1" thickBot="1" x14ac:dyDescent="0.25">
      <c r="B26" s="37">
        <v>16</v>
      </c>
      <c r="C26" s="38" t="s">
        <v>112</v>
      </c>
      <c r="D26" s="39">
        <v>759</v>
      </c>
      <c r="E26" s="40">
        <v>1.738672286617492E-2</v>
      </c>
      <c r="F26" s="39">
        <v>814</v>
      </c>
      <c r="G26" s="40">
        <v>2.1101202820406471E-2</v>
      </c>
      <c r="H26" s="41">
        <v>-6.7567567567567544E-2</v>
      </c>
      <c r="I26" s="39">
        <v>826</v>
      </c>
      <c r="J26" s="41">
        <v>-8.1113801452784462E-2</v>
      </c>
      <c r="K26" s="39">
        <v>4293</v>
      </c>
      <c r="L26" s="40">
        <v>1.8933914332086656E-2</v>
      </c>
      <c r="M26" s="39">
        <v>3168</v>
      </c>
      <c r="N26" s="40">
        <v>1.6073630215177607E-2</v>
      </c>
      <c r="O26" s="41">
        <v>0.35511363636363646</v>
      </c>
    </row>
    <row r="27" spans="2:16" ht="14.45" customHeight="1" thickBot="1" x14ac:dyDescent="0.25">
      <c r="B27" s="31">
        <v>17</v>
      </c>
      <c r="C27" s="32" t="s">
        <v>31</v>
      </c>
      <c r="D27" s="33">
        <v>789</v>
      </c>
      <c r="E27" s="34">
        <v>1.8073945113849819E-2</v>
      </c>
      <c r="F27" s="33">
        <v>496</v>
      </c>
      <c r="G27" s="34">
        <v>1.2857735379510576E-2</v>
      </c>
      <c r="H27" s="35">
        <v>0.59072580645161299</v>
      </c>
      <c r="I27" s="33">
        <v>792</v>
      </c>
      <c r="J27" s="35">
        <v>-3.7878787878787845E-3</v>
      </c>
      <c r="K27" s="33">
        <v>4275</v>
      </c>
      <c r="L27" s="34">
        <v>1.8854526850610401E-2</v>
      </c>
      <c r="M27" s="33">
        <v>3123</v>
      </c>
      <c r="N27" s="34">
        <v>1.5845311604166561E-2</v>
      </c>
      <c r="O27" s="35">
        <v>0.36887608069164268</v>
      </c>
    </row>
    <row r="28" spans="2:16" ht="14.45" customHeight="1" thickBot="1" x14ac:dyDescent="0.25">
      <c r="B28" s="37">
        <v>18</v>
      </c>
      <c r="C28" s="38" t="s">
        <v>21</v>
      </c>
      <c r="D28" s="39">
        <v>647</v>
      </c>
      <c r="E28" s="40">
        <v>1.4821093141521968E-2</v>
      </c>
      <c r="F28" s="39">
        <v>594</v>
      </c>
      <c r="G28" s="40">
        <v>1.5398175031107424E-2</v>
      </c>
      <c r="H28" s="41">
        <v>8.9225589225589319E-2</v>
      </c>
      <c r="I28" s="39">
        <v>752</v>
      </c>
      <c r="J28" s="41">
        <v>-0.1396276595744681</v>
      </c>
      <c r="K28" s="39">
        <v>4248</v>
      </c>
      <c r="L28" s="40">
        <v>1.8735445628396019E-2</v>
      </c>
      <c r="M28" s="39">
        <v>4709</v>
      </c>
      <c r="N28" s="40">
        <v>2.3892274205578077E-2</v>
      </c>
      <c r="O28" s="41">
        <v>-9.7897642811637264E-2</v>
      </c>
    </row>
    <row r="29" spans="2:16" ht="14.45" customHeight="1" thickBot="1" x14ac:dyDescent="0.25">
      <c r="B29" s="31">
        <v>19</v>
      </c>
      <c r="C29" s="32" t="s">
        <v>28</v>
      </c>
      <c r="D29" s="33">
        <v>434</v>
      </c>
      <c r="E29" s="34">
        <v>9.9418151830301914E-3</v>
      </c>
      <c r="F29" s="33">
        <v>858</v>
      </c>
      <c r="G29" s="34">
        <v>2.2241808378266281E-2</v>
      </c>
      <c r="H29" s="35">
        <v>-0.4941724941724942</v>
      </c>
      <c r="I29" s="33">
        <v>524</v>
      </c>
      <c r="J29" s="35">
        <v>-0.1717557251908397</v>
      </c>
      <c r="K29" s="33">
        <v>4154</v>
      </c>
      <c r="L29" s="34">
        <v>1.8320866558464471E-2</v>
      </c>
      <c r="M29" s="33">
        <v>4258</v>
      </c>
      <c r="N29" s="34">
        <v>2.1604014348556265E-2</v>
      </c>
      <c r="O29" s="35">
        <v>-2.442461249412875E-2</v>
      </c>
      <c r="P29" s="4"/>
    </row>
    <row r="30" spans="2:16" ht="14.45" customHeight="1" thickBot="1" x14ac:dyDescent="0.25">
      <c r="B30" s="37">
        <v>20</v>
      </c>
      <c r="C30" s="38" t="s">
        <v>29</v>
      </c>
      <c r="D30" s="39">
        <v>346</v>
      </c>
      <c r="E30" s="40">
        <v>7.9259632565171576E-3</v>
      </c>
      <c r="F30" s="39">
        <v>321</v>
      </c>
      <c r="G30" s="40">
        <v>8.3212360016590627E-3</v>
      </c>
      <c r="H30" s="41">
        <v>7.7881619937694602E-2</v>
      </c>
      <c r="I30" s="39">
        <v>439</v>
      </c>
      <c r="J30" s="41">
        <v>-0.21184510250569477</v>
      </c>
      <c r="K30" s="39">
        <v>3530</v>
      </c>
      <c r="L30" s="40">
        <v>1.5568767200620986E-2</v>
      </c>
      <c r="M30" s="39">
        <v>2305</v>
      </c>
      <c r="N30" s="40">
        <v>1.1694986630676888E-2</v>
      </c>
      <c r="O30" s="41">
        <v>0.5314533622559654</v>
      </c>
      <c r="P30" s="4"/>
    </row>
    <row r="31" spans="2:16" ht="14.45" customHeight="1" thickBot="1" x14ac:dyDescent="0.25">
      <c r="B31" s="89" t="s">
        <v>43</v>
      </c>
      <c r="C31" s="90"/>
      <c r="D31" s="42">
        <f>SUM(D11:D30)</f>
        <v>40067</v>
      </c>
      <c r="E31" s="43">
        <f>D31/D33</f>
        <v>0.91783112658633803</v>
      </c>
      <c r="F31" s="42">
        <f>SUM(F11:F30)</f>
        <v>35969</v>
      </c>
      <c r="G31" s="43">
        <f>F31/F33</f>
        <v>0.93241912069680633</v>
      </c>
      <c r="H31" s="44">
        <f>D31/F31-1</f>
        <v>0.11393144096305141</v>
      </c>
      <c r="I31" s="42">
        <f>SUM(I11:I30)</f>
        <v>40707</v>
      </c>
      <c r="J31" s="43">
        <f>D31/I31-1</f>
        <v>-1.5722111676124473E-2</v>
      </c>
      <c r="K31" s="42">
        <f>SUM(K11:K30)</f>
        <v>208966</v>
      </c>
      <c r="L31" s="43">
        <f>K31/K33</f>
        <v>0.92162691412038666</v>
      </c>
      <c r="M31" s="42">
        <f>SUM(M11:M30)</f>
        <v>182300</v>
      </c>
      <c r="N31" s="43">
        <f>M31/M33</f>
        <v>0.92494406194030232</v>
      </c>
      <c r="O31" s="44">
        <f>K31/M31-1</f>
        <v>0.14627537026878779</v>
      </c>
    </row>
    <row r="32" spans="2:16" ht="14.45" customHeight="1" thickBot="1" x14ac:dyDescent="0.25">
      <c r="B32" s="89" t="s">
        <v>12</v>
      </c>
      <c r="C32" s="90"/>
      <c r="D32" s="42">
        <f>D33-SUM(D11:D30)</f>
        <v>3587</v>
      </c>
      <c r="E32" s="43">
        <f>D32/D33</f>
        <v>8.2168873413661983E-2</v>
      </c>
      <c r="F32" s="42">
        <f>F33-SUM(F11:F30)</f>
        <v>2607</v>
      </c>
      <c r="G32" s="43">
        <f>F32/F33</f>
        <v>6.7580879303193689E-2</v>
      </c>
      <c r="H32" s="44">
        <f>D32/F32-1</f>
        <v>0.37591100882240114</v>
      </c>
      <c r="I32" s="42">
        <f>I33-SUM(I11:I30)</f>
        <v>3679</v>
      </c>
      <c r="J32" s="43">
        <f>D32/I32-1</f>
        <v>-2.5006795324816533E-2</v>
      </c>
      <c r="K32" s="42">
        <f>K33-SUM(K11:K30)</f>
        <v>17770</v>
      </c>
      <c r="L32" s="43">
        <f>K32/K33</f>
        <v>7.8373085879613294E-2</v>
      </c>
      <c r="M32" s="42">
        <f>M33-SUM(M11:M30)</f>
        <v>14793</v>
      </c>
      <c r="N32" s="43">
        <f>M32/M33</f>
        <v>7.5055938059697708E-2</v>
      </c>
      <c r="O32" s="44">
        <f>K32/M32-1</f>
        <v>0.20124383154194558</v>
      </c>
    </row>
    <row r="33" spans="2:22" ht="14.45" customHeight="1" thickBot="1" x14ac:dyDescent="0.25">
      <c r="B33" s="121" t="s">
        <v>13</v>
      </c>
      <c r="C33" s="122"/>
      <c r="D33" s="45">
        <v>43654</v>
      </c>
      <c r="E33" s="46">
        <v>1</v>
      </c>
      <c r="F33" s="45">
        <v>38576</v>
      </c>
      <c r="G33" s="46">
        <v>0.99999999999999989</v>
      </c>
      <c r="H33" s="47">
        <v>0.13163625051845718</v>
      </c>
      <c r="I33" s="45">
        <v>44386</v>
      </c>
      <c r="J33" s="47">
        <v>-1.6491686567836727E-2</v>
      </c>
      <c r="K33" s="45">
        <v>226736</v>
      </c>
      <c r="L33" s="46">
        <v>1</v>
      </c>
      <c r="M33" s="45">
        <v>197093</v>
      </c>
      <c r="N33" s="46">
        <v>0.99999999999999978</v>
      </c>
      <c r="O33" s="47">
        <v>0.15040107969334282</v>
      </c>
      <c r="P33" s="48"/>
      <c r="Q33" s="48"/>
    </row>
    <row r="34" spans="2:22" ht="14.45" customHeight="1" x14ac:dyDescent="0.2">
      <c r="B34" s="49" t="s">
        <v>78</v>
      </c>
    </row>
    <row r="35" spans="2:22" x14ac:dyDescent="0.2">
      <c r="B35" s="50" t="s">
        <v>77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110" t="s">
        <v>154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51"/>
      <c r="N38" s="51"/>
      <c r="O38" s="110" t="s">
        <v>118</v>
      </c>
      <c r="P38" s="110"/>
      <c r="Q38" s="110"/>
      <c r="R38" s="110"/>
      <c r="S38" s="110"/>
      <c r="T38" s="110"/>
      <c r="U38" s="110"/>
      <c r="V38" s="110"/>
    </row>
    <row r="39" spans="2:22" x14ac:dyDescent="0.2">
      <c r="B39" s="111" t="s">
        <v>155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51"/>
      <c r="N39" s="51"/>
      <c r="O39" s="111" t="s">
        <v>119</v>
      </c>
      <c r="P39" s="111"/>
      <c r="Q39" s="111"/>
      <c r="R39" s="111"/>
      <c r="S39" s="111"/>
      <c r="T39" s="111"/>
      <c r="U39" s="111"/>
      <c r="V39" s="111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104" t="s">
        <v>0</v>
      </c>
      <c r="C41" s="106" t="s">
        <v>42</v>
      </c>
      <c r="D41" s="115" t="s">
        <v>148</v>
      </c>
      <c r="E41" s="93"/>
      <c r="F41" s="93"/>
      <c r="G41" s="93"/>
      <c r="H41" s="93"/>
      <c r="I41" s="94"/>
      <c r="J41" s="93" t="s">
        <v>137</v>
      </c>
      <c r="K41" s="93"/>
      <c r="L41" s="94"/>
      <c r="O41" s="104" t="s">
        <v>0</v>
      </c>
      <c r="P41" s="106" t="s">
        <v>42</v>
      </c>
      <c r="Q41" s="115" t="s">
        <v>158</v>
      </c>
      <c r="R41" s="93"/>
      <c r="S41" s="93"/>
      <c r="T41" s="93"/>
      <c r="U41" s="93"/>
      <c r="V41" s="94"/>
    </row>
    <row r="42" spans="2:22" ht="15" customHeight="1" thickBot="1" x14ac:dyDescent="0.25">
      <c r="B42" s="105"/>
      <c r="C42" s="107"/>
      <c r="D42" s="95" t="s">
        <v>150</v>
      </c>
      <c r="E42" s="91"/>
      <c r="F42" s="91"/>
      <c r="G42" s="91"/>
      <c r="H42" s="91"/>
      <c r="I42" s="92"/>
      <c r="J42" s="91" t="s">
        <v>138</v>
      </c>
      <c r="K42" s="91"/>
      <c r="L42" s="92"/>
      <c r="O42" s="105"/>
      <c r="P42" s="107"/>
      <c r="Q42" s="95" t="s">
        <v>151</v>
      </c>
      <c r="R42" s="91"/>
      <c r="S42" s="91"/>
      <c r="T42" s="91"/>
      <c r="U42" s="91"/>
      <c r="V42" s="92"/>
    </row>
    <row r="43" spans="2:22" ht="15" customHeight="1" x14ac:dyDescent="0.2">
      <c r="B43" s="105"/>
      <c r="C43" s="107"/>
      <c r="D43" s="96">
        <v>2024</v>
      </c>
      <c r="E43" s="97"/>
      <c r="F43" s="96">
        <v>2023</v>
      </c>
      <c r="G43" s="97"/>
      <c r="H43" s="85" t="s">
        <v>5</v>
      </c>
      <c r="I43" s="85" t="s">
        <v>48</v>
      </c>
      <c r="J43" s="85">
        <v>2023</v>
      </c>
      <c r="K43" s="85" t="s">
        <v>152</v>
      </c>
      <c r="L43" s="85" t="s">
        <v>156</v>
      </c>
      <c r="O43" s="105"/>
      <c r="P43" s="107"/>
      <c r="Q43" s="96">
        <v>2024</v>
      </c>
      <c r="R43" s="97"/>
      <c r="S43" s="96">
        <v>2023</v>
      </c>
      <c r="T43" s="97"/>
      <c r="U43" s="85" t="s">
        <v>5</v>
      </c>
      <c r="V43" s="85" t="s">
        <v>70</v>
      </c>
    </row>
    <row r="44" spans="2:22" ht="15" customHeight="1" thickBot="1" x14ac:dyDescent="0.25">
      <c r="B44" s="102" t="s">
        <v>6</v>
      </c>
      <c r="C44" s="100" t="s">
        <v>42</v>
      </c>
      <c r="D44" s="98"/>
      <c r="E44" s="99"/>
      <c r="F44" s="98"/>
      <c r="G44" s="99"/>
      <c r="H44" s="86"/>
      <c r="I44" s="86"/>
      <c r="J44" s="86"/>
      <c r="K44" s="86"/>
      <c r="L44" s="86"/>
      <c r="O44" s="102" t="s">
        <v>6</v>
      </c>
      <c r="P44" s="100" t="s">
        <v>42</v>
      </c>
      <c r="Q44" s="98"/>
      <c r="R44" s="99"/>
      <c r="S44" s="98"/>
      <c r="T44" s="99"/>
      <c r="U44" s="86"/>
      <c r="V44" s="86"/>
    </row>
    <row r="45" spans="2:22" ht="15" customHeight="1" x14ac:dyDescent="0.2">
      <c r="B45" s="102"/>
      <c r="C45" s="100"/>
      <c r="D45" s="25" t="s">
        <v>8</v>
      </c>
      <c r="E45" s="26" t="s">
        <v>2</v>
      </c>
      <c r="F45" s="25" t="s">
        <v>8</v>
      </c>
      <c r="G45" s="26" t="s">
        <v>2</v>
      </c>
      <c r="H45" s="87" t="s">
        <v>9</v>
      </c>
      <c r="I45" s="87" t="s">
        <v>49</v>
      </c>
      <c r="J45" s="87" t="s">
        <v>8</v>
      </c>
      <c r="K45" s="87" t="s">
        <v>153</v>
      </c>
      <c r="L45" s="87" t="s">
        <v>157</v>
      </c>
      <c r="O45" s="102"/>
      <c r="P45" s="100"/>
      <c r="Q45" s="25" t="s">
        <v>8</v>
      </c>
      <c r="R45" s="26" t="s">
        <v>2</v>
      </c>
      <c r="S45" s="25" t="s">
        <v>8</v>
      </c>
      <c r="T45" s="26" t="s">
        <v>2</v>
      </c>
      <c r="U45" s="87" t="s">
        <v>9</v>
      </c>
      <c r="V45" s="87" t="s">
        <v>71</v>
      </c>
    </row>
    <row r="46" spans="2:22" ht="15" customHeight="1" thickBot="1" x14ac:dyDescent="0.25">
      <c r="B46" s="103"/>
      <c r="C46" s="101"/>
      <c r="D46" s="28" t="s">
        <v>10</v>
      </c>
      <c r="E46" s="29" t="s">
        <v>11</v>
      </c>
      <c r="F46" s="28" t="s">
        <v>10</v>
      </c>
      <c r="G46" s="29" t="s">
        <v>11</v>
      </c>
      <c r="H46" s="88"/>
      <c r="I46" s="88"/>
      <c r="J46" s="88" t="s">
        <v>10</v>
      </c>
      <c r="K46" s="88"/>
      <c r="L46" s="88"/>
      <c r="O46" s="103"/>
      <c r="P46" s="101"/>
      <c r="Q46" s="28" t="s">
        <v>10</v>
      </c>
      <c r="R46" s="29" t="s">
        <v>11</v>
      </c>
      <c r="S46" s="28" t="s">
        <v>10</v>
      </c>
      <c r="T46" s="29" t="s">
        <v>11</v>
      </c>
      <c r="U46" s="88"/>
      <c r="V46" s="88"/>
    </row>
    <row r="47" spans="2:22" ht="15" thickBot="1" x14ac:dyDescent="0.25">
      <c r="B47" s="31">
        <v>1</v>
      </c>
      <c r="C47" s="32" t="s">
        <v>36</v>
      </c>
      <c r="D47" s="33">
        <v>2323</v>
      </c>
      <c r="E47" s="34">
        <v>5.3213909378292942E-2</v>
      </c>
      <c r="F47" s="33">
        <v>1619</v>
      </c>
      <c r="G47" s="34">
        <v>4.1969099958523437E-2</v>
      </c>
      <c r="H47" s="35">
        <v>0.43483631871525641</v>
      </c>
      <c r="I47" s="53">
        <v>1</v>
      </c>
      <c r="J47" s="33">
        <v>1981</v>
      </c>
      <c r="K47" s="35">
        <v>0.17264008076728921</v>
      </c>
      <c r="L47" s="53">
        <v>1</v>
      </c>
      <c r="O47" s="31">
        <v>1</v>
      </c>
      <c r="P47" s="32" t="s">
        <v>51</v>
      </c>
      <c r="Q47" s="33">
        <v>12147</v>
      </c>
      <c r="R47" s="34">
        <v>5.3573318749558958E-2</v>
      </c>
      <c r="S47" s="33">
        <v>8695</v>
      </c>
      <c r="T47" s="34">
        <v>4.4116229394245358E-2</v>
      </c>
      <c r="U47" s="35">
        <v>0.39700977573318008</v>
      </c>
      <c r="V47" s="53">
        <v>0</v>
      </c>
    </row>
    <row r="48" spans="2:22" ht="15" customHeight="1" thickBot="1" x14ac:dyDescent="0.25">
      <c r="B48" s="37">
        <v>2</v>
      </c>
      <c r="C48" s="38" t="s">
        <v>66</v>
      </c>
      <c r="D48" s="39">
        <v>1959</v>
      </c>
      <c r="E48" s="40">
        <v>4.4875612773170842E-2</v>
      </c>
      <c r="F48" s="39">
        <v>632</v>
      </c>
      <c r="G48" s="40">
        <v>1.6383243467440897E-2</v>
      </c>
      <c r="H48" s="41">
        <v>2.0996835443037973</v>
      </c>
      <c r="I48" s="54">
        <v>8</v>
      </c>
      <c r="J48" s="39">
        <v>1215</v>
      </c>
      <c r="K48" s="41">
        <v>0.6123456790123456</v>
      </c>
      <c r="L48" s="54">
        <v>2</v>
      </c>
      <c r="O48" s="37">
        <v>2</v>
      </c>
      <c r="P48" s="38" t="s">
        <v>36</v>
      </c>
      <c r="Q48" s="39">
        <v>9959</v>
      </c>
      <c r="R48" s="40">
        <v>4.3923329334556491E-2</v>
      </c>
      <c r="S48" s="39">
        <v>6103</v>
      </c>
      <c r="T48" s="40">
        <v>3.0965077400009134E-2</v>
      </c>
      <c r="U48" s="41">
        <v>0.63182041618875973</v>
      </c>
      <c r="V48" s="54">
        <v>2</v>
      </c>
    </row>
    <row r="49" spans="2:22" ht="15" customHeight="1" thickBot="1" x14ac:dyDescent="0.25">
      <c r="B49" s="31">
        <v>3</v>
      </c>
      <c r="C49" s="32" t="s">
        <v>51</v>
      </c>
      <c r="D49" s="33">
        <v>1736</v>
      </c>
      <c r="E49" s="34">
        <v>3.9767260732120766E-2</v>
      </c>
      <c r="F49" s="33">
        <v>1833</v>
      </c>
      <c r="G49" s="34">
        <v>4.7516590626296144E-2</v>
      </c>
      <c r="H49" s="35">
        <v>-5.2918712493180586E-2</v>
      </c>
      <c r="I49" s="53">
        <v>-2</v>
      </c>
      <c r="J49" s="33">
        <v>2360</v>
      </c>
      <c r="K49" s="35">
        <v>-0.264406779661017</v>
      </c>
      <c r="L49" s="53">
        <v>-2</v>
      </c>
      <c r="O49" s="31">
        <v>3</v>
      </c>
      <c r="P49" s="32" t="s">
        <v>100</v>
      </c>
      <c r="Q49" s="33">
        <v>6845</v>
      </c>
      <c r="R49" s="34">
        <v>3.0189295039164493E-2</v>
      </c>
      <c r="S49" s="33">
        <v>6758</v>
      </c>
      <c r="T49" s="34">
        <v>3.4288381626947688E-2</v>
      </c>
      <c r="U49" s="35">
        <v>1.2873631251849593E-2</v>
      </c>
      <c r="V49" s="53">
        <v>0</v>
      </c>
    </row>
    <row r="50" spans="2:22" ht="15" thickBot="1" x14ac:dyDescent="0.25">
      <c r="B50" s="37">
        <v>4</v>
      </c>
      <c r="C50" s="38" t="s">
        <v>100</v>
      </c>
      <c r="D50" s="39">
        <v>1114</v>
      </c>
      <c r="E50" s="40">
        <v>2.5518852796994548E-2</v>
      </c>
      <c r="F50" s="39">
        <v>456</v>
      </c>
      <c r="G50" s="40">
        <v>1.182082123600166E-2</v>
      </c>
      <c r="H50" s="41">
        <v>1.442982456140351</v>
      </c>
      <c r="I50" s="54">
        <v>16</v>
      </c>
      <c r="J50" s="39">
        <v>675</v>
      </c>
      <c r="K50" s="41">
        <v>0.65037037037037027</v>
      </c>
      <c r="L50" s="54">
        <v>9</v>
      </c>
      <c r="O50" s="37">
        <v>4</v>
      </c>
      <c r="P50" s="38" t="s">
        <v>66</v>
      </c>
      <c r="Q50" s="39">
        <v>6187</v>
      </c>
      <c r="R50" s="40">
        <v>2.728724154964364E-2</v>
      </c>
      <c r="S50" s="39">
        <v>3247</v>
      </c>
      <c r="T50" s="40">
        <v>1.6474456221174775E-2</v>
      </c>
      <c r="U50" s="41">
        <v>0.90545118570988614</v>
      </c>
      <c r="V50" s="54">
        <v>6</v>
      </c>
    </row>
    <row r="51" spans="2:22" ht="15" customHeight="1" thickBot="1" x14ac:dyDescent="0.25">
      <c r="B51" s="31"/>
      <c r="C51" s="32" t="s">
        <v>41</v>
      </c>
      <c r="D51" s="33">
        <v>1114</v>
      </c>
      <c r="E51" s="34">
        <v>2.5518852796994548E-2</v>
      </c>
      <c r="F51" s="33">
        <v>1260</v>
      </c>
      <c r="G51" s="34">
        <v>3.2662795520530898E-2</v>
      </c>
      <c r="H51" s="35">
        <v>-0.11587301587301591</v>
      </c>
      <c r="I51" s="53">
        <v>-1</v>
      </c>
      <c r="J51" s="33">
        <v>923</v>
      </c>
      <c r="K51" s="35">
        <v>0.20693391115926318</v>
      </c>
      <c r="L51" s="53">
        <v>2</v>
      </c>
      <c r="O51" s="31">
        <v>5</v>
      </c>
      <c r="P51" s="32" t="s">
        <v>60</v>
      </c>
      <c r="Q51" s="33">
        <v>5844</v>
      </c>
      <c r="R51" s="34">
        <v>2.5774468985957238E-2</v>
      </c>
      <c r="S51" s="33">
        <v>4710</v>
      </c>
      <c r="T51" s="34">
        <v>2.3897347952489434E-2</v>
      </c>
      <c r="U51" s="35">
        <v>0.24076433121019103</v>
      </c>
      <c r="V51" s="53">
        <v>1</v>
      </c>
    </row>
    <row r="52" spans="2:22" ht="15" thickBot="1" x14ac:dyDescent="0.25">
      <c r="B52" s="37">
        <v>6</v>
      </c>
      <c r="C52" s="38" t="s">
        <v>52</v>
      </c>
      <c r="D52" s="39">
        <v>1078</v>
      </c>
      <c r="E52" s="40">
        <v>2.469418609978467E-2</v>
      </c>
      <c r="F52" s="39">
        <v>981</v>
      </c>
      <c r="G52" s="40">
        <v>2.5430319369556201E-2</v>
      </c>
      <c r="H52" s="41">
        <v>9.8878695208970413E-2</v>
      </c>
      <c r="I52" s="54">
        <v>-2</v>
      </c>
      <c r="J52" s="39">
        <v>825</v>
      </c>
      <c r="K52" s="41">
        <v>0.30666666666666664</v>
      </c>
      <c r="L52" s="54">
        <v>3</v>
      </c>
      <c r="O52" s="37">
        <v>6</v>
      </c>
      <c r="P52" s="38" t="s">
        <v>39</v>
      </c>
      <c r="Q52" s="39">
        <v>5594</v>
      </c>
      <c r="R52" s="40">
        <v>2.4671865076564815E-2</v>
      </c>
      <c r="S52" s="39">
        <v>6883</v>
      </c>
      <c r="T52" s="40">
        <v>3.4922599990867255E-2</v>
      </c>
      <c r="U52" s="41">
        <v>-0.18727299142815634</v>
      </c>
      <c r="V52" s="54">
        <v>-4</v>
      </c>
    </row>
    <row r="53" spans="2:22" ht="15" thickBot="1" x14ac:dyDescent="0.25">
      <c r="B53" s="31">
        <v>7</v>
      </c>
      <c r="C53" s="32" t="s">
        <v>140</v>
      </c>
      <c r="D53" s="33">
        <v>998</v>
      </c>
      <c r="E53" s="34">
        <v>2.2861593439318276E-2</v>
      </c>
      <c r="F53" s="33">
        <v>98</v>
      </c>
      <c r="G53" s="34">
        <v>2.5404396515968479E-3</v>
      </c>
      <c r="H53" s="35">
        <v>9.183673469387756</v>
      </c>
      <c r="I53" s="53">
        <v>92</v>
      </c>
      <c r="J53" s="33">
        <v>562</v>
      </c>
      <c r="K53" s="35">
        <v>0.77580071174377219</v>
      </c>
      <c r="L53" s="53">
        <v>11</v>
      </c>
      <c r="O53" s="31">
        <v>7</v>
      </c>
      <c r="P53" s="32" t="s">
        <v>41</v>
      </c>
      <c r="Q53" s="33">
        <v>5452</v>
      </c>
      <c r="R53" s="34">
        <v>2.4045586056029921E-2</v>
      </c>
      <c r="S53" s="33">
        <v>4848</v>
      </c>
      <c r="T53" s="34">
        <v>2.4597525026256641E-2</v>
      </c>
      <c r="U53" s="35">
        <v>0.12458745874587462</v>
      </c>
      <c r="V53" s="53">
        <v>-2</v>
      </c>
    </row>
    <row r="54" spans="2:22" ht="15" thickBot="1" x14ac:dyDescent="0.25">
      <c r="B54" s="37">
        <v>8</v>
      </c>
      <c r="C54" s="38" t="s">
        <v>60</v>
      </c>
      <c r="D54" s="39">
        <v>992</v>
      </c>
      <c r="E54" s="40">
        <v>2.2724148989783297E-2</v>
      </c>
      <c r="F54" s="39">
        <v>558</v>
      </c>
      <c r="G54" s="40">
        <v>1.4464952301949399E-2</v>
      </c>
      <c r="H54" s="41">
        <v>0.77777777777777768</v>
      </c>
      <c r="I54" s="54">
        <v>6</v>
      </c>
      <c r="J54" s="39">
        <v>1166</v>
      </c>
      <c r="K54" s="41">
        <v>-0.14922813036020588</v>
      </c>
      <c r="L54" s="54">
        <v>-3</v>
      </c>
      <c r="O54" s="37">
        <v>8</v>
      </c>
      <c r="P54" s="38" t="s">
        <v>52</v>
      </c>
      <c r="Q54" s="39">
        <v>5260</v>
      </c>
      <c r="R54" s="40">
        <v>2.319878625361654E-2</v>
      </c>
      <c r="S54" s="39">
        <v>3814</v>
      </c>
      <c r="T54" s="40">
        <v>1.9351270719913948E-2</v>
      </c>
      <c r="U54" s="41">
        <v>0.37912952281069745</v>
      </c>
      <c r="V54" s="54">
        <v>0</v>
      </c>
    </row>
    <row r="55" spans="2:22" ht="15" thickBot="1" x14ac:dyDescent="0.25">
      <c r="B55" s="31">
        <v>9</v>
      </c>
      <c r="C55" s="32" t="s">
        <v>39</v>
      </c>
      <c r="D55" s="33">
        <v>912</v>
      </c>
      <c r="E55" s="34">
        <v>2.0891556329316902E-2</v>
      </c>
      <c r="F55" s="33">
        <v>931</v>
      </c>
      <c r="G55" s="34">
        <v>2.4134176690170053E-2</v>
      </c>
      <c r="H55" s="35">
        <v>-2.0408163265306145E-2</v>
      </c>
      <c r="I55" s="53">
        <v>-4</v>
      </c>
      <c r="J55" s="33">
        <v>1249</v>
      </c>
      <c r="K55" s="35">
        <v>-0.2698158526821457</v>
      </c>
      <c r="L55" s="53">
        <v>-6</v>
      </c>
      <c r="O55" s="31">
        <v>9</v>
      </c>
      <c r="P55" s="32" t="s">
        <v>38</v>
      </c>
      <c r="Q55" s="33">
        <v>3825</v>
      </c>
      <c r="R55" s="34">
        <v>1.6869839813704043E-2</v>
      </c>
      <c r="S55" s="33">
        <v>4411</v>
      </c>
      <c r="T55" s="34">
        <v>2.238029762599382E-2</v>
      </c>
      <c r="U55" s="35">
        <v>-0.13284969394695079</v>
      </c>
      <c r="V55" s="53">
        <v>-2</v>
      </c>
    </row>
    <row r="56" spans="2:22" ht="15" thickBot="1" x14ac:dyDescent="0.25">
      <c r="B56" s="37">
        <v>10</v>
      </c>
      <c r="C56" s="38" t="s">
        <v>38</v>
      </c>
      <c r="D56" s="39">
        <v>763</v>
      </c>
      <c r="E56" s="40">
        <v>1.7478352499198241E-2</v>
      </c>
      <c r="F56" s="39">
        <v>732</v>
      </c>
      <c r="G56" s="40">
        <v>1.897552882621319E-2</v>
      </c>
      <c r="H56" s="41">
        <v>4.2349726775956276E-2</v>
      </c>
      <c r="I56" s="54">
        <v>-3</v>
      </c>
      <c r="J56" s="39">
        <v>802</v>
      </c>
      <c r="K56" s="41">
        <v>-4.8628428927680822E-2</v>
      </c>
      <c r="L56" s="54">
        <v>0</v>
      </c>
      <c r="O56" s="37">
        <v>10</v>
      </c>
      <c r="P56" s="38" t="s">
        <v>121</v>
      </c>
      <c r="Q56" s="39">
        <v>3405</v>
      </c>
      <c r="R56" s="40">
        <v>1.5017465245924776E-2</v>
      </c>
      <c r="S56" s="39">
        <v>2362</v>
      </c>
      <c r="T56" s="40">
        <v>1.1984190204624212E-2</v>
      </c>
      <c r="U56" s="41">
        <v>0.44157493649449608</v>
      </c>
      <c r="V56" s="54">
        <v>8</v>
      </c>
    </row>
    <row r="57" spans="2:22" ht="15" thickBot="1" x14ac:dyDescent="0.25">
      <c r="B57" s="31">
        <v>11</v>
      </c>
      <c r="C57" s="32" t="s">
        <v>44</v>
      </c>
      <c r="D57" s="33">
        <v>751</v>
      </c>
      <c r="E57" s="34">
        <v>1.7203463600128283E-2</v>
      </c>
      <c r="F57" s="33">
        <v>500</v>
      </c>
      <c r="G57" s="34">
        <v>1.2961426793861468E-2</v>
      </c>
      <c r="H57" s="35">
        <v>0.502</v>
      </c>
      <c r="I57" s="53">
        <v>5</v>
      </c>
      <c r="J57" s="33">
        <v>688</v>
      </c>
      <c r="K57" s="35">
        <v>9.1569767441860517E-2</v>
      </c>
      <c r="L57" s="53">
        <v>1</v>
      </c>
      <c r="O57" s="31">
        <v>11</v>
      </c>
      <c r="P57" s="32" t="s">
        <v>68</v>
      </c>
      <c r="Q57" s="33">
        <v>3331</v>
      </c>
      <c r="R57" s="34">
        <v>1.4691094488744619E-2</v>
      </c>
      <c r="S57" s="33">
        <v>2755</v>
      </c>
      <c r="T57" s="34">
        <v>1.3978172740787343E-2</v>
      </c>
      <c r="U57" s="35">
        <v>0.20907441016333927</v>
      </c>
      <c r="V57" s="53">
        <v>4</v>
      </c>
    </row>
    <row r="58" spans="2:22" ht="15" thickBot="1" x14ac:dyDescent="0.25">
      <c r="B58" s="37">
        <v>12</v>
      </c>
      <c r="C58" s="38" t="s">
        <v>68</v>
      </c>
      <c r="D58" s="39">
        <v>709</v>
      </c>
      <c r="E58" s="40">
        <v>1.6241352453383425E-2</v>
      </c>
      <c r="F58" s="39">
        <v>338</v>
      </c>
      <c r="G58" s="40">
        <v>8.7619245126503518E-3</v>
      </c>
      <c r="H58" s="41">
        <v>1.0976331360946747</v>
      </c>
      <c r="I58" s="54">
        <v>18</v>
      </c>
      <c r="J58" s="39">
        <v>631</v>
      </c>
      <c r="K58" s="41">
        <v>0.12361331220285265</v>
      </c>
      <c r="L58" s="54">
        <v>3</v>
      </c>
      <c r="O58" s="37">
        <v>12</v>
      </c>
      <c r="P58" s="38" t="s">
        <v>120</v>
      </c>
      <c r="Q58" s="39">
        <v>3232</v>
      </c>
      <c r="R58" s="40">
        <v>1.4254463340625221E-2</v>
      </c>
      <c r="S58" s="39">
        <v>1696</v>
      </c>
      <c r="T58" s="40">
        <v>8.6050747616607387E-3</v>
      </c>
      <c r="U58" s="41">
        <v>0.90566037735849059</v>
      </c>
      <c r="V58" s="54">
        <v>16</v>
      </c>
    </row>
    <row r="59" spans="2:22" ht="15" thickBot="1" x14ac:dyDescent="0.25">
      <c r="B59" s="31">
        <v>13</v>
      </c>
      <c r="C59" s="32" t="s">
        <v>74</v>
      </c>
      <c r="D59" s="33">
        <v>687</v>
      </c>
      <c r="E59" s="34">
        <v>1.5737389471755167E-2</v>
      </c>
      <c r="F59" s="33">
        <v>797</v>
      </c>
      <c r="G59" s="34">
        <v>2.0660514309415179E-2</v>
      </c>
      <c r="H59" s="35">
        <v>-0.13801756587202008</v>
      </c>
      <c r="I59" s="53">
        <v>-7</v>
      </c>
      <c r="J59" s="33">
        <v>588</v>
      </c>
      <c r="K59" s="35">
        <v>0.16836734693877542</v>
      </c>
      <c r="L59" s="53">
        <v>3</v>
      </c>
      <c r="O59" s="31">
        <v>13</v>
      </c>
      <c r="P59" s="32" t="s">
        <v>74</v>
      </c>
      <c r="Q59" s="33">
        <v>3056</v>
      </c>
      <c r="R59" s="34">
        <v>1.3478230188412956E-2</v>
      </c>
      <c r="S59" s="33">
        <v>3325</v>
      </c>
      <c r="T59" s="34">
        <v>1.6870208480260589E-2</v>
      </c>
      <c r="U59" s="35">
        <v>-8.0902255639097698E-2</v>
      </c>
      <c r="V59" s="53">
        <v>-4</v>
      </c>
    </row>
    <row r="60" spans="2:22" ht="15" thickBot="1" x14ac:dyDescent="0.25">
      <c r="B60" s="37">
        <v>14</v>
      </c>
      <c r="C60" s="38" t="s">
        <v>107</v>
      </c>
      <c r="D60" s="39">
        <v>611</v>
      </c>
      <c r="E60" s="40">
        <v>1.399642644431209E-2</v>
      </c>
      <c r="F60" s="39">
        <v>598</v>
      </c>
      <c r="G60" s="40">
        <v>1.5501866445458316E-2</v>
      </c>
      <c r="H60" s="41">
        <v>2.1739130434782705E-2</v>
      </c>
      <c r="I60" s="54">
        <v>-2</v>
      </c>
      <c r="J60" s="39">
        <v>510</v>
      </c>
      <c r="K60" s="41">
        <v>0.19803921568627447</v>
      </c>
      <c r="L60" s="54">
        <v>7</v>
      </c>
      <c r="O60" s="37">
        <v>14</v>
      </c>
      <c r="P60" s="38" t="s">
        <v>103</v>
      </c>
      <c r="Q60" s="39">
        <v>3011</v>
      </c>
      <c r="R60" s="40">
        <v>1.3279761484722321E-2</v>
      </c>
      <c r="S60" s="39">
        <v>2794</v>
      </c>
      <c r="T60" s="40">
        <v>1.4176048870330251E-2</v>
      </c>
      <c r="U60" s="41">
        <v>7.7666428060128911E-2</v>
      </c>
      <c r="V60" s="54">
        <v>0</v>
      </c>
    </row>
    <row r="61" spans="2:22" ht="15" thickBot="1" x14ac:dyDescent="0.25">
      <c r="B61" s="31">
        <v>15</v>
      </c>
      <c r="C61" s="32" t="s">
        <v>121</v>
      </c>
      <c r="D61" s="33">
        <v>590</v>
      </c>
      <c r="E61" s="34">
        <v>1.3515370870939661E-2</v>
      </c>
      <c r="F61" s="33">
        <v>652</v>
      </c>
      <c r="G61" s="34">
        <v>1.6901700539195354E-2</v>
      </c>
      <c r="H61" s="35">
        <v>-9.5092024539877307E-2</v>
      </c>
      <c r="I61" s="53">
        <v>-6</v>
      </c>
      <c r="J61" s="33">
        <v>633</v>
      </c>
      <c r="K61" s="35">
        <v>-6.793048973143756E-2</v>
      </c>
      <c r="L61" s="53">
        <v>-1</v>
      </c>
      <c r="O61" s="31">
        <v>15</v>
      </c>
      <c r="P61" s="32" t="s">
        <v>133</v>
      </c>
      <c r="Q61" s="33">
        <v>2932</v>
      </c>
      <c r="R61" s="34">
        <v>1.2931338649354316E-2</v>
      </c>
      <c r="S61" s="33">
        <v>2099</v>
      </c>
      <c r="T61" s="34">
        <v>1.0649794766937436E-2</v>
      </c>
      <c r="U61" s="35">
        <v>0.3968556455454979</v>
      </c>
      <c r="V61" s="53">
        <v>8</v>
      </c>
    </row>
    <row r="62" spans="2:22" ht="15" thickBot="1" x14ac:dyDescent="0.25">
      <c r="B62" s="37">
        <v>16</v>
      </c>
      <c r="C62" s="38" t="s">
        <v>161</v>
      </c>
      <c r="D62" s="39">
        <v>575</v>
      </c>
      <c r="E62" s="40">
        <v>1.3171759747102213E-2</v>
      </c>
      <c r="F62" s="39">
        <v>443</v>
      </c>
      <c r="G62" s="40">
        <v>1.148382413936126E-2</v>
      </c>
      <c r="H62" s="41">
        <v>0.2979683972911964</v>
      </c>
      <c r="I62" s="54">
        <v>6</v>
      </c>
      <c r="J62" s="39">
        <v>450</v>
      </c>
      <c r="K62" s="41">
        <v>0.27777777777777768</v>
      </c>
      <c r="L62" s="54">
        <v>10</v>
      </c>
      <c r="O62" s="37">
        <v>16</v>
      </c>
      <c r="P62" s="38" t="s">
        <v>44</v>
      </c>
      <c r="Q62" s="39">
        <v>2757</v>
      </c>
      <c r="R62" s="40">
        <v>1.215951591277962E-2</v>
      </c>
      <c r="S62" s="39">
        <v>2829</v>
      </c>
      <c r="T62" s="40">
        <v>1.435363001222773E-2</v>
      </c>
      <c r="U62" s="41">
        <v>-2.545068928950156E-2</v>
      </c>
      <c r="V62" s="54">
        <v>-3</v>
      </c>
    </row>
    <row r="63" spans="2:22" ht="15" thickBot="1" x14ac:dyDescent="0.25">
      <c r="B63" s="31">
        <v>17</v>
      </c>
      <c r="C63" s="32" t="s">
        <v>123</v>
      </c>
      <c r="D63" s="33">
        <v>561</v>
      </c>
      <c r="E63" s="34">
        <v>1.2851056031520593E-2</v>
      </c>
      <c r="F63" s="33">
        <v>171</v>
      </c>
      <c r="G63" s="34">
        <v>4.4328079635006217E-3</v>
      </c>
      <c r="H63" s="35">
        <v>2.2807017543859649</v>
      </c>
      <c r="I63" s="53">
        <v>51</v>
      </c>
      <c r="J63" s="33">
        <v>753</v>
      </c>
      <c r="K63" s="35">
        <v>-0.2549800796812749</v>
      </c>
      <c r="L63" s="53">
        <v>-6</v>
      </c>
      <c r="O63" s="31">
        <v>17</v>
      </c>
      <c r="P63" s="32" t="s">
        <v>123</v>
      </c>
      <c r="Q63" s="33">
        <v>2696</v>
      </c>
      <c r="R63" s="34">
        <v>1.189048055888787E-2</v>
      </c>
      <c r="S63" s="33">
        <v>1537</v>
      </c>
      <c r="T63" s="34">
        <v>7.7983490027550449E-3</v>
      </c>
      <c r="U63" s="35">
        <v>0.75406636304489272</v>
      </c>
      <c r="V63" s="53">
        <v>18</v>
      </c>
    </row>
    <row r="64" spans="2:22" ht="15" thickBot="1" x14ac:dyDescent="0.25">
      <c r="B64" s="37">
        <v>18</v>
      </c>
      <c r="C64" s="38" t="s">
        <v>133</v>
      </c>
      <c r="D64" s="39">
        <v>551</v>
      </c>
      <c r="E64" s="40">
        <v>1.2621981948962295E-2</v>
      </c>
      <c r="F64" s="39">
        <v>493</v>
      </c>
      <c r="G64" s="40">
        <v>1.2779966818747407E-2</v>
      </c>
      <c r="H64" s="41">
        <v>0.11764705882352944</v>
      </c>
      <c r="I64" s="54">
        <v>-1</v>
      </c>
      <c r="J64" s="39">
        <v>889</v>
      </c>
      <c r="K64" s="41">
        <v>-0.38020247469066371</v>
      </c>
      <c r="L64" s="54">
        <v>-11</v>
      </c>
      <c r="O64" s="37">
        <v>18</v>
      </c>
      <c r="P64" s="38" t="s">
        <v>37</v>
      </c>
      <c r="Q64" s="39">
        <v>2661</v>
      </c>
      <c r="R64" s="40">
        <v>1.1736116011572931E-2</v>
      </c>
      <c r="S64" s="39">
        <v>3206</v>
      </c>
      <c r="T64" s="40">
        <v>1.6266432597809157E-2</v>
      </c>
      <c r="U64" s="41">
        <v>-0.16999376169681846</v>
      </c>
      <c r="V64" s="54">
        <v>-7</v>
      </c>
    </row>
    <row r="65" spans="2:22" ht="15" thickBot="1" x14ac:dyDescent="0.25">
      <c r="B65" s="31">
        <v>19</v>
      </c>
      <c r="C65" s="32" t="s">
        <v>141</v>
      </c>
      <c r="D65" s="33">
        <v>533</v>
      </c>
      <c r="E65" s="34">
        <v>1.2209648600357356E-2</v>
      </c>
      <c r="F65" s="33">
        <v>372</v>
      </c>
      <c r="G65" s="34">
        <v>9.6433015346329316E-3</v>
      </c>
      <c r="H65" s="35">
        <v>0.43279569892473124</v>
      </c>
      <c r="I65" s="53">
        <v>7</v>
      </c>
      <c r="J65" s="33">
        <v>550</v>
      </c>
      <c r="K65" s="35">
        <v>-3.0909090909090886E-2</v>
      </c>
      <c r="L65" s="53">
        <v>0</v>
      </c>
      <c r="O65" s="31">
        <v>19</v>
      </c>
      <c r="P65" s="32" t="s">
        <v>140</v>
      </c>
      <c r="Q65" s="33">
        <v>2484</v>
      </c>
      <c r="R65" s="34">
        <v>1.0955472443723097E-2</v>
      </c>
      <c r="S65" s="33">
        <v>1117</v>
      </c>
      <c r="T65" s="34">
        <v>5.6673752999852863E-3</v>
      </c>
      <c r="U65" s="35">
        <v>1.2238137869292749</v>
      </c>
      <c r="V65" s="53">
        <v>32</v>
      </c>
    </row>
    <row r="66" spans="2:22" ht="15" thickBot="1" x14ac:dyDescent="0.25">
      <c r="B66" s="37">
        <v>20</v>
      </c>
      <c r="C66" s="38" t="s">
        <v>37</v>
      </c>
      <c r="D66" s="39">
        <v>486</v>
      </c>
      <c r="E66" s="40">
        <v>1.1133000412333349E-2</v>
      </c>
      <c r="F66" s="39">
        <v>612</v>
      </c>
      <c r="G66" s="40">
        <v>1.5864786395686437E-2</v>
      </c>
      <c r="H66" s="41">
        <v>-0.20588235294117652</v>
      </c>
      <c r="I66" s="54">
        <v>-9</v>
      </c>
      <c r="J66" s="39">
        <v>581</v>
      </c>
      <c r="K66" s="41">
        <v>-0.16351118760757311</v>
      </c>
      <c r="L66" s="54">
        <v>-3</v>
      </c>
      <c r="O66" s="37">
        <v>20</v>
      </c>
      <c r="P66" s="38" t="s">
        <v>107</v>
      </c>
      <c r="Q66" s="39">
        <v>2441</v>
      </c>
      <c r="R66" s="40">
        <v>1.07658245713076E-2</v>
      </c>
      <c r="S66" s="39">
        <v>2452</v>
      </c>
      <c r="T66" s="40">
        <v>1.2440827426646305E-2</v>
      </c>
      <c r="U66" s="41">
        <v>-4.486133768352385E-3</v>
      </c>
      <c r="V66" s="54">
        <v>-3</v>
      </c>
    </row>
    <row r="67" spans="2:22" ht="15" thickBot="1" x14ac:dyDescent="0.25">
      <c r="B67" s="89" t="s">
        <v>43</v>
      </c>
      <c r="C67" s="90"/>
      <c r="D67" s="42">
        <f>SUM(D47:D66)</f>
        <v>19043</v>
      </c>
      <c r="E67" s="43">
        <f>D67/D69</f>
        <v>0.43622577541576946</v>
      </c>
      <c r="F67" s="42">
        <f>SUM(F47:F66)</f>
        <v>14076</v>
      </c>
      <c r="G67" s="43">
        <f>F67/F69</f>
        <v>0.36489008710078807</v>
      </c>
      <c r="H67" s="44">
        <f>D67/F67-1</f>
        <v>0.35287013356067054</v>
      </c>
      <c r="I67" s="55"/>
      <c r="J67" s="42">
        <f>SUM(J47:J66)</f>
        <v>18031</v>
      </c>
      <c r="K67" s="43">
        <f>E67/J67-1</f>
        <v>-0.99997580690059251</v>
      </c>
      <c r="L67" s="42"/>
      <c r="O67" s="89" t="s">
        <v>43</v>
      </c>
      <c r="P67" s="90"/>
      <c r="Q67" s="42">
        <f>SUM(Q47:Q66)</f>
        <v>93119</v>
      </c>
      <c r="R67" s="43">
        <f>Q67/Q69</f>
        <v>0.41069349375485148</v>
      </c>
      <c r="S67" s="42">
        <f>SUM(S47:S66)</f>
        <v>75641</v>
      </c>
      <c r="T67" s="43">
        <f>S67/S69</f>
        <v>0.38378329012192214</v>
      </c>
      <c r="U67" s="44">
        <f>Q67/S67-1</f>
        <v>0.23106516307293656</v>
      </c>
      <c r="V67" s="55"/>
    </row>
    <row r="68" spans="2:22" ht="15" thickBot="1" x14ac:dyDescent="0.25">
      <c r="B68" s="89" t="s">
        <v>12</v>
      </c>
      <c r="C68" s="90"/>
      <c r="D68" s="42">
        <f>D69-SUM(D47:D66)</f>
        <v>24611</v>
      </c>
      <c r="E68" s="43">
        <f>D68/D69</f>
        <v>0.56377422458423054</v>
      </c>
      <c r="F68" s="42">
        <f>F69-SUM(F47:F66)</f>
        <v>24500</v>
      </c>
      <c r="G68" s="43">
        <f>F68/F69</f>
        <v>0.63510991289921193</v>
      </c>
      <c r="H68" s="44">
        <f>D68/F68-1</f>
        <v>4.5306122448980357E-3</v>
      </c>
      <c r="I68" s="55"/>
      <c r="J68" s="42">
        <f>J69-SUM(J47:J66)</f>
        <v>26355</v>
      </c>
      <c r="K68" s="43">
        <f>E68/J68-1</f>
        <v>-0.99997860845287101</v>
      </c>
      <c r="L68" s="42"/>
      <c r="O68" s="89" t="s">
        <v>12</v>
      </c>
      <c r="P68" s="90"/>
      <c r="Q68" s="42">
        <f>Q69-SUM(Q47:Q66)</f>
        <v>133617</v>
      </c>
      <c r="R68" s="43">
        <f>Q68/Q69</f>
        <v>0.58930650624514858</v>
      </c>
      <c r="S68" s="42">
        <f>S69-SUM(S47:S66)</f>
        <v>121452</v>
      </c>
      <c r="T68" s="43">
        <f>S68/S69</f>
        <v>0.61621670987807786</v>
      </c>
      <c r="U68" s="44">
        <f>Q68/S68-1</f>
        <v>0.10016302736883698</v>
      </c>
      <c r="V68" s="56"/>
    </row>
    <row r="69" spans="2:22" ht="15" thickBot="1" x14ac:dyDescent="0.25">
      <c r="B69" s="121" t="s">
        <v>35</v>
      </c>
      <c r="C69" s="122"/>
      <c r="D69" s="45">
        <v>43654</v>
      </c>
      <c r="E69" s="46">
        <v>1</v>
      </c>
      <c r="F69" s="45">
        <v>38576</v>
      </c>
      <c r="G69" s="46">
        <v>1</v>
      </c>
      <c r="H69" s="47">
        <v>0.13163625051845718</v>
      </c>
      <c r="I69" s="57"/>
      <c r="J69" s="45">
        <v>44386</v>
      </c>
      <c r="K69" s="47">
        <v>-1.6491686567836727E-2</v>
      </c>
      <c r="L69" s="45"/>
      <c r="M69" s="48"/>
      <c r="O69" s="121" t="s">
        <v>35</v>
      </c>
      <c r="P69" s="122"/>
      <c r="Q69" s="45">
        <v>226736</v>
      </c>
      <c r="R69" s="46">
        <v>1</v>
      </c>
      <c r="S69" s="45">
        <v>197093</v>
      </c>
      <c r="T69" s="46">
        <v>1</v>
      </c>
      <c r="U69" s="47">
        <v>0.15040107969334282</v>
      </c>
      <c r="V69" s="57"/>
    </row>
    <row r="70" spans="2:22" x14ac:dyDescent="0.2">
      <c r="B70" s="49" t="s">
        <v>78</v>
      </c>
      <c r="O70" s="49" t="s">
        <v>78</v>
      </c>
    </row>
    <row r="71" spans="2:22" x14ac:dyDescent="0.2">
      <c r="B71" s="50" t="s">
        <v>77</v>
      </c>
      <c r="O71" s="50" t="s">
        <v>77</v>
      </c>
    </row>
  </sheetData>
  <mergeCells count="68"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  <mergeCell ref="B31:C31"/>
    <mergeCell ref="B32:C32"/>
    <mergeCell ref="B33:C33"/>
    <mergeCell ref="F43:G44"/>
    <mergeCell ref="J43:J44"/>
    <mergeCell ref="B38:L38"/>
    <mergeCell ref="B39:L39"/>
    <mergeCell ref="D41:I41"/>
    <mergeCell ref="J9:J10"/>
    <mergeCell ref="O38:V38"/>
    <mergeCell ref="O39:V39"/>
    <mergeCell ref="O41:O43"/>
    <mergeCell ref="P41:P43"/>
    <mergeCell ref="Q41:V41"/>
    <mergeCell ref="Q42:V42"/>
    <mergeCell ref="K7:L8"/>
    <mergeCell ref="M7:N8"/>
    <mergeCell ref="O7:O8"/>
    <mergeCell ref="U43:U44"/>
    <mergeCell ref="P44:P46"/>
    <mergeCell ref="U45:U46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58">
        <v>45448</v>
      </c>
    </row>
    <row r="2" spans="1:8" x14ac:dyDescent="0.2">
      <c r="A2" s="51"/>
      <c r="B2" s="51"/>
      <c r="C2" s="51"/>
      <c r="D2" s="51"/>
      <c r="E2" s="51"/>
      <c r="F2" s="51"/>
      <c r="G2" s="51"/>
      <c r="H2" s="59" t="s">
        <v>93</v>
      </c>
    </row>
    <row r="3" spans="1:8" ht="14.45" customHeight="1" x14ac:dyDescent="0.2">
      <c r="A3" s="51"/>
      <c r="B3" s="123" t="s">
        <v>80</v>
      </c>
      <c r="C3" s="124"/>
      <c r="D3" s="124"/>
      <c r="E3" s="124"/>
      <c r="F3" s="124"/>
      <c r="G3" s="124"/>
      <c r="H3" s="125"/>
    </row>
    <row r="4" spans="1:8" x14ac:dyDescent="0.2">
      <c r="A4" s="51"/>
      <c r="B4" s="126"/>
      <c r="C4" s="127"/>
      <c r="D4" s="127"/>
      <c r="E4" s="127"/>
      <c r="F4" s="127"/>
      <c r="G4" s="127"/>
      <c r="H4" s="128"/>
    </row>
    <row r="5" spans="1:8" ht="21" customHeight="1" x14ac:dyDescent="0.2">
      <c r="A5" s="51"/>
      <c r="B5" s="129" t="s">
        <v>81</v>
      </c>
      <c r="C5" s="131" t="s">
        <v>184</v>
      </c>
      <c r="D5" s="132"/>
      <c r="E5" s="131" t="s">
        <v>185</v>
      </c>
      <c r="F5" s="132"/>
      <c r="G5" s="133" t="s">
        <v>94</v>
      </c>
      <c r="H5" s="133" t="s">
        <v>95</v>
      </c>
    </row>
    <row r="6" spans="1:8" ht="21" customHeight="1" x14ac:dyDescent="0.2">
      <c r="A6" s="51"/>
      <c r="B6" s="130"/>
      <c r="C6" s="60" t="s">
        <v>96</v>
      </c>
      <c r="D6" s="61" t="s">
        <v>82</v>
      </c>
      <c r="E6" s="60" t="s">
        <v>96</v>
      </c>
      <c r="F6" s="61" t="s">
        <v>82</v>
      </c>
      <c r="G6" s="134"/>
      <c r="H6" s="134"/>
    </row>
    <row r="7" spans="1:8" x14ac:dyDescent="0.2">
      <c r="A7" s="51"/>
      <c r="B7" s="62" t="s">
        <v>83</v>
      </c>
      <c r="C7" s="69">
        <v>87162</v>
      </c>
      <c r="D7" s="63">
        <v>0.44223792828766118</v>
      </c>
      <c r="E7" s="69">
        <v>81492</v>
      </c>
      <c r="F7" s="63">
        <v>0.35941359113682875</v>
      </c>
      <c r="G7" s="64">
        <v>-6.5051283816341954E-2</v>
      </c>
      <c r="H7" s="65" t="s">
        <v>177</v>
      </c>
    </row>
    <row r="8" spans="1:8" x14ac:dyDescent="0.2">
      <c r="A8" s="51"/>
      <c r="B8" s="62" t="s">
        <v>84</v>
      </c>
      <c r="C8" s="69">
        <v>19176</v>
      </c>
      <c r="D8" s="63">
        <v>9.7294170772173547E-2</v>
      </c>
      <c r="E8" s="69">
        <v>19249</v>
      </c>
      <c r="F8" s="63">
        <v>8.4896090607578856E-2</v>
      </c>
      <c r="G8" s="66">
        <v>3.8068418856904707E-3</v>
      </c>
      <c r="H8" s="65" t="s">
        <v>178</v>
      </c>
    </row>
    <row r="9" spans="1:8" x14ac:dyDescent="0.2">
      <c r="A9" s="51"/>
      <c r="B9" s="62" t="s">
        <v>97</v>
      </c>
      <c r="C9" s="69">
        <v>90755</v>
      </c>
      <c r="D9" s="63">
        <v>0.46046790094016532</v>
      </c>
      <c r="E9" s="69">
        <v>125995</v>
      </c>
      <c r="F9" s="63">
        <v>0.55569031825559234</v>
      </c>
      <c r="G9" s="66">
        <v>0.38829816539033657</v>
      </c>
      <c r="H9" s="67" t="s">
        <v>179</v>
      </c>
    </row>
    <row r="10" spans="1:8" x14ac:dyDescent="0.2">
      <c r="A10" s="51"/>
      <c r="B10" s="68" t="s">
        <v>85</v>
      </c>
      <c r="C10" s="69"/>
      <c r="D10" s="63"/>
      <c r="E10" s="69"/>
      <c r="F10" s="63"/>
      <c r="G10" s="70"/>
      <c r="H10" s="71"/>
    </row>
    <row r="11" spans="1:8" x14ac:dyDescent="0.2">
      <c r="A11" s="51"/>
      <c r="B11" s="68" t="s">
        <v>86</v>
      </c>
      <c r="C11" s="69">
        <v>6688</v>
      </c>
      <c r="D11" s="63">
        <v>3.3933219343152722E-2</v>
      </c>
      <c r="E11" s="69">
        <v>6746</v>
      </c>
      <c r="F11" s="63">
        <v>2.9752663891045091E-2</v>
      </c>
      <c r="G11" s="66">
        <v>8.6722488038277756E-3</v>
      </c>
      <c r="H11" s="67" t="s">
        <v>143</v>
      </c>
    </row>
    <row r="12" spans="1:8" x14ac:dyDescent="0.2">
      <c r="A12" s="51"/>
      <c r="B12" s="68" t="s">
        <v>87</v>
      </c>
      <c r="C12" s="69">
        <v>5494</v>
      </c>
      <c r="D12" s="63">
        <v>2.7875165530992983E-2</v>
      </c>
      <c r="E12" s="69">
        <v>5984</v>
      </c>
      <c r="F12" s="63">
        <v>2.6391927175216993E-2</v>
      </c>
      <c r="G12" s="66">
        <v>8.9188205314888913E-2</v>
      </c>
      <c r="H12" s="67" t="s">
        <v>180</v>
      </c>
    </row>
    <row r="13" spans="1:8" x14ac:dyDescent="0.2">
      <c r="A13" s="51"/>
      <c r="B13" s="68" t="s">
        <v>88</v>
      </c>
      <c r="C13" s="69">
        <v>52</v>
      </c>
      <c r="D13" s="63">
        <v>2.6383483939054151E-4</v>
      </c>
      <c r="E13" s="69">
        <v>4</v>
      </c>
      <c r="F13" s="63">
        <v>1.7641662550278739E-5</v>
      </c>
      <c r="G13" s="66">
        <v>-0.92307692307692313</v>
      </c>
      <c r="H13" s="67" t="s">
        <v>99</v>
      </c>
    </row>
    <row r="14" spans="1:8" x14ac:dyDescent="0.2">
      <c r="A14" s="51"/>
      <c r="B14" s="68" t="s">
        <v>89</v>
      </c>
      <c r="C14" s="69">
        <v>35797</v>
      </c>
      <c r="D14" s="63">
        <v>0.18162491818583104</v>
      </c>
      <c r="E14" s="69">
        <v>50436</v>
      </c>
      <c r="F14" s="63">
        <v>0.22244372309646462</v>
      </c>
      <c r="G14" s="66">
        <v>0.40894488364946779</v>
      </c>
      <c r="H14" s="67" t="s">
        <v>181</v>
      </c>
    </row>
    <row r="15" spans="1:8" x14ac:dyDescent="0.2">
      <c r="A15" s="51"/>
      <c r="B15" s="68" t="s">
        <v>90</v>
      </c>
      <c r="C15" s="69">
        <v>37554</v>
      </c>
      <c r="D15" s="63">
        <v>0.19053949150908456</v>
      </c>
      <c r="E15" s="69">
        <v>55960</v>
      </c>
      <c r="F15" s="63">
        <v>0.24680685907839955</v>
      </c>
      <c r="G15" s="66">
        <v>0.49012089258134961</v>
      </c>
      <c r="H15" s="67" t="s">
        <v>182</v>
      </c>
    </row>
    <row r="16" spans="1:8" x14ac:dyDescent="0.2">
      <c r="A16" s="51"/>
      <c r="B16" s="68" t="s">
        <v>91</v>
      </c>
      <c r="C16" s="69">
        <v>5170</v>
      </c>
      <c r="D16" s="63">
        <v>2.6231271531713455E-2</v>
      </c>
      <c r="E16" s="69">
        <v>6825</v>
      </c>
      <c r="F16" s="63">
        <v>3.0101086726413095E-2</v>
      </c>
      <c r="G16" s="66">
        <v>0.32011605415860744</v>
      </c>
      <c r="H16" s="65" t="s">
        <v>183</v>
      </c>
    </row>
    <row r="17" spans="1:8" x14ac:dyDescent="0.2">
      <c r="A17" s="51"/>
      <c r="B17" s="68" t="s">
        <v>92</v>
      </c>
      <c r="C17" s="69">
        <v>0</v>
      </c>
      <c r="D17" s="63">
        <v>0</v>
      </c>
      <c r="E17" s="69">
        <v>0</v>
      </c>
      <c r="F17" s="63">
        <v>0</v>
      </c>
      <c r="G17" s="66" t="s">
        <v>113</v>
      </c>
      <c r="H17" s="67" t="s">
        <v>99</v>
      </c>
    </row>
    <row r="18" spans="1:8" x14ac:dyDescent="0.2">
      <c r="A18" s="51"/>
      <c r="B18" s="72" t="s">
        <v>98</v>
      </c>
      <c r="C18" s="81">
        <v>0</v>
      </c>
      <c r="D18" s="73">
        <v>0</v>
      </c>
      <c r="E18" s="81">
        <v>0</v>
      </c>
      <c r="F18" s="73">
        <v>1.7641662550271775E-4</v>
      </c>
      <c r="G18" s="74"/>
      <c r="H18" s="75" t="s">
        <v>99</v>
      </c>
    </row>
    <row r="19" spans="1:8" x14ac:dyDescent="0.2">
      <c r="A19" s="51"/>
      <c r="B19" s="51" t="s">
        <v>78</v>
      </c>
      <c r="C19" s="51"/>
      <c r="D19" s="51"/>
      <c r="E19" s="51"/>
      <c r="F19" s="51"/>
      <c r="G19" s="51"/>
      <c r="H19" s="51"/>
    </row>
    <row r="20" spans="1:8" x14ac:dyDescent="0.2">
      <c r="B20" s="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58">
        <v>45448</v>
      </c>
    </row>
    <row r="2" spans="2:22" x14ac:dyDescent="0.2">
      <c r="D2" s="3"/>
      <c r="L2" s="4"/>
      <c r="O2" s="135" t="s">
        <v>125</v>
      </c>
      <c r="P2" s="135"/>
      <c r="Q2" s="135"/>
      <c r="R2" s="135"/>
      <c r="S2" s="135"/>
      <c r="T2" s="135"/>
      <c r="U2" s="135"/>
      <c r="V2" s="135"/>
    </row>
    <row r="3" spans="2:22" ht="14.45" customHeight="1" x14ac:dyDescent="0.2">
      <c r="B3" s="110" t="s">
        <v>162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48"/>
      <c r="N3" s="51"/>
      <c r="O3" s="135"/>
      <c r="P3" s="135"/>
      <c r="Q3" s="135"/>
      <c r="R3" s="135"/>
      <c r="S3" s="135"/>
      <c r="T3" s="135"/>
      <c r="U3" s="135"/>
      <c r="V3" s="135"/>
    </row>
    <row r="4" spans="2:22" ht="14.45" customHeight="1" x14ac:dyDescent="0.2">
      <c r="B4" s="111" t="s">
        <v>163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48"/>
      <c r="N4" s="51"/>
      <c r="O4" s="111" t="s">
        <v>126</v>
      </c>
      <c r="P4" s="111"/>
      <c r="Q4" s="111"/>
      <c r="R4" s="111"/>
      <c r="S4" s="111"/>
      <c r="T4" s="111"/>
      <c r="U4" s="111"/>
      <c r="V4" s="111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6"/>
      <c r="P5" s="76"/>
      <c r="Q5" s="76"/>
      <c r="R5" s="76"/>
      <c r="S5" s="76"/>
      <c r="T5" s="76"/>
      <c r="U5" s="76"/>
      <c r="V5" s="24" t="s">
        <v>4</v>
      </c>
    </row>
    <row r="6" spans="2:22" ht="14.45" customHeight="1" x14ac:dyDescent="0.2">
      <c r="B6" s="104" t="s">
        <v>0</v>
      </c>
      <c r="C6" s="106" t="s">
        <v>1</v>
      </c>
      <c r="D6" s="115" t="s">
        <v>148</v>
      </c>
      <c r="E6" s="93"/>
      <c r="F6" s="93"/>
      <c r="G6" s="93"/>
      <c r="H6" s="93"/>
      <c r="I6" s="94"/>
      <c r="J6" s="93" t="s">
        <v>137</v>
      </c>
      <c r="K6" s="93"/>
      <c r="L6" s="94"/>
      <c r="M6" s="48"/>
      <c r="N6" s="48"/>
      <c r="O6" s="104" t="s">
        <v>0</v>
      </c>
      <c r="P6" s="106" t="s">
        <v>1</v>
      </c>
      <c r="Q6" s="115" t="s">
        <v>158</v>
      </c>
      <c r="R6" s="93"/>
      <c r="S6" s="93"/>
      <c r="T6" s="93"/>
      <c r="U6" s="93"/>
      <c r="V6" s="94"/>
    </row>
    <row r="7" spans="2:22" ht="14.45" customHeight="1" thickBot="1" x14ac:dyDescent="0.25">
      <c r="B7" s="105"/>
      <c r="C7" s="107"/>
      <c r="D7" s="95" t="s">
        <v>150</v>
      </c>
      <c r="E7" s="91"/>
      <c r="F7" s="91"/>
      <c r="G7" s="91"/>
      <c r="H7" s="91"/>
      <c r="I7" s="92"/>
      <c r="J7" s="91" t="s">
        <v>138</v>
      </c>
      <c r="K7" s="91"/>
      <c r="L7" s="92"/>
      <c r="M7" s="48"/>
      <c r="N7" s="48"/>
      <c r="O7" s="105"/>
      <c r="P7" s="107"/>
      <c r="Q7" s="95" t="s">
        <v>151</v>
      </c>
      <c r="R7" s="91"/>
      <c r="S7" s="91"/>
      <c r="T7" s="91"/>
      <c r="U7" s="91"/>
      <c r="V7" s="92"/>
    </row>
    <row r="8" spans="2:22" ht="14.45" customHeight="1" x14ac:dyDescent="0.2">
      <c r="B8" s="105"/>
      <c r="C8" s="107"/>
      <c r="D8" s="96">
        <v>2024</v>
      </c>
      <c r="E8" s="97"/>
      <c r="F8" s="96">
        <v>2023</v>
      </c>
      <c r="G8" s="97"/>
      <c r="H8" s="85" t="s">
        <v>5</v>
      </c>
      <c r="I8" s="85" t="s">
        <v>48</v>
      </c>
      <c r="J8" s="85">
        <v>2023</v>
      </c>
      <c r="K8" s="85" t="s">
        <v>152</v>
      </c>
      <c r="L8" s="85" t="s">
        <v>156</v>
      </c>
      <c r="M8" s="48"/>
      <c r="N8" s="48"/>
      <c r="O8" s="105"/>
      <c r="P8" s="107"/>
      <c r="Q8" s="96">
        <v>2024</v>
      </c>
      <c r="R8" s="97"/>
      <c r="S8" s="96">
        <v>2023</v>
      </c>
      <c r="T8" s="97"/>
      <c r="U8" s="85" t="s">
        <v>5</v>
      </c>
      <c r="V8" s="85" t="s">
        <v>70</v>
      </c>
    </row>
    <row r="9" spans="2:22" ht="14.45" customHeight="1" thickBot="1" x14ac:dyDescent="0.25">
      <c r="B9" s="102" t="s">
        <v>6</v>
      </c>
      <c r="C9" s="100" t="s">
        <v>7</v>
      </c>
      <c r="D9" s="98"/>
      <c r="E9" s="99"/>
      <c r="F9" s="98"/>
      <c r="G9" s="99"/>
      <c r="H9" s="86"/>
      <c r="I9" s="86"/>
      <c r="J9" s="86"/>
      <c r="K9" s="86"/>
      <c r="L9" s="86"/>
      <c r="M9" s="48"/>
      <c r="N9" s="48"/>
      <c r="O9" s="102" t="s">
        <v>6</v>
      </c>
      <c r="P9" s="100" t="s">
        <v>7</v>
      </c>
      <c r="Q9" s="98"/>
      <c r="R9" s="99"/>
      <c r="S9" s="98"/>
      <c r="T9" s="99"/>
      <c r="U9" s="86"/>
      <c r="V9" s="86"/>
    </row>
    <row r="10" spans="2:22" ht="14.45" customHeight="1" x14ac:dyDescent="0.2">
      <c r="B10" s="102"/>
      <c r="C10" s="100"/>
      <c r="D10" s="25" t="s">
        <v>8</v>
      </c>
      <c r="E10" s="26" t="s">
        <v>2</v>
      </c>
      <c r="F10" s="25" t="s">
        <v>8</v>
      </c>
      <c r="G10" s="26" t="s">
        <v>2</v>
      </c>
      <c r="H10" s="87" t="s">
        <v>9</v>
      </c>
      <c r="I10" s="87" t="s">
        <v>49</v>
      </c>
      <c r="J10" s="87" t="s">
        <v>8</v>
      </c>
      <c r="K10" s="87" t="s">
        <v>153</v>
      </c>
      <c r="L10" s="87" t="s">
        <v>157</v>
      </c>
      <c r="M10" s="48"/>
      <c r="N10" s="48"/>
      <c r="O10" s="102"/>
      <c r="P10" s="100"/>
      <c r="Q10" s="25" t="s">
        <v>8</v>
      </c>
      <c r="R10" s="26" t="s">
        <v>2</v>
      </c>
      <c r="S10" s="25" t="s">
        <v>8</v>
      </c>
      <c r="T10" s="26" t="s">
        <v>2</v>
      </c>
      <c r="U10" s="87" t="s">
        <v>9</v>
      </c>
      <c r="V10" s="87" t="s">
        <v>71</v>
      </c>
    </row>
    <row r="11" spans="2:22" ht="14.45" customHeight="1" thickBot="1" x14ac:dyDescent="0.25">
      <c r="B11" s="103"/>
      <c r="C11" s="101"/>
      <c r="D11" s="28" t="s">
        <v>10</v>
      </c>
      <c r="E11" s="29" t="s">
        <v>11</v>
      </c>
      <c r="F11" s="28" t="s">
        <v>10</v>
      </c>
      <c r="G11" s="29" t="s">
        <v>11</v>
      </c>
      <c r="H11" s="88"/>
      <c r="I11" s="88"/>
      <c r="J11" s="88" t="s">
        <v>10</v>
      </c>
      <c r="K11" s="88"/>
      <c r="L11" s="88"/>
      <c r="M11" s="48"/>
      <c r="N11" s="48"/>
      <c r="O11" s="103"/>
      <c r="P11" s="101"/>
      <c r="Q11" s="28" t="s">
        <v>10</v>
      </c>
      <c r="R11" s="29" t="s">
        <v>11</v>
      </c>
      <c r="S11" s="28" t="s">
        <v>10</v>
      </c>
      <c r="T11" s="29" t="s">
        <v>11</v>
      </c>
      <c r="U11" s="88"/>
      <c r="V11" s="88"/>
    </row>
    <row r="12" spans="2:22" ht="14.45" customHeight="1" thickBot="1" x14ac:dyDescent="0.25">
      <c r="B12" s="31">
        <v>1</v>
      </c>
      <c r="C12" s="32" t="s">
        <v>20</v>
      </c>
      <c r="D12" s="33">
        <v>2811</v>
      </c>
      <c r="E12" s="34">
        <v>0.2069193963930806</v>
      </c>
      <c r="F12" s="33">
        <v>1348</v>
      </c>
      <c r="G12" s="34">
        <v>0.13881165688394603</v>
      </c>
      <c r="H12" s="35">
        <v>1.0853115727002969</v>
      </c>
      <c r="I12" s="53">
        <v>0</v>
      </c>
      <c r="J12" s="33">
        <v>2481</v>
      </c>
      <c r="K12" s="35">
        <v>0.13301088270858519</v>
      </c>
      <c r="L12" s="53">
        <v>0</v>
      </c>
      <c r="M12" s="48"/>
      <c r="N12" s="48"/>
      <c r="O12" s="31">
        <v>1</v>
      </c>
      <c r="P12" s="32" t="s">
        <v>20</v>
      </c>
      <c r="Q12" s="33">
        <v>15339</v>
      </c>
      <c r="R12" s="34">
        <v>0.21271078322609274</v>
      </c>
      <c r="S12" s="33">
        <v>11419</v>
      </c>
      <c r="T12" s="34">
        <v>0.20702345987889337</v>
      </c>
      <c r="U12" s="35">
        <v>0.34328750328400037</v>
      </c>
      <c r="V12" s="53">
        <v>0</v>
      </c>
    </row>
    <row r="13" spans="2:22" ht="14.45" customHeight="1" thickBot="1" x14ac:dyDescent="0.25">
      <c r="B13" s="37">
        <v>2</v>
      </c>
      <c r="C13" s="38" t="s">
        <v>18</v>
      </c>
      <c r="D13" s="39">
        <v>1467</v>
      </c>
      <c r="E13" s="40">
        <v>0.10798675009201325</v>
      </c>
      <c r="F13" s="39">
        <v>1012</v>
      </c>
      <c r="G13" s="40">
        <v>0.10421171866954999</v>
      </c>
      <c r="H13" s="41">
        <v>0.44960474308300391</v>
      </c>
      <c r="I13" s="54">
        <v>1</v>
      </c>
      <c r="J13" s="39">
        <v>1647</v>
      </c>
      <c r="K13" s="41">
        <v>-0.10928961748633881</v>
      </c>
      <c r="L13" s="54">
        <v>0</v>
      </c>
      <c r="M13" s="48"/>
      <c r="N13" s="48"/>
      <c r="O13" s="37">
        <v>2</v>
      </c>
      <c r="P13" s="38" t="s">
        <v>18</v>
      </c>
      <c r="Q13" s="39">
        <v>7313</v>
      </c>
      <c r="R13" s="40">
        <v>0.10141169292212114</v>
      </c>
      <c r="S13" s="39">
        <v>5271</v>
      </c>
      <c r="T13" s="40">
        <v>9.5561840530838688E-2</v>
      </c>
      <c r="U13" s="41">
        <v>0.38740276987288946</v>
      </c>
      <c r="V13" s="54">
        <v>1</v>
      </c>
    </row>
    <row r="14" spans="2:22" ht="14.45" customHeight="1" thickBot="1" x14ac:dyDescent="0.25">
      <c r="B14" s="31">
        <v>3</v>
      </c>
      <c r="C14" s="32" t="s">
        <v>23</v>
      </c>
      <c r="D14" s="33">
        <v>1335</v>
      </c>
      <c r="E14" s="34">
        <v>9.8270150901729844E-2</v>
      </c>
      <c r="F14" s="33">
        <v>1032</v>
      </c>
      <c r="G14" s="34">
        <v>0.10627123880135929</v>
      </c>
      <c r="H14" s="35">
        <v>0.29360465116279078</v>
      </c>
      <c r="I14" s="53">
        <v>-1</v>
      </c>
      <c r="J14" s="33">
        <v>1060</v>
      </c>
      <c r="K14" s="35">
        <v>0.25943396226415105</v>
      </c>
      <c r="L14" s="53">
        <v>1</v>
      </c>
      <c r="M14" s="48"/>
      <c r="N14" s="48"/>
      <c r="O14" s="31">
        <v>3</v>
      </c>
      <c r="P14" s="32" t="s">
        <v>23</v>
      </c>
      <c r="Q14" s="33">
        <v>6571</v>
      </c>
      <c r="R14" s="34">
        <v>9.1122143332593747E-2</v>
      </c>
      <c r="S14" s="33">
        <v>6070</v>
      </c>
      <c r="T14" s="34">
        <v>0.11004749990935132</v>
      </c>
      <c r="U14" s="35">
        <v>8.2537067545304765E-2</v>
      </c>
      <c r="V14" s="53">
        <v>-1</v>
      </c>
    </row>
    <row r="15" spans="2:22" ht="14.45" customHeight="1" thickBot="1" x14ac:dyDescent="0.25">
      <c r="B15" s="37">
        <v>4</v>
      </c>
      <c r="C15" s="38" t="s">
        <v>19</v>
      </c>
      <c r="D15" s="39">
        <v>1009</v>
      </c>
      <c r="E15" s="40">
        <v>7.4273095325726901E-2</v>
      </c>
      <c r="F15" s="39">
        <v>861</v>
      </c>
      <c r="G15" s="40">
        <v>8.8662341674389869E-2</v>
      </c>
      <c r="H15" s="41">
        <v>0.17189314750290352</v>
      </c>
      <c r="I15" s="54">
        <v>0</v>
      </c>
      <c r="J15" s="39">
        <v>1078</v>
      </c>
      <c r="K15" s="41">
        <v>-6.4007421150278243E-2</v>
      </c>
      <c r="L15" s="54">
        <v>-1</v>
      </c>
      <c r="M15" s="48"/>
      <c r="N15" s="48"/>
      <c r="O15" s="37">
        <v>4</v>
      </c>
      <c r="P15" s="38" t="s">
        <v>24</v>
      </c>
      <c r="Q15" s="39">
        <v>4590</v>
      </c>
      <c r="R15" s="40">
        <v>6.3650987353006436E-2</v>
      </c>
      <c r="S15" s="39">
        <v>3794</v>
      </c>
      <c r="T15" s="40">
        <v>6.8784219877442987E-2</v>
      </c>
      <c r="U15" s="41">
        <v>0.20980495519240905</v>
      </c>
      <c r="V15" s="54">
        <v>1</v>
      </c>
    </row>
    <row r="16" spans="2:22" ht="14.45" customHeight="1" thickBot="1" x14ac:dyDescent="0.25">
      <c r="B16" s="31">
        <v>5</v>
      </c>
      <c r="C16" s="32" t="s">
        <v>24</v>
      </c>
      <c r="D16" s="33">
        <v>816</v>
      </c>
      <c r="E16" s="34">
        <v>6.0066249539933753E-2</v>
      </c>
      <c r="F16" s="33">
        <v>763</v>
      </c>
      <c r="G16" s="34">
        <v>7.857069302852436E-2</v>
      </c>
      <c r="H16" s="35">
        <v>6.9462647444298753E-2</v>
      </c>
      <c r="I16" s="53">
        <v>0</v>
      </c>
      <c r="J16" s="33">
        <v>727</v>
      </c>
      <c r="K16" s="35">
        <v>0.12242090784044013</v>
      </c>
      <c r="L16" s="53">
        <v>1</v>
      </c>
      <c r="M16" s="48"/>
      <c r="N16" s="48"/>
      <c r="O16" s="31">
        <v>5</v>
      </c>
      <c r="P16" s="32" t="s">
        <v>19</v>
      </c>
      <c r="Q16" s="33">
        <v>4497</v>
      </c>
      <c r="R16" s="34">
        <v>6.2361326824938987E-2</v>
      </c>
      <c r="S16" s="33">
        <v>3767</v>
      </c>
      <c r="T16" s="34">
        <v>6.8294716994814889E-2</v>
      </c>
      <c r="U16" s="35">
        <v>0.19378816033979285</v>
      </c>
      <c r="V16" s="53">
        <v>1</v>
      </c>
    </row>
    <row r="17" spans="2:22" ht="14.45" customHeight="1" thickBot="1" x14ac:dyDescent="0.25">
      <c r="B17" s="37">
        <v>6</v>
      </c>
      <c r="C17" s="38" t="s">
        <v>30</v>
      </c>
      <c r="D17" s="39">
        <v>608</v>
      </c>
      <c r="E17" s="40">
        <v>4.4755244755244755E-2</v>
      </c>
      <c r="F17" s="39">
        <v>630</v>
      </c>
      <c r="G17" s="40">
        <v>6.4874884151992579E-2</v>
      </c>
      <c r="H17" s="41">
        <v>-3.4920634920634908E-2</v>
      </c>
      <c r="I17" s="54">
        <v>0</v>
      </c>
      <c r="J17" s="39">
        <v>860</v>
      </c>
      <c r="K17" s="41">
        <v>-0.2930232558139535</v>
      </c>
      <c r="L17" s="54">
        <v>-1</v>
      </c>
      <c r="M17" s="48"/>
      <c r="N17" s="48"/>
      <c r="O17" s="37">
        <v>6</v>
      </c>
      <c r="P17" s="38" t="s">
        <v>30</v>
      </c>
      <c r="Q17" s="39">
        <v>3959</v>
      </c>
      <c r="R17" s="40">
        <v>5.4900710006656313E-2</v>
      </c>
      <c r="S17" s="39">
        <v>3825</v>
      </c>
      <c r="T17" s="40">
        <v>6.93462417056456E-2</v>
      </c>
      <c r="U17" s="41">
        <v>3.5032679738562056E-2</v>
      </c>
      <c r="V17" s="54">
        <v>-2</v>
      </c>
    </row>
    <row r="18" spans="2:22" ht="14.45" customHeight="1" thickBot="1" x14ac:dyDescent="0.25">
      <c r="B18" s="31">
        <v>7</v>
      </c>
      <c r="C18" s="32" t="s">
        <v>31</v>
      </c>
      <c r="D18" s="33">
        <v>544</v>
      </c>
      <c r="E18" s="34">
        <v>4.0044166359955835E-2</v>
      </c>
      <c r="F18" s="33">
        <v>318</v>
      </c>
      <c r="G18" s="34">
        <v>3.2746370095767689E-2</v>
      </c>
      <c r="H18" s="35">
        <v>0.71069182389937113</v>
      </c>
      <c r="I18" s="53">
        <v>3</v>
      </c>
      <c r="J18" s="33">
        <v>507</v>
      </c>
      <c r="K18" s="35">
        <v>7.2978303747534445E-2</v>
      </c>
      <c r="L18" s="53">
        <v>1</v>
      </c>
      <c r="M18" s="48"/>
      <c r="N18" s="48"/>
      <c r="O18" s="31">
        <v>7</v>
      </c>
      <c r="P18" s="32" t="s">
        <v>25</v>
      </c>
      <c r="Q18" s="33">
        <v>3193</v>
      </c>
      <c r="R18" s="34">
        <v>4.427834479698247E-2</v>
      </c>
      <c r="S18" s="33">
        <v>2077</v>
      </c>
      <c r="T18" s="34">
        <v>3.7655462489575402E-2</v>
      </c>
      <c r="U18" s="35">
        <v>0.53731343283582089</v>
      </c>
      <c r="V18" s="53">
        <v>0</v>
      </c>
    </row>
    <row r="19" spans="2:22" ht="14.45" customHeight="1" thickBot="1" x14ac:dyDescent="0.25">
      <c r="B19" s="37">
        <v>8</v>
      </c>
      <c r="C19" s="38" t="s">
        <v>25</v>
      </c>
      <c r="D19" s="39">
        <v>463</v>
      </c>
      <c r="E19" s="40">
        <v>3.408170776591829E-2</v>
      </c>
      <c r="F19" s="39">
        <v>474</v>
      </c>
      <c r="G19" s="40">
        <v>4.8810627123880138E-2</v>
      </c>
      <c r="H19" s="41">
        <v>-2.320675105485237E-2</v>
      </c>
      <c r="I19" s="54">
        <v>-1</v>
      </c>
      <c r="J19" s="39">
        <v>640</v>
      </c>
      <c r="K19" s="41">
        <v>-0.27656250000000004</v>
      </c>
      <c r="L19" s="54">
        <v>-1</v>
      </c>
      <c r="M19" s="48"/>
      <c r="N19" s="48"/>
      <c r="O19" s="37">
        <v>8</v>
      </c>
      <c r="P19" s="38" t="s">
        <v>31</v>
      </c>
      <c r="Q19" s="39">
        <v>2872</v>
      </c>
      <c r="R19" s="40">
        <v>3.9826935877523853E-2</v>
      </c>
      <c r="S19" s="39">
        <v>1937</v>
      </c>
      <c r="T19" s="40">
        <v>3.5117299394466804E-2</v>
      </c>
      <c r="U19" s="41">
        <v>0.48270521424883839</v>
      </c>
      <c r="V19" s="54">
        <v>0</v>
      </c>
    </row>
    <row r="20" spans="2:22" ht="14.45" customHeight="1" thickBot="1" x14ac:dyDescent="0.25">
      <c r="B20" s="31">
        <v>9</v>
      </c>
      <c r="C20" s="32" t="s">
        <v>135</v>
      </c>
      <c r="D20" s="33">
        <v>425</v>
      </c>
      <c r="E20" s="34">
        <v>3.1284504968715494E-2</v>
      </c>
      <c r="F20" s="33">
        <v>0</v>
      </c>
      <c r="G20" s="34">
        <v>0</v>
      </c>
      <c r="H20" s="35"/>
      <c r="I20" s="53"/>
      <c r="J20" s="33">
        <v>331</v>
      </c>
      <c r="K20" s="35">
        <v>0.28398791540785506</v>
      </c>
      <c r="L20" s="53">
        <v>4</v>
      </c>
      <c r="M20" s="48"/>
      <c r="N20" s="48"/>
      <c r="O20" s="31">
        <v>9</v>
      </c>
      <c r="P20" s="32" t="s">
        <v>40</v>
      </c>
      <c r="Q20" s="33">
        <v>1968</v>
      </c>
      <c r="R20" s="34">
        <v>2.7290880852007988E-2</v>
      </c>
      <c r="S20" s="33">
        <v>1722</v>
      </c>
      <c r="T20" s="34">
        <v>3.1219406069835743E-2</v>
      </c>
      <c r="U20" s="35">
        <v>0.14285714285714279</v>
      </c>
      <c r="V20" s="53">
        <v>0</v>
      </c>
    </row>
    <row r="21" spans="2:22" ht="14.45" customHeight="1" thickBot="1" x14ac:dyDescent="0.25">
      <c r="B21" s="37">
        <v>10</v>
      </c>
      <c r="C21" s="38" t="s">
        <v>40</v>
      </c>
      <c r="D21" s="39">
        <v>412</v>
      </c>
      <c r="E21" s="40">
        <v>3.0327567169672432E-2</v>
      </c>
      <c r="F21" s="39">
        <v>303</v>
      </c>
      <c r="G21" s="40">
        <v>3.1201729996910718E-2</v>
      </c>
      <c r="H21" s="41">
        <v>0.35973597359735976</v>
      </c>
      <c r="I21" s="54">
        <v>1</v>
      </c>
      <c r="J21" s="39">
        <v>485</v>
      </c>
      <c r="K21" s="41">
        <v>-0.15051546391752579</v>
      </c>
      <c r="L21" s="54">
        <v>-1</v>
      </c>
      <c r="M21" s="48"/>
      <c r="N21" s="48"/>
      <c r="O21" s="37">
        <v>10</v>
      </c>
      <c r="P21" s="38" t="s">
        <v>21</v>
      </c>
      <c r="Q21" s="39">
        <v>1891</v>
      </c>
      <c r="R21" s="40">
        <v>2.6223097404038161E-2</v>
      </c>
      <c r="S21" s="39">
        <v>885</v>
      </c>
      <c r="T21" s="40">
        <v>1.6044816708365061E-2</v>
      </c>
      <c r="U21" s="41">
        <v>1.136723163841808</v>
      </c>
      <c r="V21" s="54">
        <v>8</v>
      </c>
    </row>
    <row r="22" spans="2:22" ht="14.45" customHeight="1" thickBot="1" x14ac:dyDescent="0.25">
      <c r="B22" s="31">
        <v>11</v>
      </c>
      <c r="C22" s="32" t="s">
        <v>33</v>
      </c>
      <c r="D22" s="33">
        <v>397</v>
      </c>
      <c r="E22" s="34">
        <v>2.922340817077659E-2</v>
      </c>
      <c r="F22" s="33">
        <v>392</v>
      </c>
      <c r="G22" s="34">
        <v>4.0366594583462055E-2</v>
      </c>
      <c r="H22" s="35">
        <v>1.2755102040816313E-2</v>
      </c>
      <c r="I22" s="53">
        <v>-3</v>
      </c>
      <c r="J22" s="33">
        <v>279</v>
      </c>
      <c r="K22" s="35">
        <v>0.42293906810035842</v>
      </c>
      <c r="L22" s="53">
        <v>4</v>
      </c>
      <c r="M22" s="48"/>
      <c r="N22" s="48"/>
      <c r="O22" s="31">
        <v>11</v>
      </c>
      <c r="P22" s="32" t="s">
        <v>32</v>
      </c>
      <c r="Q22" s="33">
        <v>1821</v>
      </c>
      <c r="R22" s="34">
        <v>2.5252385178611048E-2</v>
      </c>
      <c r="S22" s="33">
        <v>1385</v>
      </c>
      <c r="T22" s="34">
        <v>2.5109684905181479E-2</v>
      </c>
      <c r="U22" s="35">
        <v>0.31480144404332133</v>
      </c>
      <c r="V22" s="53">
        <v>1</v>
      </c>
    </row>
    <row r="23" spans="2:22" ht="14.45" customHeight="1" thickBot="1" x14ac:dyDescent="0.25">
      <c r="B23" s="37">
        <v>12</v>
      </c>
      <c r="C23" s="38" t="s">
        <v>69</v>
      </c>
      <c r="D23" s="39">
        <v>386</v>
      </c>
      <c r="E23" s="40">
        <v>2.8413691571586307E-2</v>
      </c>
      <c r="F23" s="39">
        <v>322</v>
      </c>
      <c r="G23" s="40">
        <v>3.3158274122129544E-2</v>
      </c>
      <c r="H23" s="41">
        <v>0.19875776397515521</v>
      </c>
      <c r="I23" s="54">
        <v>-3</v>
      </c>
      <c r="J23" s="39">
        <v>276</v>
      </c>
      <c r="K23" s="41">
        <v>0.39855072463768115</v>
      </c>
      <c r="L23" s="54">
        <v>4</v>
      </c>
      <c r="M23" s="48"/>
      <c r="N23" s="48"/>
      <c r="O23" s="37">
        <v>12</v>
      </c>
      <c r="P23" s="38" t="s">
        <v>33</v>
      </c>
      <c r="Q23" s="39">
        <v>1760</v>
      </c>
      <c r="R23" s="40">
        <v>2.440647881073885E-2</v>
      </c>
      <c r="S23" s="39">
        <v>1671</v>
      </c>
      <c r="T23" s="40">
        <v>3.0294789513760471E-2</v>
      </c>
      <c r="U23" s="41">
        <v>5.3261520047875432E-2</v>
      </c>
      <c r="V23" s="54">
        <v>-2</v>
      </c>
    </row>
    <row r="24" spans="2:22" ht="14.45" customHeight="1" thickBot="1" x14ac:dyDescent="0.25">
      <c r="B24" s="31">
        <v>13</v>
      </c>
      <c r="C24" s="32" t="s">
        <v>32</v>
      </c>
      <c r="D24" s="33">
        <v>366</v>
      </c>
      <c r="E24" s="34">
        <v>2.6941479573058522E-2</v>
      </c>
      <c r="F24" s="33">
        <v>260</v>
      </c>
      <c r="G24" s="34">
        <v>2.677376171352075E-2</v>
      </c>
      <c r="H24" s="35">
        <v>0.4076923076923078</v>
      </c>
      <c r="I24" s="53">
        <v>0</v>
      </c>
      <c r="J24" s="33">
        <v>409</v>
      </c>
      <c r="K24" s="35">
        <v>-0.10513447432762835</v>
      </c>
      <c r="L24" s="53">
        <v>-2</v>
      </c>
      <c r="M24" s="48"/>
      <c r="N24" s="48"/>
      <c r="O24" s="31">
        <v>13</v>
      </c>
      <c r="P24" s="32" t="s">
        <v>34</v>
      </c>
      <c r="Q24" s="33">
        <v>1737</v>
      </c>
      <c r="R24" s="34">
        <v>2.4087530508098514E-2</v>
      </c>
      <c r="S24" s="33">
        <v>903</v>
      </c>
      <c r="T24" s="34">
        <v>1.6371151963450452E-2</v>
      </c>
      <c r="U24" s="35">
        <v>0.92358803986710969</v>
      </c>
      <c r="V24" s="53">
        <v>2</v>
      </c>
    </row>
    <row r="25" spans="2:22" ht="14.45" customHeight="1" thickBot="1" x14ac:dyDescent="0.25">
      <c r="B25" s="37">
        <v>14</v>
      </c>
      <c r="C25" s="38" t="s">
        <v>21</v>
      </c>
      <c r="D25" s="39">
        <v>337</v>
      </c>
      <c r="E25" s="40">
        <v>2.4806772175193229E-2</v>
      </c>
      <c r="F25" s="39">
        <v>85</v>
      </c>
      <c r="G25" s="40">
        <v>8.7529605601894753E-3</v>
      </c>
      <c r="H25" s="41">
        <v>2.9647058823529413</v>
      </c>
      <c r="I25" s="54">
        <v>9</v>
      </c>
      <c r="J25" s="39">
        <v>367</v>
      </c>
      <c r="K25" s="41">
        <v>-8.174386920980925E-2</v>
      </c>
      <c r="L25" s="54">
        <v>-2</v>
      </c>
      <c r="M25" s="48"/>
      <c r="N25" s="48"/>
      <c r="O25" s="37">
        <v>14</v>
      </c>
      <c r="P25" s="38" t="s">
        <v>69</v>
      </c>
      <c r="Q25" s="39">
        <v>1514</v>
      </c>
      <c r="R25" s="40">
        <v>2.0995118704237852E-2</v>
      </c>
      <c r="S25" s="39">
        <v>1410</v>
      </c>
      <c r="T25" s="40">
        <v>2.5562928315022299E-2</v>
      </c>
      <c r="U25" s="41">
        <v>7.3758865248227057E-2</v>
      </c>
      <c r="V25" s="54">
        <v>-3</v>
      </c>
    </row>
    <row r="26" spans="2:22" ht="14.45" customHeight="1" thickBot="1" x14ac:dyDescent="0.25">
      <c r="B26" s="31"/>
      <c r="C26" s="32" t="s">
        <v>34</v>
      </c>
      <c r="D26" s="33">
        <v>273</v>
      </c>
      <c r="E26" s="34">
        <v>2.0095693779904306E-2</v>
      </c>
      <c r="F26" s="33">
        <v>165</v>
      </c>
      <c r="G26" s="34">
        <v>1.699104108742663E-2</v>
      </c>
      <c r="H26" s="35">
        <v>0.65454545454545454</v>
      </c>
      <c r="I26" s="53">
        <v>2</v>
      </c>
      <c r="J26" s="33">
        <v>467</v>
      </c>
      <c r="K26" s="35">
        <v>-0.41541755888650966</v>
      </c>
      <c r="L26" s="53">
        <v>-5</v>
      </c>
      <c r="M26" s="48"/>
      <c r="N26" s="48"/>
      <c r="O26" s="31">
        <v>15</v>
      </c>
      <c r="P26" s="32" t="s">
        <v>26</v>
      </c>
      <c r="Q26" s="33">
        <v>1395</v>
      </c>
      <c r="R26" s="34">
        <v>1.9344907921011758E-2</v>
      </c>
      <c r="S26" s="33">
        <v>894</v>
      </c>
      <c r="T26" s="34">
        <v>1.6207984335907755E-2</v>
      </c>
      <c r="U26" s="35">
        <v>0.56040268456375841</v>
      </c>
      <c r="V26" s="53">
        <v>1</v>
      </c>
    </row>
    <row r="27" spans="2:22" ht="14.45" customHeight="1" thickBot="1" x14ac:dyDescent="0.25">
      <c r="B27" s="37">
        <v>16</v>
      </c>
      <c r="C27" s="38" t="s">
        <v>112</v>
      </c>
      <c r="D27" s="39">
        <v>257</v>
      </c>
      <c r="E27" s="40">
        <v>1.8917924181082076E-2</v>
      </c>
      <c r="F27" s="39">
        <v>213</v>
      </c>
      <c r="G27" s="40">
        <v>2.1933889403768923E-2</v>
      </c>
      <c r="H27" s="41">
        <v>0.20657276995305174</v>
      </c>
      <c r="I27" s="54">
        <v>-2</v>
      </c>
      <c r="J27" s="39">
        <v>225</v>
      </c>
      <c r="K27" s="41">
        <v>0.14222222222222225</v>
      </c>
      <c r="L27" s="54">
        <v>1</v>
      </c>
      <c r="M27" s="48"/>
      <c r="N27" s="48"/>
      <c r="O27" s="37">
        <v>16</v>
      </c>
      <c r="P27" s="38" t="s">
        <v>22</v>
      </c>
      <c r="Q27" s="39">
        <v>1393</v>
      </c>
      <c r="R27" s="40">
        <v>1.9317173285999557E-2</v>
      </c>
      <c r="S27" s="39">
        <v>924</v>
      </c>
      <c r="T27" s="40">
        <v>1.6751876427716739E-2</v>
      </c>
      <c r="U27" s="41">
        <v>0.50757575757575757</v>
      </c>
      <c r="V27" s="54">
        <v>-2</v>
      </c>
    </row>
    <row r="28" spans="2:22" ht="14.45" customHeight="1" thickBot="1" x14ac:dyDescent="0.25">
      <c r="B28" s="31">
        <v>17</v>
      </c>
      <c r="C28" s="32" t="s">
        <v>17</v>
      </c>
      <c r="D28" s="33">
        <v>217</v>
      </c>
      <c r="E28" s="34">
        <v>1.59735001840265E-2</v>
      </c>
      <c r="F28" s="33">
        <v>274</v>
      </c>
      <c r="G28" s="34">
        <v>2.8215425805787252E-2</v>
      </c>
      <c r="H28" s="35">
        <v>-0.20802919708029199</v>
      </c>
      <c r="I28" s="53">
        <v>-5</v>
      </c>
      <c r="J28" s="33">
        <v>219</v>
      </c>
      <c r="K28" s="35">
        <v>-9.1324200913242004E-3</v>
      </c>
      <c r="L28" s="53">
        <v>1</v>
      </c>
      <c r="M28" s="48"/>
      <c r="N28" s="48"/>
      <c r="O28" s="31">
        <v>17</v>
      </c>
      <c r="P28" s="32" t="s">
        <v>112</v>
      </c>
      <c r="Q28" s="33">
        <v>1261</v>
      </c>
      <c r="R28" s="34">
        <v>1.7486687375194144E-2</v>
      </c>
      <c r="S28" s="33">
        <v>822</v>
      </c>
      <c r="T28" s="34">
        <v>1.4902643315566191E-2</v>
      </c>
      <c r="U28" s="35">
        <v>0.53406326034063256</v>
      </c>
      <c r="V28" s="53">
        <v>2</v>
      </c>
    </row>
    <row r="29" spans="2:22" ht="14.45" customHeight="1" thickBot="1" x14ac:dyDescent="0.25">
      <c r="B29" s="37">
        <v>18</v>
      </c>
      <c r="C29" s="38" t="s">
        <v>22</v>
      </c>
      <c r="D29" s="39">
        <v>211</v>
      </c>
      <c r="E29" s="40">
        <v>1.5531836584468163E-2</v>
      </c>
      <c r="F29" s="39">
        <v>175</v>
      </c>
      <c r="G29" s="40">
        <v>1.8020801153331274E-2</v>
      </c>
      <c r="H29" s="41">
        <v>0.20571428571428574</v>
      </c>
      <c r="I29" s="54">
        <v>-3</v>
      </c>
      <c r="J29" s="39">
        <v>330</v>
      </c>
      <c r="K29" s="41">
        <v>-0.3606060606060606</v>
      </c>
      <c r="L29" s="54">
        <v>-4</v>
      </c>
      <c r="M29" s="48"/>
      <c r="N29" s="48"/>
      <c r="O29" s="37">
        <v>18</v>
      </c>
      <c r="P29" s="38" t="s">
        <v>135</v>
      </c>
      <c r="Q29" s="39">
        <v>1187</v>
      </c>
      <c r="R29" s="40">
        <v>1.6460505879742623E-2</v>
      </c>
      <c r="S29" s="39">
        <v>0</v>
      </c>
      <c r="T29" s="40">
        <v>0</v>
      </c>
      <c r="U29" s="41"/>
      <c r="V29" s="54"/>
    </row>
    <row r="30" spans="2:22" ht="14.45" customHeight="1" thickBot="1" x14ac:dyDescent="0.25">
      <c r="B30" s="31">
        <v>19</v>
      </c>
      <c r="C30" s="32" t="s">
        <v>26</v>
      </c>
      <c r="D30" s="33">
        <v>167</v>
      </c>
      <c r="E30" s="34">
        <v>1.2292970187707029E-2</v>
      </c>
      <c r="F30" s="33">
        <v>166</v>
      </c>
      <c r="G30" s="34">
        <v>1.7094017094017096E-2</v>
      </c>
      <c r="H30" s="35">
        <v>6.0240963855422436E-3</v>
      </c>
      <c r="I30" s="53">
        <v>-3</v>
      </c>
      <c r="J30" s="33">
        <v>124</v>
      </c>
      <c r="K30" s="35">
        <v>0.34677419354838701</v>
      </c>
      <c r="L30" s="53">
        <v>2</v>
      </c>
      <c r="O30" s="31">
        <v>19</v>
      </c>
      <c r="P30" s="32" t="s">
        <v>17</v>
      </c>
      <c r="Q30" s="33">
        <v>1128</v>
      </c>
      <c r="R30" s="34">
        <v>1.5642334146882628E-2</v>
      </c>
      <c r="S30" s="33">
        <v>1286</v>
      </c>
      <c r="T30" s="34">
        <v>2.3314841002211827E-2</v>
      </c>
      <c r="U30" s="35">
        <v>-0.12286158631415245</v>
      </c>
      <c r="V30" s="53">
        <v>-6</v>
      </c>
    </row>
    <row r="31" spans="2:22" ht="14.45" customHeight="1" thickBot="1" x14ac:dyDescent="0.25">
      <c r="B31" s="37">
        <v>20</v>
      </c>
      <c r="C31" s="38" t="s">
        <v>111</v>
      </c>
      <c r="D31" s="39">
        <v>124</v>
      </c>
      <c r="E31" s="40">
        <v>9.1277143908722862E-3</v>
      </c>
      <c r="F31" s="39">
        <v>65</v>
      </c>
      <c r="G31" s="40">
        <v>6.6934404283801874E-3</v>
      </c>
      <c r="H31" s="41">
        <v>0.9076923076923078</v>
      </c>
      <c r="I31" s="54">
        <v>5</v>
      </c>
      <c r="J31" s="39">
        <v>113</v>
      </c>
      <c r="K31" s="41">
        <v>9.7345132743362761E-2</v>
      </c>
      <c r="L31" s="54">
        <v>2</v>
      </c>
      <c r="O31" s="37">
        <v>20</v>
      </c>
      <c r="P31" s="38" t="s">
        <v>136</v>
      </c>
      <c r="Q31" s="39">
        <v>811</v>
      </c>
      <c r="R31" s="40">
        <v>1.1246394497448414E-2</v>
      </c>
      <c r="S31" s="39">
        <v>521</v>
      </c>
      <c r="T31" s="40">
        <v>9.4455926610827086E-3</v>
      </c>
      <c r="U31" s="41">
        <v>0.55662188099808052</v>
      </c>
      <c r="V31" s="54">
        <v>1</v>
      </c>
    </row>
    <row r="32" spans="2:22" ht="14.45" customHeight="1" thickBot="1" x14ac:dyDescent="0.25">
      <c r="B32" s="89" t="s">
        <v>43</v>
      </c>
      <c r="C32" s="90"/>
      <c r="D32" s="42">
        <f>SUM(D12:D31)</f>
        <v>12625</v>
      </c>
      <c r="E32" s="43">
        <f>D32/D34</f>
        <v>0.92933382407066623</v>
      </c>
      <c r="F32" s="42">
        <f>SUM(F12:F31)</f>
        <v>8858</v>
      </c>
      <c r="G32" s="43">
        <f>F32/F34</f>
        <v>0.91216146637833384</v>
      </c>
      <c r="H32" s="44">
        <f>D32/F32-1</f>
        <v>0.42526529690675097</v>
      </c>
      <c r="I32" s="55"/>
      <c r="J32" s="42">
        <f>SUM(J12:J31)</f>
        <v>12625</v>
      </c>
      <c r="K32" s="43">
        <f>D32/J32-1</f>
        <v>0</v>
      </c>
      <c r="L32" s="42"/>
      <c r="O32" s="89" t="s">
        <v>43</v>
      </c>
      <c r="P32" s="90"/>
      <c r="Q32" s="42">
        <f>SUM(Q12:Q31)</f>
        <v>66200</v>
      </c>
      <c r="R32" s="43">
        <f>Q32/Q34</f>
        <v>0.91801641890392727</v>
      </c>
      <c r="S32" s="42">
        <f>SUM(S12:S31)</f>
        <v>50583</v>
      </c>
      <c r="T32" s="43">
        <f>S32/S34</f>
        <v>0.91705645599912977</v>
      </c>
      <c r="U32" s="44">
        <f>Q32/S32-1</f>
        <v>0.30874009054425411</v>
      </c>
      <c r="V32" s="55"/>
    </row>
    <row r="33" spans="2:23" ht="14.45" customHeight="1" thickBot="1" x14ac:dyDescent="0.25">
      <c r="B33" s="89" t="s">
        <v>12</v>
      </c>
      <c r="C33" s="90"/>
      <c r="D33" s="42">
        <f>D34-SUM(D12:D31)</f>
        <v>960</v>
      </c>
      <c r="E33" s="43">
        <f>D33/D34</f>
        <v>7.066617592933383E-2</v>
      </c>
      <c r="F33" s="42">
        <f>F34-SUM(F12:F31)</f>
        <v>853</v>
      </c>
      <c r="G33" s="43">
        <f>F33/F34</f>
        <v>8.7838533621666146E-2</v>
      </c>
      <c r="H33" s="44">
        <f>D33/F33-1</f>
        <v>0.12543962485345839</v>
      </c>
      <c r="I33" s="55"/>
      <c r="J33" s="42">
        <f>J34-SUM(J12:J31)</f>
        <v>1046</v>
      </c>
      <c r="K33" s="43">
        <f>D33/J33-1</f>
        <v>-8.2217973231357599E-2</v>
      </c>
      <c r="L33" s="42"/>
      <c r="O33" s="89" t="s">
        <v>12</v>
      </c>
      <c r="P33" s="90"/>
      <c r="Q33" s="42">
        <f>Q34-SUM(Q12:Q31)</f>
        <v>5912</v>
      </c>
      <c r="R33" s="43">
        <f>Q33/Q34</f>
        <v>8.1983581096072775E-2</v>
      </c>
      <c r="S33" s="42">
        <f>S34-SUM(S12:S31)</f>
        <v>4575</v>
      </c>
      <c r="T33" s="43">
        <f>S33/S34</f>
        <v>8.2943544000870228E-2</v>
      </c>
      <c r="U33" s="44">
        <f>Q33/S33-1</f>
        <v>0.29224043715846992</v>
      </c>
      <c r="V33" s="55"/>
    </row>
    <row r="34" spans="2:23" ht="14.45" customHeight="1" thickBot="1" x14ac:dyDescent="0.25">
      <c r="B34" s="121" t="s">
        <v>35</v>
      </c>
      <c r="C34" s="122"/>
      <c r="D34" s="45">
        <v>13585</v>
      </c>
      <c r="E34" s="46">
        <v>1</v>
      </c>
      <c r="F34" s="45">
        <v>9711</v>
      </c>
      <c r="G34" s="46">
        <v>0.99804345587478127</v>
      </c>
      <c r="H34" s="47">
        <v>0.39892904953145925</v>
      </c>
      <c r="I34" s="57"/>
      <c r="J34" s="45">
        <v>13671</v>
      </c>
      <c r="K34" s="47">
        <v>-6.2906883183381224E-3</v>
      </c>
      <c r="L34" s="45"/>
      <c r="M34" s="48"/>
      <c r="N34" s="48"/>
      <c r="O34" s="121" t="s">
        <v>35</v>
      </c>
      <c r="P34" s="122"/>
      <c r="Q34" s="45">
        <v>72112</v>
      </c>
      <c r="R34" s="46">
        <v>1</v>
      </c>
      <c r="S34" s="45">
        <v>55158</v>
      </c>
      <c r="T34" s="46">
        <v>1</v>
      </c>
      <c r="U34" s="47">
        <v>0.30737155081765111</v>
      </c>
      <c r="V34" s="57"/>
    </row>
    <row r="35" spans="2:23" ht="14.45" customHeight="1" x14ac:dyDescent="0.2">
      <c r="B35" s="49" t="s">
        <v>78</v>
      </c>
      <c r="O35" s="49" t="s">
        <v>78</v>
      </c>
    </row>
    <row r="36" spans="2:23" x14ac:dyDescent="0.2">
      <c r="B36" s="50" t="s">
        <v>77</v>
      </c>
      <c r="O36" s="50" t="s">
        <v>77</v>
      </c>
    </row>
    <row r="38" spans="2:23" x14ac:dyDescent="0.2">
      <c r="W38" s="4"/>
    </row>
    <row r="39" spans="2:23" ht="15" customHeight="1" x14ac:dyDescent="0.2">
      <c r="O39" s="135" t="s">
        <v>127</v>
      </c>
      <c r="P39" s="135"/>
      <c r="Q39" s="135"/>
      <c r="R39" s="135"/>
      <c r="S39" s="135"/>
      <c r="T39" s="135"/>
      <c r="U39" s="135"/>
      <c r="V39" s="135"/>
    </row>
    <row r="40" spans="2:23" ht="15" customHeight="1" x14ac:dyDescent="0.2">
      <c r="B40" s="110" t="s">
        <v>164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48"/>
      <c r="N40" s="51"/>
      <c r="O40" s="135"/>
      <c r="P40" s="135"/>
      <c r="Q40" s="135"/>
      <c r="R40" s="135"/>
      <c r="S40" s="135"/>
      <c r="T40" s="135"/>
      <c r="U40" s="135"/>
      <c r="V40" s="135"/>
    </row>
    <row r="41" spans="2:23" x14ac:dyDescent="0.2">
      <c r="B41" s="111" t="s">
        <v>165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48"/>
      <c r="N41" s="51"/>
      <c r="O41" s="111" t="s">
        <v>128</v>
      </c>
      <c r="P41" s="111"/>
      <c r="Q41" s="111"/>
      <c r="R41" s="111"/>
      <c r="S41" s="111"/>
      <c r="T41" s="111"/>
      <c r="U41" s="111"/>
      <c r="V41" s="111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6"/>
      <c r="P42" s="76"/>
      <c r="Q42" s="76"/>
      <c r="R42" s="76"/>
      <c r="S42" s="76"/>
      <c r="T42" s="76"/>
      <c r="U42" s="76"/>
      <c r="V42" s="24" t="s">
        <v>4</v>
      </c>
    </row>
    <row r="43" spans="2:23" x14ac:dyDescent="0.2">
      <c r="B43" s="104" t="s">
        <v>0</v>
      </c>
      <c r="C43" s="106" t="s">
        <v>42</v>
      </c>
      <c r="D43" s="115" t="s">
        <v>148</v>
      </c>
      <c r="E43" s="93"/>
      <c r="F43" s="93"/>
      <c r="G43" s="93"/>
      <c r="H43" s="93"/>
      <c r="I43" s="94"/>
      <c r="J43" s="93" t="s">
        <v>137</v>
      </c>
      <c r="K43" s="93"/>
      <c r="L43" s="94"/>
      <c r="M43" s="48"/>
      <c r="N43" s="48"/>
      <c r="O43" s="104" t="s">
        <v>0</v>
      </c>
      <c r="P43" s="106" t="s">
        <v>42</v>
      </c>
      <c r="Q43" s="115" t="s">
        <v>158</v>
      </c>
      <c r="R43" s="93"/>
      <c r="S43" s="93"/>
      <c r="T43" s="93"/>
      <c r="U43" s="93"/>
      <c r="V43" s="94"/>
    </row>
    <row r="44" spans="2:23" ht="15" thickBot="1" x14ac:dyDescent="0.25">
      <c r="B44" s="105"/>
      <c r="C44" s="107"/>
      <c r="D44" s="95" t="s">
        <v>150</v>
      </c>
      <c r="E44" s="91"/>
      <c r="F44" s="91"/>
      <c r="G44" s="91"/>
      <c r="H44" s="91"/>
      <c r="I44" s="92"/>
      <c r="J44" s="91" t="s">
        <v>138</v>
      </c>
      <c r="K44" s="91"/>
      <c r="L44" s="92"/>
      <c r="M44" s="48"/>
      <c r="N44" s="48"/>
      <c r="O44" s="105"/>
      <c r="P44" s="107"/>
      <c r="Q44" s="95" t="s">
        <v>151</v>
      </c>
      <c r="R44" s="91"/>
      <c r="S44" s="91"/>
      <c r="T44" s="91"/>
      <c r="U44" s="91"/>
      <c r="V44" s="92"/>
    </row>
    <row r="45" spans="2:23" ht="15" customHeight="1" x14ac:dyDescent="0.2">
      <c r="B45" s="105"/>
      <c r="C45" s="107"/>
      <c r="D45" s="96">
        <v>2024</v>
      </c>
      <c r="E45" s="97"/>
      <c r="F45" s="96">
        <v>2023</v>
      </c>
      <c r="G45" s="97"/>
      <c r="H45" s="85" t="s">
        <v>5</v>
      </c>
      <c r="I45" s="85" t="s">
        <v>48</v>
      </c>
      <c r="J45" s="85">
        <v>2023</v>
      </c>
      <c r="K45" s="85" t="s">
        <v>152</v>
      </c>
      <c r="L45" s="85" t="s">
        <v>156</v>
      </c>
      <c r="M45" s="48"/>
      <c r="N45" s="48"/>
      <c r="O45" s="105"/>
      <c r="P45" s="107"/>
      <c r="Q45" s="96">
        <v>2024</v>
      </c>
      <c r="R45" s="97"/>
      <c r="S45" s="96">
        <v>2023</v>
      </c>
      <c r="T45" s="97"/>
      <c r="U45" s="85" t="s">
        <v>5</v>
      </c>
      <c r="V45" s="85" t="s">
        <v>70</v>
      </c>
    </row>
    <row r="46" spans="2:23" ht="15" customHeight="1" thickBot="1" x14ac:dyDescent="0.25">
      <c r="B46" s="102" t="s">
        <v>6</v>
      </c>
      <c r="C46" s="100" t="s">
        <v>42</v>
      </c>
      <c r="D46" s="98"/>
      <c r="E46" s="99"/>
      <c r="F46" s="98"/>
      <c r="G46" s="99"/>
      <c r="H46" s="86"/>
      <c r="I46" s="86"/>
      <c r="J46" s="86"/>
      <c r="K46" s="86"/>
      <c r="L46" s="86"/>
      <c r="M46" s="48"/>
      <c r="N46" s="48"/>
      <c r="O46" s="102" t="s">
        <v>6</v>
      </c>
      <c r="P46" s="100" t="s">
        <v>42</v>
      </c>
      <c r="Q46" s="98"/>
      <c r="R46" s="99"/>
      <c r="S46" s="98"/>
      <c r="T46" s="99"/>
      <c r="U46" s="86"/>
      <c r="V46" s="86"/>
    </row>
    <row r="47" spans="2:23" ht="15" customHeight="1" x14ac:dyDescent="0.2">
      <c r="B47" s="102"/>
      <c r="C47" s="100"/>
      <c r="D47" s="25" t="s">
        <v>8</v>
      </c>
      <c r="E47" s="26" t="s">
        <v>2</v>
      </c>
      <c r="F47" s="25" t="s">
        <v>8</v>
      </c>
      <c r="G47" s="26" t="s">
        <v>2</v>
      </c>
      <c r="H47" s="87" t="s">
        <v>9</v>
      </c>
      <c r="I47" s="87" t="s">
        <v>49</v>
      </c>
      <c r="J47" s="87" t="s">
        <v>8</v>
      </c>
      <c r="K47" s="87" t="s">
        <v>153</v>
      </c>
      <c r="L47" s="87" t="s">
        <v>157</v>
      </c>
      <c r="M47" s="48"/>
      <c r="N47" s="48"/>
      <c r="O47" s="102"/>
      <c r="P47" s="100"/>
      <c r="Q47" s="25" t="s">
        <v>8</v>
      </c>
      <c r="R47" s="26" t="s">
        <v>2</v>
      </c>
      <c r="S47" s="25" t="s">
        <v>8</v>
      </c>
      <c r="T47" s="26" t="s">
        <v>2</v>
      </c>
      <c r="U47" s="87" t="s">
        <v>9</v>
      </c>
      <c r="V47" s="87" t="s">
        <v>71</v>
      </c>
    </row>
    <row r="48" spans="2:23" ht="15" customHeight="1" thickBot="1" x14ac:dyDescent="0.25">
      <c r="B48" s="103"/>
      <c r="C48" s="101"/>
      <c r="D48" s="28" t="s">
        <v>10</v>
      </c>
      <c r="E48" s="29" t="s">
        <v>11</v>
      </c>
      <c r="F48" s="28" t="s">
        <v>10</v>
      </c>
      <c r="G48" s="29" t="s">
        <v>11</v>
      </c>
      <c r="H48" s="88"/>
      <c r="I48" s="88"/>
      <c r="J48" s="88" t="s">
        <v>10</v>
      </c>
      <c r="K48" s="88"/>
      <c r="L48" s="88"/>
      <c r="M48" s="48"/>
      <c r="N48" s="48"/>
      <c r="O48" s="103"/>
      <c r="P48" s="101"/>
      <c r="Q48" s="28" t="s">
        <v>10</v>
      </c>
      <c r="R48" s="29" t="s">
        <v>11</v>
      </c>
      <c r="S48" s="28" t="s">
        <v>10</v>
      </c>
      <c r="T48" s="29" t="s">
        <v>11</v>
      </c>
      <c r="U48" s="88"/>
      <c r="V48" s="88"/>
    </row>
    <row r="49" spans="2:22" ht="15" thickBot="1" x14ac:dyDescent="0.25">
      <c r="B49" s="31">
        <v>1</v>
      </c>
      <c r="C49" s="32" t="s">
        <v>66</v>
      </c>
      <c r="D49" s="33">
        <v>761</v>
      </c>
      <c r="E49" s="34">
        <v>5.6017666543982332E-2</v>
      </c>
      <c r="F49" s="33">
        <v>164</v>
      </c>
      <c r="G49" s="34">
        <v>1.6888065080836165E-2</v>
      </c>
      <c r="H49" s="35">
        <v>3.6402439024390247</v>
      </c>
      <c r="I49" s="53">
        <v>12</v>
      </c>
      <c r="J49" s="33">
        <v>473</v>
      </c>
      <c r="K49" s="35">
        <v>0.60887949260042284</v>
      </c>
      <c r="L49" s="53">
        <v>1</v>
      </c>
      <c r="M49" s="48"/>
      <c r="N49" s="48"/>
      <c r="O49" s="31">
        <v>1</v>
      </c>
      <c r="P49" s="32" t="s">
        <v>100</v>
      </c>
      <c r="Q49" s="33">
        <v>4040</v>
      </c>
      <c r="R49" s="34">
        <v>5.6023962724650544E-2</v>
      </c>
      <c r="S49" s="33">
        <v>3206</v>
      </c>
      <c r="T49" s="34">
        <v>5.8123934877986873E-2</v>
      </c>
      <c r="U49" s="35">
        <v>0.26013724266999372</v>
      </c>
      <c r="V49" s="53">
        <v>0</v>
      </c>
    </row>
    <row r="50" spans="2:22" ht="15" thickBot="1" x14ac:dyDescent="0.25">
      <c r="B50" s="37">
        <v>2</v>
      </c>
      <c r="C50" s="38" t="s">
        <v>41</v>
      </c>
      <c r="D50" s="39">
        <v>607</v>
      </c>
      <c r="E50" s="40">
        <v>4.4681634155318367E-2</v>
      </c>
      <c r="F50" s="39">
        <v>443</v>
      </c>
      <c r="G50" s="40">
        <v>4.561837091957574E-2</v>
      </c>
      <c r="H50" s="41">
        <v>0.3702031602708804</v>
      </c>
      <c r="I50" s="54">
        <v>-1</v>
      </c>
      <c r="J50" s="39">
        <v>436</v>
      </c>
      <c r="K50" s="41">
        <v>0.39220183486238525</v>
      </c>
      <c r="L50" s="54">
        <v>2</v>
      </c>
      <c r="M50" s="48"/>
      <c r="N50" s="48"/>
      <c r="O50" s="37">
        <v>2</v>
      </c>
      <c r="P50" s="38" t="s">
        <v>41</v>
      </c>
      <c r="Q50" s="39">
        <v>3014</v>
      </c>
      <c r="R50" s="40">
        <v>4.1796094963390283E-2</v>
      </c>
      <c r="S50" s="39">
        <v>2043</v>
      </c>
      <c r="T50" s="40">
        <v>3.7039051452191885E-2</v>
      </c>
      <c r="U50" s="41">
        <v>0.47528144884973078</v>
      </c>
      <c r="V50" s="54">
        <v>2</v>
      </c>
    </row>
    <row r="51" spans="2:22" ht="15" thickBot="1" x14ac:dyDescent="0.25">
      <c r="B51" s="31"/>
      <c r="C51" s="32" t="s">
        <v>100</v>
      </c>
      <c r="D51" s="33">
        <v>607</v>
      </c>
      <c r="E51" s="34">
        <v>4.4681634155318367E-2</v>
      </c>
      <c r="F51" s="33">
        <v>196</v>
      </c>
      <c r="G51" s="34">
        <v>2.0183297291731028E-2</v>
      </c>
      <c r="H51" s="35">
        <v>2.0969387755102042</v>
      </c>
      <c r="I51" s="53">
        <v>7</v>
      </c>
      <c r="J51" s="33">
        <v>384</v>
      </c>
      <c r="K51" s="35">
        <v>0.58072916666666674</v>
      </c>
      <c r="L51" s="53">
        <v>6</v>
      </c>
      <c r="M51" s="48"/>
      <c r="N51" s="48"/>
      <c r="O51" s="31">
        <v>3</v>
      </c>
      <c r="P51" s="32" t="s">
        <v>60</v>
      </c>
      <c r="Q51" s="33">
        <v>2775</v>
      </c>
      <c r="R51" s="34">
        <v>3.8481806079431996E-2</v>
      </c>
      <c r="S51" s="33">
        <v>1689</v>
      </c>
      <c r="T51" s="34">
        <v>3.0621124768845862E-2</v>
      </c>
      <c r="U51" s="35">
        <v>0.6429840142095915</v>
      </c>
      <c r="V51" s="53">
        <v>2</v>
      </c>
    </row>
    <row r="52" spans="2:22" ht="15" thickBot="1" x14ac:dyDescent="0.25">
      <c r="B52" s="37">
        <v>4</v>
      </c>
      <c r="C52" s="38" t="s">
        <v>60</v>
      </c>
      <c r="D52" s="39">
        <v>474</v>
      </c>
      <c r="E52" s="40">
        <v>3.4891424365108573E-2</v>
      </c>
      <c r="F52" s="39">
        <v>108</v>
      </c>
      <c r="G52" s="40">
        <v>1.1121408711770158E-2</v>
      </c>
      <c r="H52" s="41">
        <v>3.3888888888888893</v>
      </c>
      <c r="I52" s="54">
        <v>21</v>
      </c>
      <c r="J52" s="39">
        <v>530</v>
      </c>
      <c r="K52" s="41">
        <v>-0.10566037735849054</v>
      </c>
      <c r="L52" s="54">
        <v>-3</v>
      </c>
      <c r="M52" s="48"/>
      <c r="N52" s="48"/>
      <c r="O52" s="37">
        <v>4</v>
      </c>
      <c r="P52" s="38" t="s">
        <v>66</v>
      </c>
      <c r="Q52" s="39">
        <v>2160</v>
      </c>
      <c r="R52" s="40">
        <v>2.9953405813179498E-2</v>
      </c>
      <c r="S52" s="39">
        <v>1020</v>
      </c>
      <c r="T52" s="40">
        <v>1.8492331121505494E-2</v>
      </c>
      <c r="U52" s="41">
        <v>1.1176470588235294</v>
      </c>
      <c r="V52" s="54">
        <v>9</v>
      </c>
    </row>
    <row r="53" spans="2:22" ht="15" thickBot="1" x14ac:dyDescent="0.25">
      <c r="B53" s="31">
        <v>5</v>
      </c>
      <c r="C53" s="32" t="s">
        <v>68</v>
      </c>
      <c r="D53" s="33">
        <v>442</v>
      </c>
      <c r="E53" s="34">
        <v>3.2535885167464113E-2</v>
      </c>
      <c r="F53" s="33">
        <v>155</v>
      </c>
      <c r="G53" s="34">
        <v>1.5961281021521986E-2</v>
      </c>
      <c r="H53" s="35">
        <v>1.8516129032258064</v>
      </c>
      <c r="I53" s="53">
        <v>11</v>
      </c>
      <c r="J53" s="33">
        <v>425</v>
      </c>
      <c r="K53" s="35">
        <v>4.0000000000000036E-2</v>
      </c>
      <c r="L53" s="53">
        <v>0</v>
      </c>
      <c r="M53" s="48"/>
      <c r="N53" s="48"/>
      <c r="O53" s="31">
        <v>5</v>
      </c>
      <c r="P53" s="32" t="s">
        <v>68</v>
      </c>
      <c r="Q53" s="33">
        <v>2044</v>
      </c>
      <c r="R53" s="34">
        <v>2.834479698247171E-2</v>
      </c>
      <c r="S53" s="33">
        <v>1222</v>
      </c>
      <c r="T53" s="34">
        <v>2.2154537873019325E-2</v>
      </c>
      <c r="U53" s="35">
        <v>0.67266775777414067</v>
      </c>
      <c r="V53" s="53">
        <v>3</v>
      </c>
    </row>
    <row r="54" spans="2:22" ht="15" thickBot="1" x14ac:dyDescent="0.25">
      <c r="B54" s="37">
        <v>6</v>
      </c>
      <c r="C54" s="38" t="s">
        <v>74</v>
      </c>
      <c r="D54" s="39">
        <v>413</v>
      </c>
      <c r="E54" s="40">
        <v>3.0401177769598824E-2</v>
      </c>
      <c r="F54" s="39">
        <v>347</v>
      </c>
      <c r="G54" s="40">
        <v>3.5732674286891156E-2</v>
      </c>
      <c r="H54" s="41">
        <v>0.19020172910662825</v>
      </c>
      <c r="I54" s="54">
        <v>-2</v>
      </c>
      <c r="J54" s="39">
        <v>306</v>
      </c>
      <c r="K54" s="41">
        <v>0.34967320261437917</v>
      </c>
      <c r="L54" s="54">
        <v>5</v>
      </c>
      <c r="M54" s="48"/>
      <c r="N54" s="48"/>
      <c r="O54" s="37">
        <v>6</v>
      </c>
      <c r="P54" s="38" t="s">
        <v>51</v>
      </c>
      <c r="Q54" s="39">
        <v>2033</v>
      </c>
      <c r="R54" s="40">
        <v>2.8192256489904591E-2</v>
      </c>
      <c r="S54" s="39">
        <v>981</v>
      </c>
      <c r="T54" s="40">
        <v>1.7785271402153812E-2</v>
      </c>
      <c r="U54" s="41">
        <v>1.0723751274209992</v>
      </c>
      <c r="V54" s="54">
        <v>9</v>
      </c>
    </row>
    <row r="55" spans="2:22" ht="15" thickBot="1" x14ac:dyDescent="0.25">
      <c r="B55" s="31">
        <v>7</v>
      </c>
      <c r="C55" s="32" t="s">
        <v>36</v>
      </c>
      <c r="D55" s="33">
        <v>353</v>
      </c>
      <c r="E55" s="34">
        <v>2.5984541774015459E-2</v>
      </c>
      <c r="F55" s="33">
        <v>231</v>
      </c>
      <c r="G55" s="34">
        <v>2.3787457522397283E-2</v>
      </c>
      <c r="H55" s="35">
        <v>0.52813852813852824</v>
      </c>
      <c r="I55" s="53">
        <v>1</v>
      </c>
      <c r="J55" s="33">
        <v>446</v>
      </c>
      <c r="K55" s="35">
        <v>-0.20852017937219736</v>
      </c>
      <c r="L55" s="53">
        <v>-4</v>
      </c>
      <c r="M55" s="48"/>
      <c r="N55" s="48"/>
      <c r="O55" s="31">
        <v>7</v>
      </c>
      <c r="P55" s="32" t="s">
        <v>52</v>
      </c>
      <c r="Q55" s="33">
        <v>1943</v>
      </c>
      <c r="R55" s="34">
        <v>2.6944197914355449E-2</v>
      </c>
      <c r="S55" s="33">
        <v>1552</v>
      </c>
      <c r="T55" s="34">
        <v>2.8137350882918161E-2</v>
      </c>
      <c r="U55" s="35">
        <v>0.25193298969072164</v>
      </c>
      <c r="V55" s="53">
        <v>-1</v>
      </c>
    </row>
    <row r="56" spans="2:22" ht="15" thickBot="1" x14ac:dyDescent="0.25">
      <c r="B56" s="37">
        <v>8</v>
      </c>
      <c r="C56" s="38" t="s">
        <v>52</v>
      </c>
      <c r="D56" s="39">
        <v>335</v>
      </c>
      <c r="E56" s="40">
        <v>2.465955097534045E-2</v>
      </c>
      <c r="F56" s="39">
        <v>368</v>
      </c>
      <c r="G56" s="40">
        <v>3.7895170425290906E-2</v>
      </c>
      <c r="H56" s="41">
        <v>-8.9673913043478271E-2</v>
      </c>
      <c r="I56" s="54">
        <v>-5</v>
      </c>
      <c r="J56" s="39">
        <v>210</v>
      </c>
      <c r="K56" s="41">
        <v>0.59523809523809534</v>
      </c>
      <c r="L56" s="54">
        <v>10</v>
      </c>
      <c r="M56" s="48"/>
      <c r="N56" s="48"/>
      <c r="O56" s="37">
        <v>8</v>
      </c>
      <c r="P56" s="38" t="s">
        <v>39</v>
      </c>
      <c r="Q56" s="39">
        <v>1912</v>
      </c>
      <c r="R56" s="40">
        <v>2.6514311071666297E-2</v>
      </c>
      <c r="S56" s="39">
        <v>2346</v>
      </c>
      <c r="T56" s="40">
        <v>4.2532361579462635E-2</v>
      </c>
      <c r="U56" s="41">
        <v>-0.18499573742540498</v>
      </c>
      <c r="V56" s="54">
        <v>-6</v>
      </c>
    </row>
    <row r="57" spans="2:22" ht="15" thickBot="1" x14ac:dyDescent="0.25">
      <c r="B57" s="31">
        <v>9</v>
      </c>
      <c r="C57" s="32" t="s">
        <v>39</v>
      </c>
      <c r="D57" s="33">
        <v>328</v>
      </c>
      <c r="E57" s="34">
        <v>2.4144276775855723E-2</v>
      </c>
      <c r="F57" s="33">
        <v>408</v>
      </c>
      <c r="G57" s="34">
        <v>4.2014210688909481E-2</v>
      </c>
      <c r="H57" s="35">
        <v>-0.19607843137254899</v>
      </c>
      <c r="I57" s="53">
        <v>-7</v>
      </c>
      <c r="J57" s="33">
        <v>299</v>
      </c>
      <c r="K57" s="35">
        <v>9.6989966555183882E-2</v>
      </c>
      <c r="L57" s="53">
        <v>3</v>
      </c>
      <c r="M57" s="48"/>
      <c r="N57" s="48"/>
      <c r="O57" s="31">
        <v>9</v>
      </c>
      <c r="P57" s="32" t="s">
        <v>36</v>
      </c>
      <c r="Q57" s="33">
        <v>1811</v>
      </c>
      <c r="R57" s="34">
        <v>2.5113712003550032E-2</v>
      </c>
      <c r="S57" s="33">
        <v>807</v>
      </c>
      <c r="T57" s="34">
        <v>1.4630697269661699E-2</v>
      </c>
      <c r="U57" s="35">
        <v>1.2441140024783146</v>
      </c>
      <c r="V57" s="53">
        <v>10</v>
      </c>
    </row>
    <row r="58" spans="2:22" ht="15" thickBot="1" x14ac:dyDescent="0.25">
      <c r="B58" s="37">
        <v>10</v>
      </c>
      <c r="C58" s="38" t="s">
        <v>38</v>
      </c>
      <c r="D58" s="39">
        <v>313</v>
      </c>
      <c r="E58" s="40">
        <v>2.3040117776959881E-2</v>
      </c>
      <c r="F58" s="39">
        <v>326</v>
      </c>
      <c r="G58" s="40">
        <v>3.3570178148491399E-2</v>
      </c>
      <c r="H58" s="41">
        <v>-3.9877300613496924E-2</v>
      </c>
      <c r="I58" s="54">
        <v>-5</v>
      </c>
      <c r="J58" s="39">
        <v>401</v>
      </c>
      <c r="K58" s="41">
        <v>-0.21945137157107231</v>
      </c>
      <c r="L58" s="54">
        <v>-3</v>
      </c>
      <c r="M58" s="48"/>
      <c r="N58" s="48"/>
      <c r="O58" s="37">
        <v>10</v>
      </c>
      <c r="P58" s="38" t="s">
        <v>38</v>
      </c>
      <c r="Q58" s="39">
        <v>1808</v>
      </c>
      <c r="R58" s="40">
        <v>2.5072110051031729E-2</v>
      </c>
      <c r="S58" s="39">
        <v>2118</v>
      </c>
      <c r="T58" s="40">
        <v>3.8398781681714345E-2</v>
      </c>
      <c r="U58" s="41">
        <v>-0.14636449480642111</v>
      </c>
      <c r="V58" s="54">
        <v>-7</v>
      </c>
    </row>
    <row r="59" spans="2:22" ht="15" thickBot="1" x14ac:dyDescent="0.25">
      <c r="B59" s="31">
        <v>11</v>
      </c>
      <c r="C59" s="32" t="s">
        <v>133</v>
      </c>
      <c r="D59" s="33">
        <v>233</v>
      </c>
      <c r="E59" s="34">
        <v>1.7151269782848731E-2</v>
      </c>
      <c r="F59" s="33">
        <v>127</v>
      </c>
      <c r="G59" s="34">
        <v>1.3077952836988982E-2</v>
      </c>
      <c r="H59" s="35">
        <v>0.83464566929133865</v>
      </c>
      <c r="I59" s="53">
        <v>9</v>
      </c>
      <c r="J59" s="33">
        <v>420</v>
      </c>
      <c r="K59" s="35">
        <v>-0.44523809523809521</v>
      </c>
      <c r="L59" s="53">
        <v>-5</v>
      </c>
      <c r="M59" s="48"/>
      <c r="N59" s="48"/>
      <c r="O59" s="31">
        <v>11</v>
      </c>
      <c r="P59" s="32" t="s">
        <v>74</v>
      </c>
      <c r="Q59" s="33">
        <v>1623</v>
      </c>
      <c r="R59" s="34">
        <v>2.250665631240293E-2</v>
      </c>
      <c r="S59" s="33">
        <v>1546</v>
      </c>
      <c r="T59" s="34">
        <v>2.8028572464556364E-2</v>
      </c>
      <c r="U59" s="35">
        <v>4.9805950840879687E-2</v>
      </c>
      <c r="V59" s="53">
        <v>-4</v>
      </c>
    </row>
    <row r="60" spans="2:22" ht="15" thickBot="1" x14ac:dyDescent="0.25">
      <c r="B60" s="37">
        <v>12</v>
      </c>
      <c r="C60" s="38" t="s">
        <v>110</v>
      </c>
      <c r="D60" s="39">
        <v>230</v>
      </c>
      <c r="E60" s="40">
        <v>1.6930437983069563E-2</v>
      </c>
      <c r="F60" s="39">
        <v>136</v>
      </c>
      <c r="G60" s="40">
        <v>1.4004736896303162E-2</v>
      </c>
      <c r="H60" s="41">
        <v>0.69117647058823528</v>
      </c>
      <c r="I60" s="54">
        <v>6</v>
      </c>
      <c r="J60" s="39">
        <v>239</v>
      </c>
      <c r="K60" s="41">
        <v>-3.7656903765690419E-2</v>
      </c>
      <c r="L60" s="54">
        <v>2</v>
      </c>
      <c r="M60" s="48"/>
      <c r="N60" s="48"/>
      <c r="O60" s="37">
        <v>12</v>
      </c>
      <c r="P60" s="38" t="s">
        <v>124</v>
      </c>
      <c r="Q60" s="39">
        <v>1555</v>
      </c>
      <c r="R60" s="40">
        <v>2.1563678721988017E-2</v>
      </c>
      <c r="S60" s="39">
        <v>833</v>
      </c>
      <c r="T60" s="40">
        <v>1.5102070415896153E-2</v>
      </c>
      <c r="U60" s="41">
        <v>0.86674669867947185</v>
      </c>
      <c r="V60" s="54">
        <v>6</v>
      </c>
    </row>
    <row r="61" spans="2:22" ht="15" thickBot="1" x14ac:dyDescent="0.25">
      <c r="B61" s="31"/>
      <c r="C61" s="32" t="s">
        <v>166</v>
      </c>
      <c r="D61" s="33">
        <v>230</v>
      </c>
      <c r="E61" s="34">
        <v>1.6930437983069563E-2</v>
      </c>
      <c r="F61" s="33">
        <v>0</v>
      </c>
      <c r="G61" s="34">
        <v>0</v>
      </c>
      <c r="H61" s="35"/>
      <c r="I61" s="53"/>
      <c r="J61" s="33">
        <v>164</v>
      </c>
      <c r="K61" s="35">
        <v>0.40243902439024382</v>
      </c>
      <c r="L61" s="53">
        <v>15</v>
      </c>
      <c r="M61" s="48"/>
      <c r="N61" s="48"/>
      <c r="O61" s="31">
        <v>13</v>
      </c>
      <c r="P61" s="32" t="s">
        <v>79</v>
      </c>
      <c r="Q61" s="33">
        <v>1508</v>
      </c>
      <c r="R61" s="34">
        <v>2.0911914799201244E-2</v>
      </c>
      <c r="S61" s="33">
        <v>1160</v>
      </c>
      <c r="T61" s="34">
        <v>2.1030494216614092E-2</v>
      </c>
      <c r="U61" s="35">
        <v>0.30000000000000004</v>
      </c>
      <c r="V61" s="53">
        <v>-4</v>
      </c>
    </row>
    <row r="62" spans="2:22" ht="15" thickBot="1" x14ac:dyDescent="0.25">
      <c r="B62" s="37">
        <v>14</v>
      </c>
      <c r="C62" s="38" t="s">
        <v>79</v>
      </c>
      <c r="D62" s="39">
        <v>229</v>
      </c>
      <c r="E62" s="40">
        <v>1.6856827383143171E-2</v>
      </c>
      <c r="F62" s="39">
        <v>188</v>
      </c>
      <c r="G62" s="40">
        <v>1.9359489239007311E-2</v>
      </c>
      <c r="H62" s="41">
        <v>0.21808510638297873</v>
      </c>
      <c r="I62" s="54">
        <v>-4</v>
      </c>
      <c r="J62" s="39">
        <v>327</v>
      </c>
      <c r="K62" s="41">
        <v>-0.29969418960244654</v>
      </c>
      <c r="L62" s="54">
        <v>-5</v>
      </c>
      <c r="M62" s="48"/>
      <c r="N62" s="48"/>
      <c r="O62" s="37">
        <v>14</v>
      </c>
      <c r="P62" s="38" t="s">
        <v>133</v>
      </c>
      <c r="Q62" s="39">
        <v>1318</v>
      </c>
      <c r="R62" s="40">
        <v>1.8277124473041934E-2</v>
      </c>
      <c r="S62" s="39">
        <v>577</v>
      </c>
      <c r="T62" s="40">
        <v>1.0460857899126147E-2</v>
      </c>
      <c r="U62" s="41">
        <v>1.2842287694974002</v>
      </c>
      <c r="V62" s="54">
        <v>12</v>
      </c>
    </row>
    <row r="63" spans="2:22" ht="15" thickBot="1" x14ac:dyDescent="0.25">
      <c r="B63" s="31">
        <v>15</v>
      </c>
      <c r="C63" s="32" t="s">
        <v>142</v>
      </c>
      <c r="D63" s="33">
        <v>221</v>
      </c>
      <c r="E63" s="34">
        <v>1.6267942583732056E-2</v>
      </c>
      <c r="F63" s="33">
        <v>141</v>
      </c>
      <c r="G63" s="34">
        <v>1.4519616929255484E-2</v>
      </c>
      <c r="H63" s="35">
        <v>0.56737588652482263</v>
      </c>
      <c r="I63" s="53">
        <v>2</v>
      </c>
      <c r="J63" s="33">
        <v>196</v>
      </c>
      <c r="K63" s="35">
        <v>0.12755102040816335</v>
      </c>
      <c r="L63" s="53">
        <v>4</v>
      </c>
      <c r="M63" s="48"/>
      <c r="N63" s="48"/>
      <c r="O63" s="31">
        <v>15</v>
      </c>
      <c r="P63" s="32" t="s">
        <v>110</v>
      </c>
      <c r="Q63" s="33">
        <v>1173</v>
      </c>
      <c r="R63" s="34">
        <v>1.6266363434657202E-2</v>
      </c>
      <c r="S63" s="33">
        <v>889</v>
      </c>
      <c r="T63" s="34">
        <v>1.6117335653939593E-2</v>
      </c>
      <c r="U63" s="35">
        <v>0.31946006749156353</v>
      </c>
      <c r="V63" s="53">
        <v>2</v>
      </c>
    </row>
    <row r="64" spans="2:22" ht="15" thickBot="1" x14ac:dyDescent="0.25">
      <c r="B64" s="37">
        <v>16</v>
      </c>
      <c r="C64" s="38" t="s">
        <v>51</v>
      </c>
      <c r="D64" s="39">
        <v>220</v>
      </c>
      <c r="E64" s="40">
        <v>1.6194331983805668E-2</v>
      </c>
      <c r="F64" s="39">
        <v>250</v>
      </c>
      <c r="G64" s="40">
        <v>2.5744001647616106E-2</v>
      </c>
      <c r="H64" s="41">
        <v>-0.12</v>
      </c>
      <c r="I64" s="54">
        <v>-10</v>
      </c>
      <c r="J64" s="39">
        <v>322</v>
      </c>
      <c r="K64" s="41">
        <v>-0.31677018633540377</v>
      </c>
      <c r="L64" s="54">
        <v>-6</v>
      </c>
      <c r="M64" s="48"/>
      <c r="N64" s="48"/>
      <c r="O64" s="37">
        <v>16</v>
      </c>
      <c r="P64" s="38" t="s">
        <v>101</v>
      </c>
      <c r="Q64" s="39">
        <v>1095</v>
      </c>
      <c r="R64" s="40">
        <v>1.5184712669181274E-2</v>
      </c>
      <c r="S64" s="39">
        <v>1051</v>
      </c>
      <c r="T64" s="40">
        <v>1.9054352949708111E-2</v>
      </c>
      <c r="U64" s="41">
        <v>4.186489058039955E-2</v>
      </c>
      <c r="V64" s="54">
        <v>-5</v>
      </c>
    </row>
    <row r="65" spans="2:22" ht="15" thickBot="1" x14ac:dyDescent="0.25">
      <c r="B65" s="31">
        <v>17</v>
      </c>
      <c r="C65" s="32" t="s">
        <v>37</v>
      </c>
      <c r="D65" s="33">
        <v>216</v>
      </c>
      <c r="E65" s="34">
        <v>1.5899889584100109E-2</v>
      </c>
      <c r="F65" s="33">
        <v>170</v>
      </c>
      <c r="G65" s="34">
        <v>1.7505921120378951E-2</v>
      </c>
      <c r="H65" s="35">
        <v>0.27058823529411757</v>
      </c>
      <c r="I65" s="53">
        <v>-5</v>
      </c>
      <c r="J65" s="33">
        <v>238</v>
      </c>
      <c r="K65" s="35">
        <v>-9.2436974789915971E-2</v>
      </c>
      <c r="L65" s="53">
        <v>-2</v>
      </c>
      <c r="M65" s="48"/>
      <c r="N65" s="48"/>
      <c r="O65" s="31">
        <v>17</v>
      </c>
      <c r="P65" s="32" t="s">
        <v>121</v>
      </c>
      <c r="Q65" s="33">
        <v>1046</v>
      </c>
      <c r="R65" s="34">
        <v>1.4505214111382295E-2</v>
      </c>
      <c r="S65" s="33">
        <v>668</v>
      </c>
      <c r="T65" s="34">
        <v>1.2110663910946735E-2</v>
      </c>
      <c r="U65" s="35">
        <v>0.56586826347305386</v>
      </c>
      <c r="V65" s="53">
        <v>4</v>
      </c>
    </row>
    <row r="66" spans="2:22" ht="15" thickBot="1" x14ac:dyDescent="0.25">
      <c r="B66" s="37">
        <v>18</v>
      </c>
      <c r="C66" s="38" t="s">
        <v>121</v>
      </c>
      <c r="D66" s="39">
        <v>212</v>
      </c>
      <c r="E66" s="40">
        <v>1.5605447184394553E-2</v>
      </c>
      <c r="F66" s="39">
        <v>179</v>
      </c>
      <c r="G66" s="40">
        <v>1.8432705179693133E-2</v>
      </c>
      <c r="H66" s="41">
        <v>0.18435754189944142</v>
      </c>
      <c r="I66" s="54">
        <v>-7</v>
      </c>
      <c r="J66" s="39">
        <v>180</v>
      </c>
      <c r="K66" s="41">
        <v>0.17777777777777781</v>
      </c>
      <c r="L66" s="54">
        <v>5</v>
      </c>
      <c r="M66" s="48"/>
      <c r="N66" s="48"/>
      <c r="O66" s="37">
        <v>18</v>
      </c>
      <c r="P66" s="38" t="s">
        <v>37</v>
      </c>
      <c r="Q66" s="39">
        <v>994</v>
      </c>
      <c r="R66" s="40">
        <v>1.3784113601065009E-2</v>
      </c>
      <c r="S66" s="39">
        <v>992</v>
      </c>
      <c r="T66" s="40">
        <v>1.7984698502483774E-2</v>
      </c>
      <c r="U66" s="41">
        <v>2.0161290322580072E-3</v>
      </c>
      <c r="V66" s="54">
        <v>-4</v>
      </c>
    </row>
    <row r="67" spans="2:22" ht="15" thickBot="1" x14ac:dyDescent="0.25">
      <c r="B67" s="31">
        <v>19</v>
      </c>
      <c r="C67" s="32" t="s">
        <v>167</v>
      </c>
      <c r="D67" s="33">
        <v>182</v>
      </c>
      <c r="E67" s="34">
        <v>1.3397129186602871E-2</v>
      </c>
      <c r="F67" s="33">
        <v>109</v>
      </c>
      <c r="G67" s="34">
        <v>1.1224384718360621E-2</v>
      </c>
      <c r="H67" s="35">
        <v>0.66972477064220182</v>
      </c>
      <c r="I67" s="53">
        <v>5</v>
      </c>
      <c r="J67" s="33">
        <v>187</v>
      </c>
      <c r="K67" s="35">
        <v>-2.6737967914438499E-2</v>
      </c>
      <c r="L67" s="53">
        <v>3</v>
      </c>
      <c r="O67" s="31">
        <v>19</v>
      </c>
      <c r="P67" s="32" t="s">
        <v>129</v>
      </c>
      <c r="Q67" s="33">
        <v>962</v>
      </c>
      <c r="R67" s="34">
        <v>1.3340359440869759E-2</v>
      </c>
      <c r="S67" s="33">
        <v>663</v>
      </c>
      <c r="T67" s="34">
        <v>1.2020015228978571E-2</v>
      </c>
      <c r="U67" s="35">
        <v>0.4509803921568627</v>
      </c>
      <c r="V67" s="53">
        <v>3</v>
      </c>
    </row>
    <row r="68" spans="2:22" ht="15" thickBot="1" x14ac:dyDescent="0.25">
      <c r="B68" s="37"/>
      <c r="C68" s="38" t="s">
        <v>168</v>
      </c>
      <c r="D68" s="39">
        <v>182</v>
      </c>
      <c r="E68" s="40">
        <v>1.3397129186602871E-2</v>
      </c>
      <c r="F68" s="39">
        <v>122</v>
      </c>
      <c r="G68" s="40">
        <v>1.256307280403666E-2</v>
      </c>
      <c r="H68" s="41">
        <v>0.49180327868852469</v>
      </c>
      <c r="I68" s="54">
        <v>2</v>
      </c>
      <c r="J68" s="39">
        <v>123</v>
      </c>
      <c r="K68" s="41">
        <v>0.47967479674796754</v>
      </c>
      <c r="L68" s="54">
        <v>17</v>
      </c>
      <c r="O68" s="37">
        <v>20</v>
      </c>
      <c r="P68" s="38" t="s">
        <v>142</v>
      </c>
      <c r="Q68" s="39">
        <v>942</v>
      </c>
      <c r="R68" s="40">
        <v>1.3063013090747725E-2</v>
      </c>
      <c r="S68" s="39">
        <v>954</v>
      </c>
      <c r="T68" s="40">
        <v>1.7295768519525728E-2</v>
      </c>
      <c r="U68" s="41">
        <v>-1.2578616352201255E-2</v>
      </c>
      <c r="V68" s="54">
        <v>-4</v>
      </c>
    </row>
    <row r="69" spans="2:22" ht="15" thickBot="1" x14ac:dyDescent="0.25">
      <c r="B69" s="89" t="s">
        <v>43</v>
      </c>
      <c r="C69" s="90"/>
      <c r="D69" s="42">
        <f>SUM(D49:D68)</f>
        <v>6788</v>
      </c>
      <c r="E69" s="43">
        <f>D69/D71</f>
        <v>0.49966875230033125</v>
      </c>
      <c r="F69" s="42">
        <f>SUM(F49:F68)</f>
        <v>4168</v>
      </c>
      <c r="G69" s="43">
        <f>F69/F71</f>
        <v>0.42920399546905569</v>
      </c>
      <c r="H69" s="44">
        <f>D69/F69-1</f>
        <v>0.62859884836852209</v>
      </c>
      <c r="I69" s="55"/>
      <c r="J69" s="42">
        <f>SUM(J49:J68)</f>
        <v>6306</v>
      </c>
      <c r="K69" s="43">
        <f>D69/J69-1</f>
        <v>7.6435141135426488E-2</v>
      </c>
      <c r="L69" s="42"/>
      <c r="O69" s="89" t="s">
        <v>43</v>
      </c>
      <c r="P69" s="90"/>
      <c r="Q69" s="42">
        <f>SUM(Q49:Q68)</f>
        <v>35756</v>
      </c>
      <c r="R69" s="43">
        <f>Q69/Q71</f>
        <v>0.49583980474816952</v>
      </c>
      <c r="S69" s="42">
        <f>SUM(S49:S68)</f>
        <v>26317</v>
      </c>
      <c r="T69" s="43">
        <f>S69/S71</f>
        <v>0.47712027267123536</v>
      </c>
      <c r="U69" s="44">
        <f>Q69/S69-1</f>
        <v>0.3586655013869362</v>
      </c>
      <c r="V69" s="55"/>
    </row>
    <row r="70" spans="2:22" ht="15" thickBot="1" x14ac:dyDescent="0.25">
      <c r="B70" s="89" t="s">
        <v>12</v>
      </c>
      <c r="C70" s="90"/>
      <c r="D70" s="42">
        <f>D71-SUM(D49:D68)</f>
        <v>6797</v>
      </c>
      <c r="E70" s="43">
        <f>D70/D71</f>
        <v>0.50033124769966875</v>
      </c>
      <c r="F70" s="42">
        <f>F71-SUM(F49:F68)</f>
        <v>5543</v>
      </c>
      <c r="G70" s="43">
        <f>F70/F71</f>
        <v>0.57079600453094426</v>
      </c>
      <c r="H70" s="44">
        <f>D70/F70-1</f>
        <v>0.22623128269889947</v>
      </c>
      <c r="I70" s="55"/>
      <c r="J70" s="42">
        <f>J71-SUM(J49:J68)</f>
        <v>7365</v>
      </c>
      <c r="K70" s="43">
        <f>D70/J70-1</f>
        <v>-7.7121520706042057E-2</v>
      </c>
      <c r="L70" s="42"/>
      <c r="O70" s="89" t="s">
        <v>12</v>
      </c>
      <c r="P70" s="90"/>
      <c r="Q70" s="42">
        <f>Q71-SUM(Q49:Q68)</f>
        <v>36356</v>
      </c>
      <c r="R70" s="43">
        <f>Q70/Q71</f>
        <v>0.50416019525183053</v>
      </c>
      <c r="S70" s="42">
        <f>S71-SUM(S49:S68)</f>
        <v>28841</v>
      </c>
      <c r="T70" s="43">
        <f>S70/S71</f>
        <v>0.52287972732876464</v>
      </c>
      <c r="U70" s="44">
        <f>Q70/S70-1</f>
        <v>0.26056655455774758</v>
      </c>
      <c r="V70" s="55"/>
    </row>
    <row r="71" spans="2:22" ht="15" thickBot="1" x14ac:dyDescent="0.25">
      <c r="B71" s="121" t="s">
        <v>35</v>
      </c>
      <c r="C71" s="122"/>
      <c r="D71" s="45">
        <v>13585</v>
      </c>
      <c r="E71" s="46">
        <v>1</v>
      </c>
      <c r="F71" s="45">
        <v>9711</v>
      </c>
      <c r="G71" s="46">
        <v>1</v>
      </c>
      <c r="H71" s="47">
        <v>0.39892904953145925</v>
      </c>
      <c r="I71" s="57"/>
      <c r="J71" s="45">
        <v>13671</v>
      </c>
      <c r="K71" s="47">
        <v>-6.2906883183381224E-3</v>
      </c>
      <c r="L71" s="45"/>
      <c r="M71" s="48"/>
      <c r="O71" s="121" t="s">
        <v>35</v>
      </c>
      <c r="P71" s="122"/>
      <c r="Q71" s="45">
        <v>72112</v>
      </c>
      <c r="R71" s="46">
        <v>1</v>
      </c>
      <c r="S71" s="45">
        <v>55158</v>
      </c>
      <c r="T71" s="46">
        <v>1</v>
      </c>
      <c r="U71" s="47">
        <v>0.30737155081765111</v>
      </c>
      <c r="V71" s="57"/>
    </row>
    <row r="72" spans="2:22" x14ac:dyDescent="0.2">
      <c r="B72" s="49" t="s">
        <v>78</v>
      </c>
    </row>
    <row r="73" spans="2:22" ht="15" customHeight="1" x14ac:dyDescent="0.2">
      <c r="B73" s="50" t="s">
        <v>77</v>
      </c>
      <c r="O73" s="49" t="s">
        <v>78</v>
      </c>
    </row>
    <row r="74" spans="2:22" x14ac:dyDescent="0.2">
      <c r="O74" s="50" t="s">
        <v>77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58">
        <v>45448</v>
      </c>
    </row>
    <row r="2" spans="2:22" ht="15" customHeight="1" x14ac:dyDescent="0.2">
      <c r="D2" s="3"/>
      <c r="L2" s="4"/>
      <c r="O2" s="135" t="s">
        <v>131</v>
      </c>
      <c r="P2" s="135"/>
      <c r="Q2" s="135"/>
      <c r="R2" s="135"/>
      <c r="S2" s="135"/>
      <c r="T2" s="135"/>
      <c r="U2" s="135"/>
      <c r="V2" s="135"/>
    </row>
    <row r="3" spans="2:22" ht="14.45" customHeight="1" x14ac:dyDescent="0.2">
      <c r="B3" s="110" t="s">
        <v>169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48"/>
      <c r="N3" s="51"/>
      <c r="O3" s="135"/>
      <c r="P3" s="135"/>
      <c r="Q3" s="135"/>
      <c r="R3" s="135"/>
      <c r="S3" s="135"/>
      <c r="T3" s="135"/>
      <c r="U3" s="135"/>
      <c r="V3" s="135"/>
    </row>
    <row r="4" spans="2:22" ht="14.45" customHeight="1" x14ac:dyDescent="0.2">
      <c r="B4" s="111" t="s">
        <v>170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48"/>
      <c r="N4" s="51"/>
      <c r="O4" s="111" t="s">
        <v>130</v>
      </c>
      <c r="P4" s="111"/>
      <c r="Q4" s="111"/>
      <c r="R4" s="111"/>
      <c r="S4" s="111"/>
      <c r="T4" s="111"/>
      <c r="U4" s="111"/>
      <c r="V4" s="111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6"/>
      <c r="P5" s="76"/>
      <c r="Q5" s="76"/>
      <c r="R5" s="76"/>
      <c r="S5" s="76"/>
      <c r="T5" s="76"/>
      <c r="U5" s="76"/>
      <c r="V5" s="24" t="s">
        <v>4</v>
      </c>
    </row>
    <row r="6" spans="2:22" ht="14.45" customHeight="1" x14ac:dyDescent="0.2">
      <c r="B6" s="104" t="s">
        <v>0</v>
      </c>
      <c r="C6" s="106" t="s">
        <v>1</v>
      </c>
      <c r="D6" s="115" t="s">
        <v>148</v>
      </c>
      <c r="E6" s="93"/>
      <c r="F6" s="93"/>
      <c r="G6" s="93"/>
      <c r="H6" s="93"/>
      <c r="I6" s="94"/>
      <c r="J6" s="93" t="s">
        <v>137</v>
      </c>
      <c r="K6" s="93"/>
      <c r="L6" s="94"/>
      <c r="M6" s="48"/>
      <c r="N6" s="48"/>
      <c r="O6" s="104" t="s">
        <v>0</v>
      </c>
      <c r="P6" s="106" t="s">
        <v>1</v>
      </c>
      <c r="Q6" s="115" t="s">
        <v>158</v>
      </c>
      <c r="R6" s="93"/>
      <c r="S6" s="93"/>
      <c r="T6" s="93"/>
      <c r="U6" s="93"/>
      <c r="V6" s="94"/>
    </row>
    <row r="7" spans="2:22" ht="14.45" customHeight="1" thickBot="1" x14ac:dyDescent="0.25">
      <c r="B7" s="105"/>
      <c r="C7" s="107"/>
      <c r="D7" s="95" t="s">
        <v>150</v>
      </c>
      <c r="E7" s="91"/>
      <c r="F7" s="91"/>
      <c r="G7" s="91"/>
      <c r="H7" s="91"/>
      <c r="I7" s="92"/>
      <c r="J7" s="91" t="s">
        <v>138</v>
      </c>
      <c r="K7" s="91"/>
      <c r="L7" s="92"/>
      <c r="M7" s="48"/>
      <c r="N7" s="48"/>
      <c r="O7" s="105"/>
      <c r="P7" s="107"/>
      <c r="Q7" s="95" t="s">
        <v>151</v>
      </c>
      <c r="R7" s="91"/>
      <c r="S7" s="91"/>
      <c r="T7" s="91"/>
      <c r="U7" s="91"/>
      <c r="V7" s="92"/>
    </row>
    <row r="8" spans="2:22" ht="14.45" customHeight="1" x14ac:dyDescent="0.2">
      <c r="B8" s="105"/>
      <c r="C8" s="107"/>
      <c r="D8" s="96">
        <v>2024</v>
      </c>
      <c r="E8" s="97"/>
      <c r="F8" s="96">
        <v>2023</v>
      </c>
      <c r="G8" s="97"/>
      <c r="H8" s="85" t="s">
        <v>5</v>
      </c>
      <c r="I8" s="85" t="s">
        <v>48</v>
      </c>
      <c r="J8" s="85">
        <v>2023</v>
      </c>
      <c r="K8" s="85" t="s">
        <v>152</v>
      </c>
      <c r="L8" s="85" t="s">
        <v>156</v>
      </c>
      <c r="M8" s="48"/>
      <c r="N8" s="48"/>
      <c r="O8" s="105"/>
      <c r="P8" s="107"/>
      <c r="Q8" s="96">
        <v>2024</v>
      </c>
      <c r="R8" s="97"/>
      <c r="S8" s="96">
        <v>2023</v>
      </c>
      <c r="T8" s="97"/>
      <c r="U8" s="85" t="s">
        <v>5</v>
      </c>
      <c r="V8" s="85" t="s">
        <v>70</v>
      </c>
    </row>
    <row r="9" spans="2:22" ht="14.45" customHeight="1" thickBot="1" x14ac:dyDescent="0.25">
      <c r="B9" s="102" t="s">
        <v>6</v>
      </c>
      <c r="C9" s="100" t="s">
        <v>7</v>
      </c>
      <c r="D9" s="98"/>
      <c r="E9" s="99"/>
      <c r="F9" s="98"/>
      <c r="G9" s="99"/>
      <c r="H9" s="86"/>
      <c r="I9" s="86"/>
      <c r="J9" s="86"/>
      <c r="K9" s="86"/>
      <c r="L9" s="86"/>
      <c r="M9" s="48"/>
      <c r="N9" s="48"/>
      <c r="O9" s="102" t="s">
        <v>6</v>
      </c>
      <c r="P9" s="100" t="s">
        <v>7</v>
      </c>
      <c r="Q9" s="98"/>
      <c r="R9" s="99"/>
      <c r="S9" s="98"/>
      <c r="T9" s="99"/>
      <c r="U9" s="86"/>
      <c r="V9" s="86"/>
    </row>
    <row r="10" spans="2:22" ht="14.45" customHeight="1" x14ac:dyDescent="0.2">
      <c r="B10" s="102"/>
      <c r="C10" s="100"/>
      <c r="D10" s="25" t="s">
        <v>8</v>
      </c>
      <c r="E10" s="26" t="s">
        <v>2</v>
      </c>
      <c r="F10" s="25" t="s">
        <v>8</v>
      </c>
      <c r="G10" s="26" t="s">
        <v>2</v>
      </c>
      <c r="H10" s="87" t="s">
        <v>9</v>
      </c>
      <c r="I10" s="87" t="s">
        <v>49</v>
      </c>
      <c r="J10" s="87" t="s">
        <v>8</v>
      </c>
      <c r="K10" s="87" t="s">
        <v>153</v>
      </c>
      <c r="L10" s="87" t="s">
        <v>157</v>
      </c>
      <c r="M10" s="48"/>
      <c r="N10" s="48"/>
      <c r="O10" s="102"/>
      <c r="P10" s="100"/>
      <c r="Q10" s="25" t="s">
        <v>8</v>
      </c>
      <c r="R10" s="26" t="s">
        <v>2</v>
      </c>
      <c r="S10" s="25" t="s">
        <v>8</v>
      </c>
      <c r="T10" s="26" t="s">
        <v>2</v>
      </c>
      <c r="U10" s="87" t="s">
        <v>9</v>
      </c>
      <c r="V10" s="87" t="s">
        <v>71</v>
      </c>
    </row>
    <row r="11" spans="2:22" ht="14.45" customHeight="1" thickBot="1" x14ac:dyDescent="0.25">
      <c r="B11" s="103"/>
      <c r="C11" s="101"/>
      <c r="D11" s="28" t="s">
        <v>10</v>
      </c>
      <c r="E11" s="29" t="s">
        <v>11</v>
      </c>
      <c r="F11" s="28" t="s">
        <v>10</v>
      </c>
      <c r="G11" s="29" t="s">
        <v>11</v>
      </c>
      <c r="H11" s="88"/>
      <c r="I11" s="88"/>
      <c r="J11" s="88" t="s">
        <v>10</v>
      </c>
      <c r="K11" s="88"/>
      <c r="L11" s="88"/>
      <c r="M11" s="48"/>
      <c r="N11" s="48"/>
      <c r="O11" s="103"/>
      <c r="P11" s="101"/>
      <c r="Q11" s="28" t="s">
        <v>10</v>
      </c>
      <c r="R11" s="29" t="s">
        <v>11</v>
      </c>
      <c r="S11" s="28" t="s">
        <v>10</v>
      </c>
      <c r="T11" s="29" t="s">
        <v>11</v>
      </c>
      <c r="U11" s="88"/>
      <c r="V11" s="88"/>
    </row>
    <row r="12" spans="2:22" ht="14.45" customHeight="1" thickBot="1" x14ac:dyDescent="0.25">
      <c r="B12" s="31">
        <v>1</v>
      </c>
      <c r="C12" s="32" t="s">
        <v>20</v>
      </c>
      <c r="D12" s="33">
        <v>5120</v>
      </c>
      <c r="E12" s="34">
        <v>0.17027503408826367</v>
      </c>
      <c r="F12" s="33">
        <v>4172</v>
      </c>
      <c r="G12" s="34">
        <v>0.14453490386280962</v>
      </c>
      <c r="H12" s="35">
        <v>0.22722914669223404</v>
      </c>
      <c r="I12" s="53">
        <v>0</v>
      </c>
      <c r="J12" s="33">
        <v>5792</v>
      </c>
      <c r="K12" s="35">
        <v>-0.11602209944751385</v>
      </c>
      <c r="L12" s="53">
        <v>0</v>
      </c>
      <c r="M12" s="48"/>
      <c r="N12" s="48"/>
      <c r="O12" s="31">
        <v>1</v>
      </c>
      <c r="P12" s="32" t="s">
        <v>20</v>
      </c>
      <c r="Q12" s="33">
        <v>29166</v>
      </c>
      <c r="R12" s="34">
        <v>0.18862531043046357</v>
      </c>
      <c r="S12" s="33">
        <v>26115</v>
      </c>
      <c r="T12" s="34">
        <v>0.1839926727022933</v>
      </c>
      <c r="U12" s="35">
        <v>0.1168294083859851</v>
      </c>
      <c r="V12" s="53">
        <v>0</v>
      </c>
    </row>
    <row r="13" spans="2:22" ht="14.45" customHeight="1" thickBot="1" x14ac:dyDescent="0.25">
      <c r="B13" s="37">
        <v>2</v>
      </c>
      <c r="C13" s="38" t="s">
        <v>18</v>
      </c>
      <c r="D13" s="39">
        <v>4074</v>
      </c>
      <c r="E13" s="40">
        <v>0.13548837673351291</v>
      </c>
      <c r="F13" s="39">
        <v>3290</v>
      </c>
      <c r="G13" s="40">
        <v>0.11397886714013511</v>
      </c>
      <c r="H13" s="41">
        <v>0.23829787234042543</v>
      </c>
      <c r="I13" s="54">
        <v>0</v>
      </c>
      <c r="J13" s="39">
        <v>3688</v>
      </c>
      <c r="K13" s="41">
        <v>0.10466377440347063</v>
      </c>
      <c r="L13" s="54">
        <v>0</v>
      </c>
      <c r="M13" s="48"/>
      <c r="N13" s="48"/>
      <c r="O13" s="37">
        <v>2</v>
      </c>
      <c r="P13" s="38" t="s">
        <v>18</v>
      </c>
      <c r="Q13" s="39">
        <v>18300</v>
      </c>
      <c r="R13" s="40">
        <v>0.11835161423841059</v>
      </c>
      <c r="S13" s="39">
        <v>16005</v>
      </c>
      <c r="T13" s="40">
        <v>0.11276288441892415</v>
      </c>
      <c r="U13" s="41">
        <v>0.14339268978444242</v>
      </c>
      <c r="V13" s="54">
        <v>0</v>
      </c>
    </row>
    <row r="14" spans="2:22" ht="14.45" customHeight="1" thickBot="1" x14ac:dyDescent="0.25">
      <c r="B14" s="31">
        <v>3</v>
      </c>
      <c r="C14" s="32" t="s">
        <v>17</v>
      </c>
      <c r="D14" s="33">
        <v>2061</v>
      </c>
      <c r="E14" s="34">
        <v>6.8542352589045202E-2</v>
      </c>
      <c r="F14" s="33">
        <v>1978</v>
      </c>
      <c r="G14" s="34">
        <v>6.8525896414342632E-2</v>
      </c>
      <c r="H14" s="35">
        <v>4.196157735085948E-2</v>
      </c>
      <c r="I14" s="53">
        <v>2</v>
      </c>
      <c r="J14" s="33">
        <v>1931</v>
      </c>
      <c r="K14" s="35">
        <v>6.7322630761263547E-2</v>
      </c>
      <c r="L14" s="53">
        <v>2</v>
      </c>
      <c r="M14" s="48"/>
      <c r="N14" s="48"/>
      <c r="O14" s="31">
        <v>3</v>
      </c>
      <c r="P14" s="32" t="s">
        <v>17</v>
      </c>
      <c r="Q14" s="33">
        <v>10468</v>
      </c>
      <c r="R14" s="34">
        <v>6.7699710264900667E-2</v>
      </c>
      <c r="S14" s="33">
        <v>8293</v>
      </c>
      <c r="T14" s="34">
        <v>5.8428153732342267E-2</v>
      </c>
      <c r="U14" s="35">
        <v>0.2622693838176775</v>
      </c>
      <c r="V14" s="53">
        <v>3</v>
      </c>
    </row>
    <row r="15" spans="2:22" ht="14.45" customHeight="1" thickBot="1" x14ac:dyDescent="0.25">
      <c r="B15" s="37">
        <v>4</v>
      </c>
      <c r="C15" s="38" t="s">
        <v>19</v>
      </c>
      <c r="D15" s="39">
        <v>1964</v>
      </c>
      <c r="E15" s="40">
        <v>6.5316438857294892E-2</v>
      </c>
      <c r="F15" s="39">
        <v>2714</v>
      </c>
      <c r="G15" s="40">
        <v>9.4023904382470117E-2</v>
      </c>
      <c r="H15" s="41">
        <v>-0.2763448784082535</v>
      </c>
      <c r="I15" s="54">
        <v>-1</v>
      </c>
      <c r="J15" s="39">
        <v>2131</v>
      </c>
      <c r="K15" s="41">
        <v>-7.8366963866729256E-2</v>
      </c>
      <c r="L15" s="54">
        <v>0</v>
      </c>
      <c r="M15" s="48"/>
      <c r="N15" s="48"/>
      <c r="O15" s="37">
        <v>4</v>
      </c>
      <c r="P15" s="38" t="s">
        <v>32</v>
      </c>
      <c r="Q15" s="39">
        <v>9522</v>
      </c>
      <c r="R15" s="40">
        <v>6.1581643211920528E-2</v>
      </c>
      <c r="S15" s="39">
        <v>6055</v>
      </c>
      <c r="T15" s="40">
        <v>4.266037270581604E-2</v>
      </c>
      <c r="U15" s="41">
        <v>0.5725846407927333</v>
      </c>
      <c r="V15" s="54">
        <v>4</v>
      </c>
    </row>
    <row r="16" spans="2:22" ht="14.45" customHeight="1" thickBot="1" x14ac:dyDescent="0.25">
      <c r="B16" s="31">
        <v>5</v>
      </c>
      <c r="C16" s="32" t="s">
        <v>32</v>
      </c>
      <c r="D16" s="33">
        <v>1864</v>
      </c>
      <c r="E16" s="34">
        <v>6.1990754597758491E-2</v>
      </c>
      <c r="F16" s="33">
        <v>1279</v>
      </c>
      <c r="G16" s="34">
        <v>4.4309717651134589E-2</v>
      </c>
      <c r="H16" s="35">
        <v>0.45738858483189992</v>
      </c>
      <c r="I16" s="53">
        <v>3</v>
      </c>
      <c r="J16" s="33">
        <v>2273</v>
      </c>
      <c r="K16" s="35">
        <v>-0.17993840739111311</v>
      </c>
      <c r="L16" s="53">
        <v>-2</v>
      </c>
      <c r="M16" s="48"/>
      <c r="N16" s="48"/>
      <c r="O16" s="31">
        <v>5</v>
      </c>
      <c r="P16" s="32" t="s">
        <v>19</v>
      </c>
      <c r="Q16" s="33">
        <v>9478</v>
      </c>
      <c r="R16" s="34">
        <v>6.1297081953642384E-2</v>
      </c>
      <c r="S16" s="33">
        <v>10703</v>
      </c>
      <c r="T16" s="34">
        <v>7.5407757071899104E-2</v>
      </c>
      <c r="U16" s="35">
        <v>-0.11445389143230866</v>
      </c>
      <c r="V16" s="53">
        <v>-2</v>
      </c>
    </row>
    <row r="17" spans="2:22" ht="14.45" customHeight="1" thickBot="1" x14ac:dyDescent="0.25">
      <c r="B17" s="37">
        <v>6</v>
      </c>
      <c r="C17" s="38" t="s">
        <v>24</v>
      </c>
      <c r="D17" s="39">
        <v>1734</v>
      </c>
      <c r="E17" s="40">
        <v>5.7667365060361173E-2</v>
      </c>
      <c r="F17" s="39">
        <v>1642</v>
      </c>
      <c r="G17" s="40">
        <v>5.6885501472371383E-2</v>
      </c>
      <c r="H17" s="41">
        <v>5.602923264311821E-2</v>
      </c>
      <c r="I17" s="54">
        <v>1</v>
      </c>
      <c r="J17" s="39">
        <v>1588</v>
      </c>
      <c r="K17" s="41">
        <v>9.1939546599496325E-2</v>
      </c>
      <c r="L17" s="54">
        <v>0</v>
      </c>
      <c r="M17" s="48"/>
      <c r="N17" s="48"/>
      <c r="O17" s="37">
        <v>6</v>
      </c>
      <c r="P17" s="38" t="s">
        <v>33</v>
      </c>
      <c r="Q17" s="39">
        <v>8838</v>
      </c>
      <c r="R17" s="40">
        <v>5.7158009105960264E-2</v>
      </c>
      <c r="S17" s="39">
        <v>8773</v>
      </c>
      <c r="T17" s="40">
        <v>6.1809983443125376E-2</v>
      </c>
      <c r="U17" s="41">
        <v>7.4090960902770675E-3</v>
      </c>
      <c r="V17" s="54">
        <v>-1</v>
      </c>
    </row>
    <row r="18" spans="2:22" ht="14.45" customHeight="1" thickBot="1" x14ac:dyDescent="0.25">
      <c r="B18" s="31">
        <v>7</v>
      </c>
      <c r="C18" s="32" t="s">
        <v>33</v>
      </c>
      <c r="D18" s="33">
        <v>1654</v>
      </c>
      <c r="E18" s="34">
        <v>5.5006817652732048E-2</v>
      </c>
      <c r="F18" s="33">
        <v>1933</v>
      </c>
      <c r="G18" s="34">
        <v>6.6966914948900058E-2</v>
      </c>
      <c r="H18" s="35">
        <v>-0.14433523021210548</v>
      </c>
      <c r="I18" s="53">
        <v>-1</v>
      </c>
      <c r="J18" s="33">
        <v>1569</v>
      </c>
      <c r="K18" s="35">
        <v>5.4174633524537885E-2</v>
      </c>
      <c r="L18" s="53">
        <v>1</v>
      </c>
      <c r="M18" s="48"/>
      <c r="N18" s="48"/>
      <c r="O18" s="31">
        <v>7</v>
      </c>
      <c r="P18" s="32" t="s">
        <v>24</v>
      </c>
      <c r="Q18" s="33">
        <v>7830</v>
      </c>
      <c r="R18" s="34">
        <v>5.0638969370860924E-2</v>
      </c>
      <c r="S18" s="33">
        <v>6560</v>
      </c>
      <c r="T18" s="34">
        <v>4.6218339380702432E-2</v>
      </c>
      <c r="U18" s="35">
        <v>0.19359756097560976</v>
      </c>
      <c r="V18" s="53">
        <v>0</v>
      </c>
    </row>
    <row r="19" spans="2:22" ht="14.45" customHeight="1" thickBot="1" x14ac:dyDescent="0.25">
      <c r="B19" s="37">
        <v>8</v>
      </c>
      <c r="C19" s="38" t="s">
        <v>23</v>
      </c>
      <c r="D19" s="39">
        <v>1505</v>
      </c>
      <c r="E19" s="40">
        <v>5.0051548106022817E-2</v>
      </c>
      <c r="F19" s="39">
        <v>2306</v>
      </c>
      <c r="G19" s="40">
        <v>7.9889139095790748E-2</v>
      </c>
      <c r="H19" s="41">
        <v>-0.34735472679965307</v>
      </c>
      <c r="I19" s="54">
        <v>-4</v>
      </c>
      <c r="J19" s="39">
        <v>1184</v>
      </c>
      <c r="K19" s="41">
        <v>0.27111486486486491</v>
      </c>
      <c r="L19" s="54">
        <v>1</v>
      </c>
      <c r="M19" s="48"/>
      <c r="N19" s="48"/>
      <c r="O19" s="37">
        <v>8</v>
      </c>
      <c r="P19" s="38" t="s">
        <v>23</v>
      </c>
      <c r="Q19" s="39">
        <v>6871</v>
      </c>
      <c r="R19" s="40">
        <v>4.4436827400662252E-2</v>
      </c>
      <c r="S19" s="39">
        <v>9071</v>
      </c>
      <c r="T19" s="40">
        <v>6.3909536055236554E-2</v>
      </c>
      <c r="U19" s="41">
        <v>-0.24253114320361591</v>
      </c>
      <c r="V19" s="54">
        <v>-4</v>
      </c>
    </row>
    <row r="20" spans="2:22" ht="14.45" customHeight="1" thickBot="1" x14ac:dyDescent="0.25">
      <c r="B20" s="31">
        <v>9</v>
      </c>
      <c r="C20" s="32" t="s">
        <v>25</v>
      </c>
      <c r="D20" s="33">
        <v>1226</v>
      </c>
      <c r="E20" s="34">
        <v>4.077288902191626E-2</v>
      </c>
      <c r="F20" s="33">
        <v>1034</v>
      </c>
      <c r="G20" s="34">
        <v>3.5821929672613891E-2</v>
      </c>
      <c r="H20" s="35">
        <v>0.18568665377176008</v>
      </c>
      <c r="I20" s="53">
        <v>0</v>
      </c>
      <c r="J20" s="33">
        <v>1157</v>
      </c>
      <c r="K20" s="35">
        <v>5.9636992221261842E-2</v>
      </c>
      <c r="L20" s="53">
        <v>1</v>
      </c>
      <c r="M20" s="48"/>
      <c r="N20" s="48"/>
      <c r="O20" s="31">
        <v>9</v>
      </c>
      <c r="P20" s="32" t="s">
        <v>34</v>
      </c>
      <c r="Q20" s="33">
        <v>6613</v>
      </c>
      <c r="R20" s="34">
        <v>4.2768263658940396E-2</v>
      </c>
      <c r="S20" s="33">
        <v>4781</v>
      </c>
      <c r="T20" s="34">
        <v>3.368443301511255E-2</v>
      </c>
      <c r="U20" s="35">
        <v>0.38318343442794389</v>
      </c>
      <c r="V20" s="53">
        <v>0</v>
      </c>
    </row>
    <row r="21" spans="2:22" ht="14.45" customHeight="1" thickBot="1" x14ac:dyDescent="0.25">
      <c r="B21" s="37">
        <v>10</v>
      </c>
      <c r="C21" s="38" t="s">
        <v>40</v>
      </c>
      <c r="D21" s="39">
        <v>1203</v>
      </c>
      <c r="E21" s="40">
        <v>4.0007981642222884E-2</v>
      </c>
      <c r="F21" s="39">
        <v>653</v>
      </c>
      <c r="G21" s="40">
        <v>2.262255326520007E-2</v>
      </c>
      <c r="H21" s="41">
        <v>0.84226646248085757</v>
      </c>
      <c r="I21" s="54">
        <v>5</v>
      </c>
      <c r="J21" s="39">
        <v>733</v>
      </c>
      <c r="K21" s="41">
        <v>0.641200545702592</v>
      </c>
      <c r="L21" s="54">
        <v>2</v>
      </c>
      <c r="M21" s="48"/>
      <c r="N21" s="48"/>
      <c r="O21" s="37">
        <v>10</v>
      </c>
      <c r="P21" s="38" t="s">
        <v>25</v>
      </c>
      <c r="Q21" s="39">
        <v>4924</v>
      </c>
      <c r="R21" s="40">
        <v>3.1844991721854302E-2</v>
      </c>
      <c r="S21" s="39">
        <v>4689</v>
      </c>
      <c r="T21" s="40">
        <v>3.3036248987212455E-2</v>
      </c>
      <c r="U21" s="41">
        <v>5.0117295798677741E-2</v>
      </c>
      <c r="V21" s="54">
        <v>1</v>
      </c>
    </row>
    <row r="22" spans="2:22" ht="14.45" customHeight="1" thickBot="1" x14ac:dyDescent="0.25">
      <c r="B22" s="31">
        <v>11</v>
      </c>
      <c r="C22" s="32" t="s">
        <v>34</v>
      </c>
      <c r="D22" s="33">
        <v>1028</v>
      </c>
      <c r="E22" s="34">
        <v>3.4188034188034191E-2</v>
      </c>
      <c r="F22" s="33">
        <v>989</v>
      </c>
      <c r="G22" s="34">
        <v>3.4262948207171316E-2</v>
      </c>
      <c r="H22" s="35">
        <v>3.9433771486349745E-2</v>
      </c>
      <c r="I22" s="53">
        <v>-1</v>
      </c>
      <c r="J22" s="33">
        <v>1570</v>
      </c>
      <c r="K22" s="35">
        <v>-0.34522292993630577</v>
      </c>
      <c r="L22" s="53">
        <v>-4</v>
      </c>
      <c r="M22" s="48"/>
      <c r="N22" s="48"/>
      <c r="O22" s="31">
        <v>11</v>
      </c>
      <c r="P22" s="32" t="s">
        <v>69</v>
      </c>
      <c r="Q22" s="33">
        <v>4055</v>
      </c>
      <c r="R22" s="34">
        <v>2.6224906870860928E-2</v>
      </c>
      <c r="S22" s="33">
        <v>3201</v>
      </c>
      <c r="T22" s="34">
        <v>2.2552576883784831E-2</v>
      </c>
      <c r="U22" s="35">
        <v>0.26679162761636999</v>
      </c>
      <c r="V22" s="53">
        <v>4</v>
      </c>
    </row>
    <row r="23" spans="2:22" ht="14.45" customHeight="1" thickBot="1" x14ac:dyDescent="0.25">
      <c r="B23" s="37">
        <v>12</v>
      </c>
      <c r="C23" s="38" t="s">
        <v>69</v>
      </c>
      <c r="D23" s="39">
        <v>862</v>
      </c>
      <c r="E23" s="40">
        <v>2.8667398317203763E-2</v>
      </c>
      <c r="F23" s="39">
        <v>754</v>
      </c>
      <c r="G23" s="40">
        <v>2.6121600554304521E-2</v>
      </c>
      <c r="H23" s="41">
        <v>0.14323607427055696</v>
      </c>
      <c r="I23" s="54">
        <v>2</v>
      </c>
      <c r="J23" s="39">
        <v>718</v>
      </c>
      <c r="K23" s="41">
        <v>0.20055710306406693</v>
      </c>
      <c r="L23" s="54">
        <v>2</v>
      </c>
      <c r="M23" s="48"/>
      <c r="N23" s="48"/>
      <c r="O23" s="37">
        <v>12</v>
      </c>
      <c r="P23" s="38" t="s">
        <v>22</v>
      </c>
      <c r="Q23" s="39">
        <v>3953</v>
      </c>
      <c r="R23" s="40">
        <v>2.5565242135761588E-2</v>
      </c>
      <c r="S23" s="39">
        <v>4737</v>
      </c>
      <c r="T23" s="40">
        <v>3.3374431958290769E-2</v>
      </c>
      <c r="U23" s="41">
        <v>-0.16550559425796918</v>
      </c>
      <c r="V23" s="54">
        <v>-2</v>
      </c>
    </row>
    <row r="24" spans="2:22" ht="14.45" customHeight="1" thickBot="1" x14ac:dyDescent="0.25">
      <c r="B24" s="31">
        <v>13</v>
      </c>
      <c r="C24" s="32" t="s">
        <v>30</v>
      </c>
      <c r="D24" s="33">
        <v>767</v>
      </c>
      <c r="E24" s="34">
        <v>2.5507998270644185E-2</v>
      </c>
      <c r="F24" s="33">
        <v>758</v>
      </c>
      <c r="G24" s="34">
        <v>2.6260176684566084E-2</v>
      </c>
      <c r="H24" s="35">
        <v>1.1873350923482739E-2</v>
      </c>
      <c r="I24" s="53">
        <v>0</v>
      </c>
      <c r="J24" s="33">
        <v>733</v>
      </c>
      <c r="K24" s="35">
        <v>4.6384720327421469E-2</v>
      </c>
      <c r="L24" s="53">
        <v>-1</v>
      </c>
      <c r="M24" s="48"/>
      <c r="N24" s="48"/>
      <c r="O24" s="31">
        <v>13</v>
      </c>
      <c r="P24" s="32" t="s">
        <v>30</v>
      </c>
      <c r="Q24" s="33">
        <v>3613</v>
      </c>
      <c r="R24" s="34">
        <v>2.3366359685430462E-2</v>
      </c>
      <c r="S24" s="33">
        <v>4420</v>
      </c>
      <c r="T24" s="34">
        <v>3.114101525346109E-2</v>
      </c>
      <c r="U24" s="35">
        <v>-0.18257918552036201</v>
      </c>
      <c r="V24" s="53">
        <v>-1</v>
      </c>
    </row>
    <row r="25" spans="2:22" ht="14.45" customHeight="1" thickBot="1" x14ac:dyDescent="0.25">
      <c r="B25" s="37">
        <v>14</v>
      </c>
      <c r="C25" s="38" t="s">
        <v>22</v>
      </c>
      <c r="D25" s="39">
        <v>763</v>
      </c>
      <c r="E25" s="40">
        <v>2.5374970900262729E-2</v>
      </c>
      <c r="F25" s="39">
        <v>863</v>
      </c>
      <c r="G25" s="40">
        <v>2.9897800103932098E-2</v>
      </c>
      <c r="H25" s="41">
        <v>-0.11587485515643103</v>
      </c>
      <c r="I25" s="54">
        <v>-3</v>
      </c>
      <c r="J25" s="39">
        <v>911</v>
      </c>
      <c r="K25" s="41">
        <v>-0.1624588364434687</v>
      </c>
      <c r="L25" s="54">
        <v>-3</v>
      </c>
      <c r="M25" s="48"/>
      <c r="N25" s="48"/>
      <c r="O25" s="37">
        <v>14</v>
      </c>
      <c r="P25" s="38" t="s">
        <v>40</v>
      </c>
      <c r="Q25" s="39">
        <v>3411</v>
      </c>
      <c r="R25" s="40">
        <v>2.2059964817880796E-2</v>
      </c>
      <c r="S25" s="39">
        <v>3044</v>
      </c>
      <c r="T25" s="40">
        <v>2.1446436749216192E-2</v>
      </c>
      <c r="U25" s="41">
        <v>0.1205650459921157</v>
      </c>
      <c r="V25" s="54">
        <v>2</v>
      </c>
    </row>
    <row r="26" spans="2:22" ht="14.45" customHeight="1" thickBot="1" x14ac:dyDescent="0.25">
      <c r="B26" s="31">
        <v>15</v>
      </c>
      <c r="C26" s="32" t="s">
        <v>112</v>
      </c>
      <c r="D26" s="33">
        <v>502</v>
      </c>
      <c r="E26" s="34">
        <v>1.6694934982872726E-2</v>
      </c>
      <c r="F26" s="33">
        <v>601</v>
      </c>
      <c r="G26" s="34">
        <v>2.0821063571799758E-2</v>
      </c>
      <c r="H26" s="35">
        <v>-0.16472545757071544</v>
      </c>
      <c r="I26" s="53">
        <v>1</v>
      </c>
      <c r="J26" s="33">
        <v>601</v>
      </c>
      <c r="K26" s="35">
        <v>-0.16472545757071544</v>
      </c>
      <c r="L26" s="53">
        <v>0</v>
      </c>
      <c r="M26" s="48"/>
      <c r="N26" s="48"/>
      <c r="O26" s="31">
        <v>15</v>
      </c>
      <c r="P26" s="32" t="s">
        <v>28</v>
      </c>
      <c r="Q26" s="33">
        <v>3343</v>
      </c>
      <c r="R26" s="34">
        <v>2.1620188327814569E-2</v>
      </c>
      <c r="S26" s="33">
        <v>3833</v>
      </c>
      <c r="T26" s="34">
        <v>2.7005319336315919E-2</v>
      </c>
      <c r="U26" s="35">
        <v>-0.12783720323506387</v>
      </c>
      <c r="V26" s="53">
        <v>-2</v>
      </c>
    </row>
    <row r="27" spans="2:22" ht="14.45" customHeight="1" thickBot="1" x14ac:dyDescent="0.25">
      <c r="B27" s="37">
        <v>16</v>
      </c>
      <c r="C27" s="38" t="s">
        <v>28</v>
      </c>
      <c r="D27" s="39">
        <v>349</v>
      </c>
      <c r="E27" s="40">
        <v>1.1606638065782035E-2</v>
      </c>
      <c r="F27" s="39">
        <v>770</v>
      </c>
      <c r="G27" s="40">
        <v>2.6675905075350771E-2</v>
      </c>
      <c r="H27" s="41">
        <v>-0.54675324675324677</v>
      </c>
      <c r="I27" s="54">
        <v>-4</v>
      </c>
      <c r="J27" s="39">
        <v>446</v>
      </c>
      <c r="K27" s="41">
        <v>-0.21748878923766812</v>
      </c>
      <c r="L27" s="54">
        <v>0</v>
      </c>
      <c r="M27" s="48"/>
      <c r="N27" s="48"/>
      <c r="O27" s="37">
        <v>16</v>
      </c>
      <c r="P27" s="38" t="s">
        <v>26</v>
      </c>
      <c r="Q27" s="39">
        <v>3246</v>
      </c>
      <c r="R27" s="40">
        <v>2.0992860099337748E-2</v>
      </c>
      <c r="S27" s="39">
        <v>1872</v>
      </c>
      <c r="T27" s="40">
        <v>1.3189135872054109E-2</v>
      </c>
      <c r="U27" s="41">
        <v>0.73397435897435903</v>
      </c>
      <c r="V27" s="54">
        <v>3</v>
      </c>
    </row>
    <row r="28" spans="2:22" ht="14.45" customHeight="1" thickBot="1" x14ac:dyDescent="0.25">
      <c r="B28" s="31">
        <v>17</v>
      </c>
      <c r="C28" s="32" t="s">
        <v>26</v>
      </c>
      <c r="D28" s="33">
        <v>329</v>
      </c>
      <c r="E28" s="34">
        <v>1.0941501213874754E-2</v>
      </c>
      <c r="F28" s="33">
        <v>344</v>
      </c>
      <c r="G28" s="34">
        <v>1.1917547202494371E-2</v>
      </c>
      <c r="H28" s="35">
        <v>-4.3604651162790664E-2</v>
      </c>
      <c r="I28" s="53">
        <v>1</v>
      </c>
      <c r="J28" s="33">
        <v>314</v>
      </c>
      <c r="K28" s="35">
        <v>4.7770700636942776E-2</v>
      </c>
      <c r="L28" s="53">
        <v>4</v>
      </c>
      <c r="M28" s="48"/>
      <c r="N28" s="48"/>
      <c r="O28" s="31">
        <v>17</v>
      </c>
      <c r="P28" s="32" t="s">
        <v>112</v>
      </c>
      <c r="Q28" s="33">
        <v>3032</v>
      </c>
      <c r="R28" s="34">
        <v>1.9608857615894041E-2</v>
      </c>
      <c r="S28" s="33">
        <v>2346</v>
      </c>
      <c r="T28" s="34">
        <v>1.6528692711452426E-2</v>
      </c>
      <c r="U28" s="35">
        <v>0.29241261722080147</v>
      </c>
      <c r="V28" s="53">
        <v>0</v>
      </c>
    </row>
    <row r="29" spans="2:22" ht="14.45" customHeight="1" thickBot="1" x14ac:dyDescent="0.25">
      <c r="B29" s="37">
        <v>18</v>
      </c>
      <c r="C29" s="38" t="s">
        <v>21</v>
      </c>
      <c r="D29" s="39">
        <v>310</v>
      </c>
      <c r="E29" s="40">
        <v>1.0309621204562839E-2</v>
      </c>
      <c r="F29" s="39">
        <v>509</v>
      </c>
      <c r="G29" s="40">
        <v>1.7633812575783822E-2</v>
      </c>
      <c r="H29" s="41">
        <v>-0.39096267190569745</v>
      </c>
      <c r="I29" s="54">
        <v>-1</v>
      </c>
      <c r="J29" s="39">
        <v>385</v>
      </c>
      <c r="K29" s="41">
        <v>-0.19480519480519476</v>
      </c>
      <c r="L29" s="54">
        <v>0</v>
      </c>
      <c r="M29" s="48"/>
      <c r="N29" s="48"/>
      <c r="O29" s="37">
        <v>18</v>
      </c>
      <c r="P29" s="38" t="s">
        <v>29</v>
      </c>
      <c r="Q29" s="39">
        <v>2809</v>
      </c>
      <c r="R29" s="40">
        <v>1.8166649420529802E-2</v>
      </c>
      <c r="S29" s="39">
        <v>2005</v>
      </c>
      <c r="T29" s="40">
        <v>1.4126184521083595E-2</v>
      </c>
      <c r="U29" s="41">
        <v>0.40099750623441399</v>
      </c>
      <c r="V29" s="54">
        <v>0</v>
      </c>
    </row>
    <row r="30" spans="2:22" ht="14.45" customHeight="1" thickBot="1" x14ac:dyDescent="0.25">
      <c r="B30" s="31">
        <v>19</v>
      </c>
      <c r="C30" s="32" t="s">
        <v>109</v>
      </c>
      <c r="D30" s="33">
        <v>295</v>
      </c>
      <c r="E30" s="34">
        <v>9.8107685656323787E-3</v>
      </c>
      <c r="F30" s="33">
        <v>272</v>
      </c>
      <c r="G30" s="34">
        <v>9.4231768577862467E-3</v>
      </c>
      <c r="H30" s="35">
        <v>8.4558823529411686E-2</v>
      </c>
      <c r="I30" s="53">
        <v>2</v>
      </c>
      <c r="J30" s="33">
        <v>395</v>
      </c>
      <c r="K30" s="35">
        <v>-0.25316455696202533</v>
      </c>
      <c r="L30" s="53">
        <v>-2</v>
      </c>
      <c r="O30" s="31">
        <v>19</v>
      </c>
      <c r="P30" s="32" t="s">
        <v>21</v>
      </c>
      <c r="Q30" s="33">
        <v>2357</v>
      </c>
      <c r="R30" s="34">
        <v>1.5243429221854305E-2</v>
      </c>
      <c r="S30" s="33">
        <v>3824</v>
      </c>
      <c r="T30" s="34">
        <v>2.6941910029238736E-2</v>
      </c>
      <c r="U30" s="35">
        <v>-0.38362970711297073</v>
      </c>
      <c r="V30" s="53">
        <v>-5</v>
      </c>
    </row>
    <row r="31" spans="2:22" ht="14.45" customHeight="1" thickBot="1" x14ac:dyDescent="0.25">
      <c r="B31" s="37">
        <v>20</v>
      </c>
      <c r="C31" s="38" t="s">
        <v>171</v>
      </c>
      <c r="D31" s="39">
        <v>293</v>
      </c>
      <c r="E31" s="40">
        <v>9.7442548804416509E-3</v>
      </c>
      <c r="F31" s="39">
        <v>291</v>
      </c>
      <c r="G31" s="40">
        <v>1.0081413476528668E-2</v>
      </c>
      <c r="H31" s="41">
        <v>6.8728522336769515E-3</v>
      </c>
      <c r="I31" s="54">
        <v>-1</v>
      </c>
      <c r="J31" s="39">
        <v>209</v>
      </c>
      <c r="K31" s="41">
        <v>0.40191387559808622</v>
      </c>
      <c r="L31" s="54">
        <v>4</v>
      </c>
      <c r="O31" s="37">
        <v>20</v>
      </c>
      <c r="P31" s="38" t="s">
        <v>109</v>
      </c>
      <c r="Q31" s="39">
        <v>1790</v>
      </c>
      <c r="R31" s="40">
        <v>1.1576469370860928E-2</v>
      </c>
      <c r="S31" s="39">
        <v>1375</v>
      </c>
      <c r="T31" s="40">
        <v>9.6875330256807699E-3</v>
      </c>
      <c r="U31" s="41">
        <v>0.30181818181818176</v>
      </c>
      <c r="V31" s="54">
        <v>1</v>
      </c>
    </row>
    <row r="32" spans="2:22" ht="14.45" customHeight="1" thickBot="1" x14ac:dyDescent="0.25">
      <c r="B32" s="89" t="s">
        <v>43</v>
      </c>
      <c r="C32" s="90"/>
      <c r="D32" s="42">
        <f>SUM(D12:D31)</f>
        <v>27903</v>
      </c>
      <c r="E32" s="43">
        <f>D32/D34</f>
        <v>0.92796567893844162</v>
      </c>
      <c r="F32" s="42">
        <f>SUM(F12:F31)</f>
        <v>27152</v>
      </c>
      <c r="G32" s="43">
        <f>F32/F34</f>
        <v>0.94065477221548588</v>
      </c>
      <c r="H32" s="44">
        <f>D32/F32-1</f>
        <v>2.7659104301708926E-2</v>
      </c>
      <c r="I32" s="55"/>
      <c r="J32" s="42">
        <f>SUM(J12:J31)</f>
        <v>28328</v>
      </c>
      <c r="K32" s="43">
        <f>D32/J32-1</f>
        <v>-1.5002824060999731E-2</v>
      </c>
      <c r="L32" s="42"/>
      <c r="O32" s="89" t="s">
        <v>43</v>
      </c>
      <c r="P32" s="90"/>
      <c r="Q32" s="42">
        <f>SUM(Q12:Q31)</f>
        <v>143619</v>
      </c>
      <c r="R32" s="43">
        <f>Q32/Q34</f>
        <v>0.92882734892384111</v>
      </c>
      <c r="S32" s="42">
        <f>SUM(S12:S31)</f>
        <v>131702</v>
      </c>
      <c r="T32" s="43">
        <f>S32/S34</f>
        <v>0.92790361785324271</v>
      </c>
      <c r="U32" s="44">
        <f>Q32/S32-1</f>
        <v>9.0484578821885764E-2</v>
      </c>
      <c r="V32" s="55"/>
    </row>
    <row r="33" spans="2:22" ht="14.45" customHeight="1" thickBot="1" x14ac:dyDescent="0.25">
      <c r="B33" s="89" t="s">
        <v>12</v>
      </c>
      <c r="C33" s="90"/>
      <c r="D33" s="42">
        <f>D34-SUM(D12:D31)</f>
        <v>2166</v>
      </c>
      <c r="E33" s="43">
        <f>D33/D34</f>
        <v>7.203432106155841E-2</v>
      </c>
      <c r="F33" s="42">
        <f>F34-SUM(F12:F31)</f>
        <v>1713</v>
      </c>
      <c r="G33" s="43">
        <f>F33/F34</f>
        <v>5.9345227784514121E-2</v>
      </c>
      <c r="H33" s="44">
        <f>D33/F33-1</f>
        <v>0.26444833625218922</v>
      </c>
      <c r="I33" s="55"/>
      <c r="J33" s="42">
        <f>J34-SUM(J12:J31)</f>
        <v>2387</v>
      </c>
      <c r="K33" s="43">
        <f>D33/J33-1</f>
        <v>-9.2584834520318404E-2</v>
      </c>
      <c r="L33" s="42"/>
      <c r="O33" s="89" t="s">
        <v>12</v>
      </c>
      <c r="P33" s="90"/>
      <c r="Q33" s="42">
        <f>Q34-SUM(Q12:Q31)</f>
        <v>11005</v>
      </c>
      <c r="R33" s="43">
        <f>Q33/Q34</f>
        <v>7.1172651076158944E-2</v>
      </c>
      <c r="S33" s="42">
        <f>S34-SUM(S12:S31)</f>
        <v>10233</v>
      </c>
      <c r="T33" s="43">
        <f>S33/S34</f>
        <v>7.2096382146757315E-2</v>
      </c>
      <c r="U33" s="44">
        <f>Q33/S33-1</f>
        <v>7.5442196814228479E-2</v>
      </c>
      <c r="V33" s="55"/>
    </row>
    <row r="34" spans="2:22" ht="14.45" customHeight="1" thickBot="1" x14ac:dyDescent="0.25">
      <c r="B34" s="121" t="s">
        <v>35</v>
      </c>
      <c r="C34" s="122"/>
      <c r="D34" s="45">
        <v>30069</v>
      </c>
      <c r="E34" s="46">
        <v>1</v>
      </c>
      <c r="F34" s="45">
        <v>28865</v>
      </c>
      <c r="G34" s="46">
        <v>0.99705525723194188</v>
      </c>
      <c r="H34" s="47">
        <v>4.171141520873034E-2</v>
      </c>
      <c r="I34" s="57"/>
      <c r="J34" s="45">
        <v>30715</v>
      </c>
      <c r="K34" s="47">
        <v>-2.1032069021650668E-2</v>
      </c>
      <c r="L34" s="45"/>
      <c r="M34" s="48"/>
      <c r="N34" s="48"/>
      <c r="O34" s="121" t="s">
        <v>35</v>
      </c>
      <c r="P34" s="122"/>
      <c r="Q34" s="45">
        <v>154624</v>
      </c>
      <c r="R34" s="46">
        <v>1</v>
      </c>
      <c r="S34" s="45">
        <v>141935</v>
      </c>
      <c r="T34" s="46">
        <v>1</v>
      </c>
      <c r="U34" s="47">
        <v>8.940007750026413E-2</v>
      </c>
      <c r="V34" s="57"/>
    </row>
    <row r="35" spans="2:22" ht="14.45" customHeight="1" x14ac:dyDescent="0.2">
      <c r="B35" s="49" t="s">
        <v>78</v>
      </c>
      <c r="O35" s="49" t="s">
        <v>78</v>
      </c>
    </row>
    <row r="36" spans="2:22" x14ac:dyDescent="0.2">
      <c r="B36" s="50" t="s">
        <v>77</v>
      </c>
      <c r="O36" s="50" t="s">
        <v>77</v>
      </c>
    </row>
    <row r="39" spans="2:22" ht="15" customHeight="1" x14ac:dyDescent="0.2">
      <c r="O39" s="135" t="s">
        <v>132</v>
      </c>
      <c r="P39" s="135"/>
      <c r="Q39" s="135"/>
      <c r="R39" s="135"/>
      <c r="S39" s="135"/>
      <c r="T39" s="135"/>
      <c r="U39" s="135"/>
      <c r="V39" s="135"/>
    </row>
    <row r="40" spans="2:22" ht="15" customHeight="1" x14ac:dyDescent="0.2">
      <c r="B40" s="110" t="s">
        <v>172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48"/>
      <c r="N40" s="51"/>
      <c r="O40" s="135"/>
      <c r="P40" s="135"/>
      <c r="Q40" s="135"/>
      <c r="R40" s="135"/>
      <c r="S40" s="135"/>
      <c r="T40" s="135"/>
      <c r="U40" s="135"/>
      <c r="V40" s="135"/>
    </row>
    <row r="41" spans="2:22" x14ac:dyDescent="0.2">
      <c r="B41" s="111" t="s">
        <v>173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48"/>
      <c r="N41" s="51"/>
      <c r="O41" s="111" t="s">
        <v>128</v>
      </c>
      <c r="P41" s="111"/>
      <c r="Q41" s="111"/>
      <c r="R41" s="111"/>
      <c r="S41" s="111"/>
      <c r="T41" s="111"/>
      <c r="U41" s="111"/>
      <c r="V41" s="111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6"/>
      <c r="P42" s="76"/>
      <c r="Q42" s="76"/>
      <c r="R42" s="76"/>
      <c r="S42" s="76"/>
      <c r="T42" s="76"/>
      <c r="U42" s="76"/>
      <c r="V42" s="24" t="s">
        <v>4</v>
      </c>
    </row>
    <row r="43" spans="2:22" ht="15" customHeight="1" x14ac:dyDescent="0.2">
      <c r="B43" s="104" t="s">
        <v>0</v>
      </c>
      <c r="C43" s="106" t="s">
        <v>42</v>
      </c>
      <c r="D43" s="115" t="s">
        <v>148</v>
      </c>
      <c r="E43" s="93"/>
      <c r="F43" s="93"/>
      <c r="G43" s="93"/>
      <c r="H43" s="93"/>
      <c r="I43" s="94"/>
      <c r="J43" s="93" t="s">
        <v>137</v>
      </c>
      <c r="K43" s="93"/>
      <c r="L43" s="94"/>
      <c r="M43" s="48"/>
      <c r="N43" s="48"/>
      <c r="O43" s="104" t="s">
        <v>0</v>
      </c>
      <c r="P43" s="106" t="s">
        <v>42</v>
      </c>
      <c r="Q43" s="115" t="s">
        <v>158</v>
      </c>
      <c r="R43" s="93"/>
      <c r="S43" s="93"/>
      <c r="T43" s="93"/>
      <c r="U43" s="93"/>
      <c r="V43" s="94"/>
    </row>
    <row r="44" spans="2:22" ht="15" customHeight="1" thickBot="1" x14ac:dyDescent="0.25">
      <c r="B44" s="105"/>
      <c r="C44" s="107"/>
      <c r="D44" s="95" t="s">
        <v>150</v>
      </c>
      <c r="E44" s="91"/>
      <c r="F44" s="91"/>
      <c r="G44" s="91"/>
      <c r="H44" s="91"/>
      <c r="I44" s="92"/>
      <c r="J44" s="91" t="s">
        <v>138</v>
      </c>
      <c r="K44" s="91"/>
      <c r="L44" s="92"/>
      <c r="M44" s="48"/>
      <c r="N44" s="48"/>
      <c r="O44" s="105"/>
      <c r="P44" s="107"/>
      <c r="Q44" s="95" t="s">
        <v>151</v>
      </c>
      <c r="R44" s="91"/>
      <c r="S44" s="91"/>
      <c r="T44" s="91"/>
      <c r="U44" s="91"/>
      <c r="V44" s="92"/>
    </row>
    <row r="45" spans="2:22" ht="15" customHeight="1" x14ac:dyDescent="0.2">
      <c r="B45" s="105"/>
      <c r="C45" s="107"/>
      <c r="D45" s="96">
        <v>2024</v>
      </c>
      <c r="E45" s="97"/>
      <c r="F45" s="96">
        <v>2023</v>
      </c>
      <c r="G45" s="97"/>
      <c r="H45" s="85" t="s">
        <v>5</v>
      </c>
      <c r="I45" s="85" t="s">
        <v>48</v>
      </c>
      <c r="J45" s="85">
        <v>2023</v>
      </c>
      <c r="K45" s="85" t="s">
        <v>152</v>
      </c>
      <c r="L45" s="85" t="s">
        <v>156</v>
      </c>
      <c r="M45" s="48"/>
      <c r="N45" s="48"/>
      <c r="O45" s="105"/>
      <c r="P45" s="107"/>
      <c r="Q45" s="96">
        <v>2024</v>
      </c>
      <c r="R45" s="97"/>
      <c r="S45" s="96">
        <v>2023</v>
      </c>
      <c r="T45" s="97"/>
      <c r="U45" s="85" t="s">
        <v>5</v>
      </c>
      <c r="V45" s="85" t="s">
        <v>70</v>
      </c>
    </row>
    <row r="46" spans="2:22" ht="15" customHeight="1" thickBot="1" x14ac:dyDescent="0.25">
      <c r="B46" s="102" t="s">
        <v>6</v>
      </c>
      <c r="C46" s="100" t="s">
        <v>42</v>
      </c>
      <c r="D46" s="98"/>
      <c r="E46" s="99"/>
      <c r="F46" s="98"/>
      <c r="G46" s="99"/>
      <c r="H46" s="86"/>
      <c r="I46" s="86"/>
      <c r="J46" s="86"/>
      <c r="K46" s="86"/>
      <c r="L46" s="86"/>
      <c r="M46" s="48"/>
      <c r="N46" s="48"/>
      <c r="O46" s="102" t="s">
        <v>6</v>
      </c>
      <c r="P46" s="100" t="s">
        <v>42</v>
      </c>
      <c r="Q46" s="98"/>
      <c r="R46" s="99"/>
      <c r="S46" s="98"/>
      <c r="T46" s="99"/>
      <c r="U46" s="86"/>
      <c r="V46" s="86"/>
    </row>
    <row r="47" spans="2:22" ht="15" customHeight="1" x14ac:dyDescent="0.2">
      <c r="B47" s="102"/>
      <c r="C47" s="100"/>
      <c r="D47" s="25" t="s">
        <v>8</v>
      </c>
      <c r="E47" s="26" t="s">
        <v>2</v>
      </c>
      <c r="F47" s="25" t="s">
        <v>8</v>
      </c>
      <c r="G47" s="26" t="s">
        <v>2</v>
      </c>
      <c r="H47" s="87" t="s">
        <v>9</v>
      </c>
      <c r="I47" s="87" t="s">
        <v>49</v>
      </c>
      <c r="J47" s="87" t="s">
        <v>8</v>
      </c>
      <c r="K47" s="87" t="s">
        <v>153</v>
      </c>
      <c r="L47" s="87" t="s">
        <v>157</v>
      </c>
      <c r="M47" s="48"/>
      <c r="N47" s="48"/>
      <c r="O47" s="102"/>
      <c r="P47" s="100"/>
      <c r="Q47" s="25" t="s">
        <v>8</v>
      </c>
      <c r="R47" s="26" t="s">
        <v>2</v>
      </c>
      <c r="S47" s="25" t="s">
        <v>8</v>
      </c>
      <c r="T47" s="26" t="s">
        <v>2</v>
      </c>
      <c r="U47" s="87" t="s">
        <v>9</v>
      </c>
      <c r="V47" s="87" t="s">
        <v>71</v>
      </c>
    </row>
    <row r="48" spans="2:22" ht="15" customHeight="1" thickBot="1" x14ac:dyDescent="0.25">
      <c r="B48" s="103"/>
      <c r="C48" s="101"/>
      <c r="D48" s="28" t="s">
        <v>10</v>
      </c>
      <c r="E48" s="29" t="s">
        <v>11</v>
      </c>
      <c r="F48" s="28" t="s">
        <v>10</v>
      </c>
      <c r="G48" s="29" t="s">
        <v>11</v>
      </c>
      <c r="H48" s="88"/>
      <c r="I48" s="88"/>
      <c r="J48" s="88" t="s">
        <v>10</v>
      </c>
      <c r="K48" s="88"/>
      <c r="L48" s="88"/>
      <c r="M48" s="48"/>
      <c r="N48" s="48"/>
      <c r="O48" s="103"/>
      <c r="P48" s="101"/>
      <c r="Q48" s="28" t="s">
        <v>10</v>
      </c>
      <c r="R48" s="29" t="s">
        <v>11</v>
      </c>
      <c r="S48" s="28" t="s">
        <v>10</v>
      </c>
      <c r="T48" s="29" t="s">
        <v>11</v>
      </c>
      <c r="U48" s="88"/>
      <c r="V48" s="88"/>
    </row>
    <row r="49" spans="2:22" ht="15" thickBot="1" x14ac:dyDescent="0.25">
      <c r="B49" s="31">
        <v>1</v>
      </c>
      <c r="C49" s="32" t="s">
        <v>36</v>
      </c>
      <c r="D49" s="33">
        <v>1970</v>
      </c>
      <c r="E49" s="34">
        <v>6.5515979912867076E-2</v>
      </c>
      <c r="F49" s="33">
        <v>1388</v>
      </c>
      <c r="G49" s="34">
        <v>4.808591720076217E-2</v>
      </c>
      <c r="H49" s="35">
        <v>0.41930835734870309</v>
      </c>
      <c r="I49" s="53">
        <v>1</v>
      </c>
      <c r="J49" s="33">
        <v>1535</v>
      </c>
      <c r="K49" s="35">
        <v>0.28338762214983704</v>
      </c>
      <c r="L49" s="53">
        <v>1</v>
      </c>
      <c r="M49" s="48"/>
      <c r="N49" s="48"/>
      <c r="O49" s="31">
        <v>1</v>
      </c>
      <c r="P49" s="32" t="s">
        <v>51</v>
      </c>
      <c r="Q49" s="33">
        <v>10114</v>
      </c>
      <c r="R49" s="34">
        <v>6.5410285596026491E-2</v>
      </c>
      <c r="S49" s="33">
        <v>7714</v>
      </c>
      <c r="T49" s="34">
        <v>5.4348821643710146E-2</v>
      </c>
      <c r="U49" s="35">
        <v>0.31112263417163599</v>
      </c>
      <c r="V49" s="53">
        <v>0</v>
      </c>
    </row>
    <row r="50" spans="2:22" ht="15" thickBot="1" x14ac:dyDescent="0.25">
      <c r="B50" s="37">
        <v>2</v>
      </c>
      <c r="C50" s="38" t="s">
        <v>51</v>
      </c>
      <c r="D50" s="39">
        <v>1516</v>
      </c>
      <c r="E50" s="40">
        <v>5.0417373374571819E-2</v>
      </c>
      <c r="F50" s="39">
        <v>1583</v>
      </c>
      <c r="G50" s="40">
        <v>5.4841503551013339E-2</v>
      </c>
      <c r="H50" s="41">
        <v>-4.2324699936828858E-2</v>
      </c>
      <c r="I50" s="54">
        <v>-1</v>
      </c>
      <c r="J50" s="39">
        <v>2038</v>
      </c>
      <c r="K50" s="41">
        <v>-0.25613346418056915</v>
      </c>
      <c r="L50" s="54">
        <v>-1</v>
      </c>
      <c r="M50" s="48"/>
      <c r="N50" s="48"/>
      <c r="O50" s="37">
        <v>2</v>
      </c>
      <c r="P50" s="38" t="s">
        <v>36</v>
      </c>
      <c r="Q50" s="39">
        <v>8148</v>
      </c>
      <c r="R50" s="40">
        <v>5.2695571192052981E-2</v>
      </c>
      <c r="S50" s="39">
        <v>5296</v>
      </c>
      <c r="T50" s="40">
        <v>3.7312854475640256E-2</v>
      </c>
      <c r="U50" s="41">
        <v>0.53851963746223563</v>
      </c>
      <c r="V50" s="54">
        <v>0</v>
      </c>
    </row>
    <row r="51" spans="2:22" ht="15" thickBot="1" x14ac:dyDescent="0.25">
      <c r="B51" s="31">
        <v>3</v>
      </c>
      <c r="C51" s="32" t="s">
        <v>66</v>
      </c>
      <c r="D51" s="33">
        <v>1198</v>
      </c>
      <c r="E51" s="34">
        <v>3.9841697429246065E-2</v>
      </c>
      <c r="F51" s="33">
        <v>468</v>
      </c>
      <c r="G51" s="34">
        <v>1.6213407240602808E-2</v>
      </c>
      <c r="H51" s="35">
        <v>1.5598290598290596</v>
      </c>
      <c r="I51" s="53">
        <v>7</v>
      </c>
      <c r="J51" s="33">
        <v>742</v>
      </c>
      <c r="K51" s="35">
        <v>0.61455525606469008</v>
      </c>
      <c r="L51" s="53">
        <v>1</v>
      </c>
      <c r="M51" s="48"/>
      <c r="N51" s="48"/>
      <c r="O51" s="31">
        <v>3</v>
      </c>
      <c r="P51" s="32" t="s">
        <v>66</v>
      </c>
      <c r="Q51" s="33">
        <v>4027</v>
      </c>
      <c r="R51" s="34">
        <v>2.6043822433774833E-2</v>
      </c>
      <c r="S51" s="33">
        <v>2227</v>
      </c>
      <c r="T51" s="34">
        <v>1.569028076232078E-2</v>
      </c>
      <c r="U51" s="35">
        <v>0.80826223619218673</v>
      </c>
      <c r="V51" s="53">
        <v>9</v>
      </c>
    </row>
    <row r="52" spans="2:22" ht="15" thickBot="1" x14ac:dyDescent="0.25">
      <c r="B52" s="37">
        <v>4</v>
      </c>
      <c r="C52" s="38" t="s">
        <v>140</v>
      </c>
      <c r="D52" s="39">
        <v>898</v>
      </c>
      <c r="E52" s="40">
        <v>2.986464465063687E-2</v>
      </c>
      <c r="F52" s="39">
        <v>57</v>
      </c>
      <c r="G52" s="40">
        <v>1.9747098562272647E-3</v>
      </c>
      <c r="H52" s="41">
        <v>14.754385964912281</v>
      </c>
      <c r="I52" s="54">
        <v>110</v>
      </c>
      <c r="J52" s="39">
        <v>390</v>
      </c>
      <c r="K52" s="41">
        <v>1.3025641025641024</v>
      </c>
      <c r="L52" s="54">
        <v>13</v>
      </c>
      <c r="M52" s="48"/>
      <c r="N52" s="48"/>
      <c r="O52" s="37">
        <v>4</v>
      </c>
      <c r="P52" s="38" t="s">
        <v>39</v>
      </c>
      <c r="Q52" s="39">
        <v>3682</v>
      </c>
      <c r="R52" s="40">
        <v>2.3812603476821192E-2</v>
      </c>
      <c r="S52" s="39">
        <v>4537</v>
      </c>
      <c r="T52" s="40">
        <v>3.1965336245464472E-2</v>
      </c>
      <c r="U52" s="41">
        <v>-0.18845051796341195</v>
      </c>
      <c r="V52" s="54">
        <v>-1</v>
      </c>
    </row>
    <row r="53" spans="2:22" ht="15" thickBot="1" x14ac:dyDescent="0.25">
      <c r="B53" s="31">
        <v>5</v>
      </c>
      <c r="C53" s="32" t="s">
        <v>52</v>
      </c>
      <c r="D53" s="33">
        <v>743</v>
      </c>
      <c r="E53" s="34">
        <v>2.4709834048355448E-2</v>
      </c>
      <c r="F53" s="33">
        <v>613</v>
      </c>
      <c r="G53" s="34">
        <v>2.1236791962584444E-2</v>
      </c>
      <c r="H53" s="35">
        <v>0.21207177814029365</v>
      </c>
      <c r="I53" s="53">
        <v>0</v>
      </c>
      <c r="J53" s="33">
        <v>615</v>
      </c>
      <c r="K53" s="35">
        <v>0.20813008130081312</v>
      </c>
      <c r="L53" s="53">
        <v>2</v>
      </c>
      <c r="M53" s="48"/>
      <c r="N53" s="48"/>
      <c r="O53" s="31">
        <v>5</v>
      </c>
      <c r="P53" s="32" t="s">
        <v>52</v>
      </c>
      <c r="Q53" s="33">
        <v>3317</v>
      </c>
      <c r="R53" s="34">
        <v>2.1452038493377484E-2</v>
      </c>
      <c r="S53" s="33">
        <v>2262</v>
      </c>
      <c r="T53" s="34">
        <v>1.5936872512065381E-2</v>
      </c>
      <c r="U53" s="35">
        <v>0.4664014146772768</v>
      </c>
      <c r="V53" s="53">
        <v>6</v>
      </c>
    </row>
    <row r="54" spans="2:22" ht="15" thickBot="1" x14ac:dyDescent="0.25">
      <c r="B54" s="37">
        <v>6</v>
      </c>
      <c r="C54" s="38" t="s">
        <v>44</v>
      </c>
      <c r="D54" s="39">
        <v>657</v>
      </c>
      <c r="E54" s="40">
        <v>2.1849745585154144E-2</v>
      </c>
      <c r="F54" s="39">
        <v>452</v>
      </c>
      <c r="G54" s="40">
        <v>1.5659102719556558E-2</v>
      </c>
      <c r="H54" s="41">
        <v>0.45353982300884965</v>
      </c>
      <c r="I54" s="54">
        <v>5</v>
      </c>
      <c r="J54" s="39">
        <v>591</v>
      </c>
      <c r="K54" s="41">
        <v>0.11167512690355319</v>
      </c>
      <c r="L54" s="54">
        <v>3</v>
      </c>
      <c r="M54" s="48"/>
      <c r="N54" s="48"/>
      <c r="O54" s="37">
        <v>6</v>
      </c>
      <c r="P54" s="38" t="s">
        <v>60</v>
      </c>
      <c r="Q54" s="39">
        <v>3069</v>
      </c>
      <c r="R54" s="40">
        <v>1.9848147764900664E-2</v>
      </c>
      <c r="S54" s="39">
        <v>3021</v>
      </c>
      <c r="T54" s="40">
        <v>2.1284390742241168E-2</v>
      </c>
      <c r="U54" s="41">
        <v>1.5888778550148919E-2</v>
      </c>
      <c r="V54" s="54">
        <v>-1</v>
      </c>
    </row>
    <row r="55" spans="2:22" ht="15" thickBot="1" x14ac:dyDescent="0.25">
      <c r="B55" s="31">
        <v>7</v>
      </c>
      <c r="C55" s="32" t="s">
        <v>39</v>
      </c>
      <c r="D55" s="33">
        <v>584</v>
      </c>
      <c r="E55" s="34">
        <v>1.9421996075692574E-2</v>
      </c>
      <c r="F55" s="33">
        <v>523</v>
      </c>
      <c r="G55" s="34">
        <v>1.8118829031699289E-2</v>
      </c>
      <c r="H55" s="35">
        <v>0.11663479923518172</v>
      </c>
      <c r="I55" s="53">
        <v>0</v>
      </c>
      <c r="J55" s="33">
        <v>950</v>
      </c>
      <c r="K55" s="35">
        <v>-0.38526315789473686</v>
      </c>
      <c r="L55" s="53">
        <v>-4</v>
      </c>
      <c r="M55" s="48"/>
      <c r="N55" s="48"/>
      <c r="O55" s="31">
        <v>7</v>
      </c>
      <c r="P55" s="32" t="s">
        <v>100</v>
      </c>
      <c r="Q55" s="33">
        <v>2805</v>
      </c>
      <c r="R55" s="34">
        <v>1.8140780215231789E-2</v>
      </c>
      <c r="S55" s="33">
        <v>3552</v>
      </c>
      <c r="T55" s="34">
        <v>2.5025539859794978E-2</v>
      </c>
      <c r="U55" s="35">
        <v>-0.21030405405405406</v>
      </c>
      <c r="V55" s="53">
        <v>-3</v>
      </c>
    </row>
    <row r="56" spans="2:22" ht="15" thickBot="1" x14ac:dyDescent="0.25">
      <c r="B56" s="37">
        <v>8</v>
      </c>
      <c r="C56" s="38" t="s">
        <v>107</v>
      </c>
      <c r="D56" s="39">
        <v>567</v>
      </c>
      <c r="E56" s="40">
        <v>1.8856629751571385E-2</v>
      </c>
      <c r="F56" s="39">
        <v>549</v>
      </c>
      <c r="G56" s="40">
        <v>1.9019573878399445E-2</v>
      </c>
      <c r="H56" s="41">
        <v>3.2786885245901676E-2</v>
      </c>
      <c r="I56" s="54">
        <v>-2</v>
      </c>
      <c r="J56" s="39">
        <v>476</v>
      </c>
      <c r="K56" s="41">
        <v>0.19117647058823528</v>
      </c>
      <c r="L56" s="54">
        <v>4</v>
      </c>
      <c r="M56" s="48"/>
      <c r="N56" s="48"/>
      <c r="O56" s="37">
        <v>8</v>
      </c>
      <c r="P56" s="38" t="s">
        <v>103</v>
      </c>
      <c r="Q56" s="39">
        <v>2455</v>
      </c>
      <c r="R56" s="40">
        <v>1.5877224751655629E-2</v>
      </c>
      <c r="S56" s="39">
        <v>2315</v>
      </c>
      <c r="T56" s="40">
        <v>1.6310282875964349E-2</v>
      </c>
      <c r="U56" s="41">
        <v>6.0475161987040948E-2</v>
      </c>
      <c r="V56" s="54">
        <v>1</v>
      </c>
    </row>
    <row r="57" spans="2:22" ht="15" thickBot="1" x14ac:dyDescent="0.25">
      <c r="B57" s="31">
        <v>9</v>
      </c>
      <c r="C57" s="32" t="s">
        <v>60</v>
      </c>
      <c r="D57" s="33">
        <v>518</v>
      </c>
      <c r="E57" s="34">
        <v>1.7227044464398551E-2</v>
      </c>
      <c r="F57" s="33">
        <v>450</v>
      </c>
      <c r="G57" s="34">
        <v>1.5589814654425774E-2</v>
      </c>
      <c r="H57" s="35">
        <v>0.1511111111111112</v>
      </c>
      <c r="I57" s="53">
        <v>3</v>
      </c>
      <c r="J57" s="33">
        <v>636</v>
      </c>
      <c r="K57" s="35">
        <v>-0.18553459119496851</v>
      </c>
      <c r="L57" s="53">
        <v>-3</v>
      </c>
      <c r="M57" s="48"/>
      <c r="N57" s="48"/>
      <c r="O57" s="31">
        <v>9</v>
      </c>
      <c r="P57" s="32" t="s">
        <v>41</v>
      </c>
      <c r="Q57" s="33">
        <v>2438</v>
      </c>
      <c r="R57" s="34">
        <v>1.5767280629139072E-2</v>
      </c>
      <c r="S57" s="33">
        <v>2805</v>
      </c>
      <c r="T57" s="34">
        <v>1.9762567372388771E-2</v>
      </c>
      <c r="U57" s="35">
        <v>-0.13083778966131909</v>
      </c>
      <c r="V57" s="53">
        <v>-3</v>
      </c>
    </row>
    <row r="58" spans="2:22" ht="15" thickBot="1" x14ac:dyDescent="0.25">
      <c r="B58" s="37">
        <v>10</v>
      </c>
      <c r="C58" s="38" t="s">
        <v>41</v>
      </c>
      <c r="D58" s="39">
        <v>507</v>
      </c>
      <c r="E58" s="40">
        <v>1.6861219195849545E-2</v>
      </c>
      <c r="F58" s="39">
        <v>817</v>
      </c>
      <c r="G58" s="40">
        <v>2.8304174605924128E-2</v>
      </c>
      <c r="H58" s="41">
        <v>-0.37943696450428399</v>
      </c>
      <c r="I58" s="54">
        <v>-7</v>
      </c>
      <c r="J58" s="39">
        <v>487</v>
      </c>
      <c r="K58" s="41">
        <v>4.1067761806981462E-2</v>
      </c>
      <c r="L58" s="54">
        <v>1</v>
      </c>
      <c r="M58" s="48"/>
      <c r="N58" s="48"/>
      <c r="O58" s="37">
        <v>10</v>
      </c>
      <c r="P58" s="38" t="s">
        <v>44</v>
      </c>
      <c r="Q58" s="39">
        <v>2411</v>
      </c>
      <c r="R58" s="40">
        <v>1.5592663493377483E-2</v>
      </c>
      <c r="S58" s="39">
        <v>2572</v>
      </c>
      <c r="T58" s="40">
        <v>1.8120970866946137E-2</v>
      </c>
      <c r="U58" s="41">
        <v>-6.2597200622083959E-2</v>
      </c>
      <c r="V58" s="54">
        <v>-3</v>
      </c>
    </row>
    <row r="59" spans="2:22" ht="15" thickBot="1" x14ac:dyDescent="0.25">
      <c r="B59" s="31"/>
      <c r="C59" s="32" t="s">
        <v>100</v>
      </c>
      <c r="D59" s="33">
        <v>507</v>
      </c>
      <c r="E59" s="34">
        <v>1.6861219195849545E-2</v>
      </c>
      <c r="F59" s="33">
        <v>260</v>
      </c>
      <c r="G59" s="34">
        <v>9.0074484670015584E-3</v>
      </c>
      <c r="H59" s="35">
        <v>0.95</v>
      </c>
      <c r="I59" s="53">
        <v>19</v>
      </c>
      <c r="J59" s="33">
        <v>291</v>
      </c>
      <c r="K59" s="35">
        <v>0.74226804123711343</v>
      </c>
      <c r="L59" s="53">
        <v>16</v>
      </c>
      <c r="M59" s="48"/>
      <c r="N59" s="48"/>
      <c r="O59" s="31">
        <v>11</v>
      </c>
      <c r="P59" s="32" t="s">
        <v>121</v>
      </c>
      <c r="Q59" s="33">
        <v>2359</v>
      </c>
      <c r="R59" s="34">
        <v>1.5256363824503311E-2</v>
      </c>
      <c r="S59" s="33">
        <v>1694</v>
      </c>
      <c r="T59" s="34">
        <v>1.1935040687638707E-2</v>
      </c>
      <c r="U59" s="35">
        <v>0.39256198347107429</v>
      </c>
      <c r="V59" s="53">
        <v>6</v>
      </c>
    </row>
    <row r="60" spans="2:22" ht="15" thickBot="1" x14ac:dyDescent="0.25">
      <c r="B60" s="37">
        <v>12</v>
      </c>
      <c r="C60" s="38" t="s">
        <v>38</v>
      </c>
      <c r="D60" s="39">
        <v>450</v>
      </c>
      <c r="E60" s="40">
        <v>1.4965579167913799E-2</v>
      </c>
      <c r="F60" s="39">
        <v>406</v>
      </c>
      <c r="G60" s="40">
        <v>1.4065477221548588E-2</v>
      </c>
      <c r="H60" s="41">
        <v>0.10837438423645329</v>
      </c>
      <c r="I60" s="54">
        <v>5</v>
      </c>
      <c r="J60" s="39">
        <v>401</v>
      </c>
      <c r="K60" s="41">
        <v>0.12219451371571077</v>
      </c>
      <c r="L60" s="54">
        <v>4</v>
      </c>
      <c r="M60" s="48"/>
      <c r="N60" s="48"/>
      <c r="O60" s="37">
        <v>12</v>
      </c>
      <c r="P60" s="38" t="s">
        <v>120</v>
      </c>
      <c r="Q60" s="39">
        <v>2329</v>
      </c>
      <c r="R60" s="40">
        <v>1.5062344784768212E-2</v>
      </c>
      <c r="S60" s="39">
        <v>1229</v>
      </c>
      <c r="T60" s="40">
        <v>8.6588931553175756E-3</v>
      </c>
      <c r="U60" s="41">
        <v>0.89503661513425548</v>
      </c>
      <c r="V60" s="54">
        <v>18</v>
      </c>
    </row>
    <row r="61" spans="2:22" ht="15" thickBot="1" x14ac:dyDescent="0.25">
      <c r="B61" s="31">
        <v>13</v>
      </c>
      <c r="C61" s="32" t="s">
        <v>123</v>
      </c>
      <c r="D61" s="33">
        <v>444</v>
      </c>
      <c r="E61" s="34">
        <v>1.4766038112341614E-2</v>
      </c>
      <c r="F61" s="33">
        <v>136</v>
      </c>
      <c r="G61" s="34">
        <v>4.7115884288931233E-3</v>
      </c>
      <c r="H61" s="35">
        <v>2.2647058823529411</v>
      </c>
      <c r="I61" s="53">
        <v>51</v>
      </c>
      <c r="J61" s="33">
        <v>600</v>
      </c>
      <c r="K61" s="35">
        <v>-0.26</v>
      </c>
      <c r="L61" s="53">
        <v>-5</v>
      </c>
      <c r="M61" s="48"/>
      <c r="N61" s="48"/>
      <c r="O61" s="31">
        <v>13</v>
      </c>
      <c r="P61" s="32" t="s">
        <v>107</v>
      </c>
      <c r="Q61" s="33">
        <v>2201</v>
      </c>
      <c r="R61" s="34">
        <v>1.4234530215231788E-2</v>
      </c>
      <c r="S61" s="33">
        <v>2145</v>
      </c>
      <c r="T61" s="34">
        <v>1.5112551520062001E-2</v>
      </c>
      <c r="U61" s="35">
        <v>2.6107226107226156E-2</v>
      </c>
      <c r="V61" s="53">
        <v>1</v>
      </c>
    </row>
    <row r="62" spans="2:22" ht="15" thickBot="1" x14ac:dyDescent="0.25">
      <c r="B62" s="37">
        <v>14</v>
      </c>
      <c r="C62" s="38" t="s">
        <v>161</v>
      </c>
      <c r="D62" s="39">
        <v>419</v>
      </c>
      <c r="E62" s="40">
        <v>1.3934617047457515E-2</v>
      </c>
      <c r="F62" s="39">
        <v>283</v>
      </c>
      <c r="G62" s="40">
        <v>9.8042612160055432E-3</v>
      </c>
      <c r="H62" s="41">
        <v>0.48056537102473507</v>
      </c>
      <c r="I62" s="54">
        <v>9</v>
      </c>
      <c r="J62" s="39">
        <v>295</v>
      </c>
      <c r="K62" s="41">
        <v>0.42033898305084749</v>
      </c>
      <c r="L62" s="54">
        <v>11</v>
      </c>
      <c r="M62" s="48"/>
      <c r="N62" s="48"/>
      <c r="O62" s="37">
        <v>14</v>
      </c>
      <c r="P62" s="38" t="s">
        <v>123</v>
      </c>
      <c r="Q62" s="39">
        <v>2099</v>
      </c>
      <c r="R62" s="40">
        <v>1.357486548013245E-2</v>
      </c>
      <c r="S62" s="39">
        <v>1127</v>
      </c>
      <c r="T62" s="40">
        <v>7.9402543417761654E-3</v>
      </c>
      <c r="U62" s="41">
        <v>0.862466725820763</v>
      </c>
      <c r="V62" s="54">
        <v>24</v>
      </c>
    </row>
    <row r="63" spans="2:22" ht="15" thickBot="1" x14ac:dyDescent="0.25">
      <c r="B63" s="31">
        <v>15</v>
      </c>
      <c r="C63" s="32" t="s">
        <v>141</v>
      </c>
      <c r="D63" s="33">
        <v>412</v>
      </c>
      <c r="E63" s="34">
        <v>1.3701819149289966E-2</v>
      </c>
      <c r="F63" s="33">
        <v>282</v>
      </c>
      <c r="G63" s="34">
        <v>9.7696171834401532E-3</v>
      </c>
      <c r="H63" s="35">
        <v>0.46099290780141855</v>
      </c>
      <c r="I63" s="53">
        <v>9</v>
      </c>
      <c r="J63" s="33">
        <v>424</v>
      </c>
      <c r="K63" s="35">
        <v>-2.8301886792452824E-2</v>
      </c>
      <c r="L63" s="53">
        <v>0</v>
      </c>
      <c r="M63" s="48"/>
      <c r="N63" s="48"/>
      <c r="O63" s="31">
        <v>15</v>
      </c>
      <c r="P63" s="32" t="s">
        <v>38</v>
      </c>
      <c r="Q63" s="33">
        <v>2017</v>
      </c>
      <c r="R63" s="34">
        <v>1.3044546771523179E-2</v>
      </c>
      <c r="S63" s="33">
        <v>2293</v>
      </c>
      <c r="T63" s="34">
        <v>1.6155282347553458E-2</v>
      </c>
      <c r="U63" s="35">
        <v>-0.12036633231574356</v>
      </c>
      <c r="V63" s="53">
        <v>-5</v>
      </c>
    </row>
    <row r="64" spans="2:22" ht="15" thickBot="1" x14ac:dyDescent="0.25">
      <c r="B64" s="37">
        <v>16</v>
      </c>
      <c r="C64" s="38" t="s">
        <v>134</v>
      </c>
      <c r="D64" s="39">
        <v>382</v>
      </c>
      <c r="E64" s="40">
        <v>1.2704113871429046E-2</v>
      </c>
      <c r="F64" s="39">
        <v>146</v>
      </c>
      <c r="G64" s="40">
        <v>5.058028754547029E-3</v>
      </c>
      <c r="H64" s="41">
        <v>1.6164383561643834</v>
      </c>
      <c r="I64" s="54">
        <v>46</v>
      </c>
      <c r="J64" s="39">
        <v>492</v>
      </c>
      <c r="K64" s="41">
        <v>-0.22357723577235777</v>
      </c>
      <c r="L64" s="54">
        <v>-6</v>
      </c>
      <c r="M64" s="48"/>
      <c r="N64" s="48"/>
      <c r="O64" s="37">
        <v>16</v>
      </c>
      <c r="P64" s="38" t="s">
        <v>122</v>
      </c>
      <c r="Q64" s="39">
        <v>1908</v>
      </c>
      <c r="R64" s="40">
        <v>1.2339610927152318E-2</v>
      </c>
      <c r="S64" s="39">
        <v>1191</v>
      </c>
      <c r="T64" s="40">
        <v>8.3911649698805799E-3</v>
      </c>
      <c r="U64" s="41">
        <v>0.60201511335012592</v>
      </c>
      <c r="V64" s="54">
        <v>17</v>
      </c>
    </row>
    <row r="65" spans="2:22" ht="15" thickBot="1" x14ac:dyDescent="0.25">
      <c r="B65" s="31">
        <v>17</v>
      </c>
      <c r="C65" s="32" t="s">
        <v>174</v>
      </c>
      <c r="D65" s="33">
        <v>379</v>
      </c>
      <c r="E65" s="34">
        <v>1.2604343343642955E-2</v>
      </c>
      <c r="F65" s="33">
        <v>260</v>
      </c>
      <c r="G65" s="34">
        <v>9.0074484670015584E-3</v>
      </c>
      <c r="H65" s="35">
        <v>0.45769230769230762</v>
      </c>
      <c r="I65" s="53">
        <v>12</v>
      </c>
      <c r="J65" s="33">
        <v>290</v>
      </c>
      <c r="K65" s="35">
        <v>0.30689655172413799</v>
      </c>
      <c r="L65" s="53">
        <v>10</v>
      </c>
      <c r="M65" s="48"/>
      <c r="N65" s="48"/>
      <c r="O65" s="31">
        <v>17</v>
      </c>
      <c r="P65" s="32" t="s">
        <v>134</v>
      </c>
      <c r="Q65" s="33">
        <v>1860</v>
      </c>
      <c r="R65" s="34">
        <v>1.2029180463576159E-2</v>
      </c>
      <c r="S65" s="33">
        <v>1061</v>
      </c>
      <c r="T65" s="34">
        <v>7.4752527565434884E-3</v>
      </c>
      <c r="U65" s="35">
        <v>0.75306314797360985</v>
      </c>
      <c r="V65" s="53">
        <v>24</v>
      </c>
    </row>
    <row r="66" spans="2:22" ht="15" thickBot="1" x14ac:dyDescent="0.25">
      <c r="B66" s="37">
        <v>18</v>
      </c>
      <c r="C66" s="38" t="s">
        <v>121</v>
      </c>
      <c r="D66" s="39">
        <v>378</v>
      </c>
      <c r="E66" s="40">
        <v>1.2571086501047591E-2</v>
      </c>
      <c r="F66" s="39">
        <v>473</v>
      </c>
      <c r="G66" s="40">
        <v>1.6386627403429759E-2</v>
      </c>
      <c r="H66" s="41">
        <v>-0.20084566596194509</v>
      </c>
      <c r="I66" s="54">
        <v>-9</v>
      </c>
      <c r="J66" s="39">
        <v>453</v>
      </c>
      <c r="K66" s="41">
        <v>-0.16556291390728473</v>
      </c>
      <c r="L66" s="54">
        <v>-4</v>
      </c>
      <c r="M66" s="48"/>
      <c r="N66" s="48"/>
      <c r="O66" s="37">
        <v>18</v>
      </c>
      <c r="P66" s="38" t="s">
        <v>140</v>
      </c>
      <c r="Q66" s="39">
        <v>1830</v>
      </c>
      <c r="R66" s="40">
        <v>1.183516142384106E-2</v>
      </c>
      <c r="S66" s="39">
        <v>599</v>
      </c>
      <c r="T66" s="40">
        <v>4.22024165991475E-3</v>
      </c>
      <c r="U66" s="41">
        <v>2.0550918196994989</v>
      </c>
      <c r="V66" s="54">
        <v>54</v>
      </c>
    </row>
    <row r="67" spans="2:22" ht="15" thickBot="1" x14ac:dyDescent="0.25">
      <c r="B67" s="31"/>
      <c r="C67" s="32" t="s">
        <v>103</v>
      </c>
      <c r="D67" s="33">
        <v>378</v>
      </c>
      <c r="E67" s="34">
        <v>1.2571086501047591E-2</v>
      </c>
      <c r="F67" s="33">
        <v>427</v>
      </c>
      <c r="G67" s="34">
        <v>1.4793001905421791E-2</v>
      </c>
      <c r="H67" s="35">
        <v>-0.11475409836065575</v>
      </c>
      <c r="I67" s="53">
        <v>-2</v>
      </c>
      <c r="J67" s="33">
        <v>686</v>
      </c>
      <c r="K67" s="35">
        <v>-0.44897959183673475</v>
      </c>
      <c r="L67" s="53">
        <v>-13</v>
      </c>
      <c r="O67" s="31">
        <v>19</v>
      </c>
      <c r="P67" s="32" t="s">
        <v>141</v>
      </c>
      <c r="Q67" s="33">
        <v>1823</v>
      </c>
      <c r="R67" s="34">
        <v>1.1789890314569536E-2</v>
      </c>
      <c r="S67" s="33">
        <v>1553</v>
      </c>
      <c r="T67" s="34">
        <v>1.0941628210096171E-2</v>
      </c>
      <c r="U67" s="35">
        <v>0.17385705086928516</v>
      </c>
      <c r="V67" s="53">
        <v>1</v>
      </c>
    </row>
    <row r="68" spans="2:22" ht="15" thickBot="1" x14ac:dyDescent="0.25">
      <c r="B68" s="37">
        <v>20</v>
      </c>
      <c r="C68" s="38" t="s">
        <v>122</v>
      </c>
      <c r="D68" s="39">
        <v>339</v>
      </c>
      <c r="E68" s="40">
        <v>1.1274069639828395E-2</v>
      </c>
      <c r="F68" s="39">
        <v>356</v>
      </c>
      <c r="G68" s="40">
        <v>1.2333275593279057E-2</v>
      </c>
      <c r="H68" s="41">
        <v>-4.7752808988763995E-2</v>
      </c>
      <c r="I68" s="54">
        <v>-1</v>
      </c>
      <c r="J68" s="39">
        <v>342</v>
      </c>
      <c r="K68" s="41">
        <v>-8.7719298245614308E-3</v>
      </c>
      <c r="L68" s="54">
        <v>1</v>
      </c>
      <c r="O68" s="37">
        <v>20</v>
      </c>
      <c r="P68" s="38" t="s">
        <v>37</v>
      </c>
      <c r="Q68" s="39">
        <v>1667</v>
      </c>
      <c r="R68" s="40">
        <v>1.078099130794702E-2</v>
      </c>
      <c r="S68" s="39">
        <v>2214</v>
      </c>
      <c r="T68" s="40">
        <v>1.5598689540987072E-2</v>
      </c>
      <c r="U68" s="41">
        <v>-0.24706413730803978</v>
      </c>
      <c r="V68" s="54">
        <v>-7</v>
      </c>
    </row>
    <row r="69" spans="2:22" ht="15" thickBot="1" x14ac:dyDescent="0.25">
      <c r="B69" s="89" t="s">
        <v>43</v>
      </c>
      <c r="C69" s="90"/>
      <c r="D69" s="42">
        <f>SUM(D49:D68)</f>
        <v>13246</v>
      </c>
      <c r="E69" s="43">
        <f>D69/D71</f>
        <v>0.44052013701819148</v>
      </c>
      <c r="F69" s="42">
        <f>SUM(F49:F68)</f>
        <v>9929</v>
      </c>
      <c r="G69" s="43">
        <f>F69/F71</f>
        <v>0.34398059934176339</v>
      </c>
      <c r="H69" s="44">
        <f>D69/F69-1</f>
        <v>0.33407191056501162</v>
      </c>
      <c r="I69" s="55"/>
      <c r="J69" s="42">
        <f>SUM(J49:J68)</f>
        <v>12734</v>
      </c>
      <c r="K69" s="43">
        <f>D69/J69-1</f>
        <v>4.0207318988534579E-2</v>
      </c>
      <c r="L69" s="42"/>
      <c r="O69" s="89" t="s">
        <v>43</v>
      </c>
      <c r="P69" s="90"/>
      <c r="Q69" s="42">
        <f>SUM(Q49:Q68)</f>
        <v>62559</v>
      </c>
      <c r="R69" s="43">
        <f>Q69/Q71</f>
        <v>0.40458790355960267</v>
      </c>
      <c r="S69" s="42">
        <f>SUM(S49:S68)</f>
        <v>51407</v>
      </c>
      <c r="T69" s="43">
        <f>S69/S71</f>
        <v>0.36218691654630641</v>
      </c>
      <c r="U69" s="44">
        <f>Q69/S69-1</f>
        <v>0.21693543680821681</v>
      </c>
      <c r="V69" s="55"/>
    </row>
    <row r="70" spans="2:22" ht="15" thickBot="1" x14ac:dyDescent="0.25">
      <c r="B70" s="89" t="s">
        <v>12</v>
      </c>
      <c r="C70" s="90"/>
      <c r="D70" s="42">
        <f>D71-SUM(D49:D68)</f>
        <v>16823</v>
      </c>
      <c r="E70" s="43">
        <f>D70/D71</f>
        <v>0.55947986298180852</v>
      </c>
      <c r="F70" s="42">
        <f>F71-SUM(F49:F68)</f>
        <v>18936</v>
      </c>
      <c r="G70" s="43">
        <f>F70/F71</f>
        <v>0.65601940065823661</v>
      </c>
      <c r="H70" s="44">
        <f>D70/F70-1</f>
        <v>-0.11158639628221378</v>
      </c>
      <c r="I70" s="55"/>
      <c r="J70" s="42">
        <f>J71-SUM(J49:J68)</f>
        <v>17981</v>
      </c>
      <c r="K70" s="43">
        <f>D70/J70-1</f>
        <v>-6.4401312496524143E-2</v>
      </c>
      <c r="L70" s="77"/>
      <c r="O70" s="89" t="s">
        <v>12</v>
      </c>
      <c r="P70" s="90"/>
      <c r="Q70" s="42">
        <f>Q71-SUM(Q49:Q68)</f>
        <v>92065</v>
      </c>
      <c r="R70" s="43">
        <f>Q70/Q71</f>
        <v>0.59541209644039739</v>
      </c>
      <c r="S70" s="42">
        <f>S71-SUM(S49:S68)</f>
        <v>90528</v>
      </c>
      <c r="T70" s="43">
        <f>S70/S71</f>
        <v>0.63781308345369359</v>
      </c>
      <c r="U70" s="44">
        <f>Q70/S70-1</f>
        <v>1.6978172499116262E-2</v>
      </c>
      <c r="V70" s="55"/>
    </row>
    <row r="71" spans="2:22" ht="15" thickBot="1" x14ac:dyDescent="0.25">
      <c r="B71" s="121" t="s">
        <v>35</v>
      </c>
      <c r="C71" s="122"/>
      <c r="D71" s="45">
        <v>30069</v>
      </c>
      <c r="E71" s="46">
        <v>1</v>
      </c>
      <c r="F71" s="45">
        <v>28865</v>
      </c>
      <c r="G71" s="46">
        <v>1</v>
      </c>
      <c r="H71" s="47">
        <v>4.171141520873034E-2</v>
      </c>
      <c r="I71" s="57"/>
      <c r="J71" s="45">
        <v>30715</v>
      </c>
      <c r="K71" s="47">
        <v>-2.1032069021650668E-2</v>
      </c>
      <c r="L71" s="45"/>
      <c r="M71" s="48"/>
      <c r="O71" s="121" t="s">
        <v>35</v>
      </c>
      <c r="P71" s="122"/>
      <c r="Q71" s="45">
        <v>154624</v>
      </c>
      <c r="R71" s="46">
        <v>1</v>
      </c>
      <c r="S71" s="45">
        <v>141935</v>
      </c>
      <c r="T71" s="46">
        <v>1</v>
      </c>
      <c r="U71" s="47">
        <v>8.940007750026413E-2</v>
      </c>
      <c r="V71" s="57"/>
    </row>
    <row r="72" spans="2:22" x14ac:dyDescent="0.2">
      <c r="B72" s="49" t="s">
        <v>78</v>
      </c>
      <c r="O72" s="49" t="s">
        <v>78</v>
      </c>
    </row>
    <row r="73" spans="2:22" x14ac:dyDescent="0.2">
      <c r="B73" s="50" t="s">
        <v>77</v>
      </c>
      <c r="O73" s="50" t="s">
        <v>77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58">
        <v>45448</v>
      </c>
    </row>
    <row r="2" spans="2:15" ht="14.45" customHeight="1" x14ac:dyDescent="0.2">
      <c r="B2" s="110" t="s">
        <v>73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5" customHeight="1" x14ac:dyDescent="0.2">
      <c r="B3" s="111" t="s">
        <v>14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4" t="s">
        <v>0</v>
      </c>
      <c r="C5" s="106" t="s">
        <v>1</v>
      </c>
      <c r="D5" s="115" t="s">
        <v>148</v>
      </c>
      <c r="E5" s="93"/>
      <c r="F5" s="93"/>
      <c r="G5" s="93"/>
      <c r="H5" s="116"/>
      <c r="I5" s="117" t="s">
        <v>137</v>
      </c>
      <c r="J5" s="116"/>
      <c r="K5" s="117" t="s">
        <v>149</v>
      </c>
      <c r="L5" s="93"/>
      <c r="M5" s="93"/>
      <c r="N5" s="93"/>
      <c r="O5" s="94"/>
    </row>
    <row r="6" spans="2:15" ht="14.45" customHeight="1" thickBot="1" x14ac:dyDescent="0.25">
      <c r="B6" s="105"/>
      <c r="C6" s="107"/>
      <c r="D6" s="95" t="s">
        <v>150</v>
      </c>
      <c r="E6" s="91"/>
      <c r="F6" s="91"/>
      <c r="G6" s="91"/>
      <c r="H6" s="112"/>
      <c r="I6" s="118" t="s">
        <v>138</v>
      </c>
      <c r="J6" s="112"/>
      <c r="K6" s="118" t="s">
        <v>151</v>
      </c>
      <c r="L6" s="91"/>
      <c r="M6" s="91"/>
      <c r="N6" s="91"/>
      <c r="O6" s="92"/>
    </row>
    <row r="7" spans="2:15" ht="14.45" customHeight="1" x14ac:dyDescent="0.2">
      <c r="B7" s="105"/>
      <c r="C7" s="107"/>
      <c r="D7" s="96">
        <v>2024</v>
      </c>
      <c r="E7" s="97"/>
      <c r="F7" s="96">
        <v>2023</v>
      </c>
      <c r="G7" s="97"/>
      <c r="H7" s="85" t="s">
        <v>5</v>
      </c>
      <c r="I7" s="108">
        <v>2024</v>
      </c>
      <c r="J7" s="108" t="s">
        <v>152</v>
      </c>
      <c r="K7" s="96">
        <v>2024</v>
      </c>
      <c r="L7" s="97"/>
      <c r="M7" s="96">
        <v>2023</v>
      </c>
      <c r="N7" s="97"/>
      <c r="O7" s="85" t="s">
        <v>5</v>
      </c>
    </row>
    <row r="8" spans="2:15" ht="14.45" customHeight="1" thickBot="1" x14ac:dyDescent="0.25">
      <c r="B8" s="102" t="s">
        <v>6</v>
      </c>
      <c r="C8" s="100" t="s">
        <v>7</v>
      </c>
      <c r="D8" s="113"/>
      <c r="E8" s="114"/>
      <c r="F8" s="113"/>
      <c r="G8" s="114"/>
      <c r="H8" s="86"/>
      <c r="I8" s="109"/>
      <c r="J8" s="109"/>
      <c r="K8" s="113"/>
      <c r="L8" s="114"/>
      <c r="M8" s="113"/>
      <c r="N8" s="114"/>
      <c r="O8" s="86"/>
    </row>
    <row r="9" spans="2:15" ht="14.45" customHeight="1" x14ac:dyDescent="0.2">
      <c r="B9" s="102"/>
      <c r="C9" s="100"/>
      <c r="D9" s="25" t="s">
        <v>8</v>
      </c>
      <c r="E9" s="26" t="s">
        <v>2</v>
      </c>
      <c r="F9" s="25" t="s">
        <v>8</v>
      </c>
      <c r="G9" s="26" t="s">
        <v>2</v>
      </c>
      <c r="H9" s="87" t="s">
        <v>9</v>
      </c>
      <c r="I9" s="27" t="s">
        <v>8</v>
      </c>
      <c r="J9" s="119" t="s">
        <v>153</v>
      </c>
      <c r="K9" s="25" t="s">
        <v>8</v>
      </c>
      <c r="L9" s="26" t="s">
        <v>2</v>
      </c>
      <c r="M9" s="25" t="s">
        <v>8</v>
      </c>
      <c r="N9" s="26" t="s">
        <v>2</v>
      </c>
      <c r="O9" s="87" t="s">
        <v>9</v>
      </c>
    </row>
    <row r="10" spans="2:15" ht="14.45" customHeight="1" thickBot="1" x14ac:dyDescent="0.25">
      <c r="B10" s="103"/>
      <c r="C10" s="101"/>
      <c r="D10" s="28" t="s">
        <v>10</v>
      </c>
      <c r="E10" s="29" t="s">
        <v>11</v>
      </c>
      <c r="F10" s="28" t="s">
        <v>10</v>
      </c>
      <c r="G10" s="29" t="s">
        <v>11</v>
      </c>
      <c r="H10" s="88"/>
      <c r="I10" s="30" t="s">
        <v>10</v>
      </c>
      <c r="J10" s="120"/>
      <c r="K10" s="28" t="s">
        <v>10</v>
      </c>
      <c r="L10" s="29" t="s">
        <v>11</v>
      </c>
      <c r="M10" s="28" t="s">
        <v>10</v>
      </c>
      <c r="N10" s="29" t="s">
        <v>11</v>
      </c>
      <c r="O10" s="88"/>
    </row>
    <row r="11" spans="2:15" ht="14.45" customHeight="1" thickBot="1" x14ac:dyDescent="0.25">
      <c r="B11" s="31">
        <v>1</v>
      </c>
      <c r="C11" s="32" t="s">
        <v>25</v>
      </c>
      <c r="D11" s="33">
        <v>1053</v>
      </c>
      <c r="E11" s="34">
        <v>0.22024681029073415</v>
      </c>
      <c r="F11" s="33">
        <v>1059</v>
      </c>
      <c r="G11" s="34">
        <v>0.19122426868905743</v>
      </c>
      <c r="H11" s="35">
        <v>-5.6657223796033884E-3</v>
      </c>
      <c r="I11" s="33">
        <v>997</v>
      </c>
      <c r="J11" s="35">
        <v>5.6168505516549727E-2</v>
      </c>
      <c r="K11" s="33">
        <v>5142</v>
      </c>
      <c r="L11" s="34">
        <v>0.19658969261354947</v>
      </c>
      <c r="M11" s="33">
        <v>5636</v>
      </c>
      <c r="N11" s="34">
        <v>0.22095895244442701</v>
      </c>
      <c r="O11" s="35">
        <v>-8.7650816181689128E-2</v>
      </c>
    </row>
    <row r="12" spans="2:15" ht="14.45" customHeight="1" thickBot="1" x14ac:dyDescent="0.25">
      <c r="B12" s="37">
        <v>2</v>
      </c>
      <c r="C12" s="38" t="s">
        <v>22</v>
      </c>
      <c r="D12" s="39">
        <v>740</v>
      </c>
      <c r="E12" s="40">
        <v>0.15477933486718259</v>
      </c>
      <c r="F12" s="39">
        <v>1053</v>
      </c>
      <c r="G12" s="40">
        <v>0.19014084507042253</v>
      </c>
      <c r="H12" s="41">
        <v>-0.29724596391263058</v>
      </c>
      <c r="I12" s="39">
        <v>699</v>
      </c>
      <c r="J12" s="41">
        <v>5.8655221745350428E-2</v>
      </c>
      <c r="K12" s="39">
        <v>3601</v>
      </c>
      <c r="L12" s="40">
        <v>0.13767395626242546</v>
      </c>
      <c r="M12" s="39">
        <v>3937</v>
      </c>
      <c r="N12" s="40">
        <v>0.15434978633316346</v>
      </c>
      <c r="O12" s="41">
        <v>-8.5344170688341325E-2</v>
      </c>
    </row>
    <row r="13" spans="2:15" ht="14.45" customHeight="1" thickBot="1" x14ac:dyDescent="0.25">
      <c r="B13" s="31">
        <v>3</v>
      </c>
      <c r="C13" s="32" t="s">
        <v>27</v>
      </c>
      <c r="D13" s="33">
        <v>369</v>
      </c>
      <c r="E13" s="34">
        <v>7.7180506170257263E-2</v>
      </c>
      <c r="F13" s="33">
        <v>475</v>
      </c>
      <c r="G13" s="34">
        <v>8.5771036475261825E-2</v>
      </c>
      <c r="H13" s="35">
        <v>-0.22315789473684211</v>
      </c>
      <c r="I13" s="33">
        <v>493</v>
      </c>
      <c r="J13" s="35">
        <v>-0.25152129817444224</v>
      </c>
      <c r="K13" s="33">
        <v>3328</v>
      </c>
      <c r="L13" s="34">
        <v>0.1272365805168986</v>
      </c>
      <c r="M13" s="33">
        <v>2922</v>
      </c>
      <c r="N13" s="34">
        <v>0.11455678833261458</v>
      </c>
      <c r="O13" s="35">
        <v>0.13894592744695422</v>
      </c>
    </row>
    <row r="14" spans="2:15" ht="14.45" customHeight="1" thickBot="1" x14ac:dyDescent="0.25">
      <c r="B14" s="37">
        <v>4</v>
      </c>
      <c r="C14" s="38" t="s">
        <v>20</v>
      </c>
      <c r="D14" s="39">
        <v>398</v>
      </c>
      <c r="E14" s="40">
        <v>8.3246182806944152E-2</v>
      </c>
      <c r="F14" s="39">
        <v>547</v>
      </c>
      <c r="G14" s="40">
        <v>9.8772119898880462E-2</v>
      </c>
      <c r="H14" s="41">
        <v>-0.27239488117001831</v>
      </c>
      <c r="I14" s="39">
        <v>654</v>
      </c>
      <c r="J14" s="41">
        <v>-0.39143730886850148</v>
      </c>
      <c r="K14" s="39">
        <v>2983</v>
      </c>
      <c r="L14" s="40">
        <v>0.11404649028903502</v>
      </c>
      <c r="M14" s="39">
        <v>2434</v>
      </c>
      <c r="N14" s="40">
        <v>9.5424785353040345E-2</v>
      </c>
      <c r="O14" s="41">
        <v>0.22555464256368118</v>
      </c>
    </row>
    <row r="15" spans="2:15" ht="14.45" customHeight="1" thickBot="1" x14ac:dyDescent="0.25">
      <c r="B15" s="31">
        <v>5</v>
      </c>
      <c r="C15" s="32" t="s">
        <v>32</v>
      </c>
      <c r="D15" s="33">
        <v>421</v>
      </c>
      <c r="E15" s="34">
        <v>8.8056891863626863E-2</v>
      </c>
      <c r="F15" s="33">
        <v>438</v>
      </c>
      <c r="G15" s="34">
        <v>7.90899241603467E-2</v>
      </c>
      <c r="H15" s="35">
        <v>-3.8812785388127824E-2</v>
      </c>
      <c r="I15" s="33">
        <v>552</v>
      </c>
      <c r="J15" s="35">
        <v>-0.2373188405797102</v>
      </c>
      <c r="K15" s="33">
        <v>2416</v>
      </c>
      <c r="L15" s="34">
        <v>9.236886374063312E-2</v>
      </c>
      <c r="M15" s="33">
        <v>2227</v>
      </c>
      <c r="N15" s="34">
        <v>8.730936605637668E-2</v>
      </c>
      <c r="O15" s="35">
        <v>8.4867534800179723E-2</v>
      </c>
    </row>
    <row r="16" spans="2:15" ht="14.45" customHeight="1" thickBot="1" x14ac:dyDescent="0.25">
      <c r="B16" s="37">
        <v>6</v>
      </c>
      <c r="C16" s="38" t="s">
        <v>19</v>
      </c>
      <c r="D16" s="39">
        <v>503</v>
      </c>
      <c r="E16" s="40">
        <v>0.10520811545701736</v>
      </c>
      <c r="F16" s="39">
        <v>497</v>
      </c>
      <c r="G16" s="40">
        <v>8.9743589743589744E-2</v>
      </c>
      <c r="H16" s="41">
        <v>1.2072434607645954E-2</v>
      </c>
      <c r="I16" s="39">
        <v>502</v>
      </c>
      <c r="J16" s="41">
        <v>1.9920318725099584E-3</v>
      </c>
      <c r="K16" s="39">
        <v>2410</v>
      </c>
      <c r="L16" s="40">
        <v>9.2139470867105056E-2</v>
      </c>
      <c r="M16" s="39">
        <v>1937</v>
      </c>
      <c r="N16" s="40">
        <v>7.5939938056219861E-2</v>
      </c>
      <c r="O16" s="41">
        <v>0.24419204956117713</v>
      </c>
    </row>
    <row r="17" spans="2:23" ht="14.45" customHeight="1" thickBot="1" x14ac:dyDescent="0.25">
      <c r="B17" s="31">
        <v>7</v>
      </c>
      <c r="C17" s="32" t="s">
        <v>50</v>
      </c>
      <c r="D17" s="33">
        <v>450</v>
      </c>
      <c r="E17" s="34">
        <v>9.4122568500313739E-2</v>
      </c>
      <c r="F17" s="33">
        <v>481</v>
      </c>
      <c r="G17" s="34">
        <v>8.6854460093896718E-2</v>
      </c>
      <c r="H17" s="35">
        <v>-6.4449064449064397E-2</v>
      </c>
      <c r="I17" s="33">
        <v>466</v>
      </c>
      <c r="J17" s="35">
        <v>-3.4334763948497882E-2</v>
      </c>
      <c r="K17" s="33">
        <v>2144</v>
      </c>
      <c r="L17" s="34">
        <v>8.1969720140694299E-2</v>
      </c>
      <c r="M17" s="33">
        <v>2009</v>
      </c>
      <c r="N17" s="34">
        <v>7.8762692594189831E-2</v>
      </c>
      <c r="O17" s="35">
        <v>6.7197610751617676E-2</v>
      </c>
    </row>
    <row r="18" spans="2:23" ht="14.45" customHeight="1" thickBot="1" x14ac:dyDescent="0.25">
      <c r="B18" s="37">
        <v>8</v>
      </c>
      <c r="C18" s="38" t="s">
        <v>21</v>
      </c>
      <c r="D18" s="39">
        <v>140</v>
      </c>
      <c r="E18" s="40">
        <v>2.9282576866764276E-2</v>
      </c>
      <c r="F18" s="39">
        <v>332</v>
      </c>
      <c r="G18" s="40">
        <v>5.9949440231130371E-2</v>
      </c>
      <c r="H18" s="41">
        <v>-0.57831325301204817</v>
      </c>
      <c r="I18" s="39">
        <v>229</v>
      </c>
      <c r="J18" s="41">
        <v>-0.388646288209607</v>
      </c>
      <c r="K18" s="39">
        <v>1090</v>
      </c>
      <c r="L18" s="40">
        <v>4.1673038690931336E-2</v>
      </c>
      <c r="M18" s="39">
        <v>1200</v>
      </c>
      <c r="N18" s="40">
        <v>4.7045908966166151E-2</v>
      </c>
      <c r="O18" s="41">
        <v>-9.1666666666666674E-2</v>
      </c>
    </row>
    <row r="19" spans="2:23" ht="14.45" customHeight="1" thickBot="1" x14ac:dyDescent="0.25">
      <c r="B19" s="31">
        <v>9</v>
      </c>
      <c r="C19" s="32" t="s">
        <v>28</v>
      </c>
      <c r="D19" s="33">
        <v>156</v>
      </c>
      <c r="E19" s="34">
        <v>3.2629157080108766E-2</v>
      </c>
      <c r="F19" s="33">
        <v>193</v>
      </c>
      <c r="G19" s="34">
        <v>3.4850126399422171E-2</v>
      </c>
      <c r="H19" s="35">
        <v>-0.19170984455958551</v>
      </c>
      <c r="I19" s="33">
        <v>144</v>
      </c>
      <c r="J19" s="35">
        <v>8.3333333333333259E-2</v>
      </c>
      <c r="K19" s="33">
        <v>725</v>
      </c>
      <c r="L19" s="34">
        <v>2.771830555130754E-2</v>
      </c>
      <c r="M19" s="33">
        <v>993</v>
      </c>
      <c r="N19" s="34">
        <v>3.8930489669502487E-2</v>
      </c>
      <c r="O19" s="35">
        <v>-0.26988922457200404</v>
      </c>
    </row>
    <row r="20" spans="2:23" ht="14.45" customHeight="1" thickBot="1" x14ac:dyDescent="0.25">
      <c r="B20" s="37">
        <v>10</v>
      </c>
      <c r="C20" s="38" t="s">
        <v>29</v>
      </c>
      <c r="D20" s="39">
        <v>127</v>
      </c>
      <c r="E20" s="40">
        <v>2.656348044342188E-2</v>
      </c>
      <c r="F20" s="39">
        <v>201</v>
      </c>
      <c r="G20" s="40">
        <v>3.6294691224268691E-2</v>
      </c>
      <c r="H20" s="41">
        <v>-0.36815920398009949</v>
      </c>
      <c r="I20" s="39">
        <v>104</v>
      </c>
      <c r="J20" s="41">
        <v>0.22115384615384626</v>
      </c>
      <c r="K20" s="39">
        <v>583</v>
      </c>
      <c r="L20" s="40">
        <v>2.2289340877810062E-2</v>
      </c>
      <c r="M20" s="39">
        <v>780</v>
      </c>
      <c r="N20" s="40">
        <v>3.0579840828007999E-2</v>
      </c>
      <c r="O20" s="41">
        <v>-0.25256410256410255</v>
      </c>
    </row>
    <row r="21" spans="2:23" ht="14.45" customHeight="1" thickBot="1" x14ac:dyDescent="0.25">
      <c r="B21" s="31">
        <v>11</v>
      </c>
      <c r="C21" s="32" t="s">
        <v>31</v>
      </c>
      <c r="D21" s="33">
        <v>81</v>
      </c>
      <c r="E21" s="34">
        <v>1.6942062330056473E-2</v>
      </c>
      <c r="F21" s="33">
        <v>17</v>
      </c>
      <c r="G21" s="34">
        <v>3.0697002527988442E-3</v>
      </c>
      <c r="H21" s="35">
        <v>3.7647058823529411</v>
      </c>
      <c r="I21" s="33">
        <v>51</v>
      </c>
      <c r="J21" s="35">
        <v>0.58823529411764697</v>
      </c>
      <c r="K21" s="33">
        <v>336</v>
      </c>
      <c r="L21" s="34">
        <v>1.2846000917571494E-2</v>
      </c>
      <c r="M21" s="33">
        <v>146</v>
      </c>
      <c r="N21" s="34">
        <v>5.7239189242168816E-3</v>
      </c>
      <c r="O21" s="35">
        <v>1.3013698630136985</v>
      </c>
    </row>
    <row r="22" spans="2:23" ht="14.45" customHeight="1" thickBot="1" x14ac:dyDescent="0.25">
      <c r="B22" s="37">
        <v>12</v>
      </c>
      <c r="C22" s="38" t="s">
        <v>61</v>
      </c>
      <c r="D22" s="39">
        <v>106</v>
      </c>
      <c r="E22" s="40">
        <v>2.2171093913407238E-2</v>
      </c>
      <c r="F22" s="39">
        <v>63</v>
      </c>
      <c r="G22" s="40">
        <v>1.1375947995666305E-2</v>
      </c>
      <c r="H22" s="41">
        <v>0.68253968253968256</v>
      </c>
      <c r="I22" s="39">
        <v>49</v>
      </c>
      <c r="J22" s="41">
        <v>1.1632653061224492</v>
      </c>
      <c r="K22" s="39">
        <v>299</v>
      </c>
      <c r="L22" s="40">
        <v>1.143141153081511E-2</v>
      </c>
      <c r="M22" s="39">
        <v>347</v>
      </c>
      <c r="N22" s="40">
        <v>1.3604108676049711E-2</v>
      </c>
      <c r="O22" s="41">
        <v>-0.13832853025936598</v>
      </c>
    </row>
    <row r="23" spans="2:23" ht="14.45" customHeight="1" thickBot="1" x14ac:dyDescent="0.25">
      <c r="B23" s="31">
        <v>13</v>
      </c>
      <c r="C23" s="32" t="s">
        <v>102</v>
      </c>
      <c r="D23" s="33">
        <v>45</v>
      </c>
      <c r="E23" s="34">
        <v>9.4122568500313742E-3</v>
      </c>
      <c r="F23" s="33">
        <v>35</v>
      </c>
      <c r="G23" s="34">
        <v>6.3199711087035034E-3</v>
      </c>
      <c r="H23" s="35">
        <v>0.28571428571428581</v>
      </c>
      <c r="I23" s="33">
        <v>60</v>
      </c>
      <c r="J23" s="35">
        <v>-0.25</v>
      </c>
      <c r="K23" s="33">
        <v>247</v>
      </c>
      <c r="L23" s="34">
        <v>9.4433399602385677E-3</v>
      </c>
      <c r="M23" s="33">
        <v>205</v>
      </c>
      <c r="N23" s="34">
        <v>8.0370094483867179E-3</v>
      </c>
      <c r="O23" s="35">
        <v>0.20487804878048776</v>
      </c>
    </row>
    <row r="24" spans="2:23" ht="14.45" customHeight="1" thickBot="1" x14ac:dyDescent="0.25">
      <c r="B24" s="37">
        <v>14</v>
      </c>
      <c r="C24" s="38" t="s">
        <v>18</v>
      </c>
      <c r="D24" s="39">
        <v>44</v>
      </c>
      <c r="E24" s="40">
        <v>9.2030955866973432E-3</v>
      </c>
      <c r="F24" s="39">
        <v>17</v>
      </c>
      <c r="G24" s="40">
        <v>3.0697002527988442E-3</v>
      </c>
      <c r="H24" s="41">
        <v>1.5882352941176472</v>
      </c>
      <c r="I24" s="39">
        <v>34</v>
      </c>
      <c r="J24" s="41">
        <v>0.29411764705882359</v>
      </c>
      <c r="K24" s="39">
        <v>151</v>
      </c>
      <c r="L24" s="40">
        <v>5.77305398378957E-3</v>
      </c>
      <c r="M24" s="39">
        <v>83</v>
      </c>
      <c r="N24" s="40">
        <v>3.2540087034931588E-3</v>
      </c>
      <c r="O24" s="41">
        <v>0.81927710843373491</v>
      </c>
    </row>
    <row r="25" spans="2:23" ht="15" thickBot="1" x14ac:dyDescent="0.25">
      <c r="B25" s="31">
        <v>15</v>
      </c>
      <c r="C25" s="32" t="s">
        <v>111</v>
      </c>
      <c r="D25" s="33">
        <v>11</v>
      </c>
      <c r="E25" s="34">
        <v>2.3007738966743358E-3</v>
      </c>
      <c r="F25" s="33">
        <v>8</v>
      </c>
      <c r="G25" s="34">
        <v>1.4445648248465151E-3</v>
      </c>
      <c r="H25" s="35">
        <v>0.375</v>
      </c>
      <c r="I25" s="33">
        <v>11</v>
      </c>
      <c r="J25" s="35">
        <v>0</v>
      </c>
      <c r="K25" s="33">
        <v>71</v>
      </c>
      <c r="L25" s="34">
        <v>2.7144823367487385E-3</v>
      </c>
      <c r="M25" s="33">
        <v>72</v>
      </c>
      <c r="N25" s="34">
        <v>2.8227545379699692E-3</v>
      </c>
      <c r="O25" s="35">
        <v>-1.388888888888884E-2</v>
      </c>
    </row>
    <row r="26" spans="2:23" ht="15" thickBot="1" x14ac:dyDescent="0.25">
      <c r="B26" s="89" t="s">
        <v>47</v>
      </c>
      <c r="C26" s="90"/>
      <c r="D26" s="42">
        <f>SUM(D11:D25)</f>
        <v>4644</v>
      </c>
      <c r="E26" s="43">
        <f>D26/D28</f>
        <v>0.97134490692323783</v>
      </c>
      <c r="F26" s="42">
        <f>SUM(F11:F25)</f>
        <v>5416</v>
      </c>
      <c r="G26" s="43">
        <f>F26/F28</f>
        <v>0.97797038642109069</v>
      </c>
      <c r="H26" s="44">
        <f>D26/F26-1</f>
        <v>-0.14254062038404725</v>
      </c>
      <c r="I26" s="42">
        <f>SUM(I11:I25)</f>
        <v>5045</v>
      </c>
      <c r="J26" s="43">
        <f>D26/I26-1</f>
        <v>-7.9484638255698736E-2</v>
      </c>
      <c r="K26" s="42">
        <f>SUM(K11:K25)</f>
        <v>25526</v>
      </c>
      <c r="L26" s="43">
        <f>K26/K28</f>
        <v>0.97591374827955346</v>
      </c>
      <c r="M26" s="42">
        <f>SUM(M11:M25)</f>
        <v>24928</v>
      </c>
      <c r="N26" s="43">
        <f>M26/M28</f>
        <v>0.97730034892382478</v>
      </c>
      <c r="O26" s="44">
        <f>K26/M26-1</f>
        <v>2.3989088575096185E-2</v>
      </c>
    </row>
    <row r="27" spans="2:23" ht="15" thickBot="1" x14ac:dyDescent="0.25">
      <c r="B27" s="89" t="s">
        <v>12</v>
      </c>
      <c r="C27" s="90"/>
      <c r="D27" s="42">
        <f>D28-SUM(D11:D25)</f>
        <v>137</v>
      </c>
      <c r="E27" s="43">
        <f>D27/D28</f>
        <v>2.8655093076762183E-2</v>
      </c>
      <c r="F27" s="42">
        <f>F28-SUM(F11:F25)</f>
        <v>122</v>
      </c>
      <c r="G27" s="43">
        <f>F27/F28</f>
        <v>2.2029613578909354E-2</v>
      </c>
      <c r="H27" s="44">
        <f>D27/F27-1</f>
        <v>0.12295081967213117</v>
      </c>
      <c r="I27" s="42">
        <f>I28-SUM(I11:I25)</f>
        <v>202</v>
      </c>
      <c r="J27" s="43">
        <f>D27/I27-1</f>
        <v>-0.32178217821782173</v>
      </c>
      <c r="K27" s="42">
        <f>K28-SUM(K11:K25)</f>
        <v>630</v>
      </c>
      <c r="L27" s="43">
        <f>K27/K28</f>
        <v>2.4086251720446553E-2</v>
      </c>
      <c r="M27" s="42">
        <f>M28-SUM(M11:M25)</f>
        <v>579</v>
      </c>
      <c r="N27" s="43">
        <f>M27/M28</f>
        <v>2.2699651076175168E-2</v>
      </c>
      <c r="O27" s="44">
        <f>K27/M27-1</f>
        <v>8.8082901554404236E-2</v>
      </c>
    </row>
    <row r="28" spans="2:23" ht="15" thickBot="1" x14ac:dyDescent="0.25">
      <c r="B28" s="121" t="s">
        <v>13</v>
      </c>
      <c r="C28" s="122"/>
      <c r="D28" s="45">
        <v>4781</v>
      </c>
      <c r="E28" s="46">
        <v>1</v>
      </c>
      <c r="F28" s="45">
        <v>5538</v>
      </c>
      <c r="G28" s="46">
        <v>1</v>
      </c>
      <c r="H28" s="47">
        <v>-0.13669194655110151</v>
      </c>
      <c r="I28" s="45">
        <v>5247</v>
      </c>
      <c r="J28" s="47">
        <v>-8.8812654850390693E-2</v>
      </c>
      <c r="K28" s="45">
        <v>26156</v>
      </c>
      <c r="L28" s="46">
        <v>1</v>
      </c>
      <c r="M28" s="45">
        <v>25507</v>
      </c>
      <c r="N28" s="46">
        <v>0.999999999999999</v>
      </c>
      <c r="O28" s="47">
        <v>2.5443995765868088E-2</v>
      </c>
    </row>
    <row r="29" spans="2:23" x14ac:dyDescent="0.2">
      <c r="B29" s="5" t="s">
        <v>78</v>
      </c>
      <c r="C29" s="51"/>
    </row>
    <row r="30" spans="2:23" x14ac:dyDescent="0.2">
      <c r="B30" s="78" t="s">
        <v>77</v>
      </c>
    </row>
    <row r="31" spans="2:23" x14ac:dyDescent="0.2">
      <c r="B31" s="79"/>
    </row>
    <row r="32" spans="2:23" ht="15" customHeight="1" x14ac:dyDescent="0.2">
      <c r="B32" s="110" t="s">
        <v>175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51"/>
      <c r="P32" s="110" t="s">
        <v>114</v>
      </c>
      <c r="Q32" s="110"/>
      <c r="R32" s="110"/>
      <c r="S32" s="110"/>
      <c r="T32" s="110"/>
      <c r="U32" s="110"/>
      <c r="V32" s="110"/>
      <c r="W32" s="110"/>
    </row>
    <row r="33" spans="2:23" ht="15" customHeight="1" x14ac:dyDescent="0.2">
      <c r="B33" s="111" t="s">
        <v>176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51"/>
      <c r="P33" s="111" t="s">
        <v>115</v>
      </c>
      <c r="Q33" s="111"/>
      <c r="R33" s="111"/>
      <c r="S33" s="111"/>
      <c r="T33" s="111"/>
      <c r="U33" s="111"/>
      <c r="V33" s="111"/>
      <c r="W33" s="111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04" t="s">
        <v>0</v>
      </c>
      <c r="C35" s="106" t="s">
        <v>42</v>
      </c>
      <c r="D35" s="115" t="s">
        <v>148</v>
      </c>
      <c r="E35" s="93"/>
      <c r="F35" s="93"/>
      <c r="G35" s="93"/>
      <c r="H35" s="93"/>
      <c r="I35" s="94"/>
      <c r="J35" s="93" t="s">
        <v>137</v>
      </c>
      <c r="K35" s="93"/>
      <c r="L35" s="94"/>
      <c r="P35" s="104" t="s">
        <v>0</v>
      </c>
      <c r="Q35" s="106" t="s">
        <v>42</v>
      </c>
      <c r="R35" s="115" t="s">
        <v>158</v>
      </c>
      <c r="S35" s="93"/>
      <c r="T35" s="93"/>
      <c r="U35" s="93"/>
      <c r="V35" s="93"/>
      <c r="W35" s="94"/>
    </row>
    <row r="36" spans="2:23" ht="15" customHeight="1" thickBot="1" x14ac:dyDescent="0.25">
      <c r="B36" s="105"/>
      <c r="C36" s="107"/>
      <c r="D36" s="95" t="s">
        <v>150</v>
      </c>
      <c r="E36" s="91"/>
      <c r="F36" s="91"/>
      <c r="G36" s="91"/>
      <c r="H36" s="91"/>
      <c r="I36" s="92"/>
      <c r="J36" s="91" t="s">
        <v>138</v>
      </c>
      <c r="K36" s="91"/>
      <c r="L36" s="92"/>
      <c r="P36" s="105"/>
      <c r="Q36" s="107"/>
      <c r="R36" s="95" t="s">
        <v>151</v>
      </c>
      <c r="S36" s="91"/>
      <c r="T36" s="91"/>
      <c r="U36" s="91"/>
      <c r="V36" s="91"/>
      <c r="W36" s="92"/>
    </row>
    <row r="37" spans="2:23" ht="15" customHeight="1" x14ac:dyDescent="0.2">
      <c r="B37" s="105"/>
      <c r="C37" s="107"/>
      <c r="D37" s="96">
        <v>2024</v>
      </c>
      <c r="E37" s="97"/>
      <c r="F37" s="96">
        <v>2023</v>
      </c>
      <c r="G37" s="97"/>
      <c r="H37" s="85" t="s">
        <v>5</v>
      </c>
      <c r="I37" s="85" t="s">
        <v>48</v>
      </c>
      <c r="J37" s="85">
        <v>2023</v>
      </c>
      <c r="K37" s="85" t="s">
        <v>152</v>
      </c>
      <c r="L37" s="85" t="s">
        <v>156</v>
      </c>
      <c r="P37" s="105"/>
      <c r="Q37" s="107"/>
      <c r="R37" s="96">
        <v>2024</v>
      </c>
      <c r="S37" s="97"/>
      <c r="T37" s="96">
        <v>2023</v>
      </c>
      <c r="U37" s="97"/>
      <c r="V37" s="85" t="s">
        <v>5</v>
      </c>
      <c r="W37" s="85" t="s">
        <v>70</v>
      </c>
    </row>
    <row r="38" spans="2:23" ht="14.45" customHeight="1" thickBot="1" x14ac:dyDescent="0.25">
      <c r="B38" s="102" t="s">
        <v>6</v>
      </c>
      <c r="C38" s="100" t="s">
        <v>42</v>
      </c>
      <c r="D38" s="98"/>
      <c r="E38" s="99"/>
      <c r="F38" s="98"/>
      <c r="G38" s="99"/>
      <c r="H38" s="86"/>
      <c r="I38" s="86"/>
      <c r="J38" s="86"/>
      <c r="K38" s="86"/>
      <c r="L38" s="86"/>
      <c r="P38" s="102" t="s">
        <v>6</v>
      </c>
      <c r="Q38" s="100" t="s">
        <v>42</v>
      </c>
      <c r="R38" s="98"/>
      <c r="S38" s="99"/>
      <c r="T38" s="98"/>
      <c r="U38" s="99"/>
      <c r="V38" s="86"/>
      <c r="W38" s="86"/>
    </row>
    <row r="39" spans="2:23" ht="15" customHeight="1" x14ac:dyDescent="0.2">
      <c r="B39" s="102"/>
      <c r="C39" s="100"/>
      <c r="D39" s="25" t="s">
        <v>8</v>
      </c>
      <c r="E39" s="26" t="s">
        <v>2</v>
      </c>
      <c r="F39" s="25" t="s">
        <v>8</v>
      </c>
      <c r="G39" s="26" t="s">
        <v>2</v>
      </c>
      <c r="H39" s="87" t="s">
        <v>9</v>
      </c>
      <c r="I39" s="87" t="s">
        <v>49</v>
      </c>
      <c r="J39" s="87" t="s">
        <v>8</v>
      </c>
      <c r="K39" s="87" t="s">
        <v>153</v>
      </c>
      <c r="L39" s="87" t="s">
        <v>157</v>
      </c>
      <c r="P39" s="102"/>
      <c r="Q39" s="100"/>
      <c r="R39" s="25" t="s">
        <v>8</v>
      </c>
      <c r="S39" s="26" t="s">
        <v>2</v>
      </c>
      <c r="T39" s="25" t="s">
        <v>8</v>
      </c>
      <c r="U39" s="26" t="s">
        <v>2</v>
      </c>
      <c r="V39" s="87" t="s">
        <v>9</v>
      </c>
      <c r="W39" s="87" t="s">
        <v>71</v>
      </c>
    </row>
    <row r="40" spans="2:23" ht="14.25" customHeight="1" thickBot="1" x14ac:dyDescent="0.25">
      <c r="B40" s="103"/>
      <c r="C40" s="101"/>
      <c r="D40" s="28" t="s">
        <v>10</v>
      </c>
      <c r="E40" s="29" t="s">
        <v>11</v>
      </c>
      <c r="F40" s="28" t="s">
        <v>10</v>
      </c>
      <c r="G40" s="29" t="s">
        <v>11</v>
      </c>
      <c r="H40" s="88"/>
      <c r="I40" s="88"/>
      <c r="J40" s="88" t="s">
        <v>10</v>
      </c>
      <c r="K40" s="88"/>
      <c r="L40" s="88"/>
      <c r="P40" s="103"/>
      <c r="Q40" s="101"/>
      <c r="R40" s="28" t="s">
        <v>10</v>
      </c>
      <c r="S40" s="29" t="s">
        <v>11</v>
      </c>
      <c r="T40" s="28" t="s">
        <v>10</v>
      </c>
      <c r="U40" s="29" t="s">
        <v>11</v>
      </c>
      <c r="V40" s="88"/>
      <c r="W40" s="88"/>
    </row>
    <row r="41" spans="2:23" ht="15" thickBot="1" x14ac:dyDescent="0.25">
      <c r="B41" s="31">
        <v>1</v>
      </c>
      <c r="C41" s="32" t="s">
        <v>62</v>
      </c>
      <c r="D41" s="33">
        <v>748</v>
      </c>
      <c r="E41" s="34">
        <v>0.15645262497385484</v>
      </c>
      <c r="F41" s="33">
        <v>792</v>
      </c>
      <c r="G41" s="34">
        <v>0.14301191765980498</v>
      </c>
      <c r="H41" s="35">
        <v>-5.555555555555558E-2</v>
      </c>
      <c r="I41" s="53">
        <v>0</v>
      </c>
      <c r="J41" s="33">
        <v>665</v>
      </c>
      <c r="K41" s="35">
        <v>0.12481203007518804</v>
      </c>
      <c r="L41" s="53">
        <v>0</v>
      </c>
      <c r="P41" s="31">
        <v>1</v>
      </c>
      <c r="Q41" s="32" t="s">
        <v>62</v>
      </c>
      <c r="R41" s="33">
        <v>3576</v>
      </c>
      <c r="S41" s="34">
        <v>0.13671815262272519</v>
      </c>
      <c r="T41" s="33">
        <v>4401</v>
      </c>
      <c r="U41" s="34">
        <v>0.17254087113341435</v>
      </c>
      <c r="V41" s="35">
        <v>-0.18745739604635314</v>
      </c>
      <c r="W41" s="53">
        <v>0</v>
      </c>
    </row>
    <row r="42" spans="2:23" ht="15" thickBot="1" x14ac:dyDescent="0.25">
      <c r="B42" s="37">
        <v>2</v>
      </c>
      <c r="C42" s="38" t="s">
        <v>63</v>
      </c>
      <c r="D42" s="39">
        <v>450</v>
      </c>
      <c r="E42" s="40">
        <v>9.4122568500313739E-2</v>
      </c>
      <c r="F42" s="39">
        <v>481</v>
      </c>
      <c r="G42" s="40">
        <v>8.6854460093896718E-2</v>
      </c>
      <c r="H42" s="41">
        <v>-6.4449064449064397E-2</v>
      </c>
      <c r="I42" s="54">
        <v>1</v>
      </c>
      <c r="J42" s="39">
        <v>466</v>
      </c>
      <c r="K42" s="41">
        <v>-3.4334763948497882E-2</v>
      </c>
      <c r="L42" s="54">
        <v>0</v>
      </c>
      <c r="P42" s="37">
        <v>2</v>
      </c>
      <c r="Q42" s="38" t="s">
        <v>104</v>
      </c>
      <c r="R42" s="39">
        <v>2279</v>
      </c>
      <c r="S42" s="40">
        <v>8.7131059795075697E-2</v>
      </c>
      <c r="T42" s="39">
        <v>1850</v>
      </c>
      <c r="U42" s="40">
        <v>7.2529109656172819E-2</v>
      </c>
      <c r="V42" s="41">
        <v>0.23189189189189197</v>
      </c>
      <c r="W42" s="54">
        <v>1</v>
      </c>
    </row>
    <row r="43" spans="2:23" ht="15" thickBot="1" x14ac:dyDescent="0.25">
      <c r="B43" s="31">
        <v>3</v>
      </c>
      <c r="C43" s="32" t="s">
        <v>67</v>
      </c>
      <c r="D43" s="33">
        <v>349</v>
      </c>
      <c r="E43" s="34">
        <v>7.2997280903576656E-2</v>
      </c>
      <c r="F43" s="33">
        <v>362</v>
      </c>
      <c r="G43" s="34">
        <v>6.5366558324304797E-2</v>
      </c>
      <c r="H43" s="35">
        <v>-3.5911602209944715E-2</v>
      </c>
      <c r="I43" s="53">
        <v>2</v>
      </c>
      <c r="J43" s="33">
        <v>428</v>
      </c>
      <c r="K43" s="35">
        <v>-0.18457943925233644</v>
      </c>
      <c r="L43" s="53">
        <v>0</v>
      </c>
      <c r="P43" s="31">
        <v>3</v>
      </c>
      <c r="Q43" s="32" t="s">
        <v>63</v>
      </c>
      <c r="R43" s="33">
        <v>2144</v>
      </c>
      <c r="S43" s="34">
        <v>8.1969720140694299E-2</v>
      </c>
      <c r="T43" s="33">
        <v>2009</v>
      </c>
      <c r="U43" s="34">
        <v>7.8762692594189831E-2</v>
      </c>
      <c r="V43" s="35">
        <v>6.7197610751617676E-2</v>
      </c>
      <c r="W43" s="53">
        <v>-1</v>
      </c>
    </row>
    <row r="44" spans="2:23" ht="15" thickBot="1" x14ac:dyDescent="0.25">
      <c r="B44" s="37">
        <v>4</v>
      </c>
      <c r="C44" s="38" t="s">
        <v>64</v>
      </c>
      <c r="D44" s="39">
        <v>291</v>
      </c>
      <c r="E44" s="40">
        <v>6.0865927630202883E-2</v>
      </c>
      <c r="F44" s="39">
        <v>567</v>
      </c>
      <c r="G44" s="40">
        <v>0.10238353196099675</v>
      </c>
      <c r="H44" s="41">
        <v>-0.48677248677248675</v>
      </c>
      <c r="I44" s="54">
        <v>-2</v>
      </c>
      <c r="J44" s="39">
        <v>335</v>
      </c>
      <c r="K44" s="41">
        <v>-0.13134328358208958</v>
      </c>
      <c r="L44" s="54">
        <v>1</v>
      </c>
      <c r="P44" s="37">
        <v>4</v>
      </c>
      <c r="Q44" s="38" t="s">
        <v>67</v>
      </c>
      <c r="R44" s="39">
        <v>1999</v>
      </c>
      <c r="S44" s="40">
        <v>7.6426059030432786E-2</v>
      </c>
      <c r="T44" s="39">
        <v>1763</v>
      </c>
      <c r="U44" s="40">
        <v>6.9118281256125763E-2</v>
      </c>
      <c r="V44" s="41">
        <v>0.13386273397617687</v>
      </c>
      <c r="W44" s="54">
        <v>0</v>
      </c>
    </row>
    <row r="45" spans="2:23" ht="15" thickBot="1" x14ac:dyDescent="0.25">
      <c r="B45" s="31">
        <v>5</v>
      </c>
      <c r="C45" s="32" t="s">
        <v>75</v>
      </c>
      <c r="D45" s="33">
        <v>234</v>
      </c>
      <c r="E45" s="34">
        <v>4.8943735620163145E-2</v>
      </c>
      <c r="F45" s="33">
        <v>267</v>
      </c>
      <c r="G45" s="34">
        <v>4.8212351029252434E-2</v>
      </c>
      <c r="H45" s="35">
        <v>-0.1235955056179775</v>
      </c>
      <c r="I45" s="53">
        <v>1</v>
      </c>
      <c r="J45" s="33">
        <v>413</v>
      </c>
      <c r="K45" s="35">
        <v>-0.43341404358353508</v>
      </c>
      <c r="L45" s="53">
        <v>-1</v>
      </c>
      <c r="P45" s="31">
        <v>5</v>
      </c>
      <c r="Q45" s="32" t="s">
        <v>75</v>
      </c>
      <c r="R45" s="33">
        <v>1522</v>
      </c>
      <c r="S45" s="34">
        <v>5.818932558495183E-2</v>
      </c>
      <c r="T45" s="33">
        <v>1300</v>
      </c>
      <c r="U45" s="34">
        <v>5.0966401380013328E-2</v>
      </c>
      <c r="V45" s="35">
        <v>0.17076923076923078</v>
      </c>
      <c r="W45" s="53">
        <v>1</v>
      </c>
    </row>
    <row r="46" spans="2:23" ht="15" thickBot="1" x14ac:dyDescent="0.25">
      <c r="B46" s="37">
        <v>6</v>
      </c>
      <c r="C46" s="38" t="s">
        <v>104</v>
      </c>
      <c r="D46" s="39">
        <v>203</v>
      </c>
      <c r="E46" s="40">
        <v>4.24597364568082E-2</v>
      </c>
      <c r="F46" s="39">
        <v>398</v>
      </c>
      <c r="G46" s="40">
        <v>7.1867100036114115E-2</v>
      </c>
      <c r="H46" s="41">
        <v>-0.48994974874371855</v>
      </c>
      <c r="I46" s="54">
        <v>-2</v>
      </c>
      <c r="J46" s="39">
        <v>302</v>
      </c>
      <c r="K46" s="41">
        <v>-0.32781456953642385</v>
      </c>
      <c r="L46" s="54">
        <v>0</v>
      </c>
      <c r="P46" s="37">
        <v>6</v>
      </c>
      <c r="Q46" s="38" t="s">
        <v>64</v>
      </c>
      <c r="R46" s="39">
        <v>1520</v>
      </c>
      <c r="S46" s="40">
        <v>5.8112861293775804E-2</v>
      </c>
      <c r="T46" s="39">
        <v>1679</v>
      </c>
      <c r="U46" s="40">
        <v>6.5825067628494133E-2</v>
      </c>
      <c r="V46" s="41">
        <v>-9.4699225729600989E-2</v>
      </c>
      <c r="W46" s="54">
        <v>-1</v>
      </c>
    </row>
    <row r="47" spans="2:23" ht="15" thickBot="1" x14ac:dyDescent="0.25">
      <c r="B47" s="31">
        <v>7</v>
      </c>
      <c r="C47" s="32" t="s">
        <v>139</v>
      </c>
      <c r="D47" s="33">
        <v>165</v>
      </c>
      <c r="E47" s="34">
        <v>3.4511608450115042E-2</v>
      </c>
      <c r="F47" s="33">
        <v>110</v>
      </c>
      <c r="G47" s="34">
        <v>1.9862766341639582E-2</v>
      </c>
      <c r="H47" s="35">
        <v>0.5</v>
      </c>
      <c r="I47" s="53">
        <v>8</v>
      </c>
      <c r="J47" s="33">
        <v>163</v>
      </c>
      <c r="K47" s="35">
        <v>1.2269938650306678E-2</v>
      </c>
      <c r="L47" s="53">
        <v>0</v>
      </c>
      <c r="P47" s="31">
        <v>7</v>
      </c>
      <c r="Q47" s="32" t="s">
        <v>106</v>
      </c>
      <c r="R47" s="33">
        <v>942</v>
      </c>
      <c r="S47" s="34">
        <v>3.6014681143905797E-2</v>
      </c>
      <c r="T47" s="33">
        <v>837</v>
      </c>
      <c r="U47" s="34">
        <v>3.2814521503900893E-2</v>
      </c>
      <c r="V47" s="35">
        <v>0.12544802867383509</v>
      </c>
      <c r="W47" s="53">
        <v>0</v>
      </c>
    </row>
    <row r="48" spans="2:23" ht="15" thickBot="1" x14ac:dyDescent="0.25">
      <c r="B48" s="37">
        <v>8</v>
      </c>
      <c r="C48" s="38" t="s">
        <v>159</v>
      </c>
      <c r="D48" s="39">
        <v>150</v>
      </c>
      <c r="E48" s="40">
        <v>3.137418950010458E-2</v>
      </c>
      <c r="F48" s="39">
        <v>86</v>
      </c>
      <c r="G48" s="40">
        <v>1.5529071867100036E-2</v>
      </c>
      <c r="H48" s="41">
        <v>0.7441860465116279</v>
      </c>
      <c r="I48" s="54">
        <v>12</v>
      </c>
      <c r="J48" s="39">
        <v>132</v>
      </c>
      <c r="K48" s="41">
        <v>0.13636363636363646</v>
      </c>
      <c r="L48" s="54">
        <v>3</v>
      </c>
      <c r="P48" s="37">
        <v>8</v>
      </c>
      <c r="Q48" s="38" t="s">
        <v>105</v>
      </c>
      <c r="R48" s="39">
        <v>886</v>
      </c>
      <c r="S48" s="40">
        <v>3.3873680990977213E-2</v>
      </c>
      <c r="T48" s="39">
        <v>723</v>
      </c>
      <c r="U48" s="40">
        <v>2.8345160152115106E-2</v>
      </c>
      <c r="V48" s="41">
        <v>0.22544951590594753</v>
      </c>
      <c r="W48" s="54">
        <v>1</v>
      </c>
    </row>
    <row r="49" spans="2:23" ht="15" thickBot="1" x14ac:dyDescent="0.25">
      <c r="B49" s="31">
        <v>9</v>
      </c>
      <c r="C49" s="32" t="s">
        <v>160</v>
      </c>
      <c r="D49" s="33">
        <v>146</v>
      </c>
      <c r="E49" s="34">
        <v>3.0537544446768459E-2</v>
      </c>
      <c r="F49" s="33">
        <v>133</v>
      </c>
      <c r="G49" s="34">
        <v>2.4015890213073311E-2</v>
      </c>
      <c r="H49" s="35">
        <v>9.7744360902255689E-2</v>
      </c>
      <c r="I49" s="53">
        <v>3</v>
      </c>
      <c r="J49" s="33">
        <v>63</v>
      </c>
      <c r="K49" s="35">
        <v>1.3174603174603177</v>
      </c>
      <c r="L49" s="53">
        <v>11</v>
      </c>
      <c r="P49" s="31">
        <v>9</v>
      </c>
      <c r="Q49" s="32" t="s">
        <v>116</v>
      </c>
      <c r="R49" s="33">
        <v>786</v>
      </c>
      <c r="S49" s="34">
        <v>3.0050466432176175E-2</v>
      </c>
      <c r="T49" s="33">
        <v>497</v>
      </c>
      <c r="U49" s="34">
        <v>1.9484847296820481E-2</v>
      </c>
      <c r="V49" s="35">
        <v>0.58148893360160958</v>
      </c>
      <c r="W49" s="53">
        <v>8</v>
      </c>
    </row>
    <row r="50" spans="2:23" ht="15" thickBot="1" x14ac:dyDescent="0.25">
      <c r="B50" s="37">
        <v>10</v>
      </c>
      <c r="C50" s="38" t="s">
        <v>106</v>
      </c>
      <c r="D50" s="39">
        <v>143</v>
      </c>
      <c r="E50" s="40">
        <v>2.9910060656766366E-2</v>
      </c>
      <c r="F50" s="39">
        <v>202</v>
      </c>
      <c r="G50" s="40">
        <v>3.6475261827374504E-2</v>
      </c>
      <c r="H50" s="41">
        <v>-0.29207920792079212</v>
      </c>
      <c r="I50" s="54">
        <v>-2</v>
      </c>
      <c r="J50" s="39">
        <v>150</v>
      </c>
      <c r="K50" s="41">
        <v>-4.6666666666666634E-2</v>
      </c>
      <c r="L50" s="54">
        <v>-1</v>
      </c>
      <c r="P50" s="37">
        <v>10</v>
      </c>
      <c r="Q50" s="38" t="s">
        <v>117</v>
      </c>
      <c r="R50" s="39">
        <v>732</v>
      </c>
      <c r="S50" s="40">
        <v>2.7985930570423614E-2</v>
      </c>
      <c r="T50" s="39">
        <v>633</v>
      </c>
      <c r="U50" s="40">
        <v>2.4816716979652643E-2</v>
      </c>
      <c r="V50" s="41">
        <v>0.15639810426540279</v>
      </c>
      <c r="W50" s="54">
        <v>3</v>
      </c>
    </row>
    <row r="51" spans="2:23" ht="15" thickBot="1" x14ac:dyDescent="0.25">
      <c r="B51" s="89" t="s">
        <v>65</v>
      </c>
      <c r="C51" s="90"/>
      <c r="D51" s="42">
        <f>SUM(D41:D50)</f>
        <v>2879</v>
      </c>
      <c r="E51" s="43">
        <f>D51/D53</f>
        <v>0.60217527713867391</v>
      </c>
      <c r="F51" s="42">
        <f>SUM(F41:F50)</f>
        <v>3398</v>
      </c>
      <c r="G51" s="43">
        <f>F51/F53</f>
        <v>0.61357890935355719</v>
      </c>
      <c r="H51" s="44">
        <f>D51/F51-1</f>
        <v>-0.15273690406121243</v>
      </c>
      <c r="I51" s="55"/>
      <c r="J51" s="42">
        <f>SUM(J41:J50)</f>
        <v>3117</v>
      </c>
      <c r="K51" s="43">
        <f>D51/J51-1</f>
        <v>-7.6355470003208192E-2</v>
      </c>
      <c r="L51" s="42"/>
      <c r="P51" s="89" t="s">
        <v>65</v>
      </c>
      <c r="Q51" s="90"/>
      <c r="R51" s="42">
        <f>SUM(R41:R50)</f>
        <v>16386</v>
      </c>
      <c r="S51" s="43">
        <f>R51/R53</f>
        <v>0.62647193760513842</v>
      </c>
      <c r="T51" s="42">
        <f>SUM(T41:T50)</f>
        <v>15692</v>
      </c>
      <c r="U51" s="43">
        <f>T51/T53</f>
        <v>0.61520366958089934</v>
      </c>
      <c r="V51" s="44">
        <f>R51/T51-1</f>
        <v>4.4226357379556491E-2</v>
      </c>
      <c r="W51" s="55"/>
    </row>
    <row r="52" spans="2:23" ht="15" thickBot="1" x14ac:dyDescent="0.25">
      <c r="B52" s="89" t="s">
        <v>12</v>
      </c>
      <c r="C52" s="90"/>
      <c r="D52" s="42">
        <f>D53-D51</f>
        <v>1902</v>
      </c>
      <c r="E52" s="43">
        <f>D52/D53</f>
        <v>0.39782472286132609</v>
      </c>
      <c r="F52" s="42">
        <f>F53-F51</f>
        <v>2140</v>
      </c>
      <c r="G52" s="43">
        <f>F52/F53</f>
        <v>0.38642109064644276</v>
      </c>
      <c r="H52" s="44">
        <f>D52/F52-1</f>
        <v>-0.11121495327102804</v>
      </c>
      <c r="I52" s="56"/>
      <c r="J52" s="42">
        <f>J53-SUM(J41:J50)</f>
        <v>2130</v>
      </c>
      <c r="K52" s="44">
        <f>D52/J52-1</f>
        <v>-0.10704225352112673</v>
      </c>
      <c r="L52" s="77"/>
      <c r="P52" s="89" t="s">
        <v>12</v>
      </c>
      <c r="Q52" s="90"/>
      <c r="R52" s="42">
        <f>R53-R51</f>
        <v>9770</v>
      </c>
      <c r="S52" s="43">
        <f>R52/R53</f>
        <v>0.37352806239486158</v>
      </c>
      <c r="T52" s="42">
        <f>T53-T51</f>
        <v>9815</v>
      </c>
      <c r="U52" s="43">
        <f>T52/T53</f>
        <v>0.38479633041910066</v>
      </c>
      <c r="V52" s="44">
        <f>R52/T52-1</f>
        <v>-4.5848191543556016E-3</v>
      </c>
      <c r="W52" s="56"/>
    </row>
    <row r="53" spans="2:23" ht="15" thickBot="1" x14ac:dyDescent="0.25">
      <c r="B53" s="121" t="s">
        <v>35</v>
      </c>
      <c r="C53" s="122"/>
      <c r="D53" s="45">
        <v>4781</v>
      </c>
      <c r="E53" s="46">
        <v>1</v>
      </c>
      <c r="F53" s="45">
        <v>5538</v>
      </c>
      <c r="G53" s="46">
        <v>1</v>
      </c>
      <c r="H53" s="47">
        <v>-0.13669194655110151</v>
      </c>
      <c r="I53" s="57"/>
      <c r="J53" s="45">
        <v>5247</v>
      </c>
      <c r="K53" s="47">
        <v>-8.8812654850390693E-2</v>
      </c>
      <c r="L53" s="45"/>
      <c r="P53" s="121" t="s">
        <v>35</v>
      </c>
      <c r="Q53" s="122"/>
      <c r="R53" s="45">
        <v>26156</v>
      </c>
      <c r="S53" s="46">
        <v>1</v>
      </c>
      <c r="T53" s="45">
        <v>25507</v>
      </c>
      <c r="U53" s="46">
        <v>1</v>
      </c>
      <c r="V53" s="47">
        <v>2.5443995765868088E-2</v>
      </c>
      <c r="W53" s="57"/>
    </row>
    <row r="54" spans="2:23" x14ac:dyDescent="0.2">
      <c r="B54" s="49" t="s">
        <v>78</v>
      </c>
      <c r="P54" s="49" t="s">
        <v>78</v>
      </c>
    </row>
    <row r="55" spans="2:23" x14ac:dyDescent="0.2">
      <c r="B55" s="50" t="s">
        <v>77</v>
      </c>
      <c r="P55" s="50" t="s">
        <v>77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8">
        <v>45448</v>
      </c>
    </row>
    <row r="2" spans="2:15" ht="14.45" customHeight="1" x14ac:dyDescent="0.2">
      <c r="B2" s="110" t="s">
        <v>15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5" customHeight="1" x14ac:dyDescent="0.2">
      <c r="B3" s="111" t="s">
        <v>16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4" t="s">
        <v>0</v>
      </c>
      <c r="C5" s="106" t="s">
        <v>1</v>
      </c>
      <c r="D5" s="115" t="s">
        <v>148</v>
      </c>
      <c r="E5" s="93"/>
      <c r="F5" s="93"/>
      <c r="G5" s="93"/>
      <c r="H5" s="116"/>
      <c r="I5" s="117" t="s">
        <v>137</v>
      </c>
      <c r="J5" s="116"/>
      <c r="K5" s="117" t="s">
        <v>149</v>
      </c>
      <c r="L5" s="93"/>
      <c r="M5" s="93"/>
      <c r="N5" s="93"/>
      <c r="O5" s="94"/>
    </row>
    <row r="6" spans="2:15" ht="14.45" customHeight="1" thickBot="1" x14ac:dyDescent="0.25">
      <c r="B6" s="105"/>
      <c r="C6" s="107"/>
      <c r="D6" s="95" t="s">
        <v>150</v>
      </c>
      <c r="E6" s="91"/>
      <c r="F6" s="91"/>
      <c r="G6" s="91"/>
      <c r="H6" s="112"/>
      <c r="I6" s="118" t="s">
        <v>138</v>
      </c>
      <c r="J6" s="112"/>
      <c r="K6" s="118" t="s">
        <v>151</v>
      </c>
      <c r="L6" s="91"/>
      <c r="M6" s="91"/>
      <c r="N6" s="91"/>
      <c r="O6" s="92"/>
    </row>
    <row r="7" spans="2:15" ht="14.45" customHeight="1" x14ac:dyDescent="0.2">
      <c r="B7" s="105"/>
      <c r="C7" s="107"/>
      <c r="D7" s="96">
        <v>2024</v>
      </c>
      <c r="E7" s="97"/>
      <c r="F7" s="96">
        <v>2023</v>
      </c>
      <c r="G7" s="97"/>
      <c r="H7" s="85" t="s">
        <v>5</v>
      </c>
      <c r="I7" s="108">
        <v>2024</v>
      </c>
      <c r="J7" s="108" t="s">
        <v>152</v>
      </c>
      <c r="K7" s="96">
        <v>2024</v>
      </c>
      <c r="L7" s="97"/>
      <c r="M7" s="96">
        <v>2023</v>
      </c>
      <c r="N7" s="97"/>
      <c r="O7" s="85" t="s">
        <v>5</v>
      </c>
    </row>
    <row r="8" spans="2:15" ht="14.45" customHeight="1" thickBot="1" x14ac:dyDescent="0.25">
      <c r="B8" s="102" t="s">
        <v>6</v>
      </c>
      <c r="C8" s="100" t="s">
        <v>7</v>
      </c>
      <c r="D8" s="113"/>
      <c r="E8" s="114"/>
      <c r="F8" s="113"/>
      <c r="G8" s="114"/>
      <c r="H8" s="86"/>
      <c r="I8" s="109"/>
      <c r="J8" s="109"/>
      <c r="K8" s="113"/>
      <c r="L8" s="114"/>
      <c r="M8" s="113"/>
      <c r="N8" s="114"/>
      <c r="O8" s="86"/>
    </row>
    <row r="9" spans="2:15" ht="14.45" customHeight="1" x14ac:dyDescent="0.2">
      <c r="B9" s="102"/>
      <c r="C9" s="100"/>
      <c r="D9" s="25" t="s">
        <v>8</v>
      </c>
      <c r="E9" s="26" t="s">
        <v>2</v>
      </c>
      <c r="F9" s="25" t="s">
        <v>8</v>
      </c>
      <c r="G9" s="26" t="s">
        <v>2</v>
      </c>
      <c r="H9" s="87" t="s">
        <v>9</v>
      </c>
      <c r="I9" s="27" t="s">
        <v>8</v>
      </c>
      <c r="J9" s="119" t="s">
        <v>153</v>
      </c>
      <c r="K9" s="25" t="s">
        <v>8</v>
      </c>
      <c r="L9" s="26" t="s">
        <v>2</v>
      </c>
      <c r="M9" s="25" t="s">
        <v>8</v>
      </c>
      <c r="N9" s="26" t="s">
        <v>2</v>
      </c>
      <c r="O9" s="87" t="s">
        <v>9</v>
      </c>
    </row>
    <row r="10" spans="2:15" ht="14.45" customHeight="1" thickBot="1" x14ac:dyDescent="0.25">
      <c r="B10" s="103"/>
      <c r="C10" s="101"/>
      <c r="D10" s="28" t="s">
        <v>10</v>
      </c>
      <c r="E10" s="29" t="s">
        <v>11</v>
      </c>
      <c r="F10" s="28" t="s">
        <v>10</v>
      </c>
      <c r="G10" s="29" t="s">
        <v>11</v>
      </c>
      <c r="H10" s="88"/>
      <c r="I10" s="30" t="s">
        <v>10</v>
      </c>
      <c r="J10" s="120"/>
      <c r="K10" s="28" t="s">
        <v>10</v>
      </c>
      <c r="L10" s="29" t="s">
        <v>11</v>
      </c>
      <c r="M10" s="28" t="s">
        <v>10</v>
      </c>
      <c r="N10" s="29" t="s">
        <v>11</v>
      </c>
      <c r="O10" s="88"/>
    </row>
    <row r="11" spans="2:15" ht="14.45" customHeight="1" thickBot="1" x14ac:dyDescent="0.25">
      <c r="B11" s="31">
        <v>1</v>
      </c>
      <c r="C11" s="32" t="s">
        <v>20</v>
      </c>
      <c r="D11" s="33">
        <v>8329</v>
      </c>
      <c r="E11" s="34">
        <v>0.17196242386703831</v>
      </c>
      <c r="F11" s="33">
        <v>6067</v>
      </c>
      <c r="G11" s="34">
        <v>0.13753003581629414</v>
      </c>
      <c r="H11" s="35">
        <v>0.37283665732652049</v>
      </c>
      <c r="I11" s="33">
        <v>8927</v>
      </c>
      <c r="J11" s="35">
        <v>-6.6987789851013724E-2</v>
      </c>
      <c r="K11" s="33">
        <v>47488</v>
      </c>
      <c r="L11" s="34">
        <v>0.18777976369359253</v>
      </c>
      <c r="M11" s="33">
        <v>39968</v>
      </c>
      <c r="N11" s="34">
        <v>0.17955076370170711</v>
      </c>
      <c r="O11" s="35">
        <v>0.18815052041633296</v>
      </c>
    </row>
    <row r="12" spans="2:15" ht="14.45" customHeight="1" thickBot="1" x14ac:dyDescent="0.25">
      <c r="B12" s="37">
        <v>2</v>
      </c>
      <c r="C12" s="38" t="s">
        <v>18</v>
      </c>
      <c r="D12" s="39">
        <v>5585</v>
      </c>
      <c r="E12" s="40">
        <v>0.11530917724785796</v>
      </c>
      <c r="F12" s="39">
        <v>4319</v>
      </c>
      <c r="G12" s="40">
        <v>9.7905426848619484E-2</v>
      </c>
      <c r="H12" s="41">
        <v>0.29312340819634164</v>
      </c>
      <c r="I12" s="39">
        <v>5369</v>
      </c>
      <c r="J12" s="41">
        <v>4.0230955485192732E-2</v>
      </c>
      <c r="K12" s="39">
        <v>25764</v>
      </c>
      <c r="L12" s="40">
        <v>0.10187748129636366</v>
      </c>
      <c r="M12" s="39">
        <v>21359</v>
      </c>
      <c r="N12" s="40">
        <v>9.5952380952380956E-2</v>
      </c>
      <c r="O12" s="41">
        <v>0.20623624701530963</v>
      </c>
    </row>
    <row r="13" spans="2:15" ht="14.45" customHeight="1" thickBot="1" x14ac:dyDescent="0.25">
      <c r="B13" s="31">
        <v>3</v>
      </c>
      <c r="C13" s="32" t="s">
        <v>19</v>
      </c>
      <c r="D13" s="33">
        <v>3476</v>
      </c>
      <c r="E13" s="34">
        <v>7.1766284711468981E-2</v>
      </c>
      <c r="F13" s="33">
        <v>4072</v>
      </c>
      <c r="G13" s="34">
        <v>9.2306297320578504E-2</v>
      </c>
      <c r="H13" s="35">
        <v>-0.14636542239685657</v>
      </c>
      <c r="I13" s="33">
        <v>3711</v>
      </c>
      <c r="J13" s="35">
        <v>-6.3325249258959881E-2</v>
      </c>
      <c r="K13" s="33">
        <v>16385</v>
      </c>
      <c r="L13" s="34">
        <v>6.4790503456020748E-2</v>
      </c>
      <c r="M13" s="33">
        <v>16407</v>
      </c>
      <c r="N13" s="34">
        <v>7.3706199460916444E-2</v>
      </c>
      <c r="O13" s="35">
        <v>-1.3408910830743359E-3</v>
      </c>
    </row>
    <row r="14" spans="2:15" ht="14.45" customHeight="1" thickBot="1" x14ac:dyDescent="0.25">
      <c r="B14" s="37">
        <v>4</v>
      </c>
      <c r="C14" s="38" t="s">
        <v>32</v>
      </c>
      <c r="D14" s="39">
        <v>2651</v>
      </c>
      <c r="E14" s="40">
        <v>5.4733147517291213E-2</v>
      </c>
      <c r="F14" s="39">
        <v>1977</v>
      </c>
      <c r="G14" s="40">
        <v>4.4815704764927231E-2</v>
      </c>
      <c r="H14" s="41">
        <v>0.34092058674759729</v>
      </c>
      <c r="I14" s="39">
        <v>3234</v>
      </c>
      <c r="J14" s="41">
        <v>-0.18027210884353739</v>
      </c>
      <c r="K14" s="39">
        <v>13759</v>
      </c>
      <c r="L14" s="40">
        <v>5.4406624171583123E-2</v>
      </c>
      <c r="M14" s="39">
        <v>9667</v>
      </c>
      <c r="N14" s="40">
        <v>4.3427672955974841E-2</v>
      </c>
      <c r="O14" s="41">
        <v>0.4232957484224682</v>
      </c>
    </row>
    <row r="15" spans="2:15" ht="14.45" customHeight="1" thickBot="1" x14ac:dyDescent="0.25">
      <c r="B15" s="31">
        <v>5</v>
      </c>
      <c r="C15" s="32" t="s">
        <v>23</v>
      </c>
      <c r="D15" s="33">
        <v>2840</v>
      </c>
      <c r="E15" s="34">
        <v>5.8635284401775574E-2</v>
      </c>
      <c r="F15" s="33">
        <v>3338</v>
      </c>
      <c r="G15" s="34">
        <v>7.5667588520651044E-2</v>
      </c>
      <c r="H15" s="35">
        <v>-0.14919113241461956</v>
      </c>
      <c r="I15" s="33">
        <v>2244</v>
      </c>
      <c r="J15" s="35">
        <v>0.26559714795008915</v>
      </c>
      <c r="K15" s="33">
        <v>13442</v>
      </c>
      <c r="L15" s="34">
        <v>5.3153124654002501E-2</v>
      </c>
      <c r="M15" s="33">
        <v>15144</v>
      </c>
      <c r="N15" s="34">
        <v>6.8032345013477089E-2</v>
      </c>
      <c r="O15" s="35">
        <v>-0.11238774432118326</v>
      </c>
    </row>
    <row r="16" spans="2:15" ht="14.45" customHeight="1" thickBot="1" x14ac:dyDescent="0.25">
      <c r="B16" s="37">
        <v>6</v>
      </c>
      <c r="C16" s="38" t="s">
        <v>25</v>
      </c>
      <c r="D16" s="39">
        <v>2742</v>
      </c>
      <c r="E16" s="40">
        <v>5.6611954165376274E-2</v>
      </c>
      <c r="F16" s="39">
        <v>2567</v>
      </c>
      <c r="G16" s="40">
        <v>5.8190143718547402E-2</v>
      </c>
      <c r="H16" s="41">
        <v>6.817296455005839E-2</v>
      </c>
      <c r="I16" s="39">
        <v>2794</v>
      </c>
      <c r="J16" s="41">
        <v>-1.8611309949892574E-2</v>
      </c>
      <c r="K16" s="39">
        <v>13259</v>
      </c>
      <c r="L16" s="40">
        <v>5.2429495594957534E-2</v>
      </c>
      <c r="M16" s="39">
        <v>12402</v>
      </c>
      <c r="N16" s="40">
        <v>5.5714285714285716E-2</v>
      </c>
      <c r="O16" s="41">
        <v>6.9101757781003137E-2</v>
      </c>
    </row>
    <row r="17" spans="2:15" ht="14.45" customHeight="1" thickBot="1" x14ac:dyDescent="0.25">
      <c r="B17" s="31">
        <v>7</v>
      </c>
      <c r="C17" s="32" t="s">
        <v>24</v>
      </c>
      <c r="D17" s="33">
        <v>2550</v>
      </c>
      <c r="E17" s="34">
        <v>5.2647878600185813E-2</v>
      </c>
      <c r="F17" s="33">
        <v>2405</v>
      </c>
      <c r="G17" s="34">
        <v>5.4517840141451696E-2</v>
      </c>
      <c r="H17" s="35">
        <v>6.0291060291060239E-2</v>
      </c>
      <c r="I17" s="33">
        <v>2315</v>
      </c>
      <c r="J17" s="35">
        <v>0.10151187904967607</v>
      </c>
      <c r="K17" s="33">
        <v>12420</v>
      </c>
      <c r="L17" s="34">
        <v>4.9111873843379783E-2</v>
      </c>
      <c r="M17" s="33">
        <v>10354</v>
      </c>
      <c r="N17" s="34">
        <v>4.6513926325247083E-2</v>
      </c>
      <c r="O17" s="35">
        <v>0.19953641104886999</v>
      </c>
    </row>
    <row r="18" spans="2:15" ht="14.45" customHeight="1" thickBot="1" x14ac:dyDescent="0.25">
      <c r="B18" s="37">
        <v>8</v>
      </c>
      <c r="C18" s="38" t="s">
        <v>17</v>
      </c>
      <c r="D18" s="39">
        <v>2278</v>
      </c>
      <c r="E18" s="40">
        <v>4.7032104882832659E-2</v>
      </c>
      <c r="F18" s="39">
        <v>2252</v>
      </c>
      <c r="G18" s="40">
        <v>5.1049553429750191E-2</v>
      </c>
      <c r="H18" s="41">
        <v>1.1545293072824148E-2</v>
      </c>
      <c r="I18" s="39">
        <v>2150</v>
      </c>
      <c r="J18" s="41">
        <v>5.9534883720930187E-2</v>
      </c>
      <c r="K18" s="39">
        <v>11596</v>
      </c>
      <c r="L18" s="40">
        <v>4.5853565949100804E-2</v>
      </c>
      <c r="M18" s="39">
        <v>9579</v>
      </c>
      <c r="N18" s="40">
        <v>4.3032345013477087E-2</v>
      </c>
      <c r="O18" s="41">
        <v>0.21056477711660926</v>
      </c>
    </row>
    <row r="19" spans="2:15" ht="14.45" customHeight="1" thickBot="1" x14ac:dyDescent="0.25">
      <c r="B19" s="31">
        <v>9</v>
      </c>
      <c r="C19" s="32" t="s">
        <v>33</v>
      </c>
      <c r="D19" s="33">
        <v>2051</v>
      </c>
      <c r="E19" s="34">
        <v>4.2345411376071021E-2</v>
      </c>
      <c r="F19" s="33">
        <v>2325</v>
      </c>
      <c r="G19" s="34">
        <v>5.2704356893503196E-2</v>
      </c>
      <c r="H19" s="35">
        <v>-0.11784946236559135</v>
      </c>
      <c r="I19" s="33">
        <v>1848</v>
      </c>
      <c r="J19" s="35">
        <v>0.10984848484848486</v>
      </c>
      <c r="K19" s="33">
        <v>10598</v>
      </c>
      <c r="L19" s="34">
        <v>4.1907217310156113E-2</v>
      </c>
      <c r="M19" s="33">
        <v>10444</v>
      </c>
      <c r="N19" s="34">
        <v>4.6918238993710691E-2</v>
      </c>
      <c r="O19" s="35">
        <v>1.4745308310991856E-2</v>
      </c>
    </row>
    <row r="20" spans="2:15" ht="14.45" customHeight="1" thickBot="1" x14ac:dyDescent="0.25">
      <c r="B20" s="37">
        <v>10</v>
      </c>
      <c r="C20" s="38" t="s">
        <v>22</v>
      </c>
      <c r="D20" s="39">
        <v>1714</v>
      </c>
      <c r="E20" s="40">
        <v>3.5387632910085683E-2</v>
      </c>
      <c r="F20" s="39">
        <v>2091</v>
      </c>
      <c r="G20" s="40">
        <v>4.7399918393253845E-2</v>
      </c>
      <c r="H20" s="41">
        <v>-0.18029650884744142</v>
      </c>
      <c r="I20" s="39">
        <v>1940</v>
      </c>
      <c r="J20" s="41">
        <v>-0.11649484536082477</v>
      </c>
      <c r="K20" s="39">
        <v>8947</v>
      </c>
      <c r="L20" s="40">
        <v>3.5378738750138396E-2</v>
      </c>
      <c r="M20" s="39">
        <v>9598</v>
      </c>
      <c r="N20" s="40">
        <v>4.311769991015274E-2</v>
      </c>
      <c r="O20" s="41">
        <v>-6.7826630548030842E-2</v>
      </c>
    </row>
    <row r="21" spans="2:15" ht="14.45" customHeight="1" thickBot="1" x14ac:dyDescent="0.25">
      <c r="B21" s="31">
        <v>11</v>
      </c>
      <c r="C21" s="32" t="s">
        <v>34</v>
      </c>
      <c r="D21" s="33">
        <v>1301</v>
      </c>
      <c r="E21" s="34">
        <v>2.6860741199545783E-2</v>
      </c>
      <c r="F21" s="33">
        <v>1154</v>
      </c>
      <c r="G21" s="34">
        <v>2.6159495851657069E-2</v>
      </c>
      <c r="H21" s="35">
        <v>0.12738301559792031</v>
      </c>
      <c r="I21" s="33">
        <v>2037</v>
      </c>
      <c r="J21" s="35">
        <v>-0.3613156602847325</v>
      </c>
      <c r="K21" s="33">
        <v>8351</v>
      </c>
      <c r="L21" s="34">
        <v>3.3022001486800692E-2</v>
      </c>
      <c r="M21" s="33">
        <v>5684</v>
      </c>
      <c r="N21" s="34">
        <v>2.5534591194968554E-2</v>
      </c>
      <c r="O21" s="35">
        <v>0.46921182266009853</v>
      </c>
    </row>
    <row r="22" spans="2:15" ht="14.45" customHeight="1" thickBot="1" x14ac:dyDescent="0.25">
      <c r="B22" s="37">
        <v>12</v>
      </c>
      <c r="C22" s="38" t="s">
        <v>30</v>
      </c>
      <c r="D22" s="39">
        <v>1378</v>
      </c>
      <c r="E22" s="40">
        <v>2.8450500671002375E-2</v>
      </c>
      <c r="F22" s="39">
        <v>1389</v>
      </c>
      <c r="G22" s="40">
        <v>3.148660289250578E-2</v>
      </c>
      <c r="H22" s="41">
        <v>-7.9193664506839179E-3</v>
      </c>
      <c r="I22" s="39">
        <v>1593</v>
      </c>
      <c r="J22" s="41">
        <v>-0.13496547394852476</v>
      </c>
      <c r="K22" s="39">
        <v>7585</v>
      </c>
      <c r="L22" s="40">
        <v>2.9993040507410279E-2</v>
      </c>
      <c r="M22" s="39">
        <v>8251</v>
      </c>
      <c r="N22" s="40">
        <v>3.7066486972147351E-2</v>
      </c>
      <c r="O22" s="41">
        <v>-8.0717488789237679E-2</v>
      </c>
    </row>
    <row r="23" spans="2:15" ht="14.45" customHeight="1" thickBot="1" x14ac:dyDescent="0.25">
      <c r="B23" s="31">
        <v>13</v>
      </c>
      <c r="C23" s="32" t="s">
        <v>69</v>
      </c>
      <c r="D23" s="33">
        <v>1248</v>
      </c>
      <c r="E23" s="34">
        <v>2.5766491173737999E-2</v>
      </c>
      <c r="F23" s="33">
        <v>1076</v>
      </c>
      <c r="G23" s="34">
        <v>2.4391349684907287E-2</v>
      </c>
      <c r="H23" s="35">
        <v>0.1598513011152416</v>
      </c>
      <c r="I23" s="33">
        <v>994</v>
      </c>
      <c r="J23" s="35">
        <v>0.25553319919517103</v>
      </c>
      <c r="K23" s="33">
        <v>5569</v>
      </c>
      <c r="L23" s="34">
        <v>2.2021258086455879E-2</v>
      </c>
      <c r="M23" s="33">
        <v>4611</v>
      </c>
      <c r="N23" s="34">
        <v>2.0714285714285713E-2</v>
      </c>
      <c r="O23" s="35">
        <v>0.20776404250704839</v>
      </c>
    </row>
    <row r="24" spans="2:15" ht="14.45" customHeight="1" thickBot="1" x14ac:dyDescent="0.25">
      <c r="B24" s="37">
        <v>14</v>
      </c>
      <c r="C24" s="38" t="s">
        <v>40</v>
      </c>
      <c r="D24" s="39">
        <v>1615</v>
      </c>
      <c r="E24" s="40">
        <v>3.3343656446784352E-2</v>
      </c>
      <c r="F24" s="39">
        <v>956</v>
      </c>
      <c r="G24" s="40">
        <v>2.1671124812984541E-2</v>
      </c>
      <c r="H24" s="41">
        <v>0.68933054393305437</v>
      </c>
      <c r="I24" s="39">
        <v>1218</v>
      </c>
      <c r="J24" s="41">
        <v>0.32594417077175697</v>
      </c>
      <c r="K24" s="39">
        <v>5379</v>
      </c>
      <c r="L24" s="40">
        <v>2.1269949227338152E-2</v>
      </c>
      <c r="M24" s="39">
        <v>4766</v>
      </c>
      <c r="N24" s="40">
        <v>2.1410601976639711E-2</v>
      </c>
      <c r="O24" s="41">
        <v>0.12861938732689882</v>
      </c>
    </row>
    <row r="25" spans="2:15" ht="14.45" customHeight="1" thickBot="1" x14ac:dyDescent="0.25">
      <c r="B25" s="31">
        <v>15</v>
      </c>
      <c r="C25" s="32" t="s">
        <v>21</v>
      </c>
      <c r="D25" s="33">
        <v>787</v>
      </c>
      <c r="E25" s="34">
        <v>1.6248580571900484E-2</v>
      </c>
      <c r="F25" s="33">
        <v>926</v>
      </c>
      <c r="G25" s="34">
        <v>2.0991068595003853E-2</v>
      </c>
      <c r="H25" s="35">
        <v>-0.1501079913606912</v>
      </c>
      <c r="I25" s="33">
        <v>981</v>
      </c>
      <c r="J25" s="35">
        <v>-0.19775739041794083</v>
      </c>
      <c r="K25" s="33">
        <v>5338</v>
      </c>
      <c r="L25" s="34">
        <v>2.1107824684054855E-2</v>
      </c>
      <c r="M25" s="33">
        <v>5909</v>
      </c>
      <c r="N25" s="34">
        <v>2.6545372866127584E-2</v>
      </c>
      <c r="O25" s="35">
        <v>-9.6632255880859663E-2</v>
      </c>
    </row>
    <row r="26" spans="2:15" ht="14.45" customHeight="1" thickBot="1" x14ac:dyDescent="0.25">
      <c r="B26" s="37">
        <v>16</v>
      </c>
      <c r="C26" s="38" t="s">
        <v>28</v>
      </c>
      <c r="D26" s="39">
        <v>590</v>
      </c>
      <c r="E26" s="40">
        <v>1.2181273872199855E-2</v>
      </c>
      <c r="F26" s="39">
        <v>1051</v>
      </c>
      <c r="G26" s="40">
        <v>2.3824636169923381E-2</v>
      </c>
      <c r="H26" s="41">
        <v>-0.43862987630827788</v>
      </c>
      <c r="I26" s="39">
        <v>668</v>
      </c>
      <c r="J26" s="41">
        <v>-0.11676646706586824</v>
      </c>
      <c r="K26" s="39">
        <v>4879</v>
      </c>
      <c r="L26" s="40">
        <v>1.9292820650712555E-2</v>
      </c>
      <c r="M26" s="39">
        <v>5251</v>
      </c>
      <c r="N26" s="40">
        <v>2.3589398023360287E-2</v>
      </c>
      <c r="O26" s="41">
        <v>-7.084364882879457E-2</v>
      </c>
    </row>
    <row r="27" spans="2:15" ht="14.45" customHeight="1" thickBot="1" x14ac:dyDescent="0.25">
      <c r="B27" s="31">
        <v>17</v>
      </c>
      <c r="C27" s="32" t="s">
        <v>26</v>
      </c>
      <c r="D27" s="33">
        <v>500</v>
      </c>
      <c r="E27" s="34">
        <v>1.0323113451016826E-2</v>
      </c>
      <c r="F27" s="33">
        <v>514</v>
      </c>
      <c r="G27" s="34">
        <v>1.1651629868069094E-2</v>
      </c>
      <c r="H27" s="35">
        <v>-2.7237354085603127E-2</v>
      </c>
      <c r="I27" s="33">
        <v>442</v>
      </c>
      <c r="J27" s="35">
        <v>0.13122171945701355</v>
      </c>
      <c r="K27" s="33">
        <v>4666</v>
      </c>
      <c r="L27" s="34">
        <v>1.8450563877070055E-2</v>
      </c>
      <c r="M27" s="33">
        <v>2808</v>
      </c>
      <c r="N27" s="34">
        <v>1.261455525606469E-2</v>
      </c>
      <c r="O27" s="35">
        <v>0.6616809116809117</v>
      </c>
    </row>
    <row r="28" spans="2:15" ht="14.45" customHeight="1" thickBot="1" x14ac:dyDescent="0.25">
      <c r="B28" s="37">
        <v>18</v>
      </c>
      <c r="C28" s="38" t="s">
        <v>31</v>
      </c>
      <c r="D28" s="39">
        <v>870</v>
      </c>
      <c r="E28" s="40">
        <v>1.796221740476928E-2</v>
      </c>
      <c r="F28" s="39">
        <v>513</v>
      </c>
      <c r="G28" s="40">
        <v>1.1628961327469737E-2</v>
      </c>
      <c r="H28" s="41">
        <v>0.69590643274853803</v>
      </c>
      <c r="I28" s="39">
        <v>843</v>
      </c>
      <c r="J28" s="41">
        <v>3.2028469750889688E-2</v>
      </c>
      <c r="K28" s="39">
        <v>4611</v>
      </c>
      <c r="L28" s="40">
        <v>1.8233079733641237E-2</v>
      </c>
      <c r="M28" s="39">
        <v>3269</v>
      </c>
      <c r="N28" s="40">
        <v>1.4685534591194968E-2</v>
      </c>
      <c r="O28" s="41">
        <v>0.41052309574793511</v>
      </c>
    </row>
    <row r="29" spans="2:15" ht="14.45" customHeight="1" thickBot="1" x14ac:dyDescent="0.25">
      <c r="B29" s="31">
        <v>19</v>
      </c>
      <c r="C29" s="32" t="s">
        <v>27</v>
      </c>
      <c r="D29" s="33">
        <v>674</v>
      </c>
      <c r="E29" s="34">
        <v>1.3915556931970682E-2</v>
      </c>
      <c r="F29" s="33">
        <v>720</v>
      </c>
      <c r="G29" s="34">
        <v>1.6321349231536473E-2</v>
      </c>
      <c r="H29" s="35">
        <v>-6.3888888888888884E-2</v>
      </c>
      <c r="I29" s="33">
        <v>740</v>
      </c>
      <c r="J29" s="35">
        <v>-8.9189189189189166E-2</v>
      </c>
      <c r="K29" s="33">
        <v>4472</v>
      </c>
      <c r="L29" s="34">
        <v>1.7683437989339322E-2</v>
      </c>
      <c r="M29" s="33">
        <v>5488</v>
      </c>
      <c r="N29" s="34">
        <v>2.4654088050314465E-2</v>
      </c>
      <c r="O29" s="35">
        <v>-0.185131195335277</v>
      </c>
    </row>
    <row r="30" spans="2:15" ht="14.45" customHeight="1" thickBot="1" x14ac:dyDescent="0.25">
      <c r="B30" s="37">
        <v>20</v>
      </c>
      <c r="C30" s="38" t="s">
        <v>112</v>
      </c>
      <c r="D30" s="39">
        <v>759</v>
      </c>
      <c r="E30" s="40">
        <v>1.5670486218643542E-2</v>
      </c>
      <c r="F30" s="39">
        <v>814</v>
      </c>
      <c r="G30" s="40">
        <v>1.8452192047875959E-2</v>
      </c>
      <c r="H30" s="41">
        <v>-6.7567567567567544E-2</v>
      </c>
      <c r="I30" s="39">
        <v>826</v>
      </c>
      <c r="J30" s="41">
        <v>-8.1113801452784462E-2</v>
      </c>
      <c r="K30" s="39">
        <v>4293</v>
      </c>
      <c r="L30" s="40">
        <v>1.6975625958907361E-2</v>
      </c>
      <c r="M30" s="39">
        <v>3168</v>
      </c>
      <c r="N30" s="40">
        <v>1.4231805929919137E-2</v>
      </c>
      <c r="O30" s="41">
        <v>0.35511363636363646</v>
      </c>
    </row>
    <row r="31" spans="2:15" ht="14.45" customHeight="1" thickBot="1" x14ac:dyDescent="0.25">
      <c r="B31" s="89" t="s">
        <v>43</v>
      </c>
      <c r="C31" s="90"/>
      <c r="D31" s="42">
        <f>SUM(D11:D30)</f>
        <v>43938</v>
      </c>
      <c r="E31" s="43">
        <f>D31/D33</f>
        <v>0.90715391762155462</v>
      </c>
      <c r="F31" s="42">
        <f>SUM(F11:F30)</f>
        <v>40526</v>
      </c>
      <c r="G31" s="43">
        <f>F31/F33</f>
        <v>0.91866527632950989</v>
      </c>
      <c r="H31" s="44">
        <f>D31/F31-1</f>
        <v>8.4192863840497401E-2</v>
      </c>
      <c r="I31" s="42">
        <f>SUM(I11:I30)</f>
        <v>44874</v>
      </c>
      <c r="J31" s="43">
        <f>D31/I31-1</f>
        <v>-2.0858403529883662E-2</v>
      </c>
      <c r="K31" s="42">
        <f>SUM(K11:K30)</f>
        <v>228801</v>
      </c>
      <c r="L31" s="43">
        <f>K31/K33</f>
        <v>0.90473799092102558</v>
      </c>
      <c r="M31" s="42">
        <f>SUM(M11:M30)</f>
        <v>204127</v>
      </c>
      <c r="N31" s="43">
        <f>M31/M33</f>
        <v>0.91701257861635221</v>
      </c>
      <c r="O31" s="44">
        <f>K31/M31-1</f>
        <v>0.12087572932537105</v>
      </c>
    </row>
    <row r="32" spans="2:15" ht="14.45" customHeight="1" thickBot="1" x14ac:dyDescent="0.25">
      <c r="B32" s="89" t="s">
        <v>12</v>
      </c>
      <c r="C32" s="90"/>
      <c r="D32" s="42">
        <f>D33-SUM(D11:D30)</f>
        <v>4497</v>
      </c>
      <c r="E32" s="43">
        <f>D32/D33</f>
        <v>9.2846082378445341E-2</v>
      </c>
      <c r="F32" s="42">
        <f>F33-SUM(F11:F30)</f>
        <v>3588</v>
      </c>
      <c r="G32" s="43">
        <f>F32/F33</f>
        <v>8.1334723670490092E-2</v>
      </c>
      <c r="H32" s="44">
        <f>D32/F32-1</f>
        <v>0.25334448160535117</v>
      </c>
      <c r="I32" s="42">
        <f>I33-SUM(I11:I30)</f>
        <v>4759</v>
      </c>
      <c r="J32" s="43">
        <f>D32/I32-1</f>
        <v>-5.505358268543814E-2</v>
      </c>
      <c r="K32" s="42">
        <f>K33-SUM(K11:K30)</f>
        <v>24091</v>
      </c>
      <c r="L32" s="43">
        <f>K32/K33</f>
        <v>9.5262009078974419E-2</v>
      </c>
      <c r="M32" s="42">
        <f>M33-SUM(M11:M30)</f>
        <v>18473</v>
      </c>
      <c r="N32" s="43">
        <f>M32/M33</f>
        <v>8.29874213836478E-2</v>
      </c>
      <c r="O32" s="44">
        <f>K32/M32-1</f>
        <v>0.30411952579440271</v>
      </c>
    </row>
    <row r="33" spans="2:16" ht="14.45" customHeight="1" thickBot="1" x14ac:dyDescent="0.25">
      <c r="B33" s="121" t="s">
        <v>13</v>
      </c>
      <c r="C33" s="122"/>
      <c r="D33" s="45">
        <v>48435</v>
      </c>
      <c r="E33" s="46">
        <v>1</v>
      </c>
      <c r="F33" s="45">
        <v>44114</v>
      </c>
      <c r="G33" s="46">
        <v>1.0000000000000009</v>
      </c>
      <c r="H33" s="47">
        <v>9.7950763929818274E-2</v>
      </c>
      <c r="I33" s="45">
        <v>49633</v>
      </c>
      <c r="J33" s="47">
        <v>-2.4137166804343857E-2</v>
      </c>
      <c r="K33" s="45">
        <v>252892</v>
      </c>
      <c r="L33" s="46">
        <v>1</v>
      </c>
      <c r="M33" s="45">
        <v>222600</v>
      </c>
      <c r="N33" s="46">
        <v>1.0000000000000002</v>
      </c>
      <c r="O33" s="47">
        <v>0.13608265947888598</v>
      </c>
      <c r="P33" s="48"/>
    </row>
    <row r="34" spans="2:16" ht="14.45" customHeight="1" x14ac:dyDescent="0.2">
      <c r="B34" s="49" t="s">
        <v>78</v>
      </c>
    </row>
    <row r="35" spans="2:16" x14ac:dyDescent="0.2">
      <c r="B35" s="50" t="s">
        <v>77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2024-06-05T07:29:11Z</dcterms:modified>
</cp:coreProperties>
</file>