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CV/2023/PR CV Q4 2023/FINAL Q4 2023/"/>
    </mc:Choice>
  </mc:AlternateContent>
  <xr:revisionPtr revIDLastSave="1724" documentId="8_{62DB0B0B-5B6D-49AF-9149-82D1CAEB5279}" xr6:coauthVersionLast="47" xr6:coauthVersionMax="47" xr10:uidLastSave="{E0A88766-2A06-4139-940F-7428586E053B}"/>
  <bookViews>
    <workbookView minimized="1" xWindow="4872" yWindow="1908" windowWidth="8808" windowHeight="10800" firstSheet="1" activeTab="4" xr2:uid="{FBBBACA9-2DE9-4B6A-8959-7BA774905D77}"/>
  </bookViews>
  <sheets>
    <sheet name="LCV ≤3.5t (vans)" sheetId="1" r:id="rId1"/>
    <sheet name="3.5t&lt; MCV &lt;16t (medium trucks)" sheetId="2" r:id="rId2"/>
    <sheet name="HCV ≥16t (heavy trucks)" sheetId="5" r:id="rId3"/>
    <sheet name="MHCV ≥3.5t (total trucks)" sheetId="6" r:id="rId4"/>
    <sheet name="MHBC &gt;3.5t (buses)" sheetId="4" r:id="rId5"/>
  </sheets>
  <definedNames>
    <definedName name="_xlnm.Print_Area" localSheetId="1">'3.5t&lt; MCV &lt;16t (medium trucks)'!#REF!</definedName>
    <definedName name="_xlnm.Print_Area" localSheetId="2">'HCV ≥16t (heavy trucks)'!#REF!</definedName>
    <definedName name="_xlnm.Print_Area" localSheetId="0">'LCV ≤3.5t (vans)'!$A$2:$S$39</definedName>
    <definedName name="_xlnm.Print_Area" localSheetId="4">'MHBC &gt;3.5t (buses)'!#REF!</definedName>
    <definedName name="_xlnm.Print_Area" localSheetId="3">'MHCV ≥3.5t (total trucks)'!#REF!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7" i="5" l="1"/>
  <c r="Q37" i="5"/>
  <c r="S37" i="5" s="1"/>
  <c r="P37" i="5"/>
  <c r="O37" i="5"/>
  <c r="N37" i="5"/>
  <c r="M37" i="5"/>
  <c r="L37" i="5"/>
  <c r="K37" i="5"/>
  <c r="J37" i="5"/>
  <c r="I37" i="5"/>
  <c r="H37" i="5"/>
  <c r="G37" i="5"/>
  <c r="F37" i="5"/>
  <c r="E37" i="5"/>
  <c r="C37" i="5"/>
  <c r="B37" i="5"/>
  <c r="D37" i="5" s="1"/>
  <c r="R31" i="5"/>
  <c r="Q31" i="5"/>
  <c r="S31" i="5" s="1"/>
  <c r="O31" i="5"/>
  <c r="N31" i="5"/>
  <c r="L31" i="5"/>
  <c r="K31" i="5"/>
  <c r="M31" i="5" s="1"/>
  <c r="I31" i="5"/>
  <c r="H31" i="5"/>
  <c r="F31" i="5"/>
  <c r="E31" i="5"/>
  <c r="G31" i="5" s="1"/>
  <c r="P31" i="5"/>
  <c r="D31" i="5"/>
  <c r="C31" i="5"/>
  <c r="B31" i="5"/>
  <c r="S22" i="6"/>
  <c r="S6" i="6"/>
  <c r="P22" i="6"/>
  <c r="P6" i="6"/>
  <c r="M22" i="6"/>
  <c r="M6" i="6"/>
  <c r="J22" i="6"/>
  <c r="J6" i="6"/>
  <c r="G22" i="6"/>
  <c r="G6" i="6"/>
  <c r="D6" i="6"/>
  <c r="D22" i="6"/>
  <c r="R36" i="6" l="1"/>
  <c r="Q36" i="6"/>
  <c r="R35" i="6"/>
  <c r="Q35" i="6"/>
  <c r="R34" i="6"/>
  <c r="Q34" i="6"/>
  <c r="R33" i="6"/>
  <c r="Q33" i="6"/>
  <c r="R32" i="6"/>
  <c r="Q32" i="6"/>
  <c r="R30" i="6"/>
  <c r="Q30" i="6"/>
  <c r="R29" i="6"/>
  <c r="Q29" i="6"/>
  <c r="R28" i="6"/>
  <c r="Q28" i="6"/>
  <c r="R27" i="6"/>
  <c r="Q27" i="6"/>
  <c r="R25" i="6"/>
  <c r="Q25" i="6"/>
  <c r="R24" i="6"/>
  <c r="Q24" i="6"/>
  <c r="R23" i="6"/>
  <c r="Q23" i="6"/>
  <c r="R21" i="6"/>
  <c r="Q21" i="6"/>
  <c r="R20" i="6"/>
  <c r="Q20" i="6"/>
  <c r="R19" i="6"/>
  <c r="Q19" i="6"/>
  <c r="R18" i="6"/>
  <c r="Q18" i="6"/>
  <c r="R17" i="6"/>
  <c r="Q17" i="6"/>
  <c r="R16" i="6"/>
  <c r="Q16" i="6"/>
  <c r="R15" i="6"/>
  <c r="Q15" i="6"/>
  <c r="R14" i="6"/>
  <c r="Q14" i="6"/>
  <c r="R13" i="6"/>
  <c r="Q13" i="6"/>
  <c r="R12" i="6"/>
  <c r="Q12" i="6"/>
  <c r="R11" i="6"/>
  <c r="Q11" i="6"/>
  <c r="R10" i="6"/>
  <c r="Q10" i="6"/>
  <c r="R8" i="6"/>
  <c r="Q8" i="6"/>
  <c r="R7" i="6"/>
  <c r="Q7" i="6"/>
  <c r="R5" i="6"/>
  <c r="Q5" i="6"/>
  <c r="O36" i="6"/>
  <c r="N36" i="6"/>
  <c r="O35" i="6"/>
  <c r="N35" i="6"/>
  <c r="O34" i="6"/>
  <c r="N34" i="6"/>
  <c r="O33" i="6"/>
  <c r="N33" i="6"/>
  <c r="O32" i="6"/>
  <c r="N32" i="6"/>
  <c r="O30" i="6"/>
  <c r="N30" i="6"/>
  <c r="O29" i="6"/>
  <c r="N29" i="6"/>
  <c r="O28" i="6"/>
  <c r="N28" i="6"/>
  <c r="O27" i="6"/>
  <c r="N27" i="6"/>
  <c r="O25" i="6"/>
  <c r="N25" i="6"/>
  <c r="O24" i="6"/>
  <c r="N24" i="6"/>
  <c r="O23" i="6"/>
  <c r="N23" i="6"/>
  <c r="O21" i="6"/>
  <c r="N21" i="6"/>
  <c r="O20" i="6"/>
  <c r="N20" i="6"/>
  <c r="O19" i="6"/>
  <c r="N19" i="6"/>
  <c r="O18" i="6"/>
  <c r="N18" i="6"/>
  <c r="O17" i="6"/>
  <c r="N17" i="6"/>
  <c r="O16" i="6"/>
  <c r="N16" i="6"/>
  <c r="O15" i="6"/>
  <c r="N15" i="6"/>
  <c r="O14" i="6"/>
  <c r="N14" i="6"/>
  <c r="O13" i="6"/>
  <c r="N13" i="6"/>
  <c r="O12" i="6"/>
  <c r="N12" i="6"/>
  <c r="O11" i="6"/>
  <c r="N11" i="6"/>
  <c r="O10" i="6"/>
  <c r="N10" i="6"/>
  <c r="O8" i="6"/>
  <c r="N8" i="6"/>
  <c r="O7" i="6"/>
  <c r="N7" i="6"/>
  <c r="O5" i="6"/>
  <c r="N5" i="6"/>
  <c r="L36" i="6"/>
  <c r="K36" i="6"/>
  <c r="L35" i="6"/>
  <c r="K35" i="6"/>
  <c r="L34" i="6"/>
  <c r="K34" i="6"/>
  <c r="L33" i="6"/>
  <c r="K33" i="6"/>
  <c r="L32" i="6"/>
  <c r="K32" i="6"/>
  <c r="L30" i="6"/>
  <c r="K30" i="6"/>
  <c r="L29" i="6"/>
  <c r="K29" i="6"/>
  <c r="L28" i="6"/>
  <c r="K28" i="6"/>
  <c r="L27" i="6"/>
  <c r="K27" i="6"/>
  <c r="L25" i="6"/>
  <c r="K25" i="6"/>
  <c r="L24" i="6"/>
  <c r="K24" i="6"/>
  <c r="L23" i="6"/>
  <c r="K23" i="6"/>
  <c r="L21" i="6"/>
  <c r="K21" i="6"/>
  <c r="L20" i="6"/>
  <c r="K20" i="6"/>
  <c r="L19" i="6"/>
  <c r="K19" i="6"/>
  <c r="L18" i="6"/>
  <c r="K18" i="6"/>
  <c r="L17" i="6"/>
  <c r="K17" i="6"/>
  <c r="L16" i="6"/>
  <c r="K16" i="6"/>
  <c r="L15" i="6"/>
  <c r="K15" i="6"/>
  <c r="L14" i="6"/>
  <c r="K14" i="6"/>
  <c r="L13" i="6"/>
  <c r="K13" i="6"/>
  <c r="L12" i="6"/>
  <c r="K12" i="6"/>
  <c r="L11" i="6"/>
  <c r="K11" i="6"/>
  <c r="L10" i="6"/>
  <c r="K10" i="6"/>
  <c r="L8" i="6"/>
  <c r="K8" i="6"/>
  <c r="L7" i="6"/>
  <c r="K7" i="6"/>
  <c r="L5" i="6"/>
  <c r="K5" i="6"/>
  <c r="I36" i="6"/>
  <c r="H36" i="6"/>
  <c r="I35" i="6"/>
  <c r="H35" i="6"/>
  <c r="I34" i="6"/>
  <c r="H34" i="6"/>
  <c r="I33" i="6"/>
  <c r="H33" i="6"/>
  <c r="I32" i="6"/>
  <c r="H32" i="6"/>
  <c r="I30" i="6"/>
  <c r="H30" i="6"/>
  <c r="I29" i="6"/>
  <c r="H29" i="6"/>
  <c r="I28" i="6"/>
  <c r="H28" i="6"/>
  <c r="I27" i="6"/>
  <c r="H27" i="6"/>
  <c r="I25" i="6"/>
  <c r="H25" i="6"/>
  <c r="I24" i="6"/>
  <c r="H24" i="6"/>
  <c r="I23" i="6"/>
  <c r="H23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8" i="6"/>
  <c r="H8" i="6"/>
  <c r="I7" i="6"/>
  <c r="H7" i="6"/>
  <c r="I5" i="6"/>
  <c r="H5" i="6"/>
  <c r="F36" i="6"/>
  <c r="E36" i="6"/>
  <c r="F35" i="6"/>
  <c r="E35" i="6"/>
  <c r="F34" i="6"/>
  <c r="E34" i="6"/>
  <c r="F33" i="6"/>
  <c r="E33" i="6"/>
  <c r="F32" i="6"/>
  <c r="E32" i="6"/>
  <c r="F30" i="6"/>
  <c r="E30" i="6"/>
  <c r="F29" i="6"/>
  <c r="E29" i="6"/>
  <c r="F28" i="6"/>
  <c r="E28" i="6"/>
  <c r="F27" i="6"/>
  <c r="E27" i="6"/>
  <c r="F25" i="6"/>
  <c r="E25" i="6"/>
  <c r="F24" i="6"/>
  <c r="E24" i="6"/>
  <c r="F23" i="6"/>
  <c r="E23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8" i="6"/>
  <c r="E8" i="6"/>
  <c r="F7" i="6"/>
  <c r="E7" i="6"/>
  <c r="F5" i="6"/>
  <c r="E5" i="6"/>
  <c r="C36" i="6"/>
  <c r="B36" i="6"/>
  <c r="C35" i="6"/>
  <c r="B35" i="6"/>
  <c r="B33" i="6"/>
  <c r="C33" i="6"/>
  <c r="B34" i="6"/>
  <c r="C34" i="6"/>
  <c r="C32" i="6"/>
  <c r="B32" i="6"/>
  <c r="B5" i="6"/>
  <c r="C5" i="6"/>
  <c r="B7" i="6"/>
  <c r="C7" i="6"/>
  <c r="B8" i="6"/>
  <c r="C8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3" i="6"/>
  <c r="C23" i="6"/>
  <c r="B24" i="6"/>
  <c r="C24" i="6"/>
  <c r="B25" i="6"/>
  <c r="C25" i="6"/>
  <c r="B27" i="6"/>
  <c r="C27" i="6"/>
  <c r="B28" i="6"/>
  <c r="C28" i="6"/>
  <c r="B29" i="6"/>
  <c r="C29" i="6"/>
  <c r="B30" i="6"/>
  <c r="C30" i="6"/>
  <c r="G10" i="6" l="1"/>
  <c r="G33" i="6"/>
  <c r="J24" i="6"/>
  <c r="J34" i="6"/>
  <c r="M20" i="6"/>
  <c r="M30" i="6"/>
  <c r="M35" i="6"/>
  <c r="P8" i="6"/>
  <c r="P13" i="6"/>
  <c r="P17" i="6"/>
  <c r="P21" i="6"/>
  <c r="P27" i="6"/>
  <c r="P32" i="6"/>
  <c r="P36" i="6"/>
  <c r="S10" i="6"/>
  <c r="S14" i="6"/>
  <c r="S18" i="6"/>
  <c r="S23" i="6"/>
  <c r="S28" i="6"/>
  <c r="S33" i="6"/>
  <c r="D28" i="6"/>
  <c r="D23" i="6"/>
  <c r="D18" i="6"/>
  <c r="D14" i="6"/>
  <c r="D10" i="6"/>
  <c r="I31" i="6"/>
  <c r="G18" i="6"/>
  <c r="J15" i="6"/>
  <c r="M16" i="6"/>
  <c r="G11" i="6"/>
  <c r="J7" i="6"/>
  <c r="J16" i="6"/>
  <c r="J30" i="6"/>
  <c r="M13" i="6"/>
  <c r="M36" i="6"/>
  <c r="P18" i="6"/>
  <c r="P33" i="6"/>
  <c r="S19" i="6"/>
  <c r="D27" i="6"/>
  <c r="D17" i="6"/>
  <c r="D13" i="6"/>
  <c r="D8" i="6"/>
  <c r="D34" i="6"/>
  <c r="F31" i="6"/>
  <c r="R31" i="6"/>
  <c r="J5" i="6"/>
  <c r="H31" i="6"/>
  <c r="M12" i="6"/>
  <c r="G24" i="6"/>
  <c r="M27" i="6"/>
  <c r="S29" i="6"/>
  <c r="G7" i="6"/>
  <c r="G12" i="6"/>
  <c r="G16" i="6"/>
  <c r="G20" i="6"/>
  <c r="G25" i="6"/>
  <c r="G30" i="6"/>
  <c r="G35" i="6"/>
  <c r="J8" i="6"/>
  <c r="J13" i="6"/>
  <c r="J17" i="6"/>
  <c r="J21" i="6"/>
  <c r="J27" i="6"/>
  <c r="J32" i="6"/>
  <c r="J36" i="6"/>
  <c r="M10" i="6"/>
  <c r="M14" i="6"/>
  <c r="M18" i="6"/>
  <c r="M23" i="6"/>
  <c r="M28" i="6"/>
  <c r="M33" i="6"/>
  <c r="N31" i="6"/>
  <c r="P5" i="6"/>
  <c r="P11" i="6"/>
  <c r="P15" i="6"/>
  <c r="P19" i="6"/>
  <c r="P24" i="6"/>
  <c r="P29" i="6"/>
  <c r="P34" i="6"/>
  <c r="S7" i="6"/>
  <c r="S12" i="6"/>
  <c r="S16" i="6"/>
  <c r="S20" i="6"/>
  <c r="S25" i="6"/>
  <c r="S30" i="6"/>
  <c r="S35" i="6"/>
  <c r="D32" i="6"/>
  <c r="G14" i="6"/>
  <c r="J19" i="6"/>
  <c r="M25" i="6"/>
  <c r="E31" i="6"/>
  <c r="G5" i="6"/>
  <c r="G34" i="6"/>
  <c r="J20" i="6"/>
  <c r="M8" i="6"/>
  <c r="M21" i="6"/>
  <c r="M32" i="6"/>
  <c r="P14" i="6"/>
  <c r="P28" i="6"/>
  <c r="S11" i="6"/>
  <c r="S34" i="6"/>
  <c r="D30" i="6"/>
  <c r="D16" i="6"/>
  <c r="D12" i="6"/>
  <c r="D7" i="6"/>
  <c r="D33" i="6"/>
  <c r="O31" i="6"/>
  <c r="G28" i="6"/>
  <c r="M7" i="6"/>
  <c r="G19" i="6"/>
  <c r="J35" i="6"/>
  <c r="S24" i="6"/>
  <c r="D21" i="6"/>
  <c r="D25" i="6"/>
  <c r="D20" i="6"/>
  <c r="C31" i="6"/>
  <c r="D35" i="6"/>
  <c r="G8" i="6"/>
  <c r="G13" i="6"/>
  <c r="G17" i="6"/>
  <c r="G21" i="6"/>
  <c r="G27" i="6"/>
  <c r="G32" i="6"/>
  <c r="G36" i="6"/>
  <c r="J10" i="6"/>
  <c r="J14" i="6"/>
  <c r="J18" i="6"/>
  <c r="J23" i="6"/>
  <c r="J28" i="6"/>
  <c r="J33" i="6"/>
  <c r="K31" i="6"/>
  <c r="M5" i="6"/>
  <c r="M11" i="6"/>
  <c r="M15" i="6"/>
  <c r="M19" i="6"/>
  <c r="M24" i="6"/>
  <c r="M29" i="6"/>
  <c r="M34" i="6"/>
  <c r="P7" i="6"/>
  <c r="P12" i="6"/>
  <c r="P16" i="6"/>
  <c r="P20" i="6"/>
  <c r="P25" i="6"/>
  <c r="P30" i="6"/>
  <c r="P35" i="6"/>
  <c r="S8" i="6"/>
  <c r="S13" i="6"/>
  <c r="S17" i="6"/>
  <c r="S21" i="6"/>
  <c r="S27" i="6"/>
  <c r="S32" i="6"/>
  <c r="S36" i="6"/>
  <c r="D36" i="6"/>
  <c r="G23" i="6"/>
  <c r="J11" i="6"/>
  <c r="J29" i="6"/>
  <c r="G15" i="6"/>
  <c r="G29" i="6"/>
  <c r="J12" i="6"/>
  <c r="J25" i="6"/>
  <c r="M17" i="6"/>
  <c r="P10" i="6"/>
  <c r="P23" i="6"/>
  <c r="Q31" i="6"/>
  <c r="S5" i="6"/>
  <c r="S15" i="6"/>
  <c r="D29" i="6"/>
  <c r="D24" i="6"/>
  <c r="D19" i="6"/>
  <c r="D15" i="6"/>
  <c r="D11" i="6"/>
  <c r="D5" i="6"/>
  <c r="B31" i="6"/>
  <c r="L31" i="6"/>
  <c r="S31" i="6" l="1"/>
  <c r="G31" i="6"/>
  <c r="D31" i="6"/>
  <c r="M31" i="6"/>
  <c r="P31" i="6"/>
</calcChain>
</file>

<file path=xl/sharedStrings.xml><?xml version="1.0" encoding="utf-8"?>
<sst xmlns="http://schemas.openxmlformats.org/spreadsheetml/2006/main" count="429" uniqueCount="56">
  <si>
    <t>Austria</t>
  </si>
  <si>
    <t>Belgium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</si>
  <si>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</si>
  <si>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</si>
  <si>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</si>
  <si>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</si>
  <si>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</si>
  <si>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</si>
  <si>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</si>
  <si>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</si>
  <si>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</si>
  <si>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</si>
  <si>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</si>
  <si>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</si>
  <si>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</si>
  <si>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</si>
  <si>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</si>
  <si>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</si>
  <si>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</si>
  <si>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</si>
  <si>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</si>
  <si>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</si>
  <si>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EUROPEAN UNION</t>
  </si>
  <si>
    <t>Norway</t>
  </si>
  <si>
    <t>Switzerland</t>
  </si>
  <si>
    <t>EFTA</t>
  </si>
  <si>
    <t>Cyprus</t>
  </si>
  <si>
    <t>PETROL</t>
  </si>
  <si>
    <t>DIESEL</t>
  </si>
  <si>
    <t>Croatia</t>
  </si>
  <si>
    <t>Iceland</t>
  </si>
  <si>
    <t>EU + EFTA + UK</t>
  </si>
  <si>
    <t>Lithuania</t>
  </si>
  <si>
    <t>% change</t>
  </si>
  <si>
    <t>Bulgaria</t>
  </si>
  <si>
    <t>Malta</t>
  </si>
  <si>
    <t>TOTAL</t>
  </si>
  <si>
    <r>
      <t>NEW VAN</t>
    </r>
    <r>
      <rPr>
        <vertAlign val="superscript"/>
        <sz val="15"/>
        <color rgb="FF002C41"/>
        <rFont val="Arial"/>
        <family val="2"/>
      </rPr>
      <t>1</t>
    </r>
    <r>
      <rPr>
        <sz val="15"/>
        <color rgb="FF002C41"/>
        <rFont val="Arial"/>
        <family val="2"/>
      </rPr>
      <t xml:space="preserve"> REGISTRATIONS, BY MARKET AND FUEL TYPE </t>
    </r>
  </si>
  <si>
    <r>
      <t>ELECTRICALLY CHARGEABLE</t>
    </r>
    <r>
      <rPr>
        <b/>
        <vertAlign val="superscript"/>
        <sz val="10"/>
        <color theme="0"/>
        <rFont val="Arial"/>
        <family val="2"/>
      </rPr>
      <t>2</t>
    </r>
  </si>
  <si>
    <r>
      <t>HYBRID ELECTRIC</t>
    </r>
    <r>
      <rPr>
        <b/>
        <vertAlign val="superscript"/>
        <sz val="10"/>
        <color theme="0"/>
        <rFont val="Arial"/>
        <family val="2"/>
      </rPr>
      <t>3</t>
    </r>
    <r>
      <rPr>
        <b/>
        <sz val="10"/>
        <color theme="0"/>
        <rFont val="Arial"/>
        <family val="2"/>
      </rPr>
      <t xml:space="preserve"> </t>
    </r>
  </si>
  <si>
    <r>
      <t>OTHERS</t>
    </r>
    <r>
      <rPr>
        <b/>
        <vertAlign val="superscript"/>
        <sz val="10"/>
        <color theme="0"/>
        <rFont val="Arial"/>
        <family val="2"/>
      </rPr>
      <t>4</t>
    </r>
  </si>
  <si>
    <r>
      <rPr>
        <vertAlign val="superscript"/>
        <sz val="9"/>
        <color theme="1" tint="0.499984740745262"/>
        <rFont val="Arial"/>
        <family val="2"/>
      </rPr>
      <t>2</t>
    </r>
    <r>
      <rPr>
        <sz val="9"/>
        <color theme="1" tint="0.499984740745262"/>
        <rFont val="Arial"/>
        <family val="2"/>
      </rPr>
      <t xml:space="preserve"> Includes battery electric and plug-in hybrids</t>
    </r>
  </si>
  <si>
    <r>
      <rPr>
        <vertAlign val="superscript"/>
        <sz val="9"/>
        <color theme="1" tint="0.499984740745262"/>
        <rFont val="Arial"/>
        <family val="2"/>
      </rPr>
      <t>3</t>
    </r>
    <r>
      <rPr>
        <sz val="9"/>
        <color theme="1" tint="0.499984740745262"/>
        <rFont val="Arial"/>
        <family val="2"/>
      </rPr>
      <t xml:space="preserve"> Includes full and mild hybrids</t>
    </r>
  </si>
  <si>
    <r>
      <rPr>
        <vertAlign val="superscript"/>
        <sz val="9"/>
        <color theme="1" tint="0.499984740745262"/>
        <rFont val="Arial"/>
        <family val="2"/>
      </rPr>
      <t>4</t>
    </r>
    <r>
      <rPr>
        <sz val="9"/>
        <color theme="1" tint="0.499984740745262"/>
        <rFont val="Arial"/>
        <family val="2"/>
      </rPr>
      <t xml:space="preserve"> Includes fuel cell electric vehicles (FCEVs), natural gas vehicles (NGVs), LPG, E85/ethanol and other fuels</t>
    </r>
  </si>
  <si>
    <r>
      <rPr>
        <vertAlign val="superscript"/>
        <sz val="9"/>
        <color theme="1" tint="0.499984740745262"/>
        <rFont val="Arial"/>
        <family val="2"/>
      </rPr>
      <t xml:space="preserve">1 </t>
    </r>
    <r>
      <rPr>
        <sz val="9"/>
        <color theme="1" tint="0.499984740745262"/>
        <rFont val="Arial"/>
        <family val="2"/>
      </rPr>
      <t>Light commercial vehicles up to 3.5 tonnes</t>
    </r>
  </si>
  <si>
    <r>
      <t>NEW MEDIUM TRUCK</t>
    </r>
    <r>
      <rPr>
        <vertAlign val="superscript"/>
        <sz val="15"/>
        <color rgb="FF002C41"/>
        <rFont val="Arial"/>
        <family val="2"/>
      </rPr>
      <t>1</t>
    </r>
    <r>
      <rPr>
        <sz val="15"/>
        <color rgb="FF002C41"/>
        <rFont val="Arial"/>
        <family val="2"/>
      </rPr>
      <t xml:space="preserve"> REGISTRATIONS, BY MARKET AND FUEL TYPE </t>
    </r>
  </si>
  <si>
    <r>
      <rPr>
        <vertAlign val="superscript"/>
        <sz val="9"/>
        <color theme="1" tint="0.499984740745262"/>
        <rFont val="Arial"/>
        <family val="2"/>
      </rPr>
      <t xml:space="preserve">1 </t>
    </r>
    <r>
      <rPr>
        <sz val="9"/>
        <color theme="1" tint="0.499984740745262"/>
        <rFont val="Arial"/>
        <family val="2"/>
      </rPr>
      <t>Medium and heavy commercial vehicles over 3.5 tonnes</t>
    </r>
  </si>
  <si>
    <r>
      <rPr>
        <vertAlign val="superscript"/>
        <sz val="9"/>
        <color theme="1" tint="0.499984740745262"/>
        <rFont val="Arial"/>
        <family val="2"/>
      </rPr>
      <t xml:space="preserve">1 </t>
    </r>
    <r>
      <rPr>
        <sz val="9"/>
        <color theme="1" tint="0.499984740745262"/>
        <rFont val="Arial"/>
        <family val="2"/>
      </rPr>
      <t>Heavy commercial vehicles of 16 tonnes and over</t>
    </r>
  </si>
  <si>
    <r>
      <rPr>
        <vertAlign val="superscript"/>
        <sz val="9"/>
        <color theme="1" tint="0.499984740745262"/>
        <rFont val="Arial"/>
        <family val="2"/>
      </rPr>
      <t xml:space="preserve">1 </t>
    </r>
    <r>
      <rPr>
        <sz val="9"/>
        <color theme="1" tint="0.499984740745262"/>
        <rFont val="Arial"/>
        <family val="2"/>
      </rPr>
      <t>Medium commercial vehicles between 3.5 and 16 tonnes</t>
    </r>
  </si>
  <si>
    <r>
      <rPr>
        <vertAlign val="superscript"/>
        <sz val="9"/>
        <color theme="1" tint="0.499984740745262"/>
        <rFont val="Arial"/>
        <family val="2"/>
      </rPr>
      <t xml:space="preserve">1 </t>
    </r>
    <r>
      <rPr>
        <sz val="9"/>
        <color theme="1" tint="0.499984740745262"/>
        <rFont val="Arial"/>
        <family val="2"/>
      </rPr>
      <t>Medium and heavy buses and coaches over 3.5 tonnes</t>
    </r>
  </si>
  <si>
    <r>
      <t>NEW BUS</t>
    </r>
    <r>
      <rPr>
        <vertAlign val="superscript"/>
        <sz val="15"/>
        <color rgb="FF002C41"/>
        <rFont val="Arial"/>
        <family val="2"/>
      </rPr>
      <t>1</t>
    </r>
    <r>
      <rPr>
        <sz val="15"/>
        <color rgb="FF002C41"/>
        <rFont val="Arial"/>
        <family val="2"/>
      </rPr>
      <t xml:space="preserve"> REGISTRATIONS, BY MARKET AND FUEL TYPE </t>
    </r>
  </si>
  <si>
    <r>
      <t>TOTAL NEW TRUCK</t>
    </r>
    <r>
      <rPr>
        <vertAlign val="superscript"/>
        <sz val="15"/>
        <color rgb="FF002C41"/>
        <rFont val="Arial"/>
        <family val="2"/>
      </rPr>
      <t>1</t>
    </r>
    <r>
      <rPr>
        <sz val="15"/>
        <color rgb="FF002C41"/>
        <rFont val="Arial"/>
        <family val="2"/>
      </rPr>
      <t xml:space="preserve"> REGISTRATIONS, BY MARKET AND FUEL TYPE </t>
    </r>
  </si>
  <si>
    <r>
      <t>NEW HEAVY TRUCK</t>
    </r>
    <r>
      <rPr>
        <vertAlign val="superscript"/>
        <sz val="15"/>
        <color rgb="FF002C41"/>
        <rFont val="Arial"/>
        <family val="2"/>
      </rPr>
      <t>1</t>
    </r>
    <r>
      <rPr>
        <sz val="15"/>
        <color rgb="FF002C41"/>
        <rFont val="Arial"/>
        <family val="2"/>
      </rPr>
      <t xml:space="preserve"> REGISTRATIONS, BY MARKET AND FUEL TYPE </t>
    </r>
  </si>
  <si>
    <t>─</t>
  </si>
  <si>
    <t>Czechia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</si>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</sst>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\+#,##0.0;\-#,##0.0"/>
    <numFmt numFmtId="166" formatCode="0.0"/>
    <numFmt numFmtId="167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name val="Roboto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3"/>
      <name val="Arial"/>
      <family val="2"/>
    </font>
    <font>
      <sz val="8"/>
      <name val="Calibri"/>
      <family val="2"/>
      <scheme val="minor"/>
    </font>
    <font>
      <sz val="15"/>
      <color rgb="FF002C41"/>
      <name val="Arial"/>
      <family val="2"/>
    </font>
    <font>
      <sz val="9"/>
      <color theme="1" tint="0.499984740745262"/>
      <name val="Arial"/>
      <family val="2"/>
    </font>
    <font>
      <vertAlign val="superscript"/>
      <sz val="9"/>
      <color theme="1" tint="0.499984740745262"/>
      <name val="Arial"/>
      <family val="2"/>
    </font>
    <font>
      <b/>
      <vertAlign val="superscript"/>
      <sz val="10"/>
      <color theme="0"/>
      <name val="Arial"/>
      <family val="2"/>
    </font>
    <font>
      <sz val="10"/>
      <name val="Calibri"/>
      <family val="2"/>
    </font>
    <font>
      <vertAlign val="superscript"/>
      <sz val="15"/>
      <color rgb="FF002C4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4DA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2" tint="-9.9948118533890809E-2"/>
      </top>
      <bottom/>
      <diagonal/>
    </border>
    <border>
      <left/>
      <right style="thin">
        <color theme="2" tint="-9.9917600024414813E-2"/>
      </right>
      <top style="thin">
        <color theme="2" tint="-9.9948118533890809E-2"/>
      </top>
      <bottom/>
      <diagonal/>
    </border>
    <border>
      <left/>
      <right style="thin">
        <color theme="2" tint="-9.9917600024414813E-2"/>
      </right>
      <top/>
      <bottom/>
      <diagonal/>
    </border>
    <border>
      <left style="thin">
        <color theme="2" tint="-9.9917600024414813E-2"/>
      </left>
      <right/>
      <top style="thin">
        <color theme="2" tint="-9.9948118533890809E-2"/>
      </top>
      <bottom/>
      <diagonal/>
    </border>
    <border>
      <left style="thin">
        <color theme="2" tint="-9.9917600024414813E-2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Border="1"/>
    <xf numFmtId="3" fontId="4" fillId="3" borderId="0" xfId="2" applyNumberFormat="1" applyFont="1" applyFill="1" applyBorder="1" applyAlignment="1">
      <alignment horizontal="right" vertical="center"/>
    </xf>
    <xf numFmtId="3" fontId="4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3" fontId="6" fillId="3" borderId="0" xfId="0" applyNumberFormat="1" applyFont="1" applyFill="1" applyAlignment="1">
      <alignment horizontal="right" vertical="center"/>
    </xf>
    <xf numFmtId="0" fontId="4" fillId="2" borderId="2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left" vertical="center" indent="1"/>
    </xf>
    <xf numFmtId="3" fontId="4" fillId="3" borderId="5" xfId="2" applyNumberFormat="1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/>
    </xf>
    <xf numFmtId="3" fontId="4" fillId="3" borderId="4" xfId="0" applyNumberFormat="1" applyFont="1" applyFill="1" applyBorder="1" applyAlignment="1">
      <alignment horizontal="right" vertical="center"/>
    </xf>
    <xf numFmtId="0" fontId="7" fillId="7" borderId="3" xfId="0" applyFont="1" applyFill="1" applyBorder="1" applyAlignment="1">
      <alignment horizontal="left" vertical="center" indent="1"/>
    </xf>
    <xf numFmtId="3" fontId="7" fillId="7" borderId="0" xfId="0" applyNumberFormat="1" applyFont="1" applyFill="1" applyAlignment="1">
      <alignment horizontal="right" vertical="center"/>
    </xf>
    <xf numFmtId="3" fontId="7" fillId="7" borderId="5" xfId="0" applyNumberFormat="1" applyFont="1" applyFill="1" applyBorder="1" applyAlignment="1">
      <alignment horizontal="right" vertical="center"/>
    </xf>
    <xf numFmtId="0" fontId="5" fillId="6" borderId="3" xfId="0" applyFont="1" applyFill="1" applyBorder="1" applyAlignment="1">
      <alignment horizontal="left" vertical="center" indent="1"/>
    </xf>
    <xf numFmtId="3" fontId="5" fillId="6" borderId="0" xfId="1" applyNumberFormat="1" applyFont="1" applyFill="1" applyBorder="1" applyAlignment="1">
      <alignment horizontal="right" vertical="center"/>
    </xf>
    <xf numFmtId="3" fontId="5" fillId="6" borderId="5" xfId="1" applyNumberFormat="1" applyFont="1" applyFill="1" applyBorder="1" applyAlignment="1">
      <alignment horizontal="right" vertical="center"/>
    </xf>
    <xf numFmtId="165" fontId="4" fillId="3" borderId="2" xfId="0" applyNumberFormat="1" applyFont="1" applyFill="1" applyBorder="1" applyAlignment="1">
      <alignment horizontal="right" vertical="center"/>
    </xf>
    <xf numFmtId="165" fontId="4" fillId="3" borderId="3" xfId="0" applyNumberFormat="1" applyFont="1" applyFill="1" applyBorder="1" applyAlignment="1">
      <alignment horizontal="right" vertical="center"/>
    </xf>
    <xf numFmtId="165" fontId="5" fillId="6" borderId="3" xfId="1" applyNumberFormat="1" applyFont="1" applyFill="1" applyBorder="1" applyAlignment="1">
      <alignment horizontal="right" vertical="center"/>
    </xf>
    <xf numFmtId="165" fontId="7" fillId="7" borderId="3" xfId="0" applyNumberFormat="1" applyFont="1" applyFill="1" applyBorder="1" applyAlignment="1">
      <alignment horizontal="right" vertical="center"/>
    </xf>
    <xf numFmtId="165" fontId="6" fillId="3" borderId="3" xfId="0" applyNumberFormat="1" applyFont="1" applyFill="1" applyBorder="1" applyAlignment="1">
      <alignment horizontal="right" vertical="center"/>
    </xf>
    <xf numFmtId="165" fontId="4" fillId="3" borderId="1" xfId="0" applyNumberFormat="1" applyFont="1" applyFill="1" applyBorder="1" applyAlignment="1">
      <alignment horizontal="right" vertical="center"/>
    </xf>
    <xf numFmtId="165" fontId="4" fillId="3" borderId="0" xfId="0" applyNumberFormat="1" applyFont="1" applyFill="1" applyAlignment="1">
      <alignment horizontal="right" vertical="center"/>
    </xf>
    <xf numFmtId="165" fontId="5" fillId="6" borderId="0" xfId="1" applyNumberFormat="1" applyFont="1" applyFill="1" applyBorder="1" applyAlignment="1">
      <alignment horizontal="right" vertical="center"/>
    </xf>
    <xf numFmtId="165" fontId="7" fillId="7" borderId="0" xfId="0" applyNumberFormat="1" applyFont="1" applyFill="1" applyAlignment="1">
      <alignment horizontal="right" vertical="center"/>
    </xf>
    <xf numFmtId="0" fontId="5" fillId="5" borderId="8" xfId="0" applyFont="1" applyFill="1" applyBorder="1" applyAlignment="1">
      <alignment horizontal="right" vertical="center"/>
    </xf>
    <xf numFmtId="0" fontId="5" fillId="5" borderId="9" xfId="0" applyFont="1" applyFill="1" applyBorder="1" applyAlignment="1">
      <alignment horizontal="right" vertical="center"/>
    </xf>
    <xf numFmtId="0" fontId="9" fillId="3" borderId="0" xfId="0" applyFont="1" applyFill="1" applyAlignment="1">
      <alignment vertical="center"/>
    </xf>
    <xf numFmtId="0" fontId="0" fillId="3" borderId="0" xfId="0" applyFill="1"/>
    <xf numFmtId="49" fontId="10" fillId="3" borderId="0" xfId="2" quotePrefix="1" applyNumberFormat="1" applyFont="1" applyFill="1" applyAlignment="1">
      <alignment horizontal="left"/>
    </xf>
    <xf numFmtId="164" fontId="0" fillId="3" borderId="0" xfId="1" applyNumberFormat="1" applyFont="1" applyFill="1"/>
    <xf numFmtId="3" fontId="0" fillId="3" borderId="0" xfId="0" applyNumberFormat="1" applyFill="1"/>
    <xf numFmtId="0" fontId="7" fillId="5" borderId="9" xfId="0" applyFont="1" applyFill="1" applyBorder="1" applyAlignment="1">
      <alignment horizontal="right" vertical="center" wrapText="1"/>
    </xf>
    <xf numFmtId="3" fontId="13" fillId="3" borderId="0" xfId="0" applyNumberFormat="1" applyFont="1" applyFill="1" applyAlignment="1">
      <alignment horizontal="right" vertical="center"/>
    </xf>
    <xf numFmtId="0" fontId="0" fillId="0" borderId="0" xfId="1" applyNumberFormat="1" applyFont="1"/>
    <xf numFmtId="166" fontId="0" fillId="0" borderId="0" xfId="1" applyNumberFormat="1" applyFont="1"/>
    <xf numFmtId="166" fontId="0" fillId="0" borderId="0" xfId="0" applyNumberFormat="1"/>
    <xf numFmtId="0" fontId="0" fillId="3" borderId="0" xfId="1" applyNumberFormat="1" applyFont="1" applyFill="1"/>
    <xf numFmtId="166" fontId="0" fillId="3" borderId="0" xfId="1" applyNumberFormat="1" applyFont="1" applyFill="1"/>
    <xf numFmtId="166" fontId="0" fillId="3" borderId="0" xfId="0" applyNumberFormat="1" applyFill="1"/>
    <xf numFmtId="3" fontId="0" fillId="0" borderId="0" xfId="0" applyNumberFormat="1"/>
    <xf numFmtId="167" fontId="0" fillId="0" borderId="0" xfId="0" applyNumberFormat="1"/>
    <xf numFmtId="3" fontId="5" fillId="4" borderId="6" xfId="1" applyNumberFormat="1" applyFont="1" applyFill="1" applyBorder="1" applyAlignment="1">
      <alignment horizontal="center" vertical="center"/>
    </xf>
    <xf numFmtId="3" fontId="5" fillId="4" borderId="7" xfId="1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top"/>
    </xf>
  </cellXfs>
  <cellStyles count="3">
    <cellStyle name="Explanatory Text" xfId="2" builtinId="5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2C41"/>
      <color rgb="FF1C7577"/>
      <color rgb="FF00C4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ACEA1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BF3A47"/>
      </a:accent2>
      <a:accent3>
        <a:srgbClr val="DDC54B"/>
      </a:accent3>
      <a:accent4>
        <a:srgbClr val="1C7577"/>
      </a:accent4>
      <a:accent5>
        <a:srgbClr val="FFA978"/>
      </a:accent5>
      <a:accent6>
        <a:srgbClr val="2B3E97"/>
      </a:accent6>
      <a:hlink>
        <a:srgbClr val="00C4DA"/>
      </a:hlink>
      <a:folHlink>
        <a:srgbClr val="BF3A4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4CF7-5466-43B5-9DF8-A60B9DFD052E}">
  <sheetPr>
    <pageSetUpPr fitToPage="1"/>
  </sheetPr>
  <dimension ref="A1:V68"/>
  <sheetViews>
    <sheetView topLeftCell="A6" zoomScale="85" zoomScaleNormal="85" workbookViewId="0">
      <selection activeCell="Q4" sqref="Q4:R37"/>
    </sheetView>
  </sheetViews>
  <sheetFormatPr defaultRowHeight="13.95" customHeight="1" x14ac:dyDescent="0.3"/>
  <cols>
    <col min="1" max="1" width="19.33203125" bestFit="1" customWidth="1"/>
    <col min="2" max="3" width="11.33203125" bestFit="1" customWidth="1"/>
    <col min="4" max="4" width="10.5546875" customWidth="1"/>
    <col min="5" max="6" width="11.33203125" bestFit="1" customWidth="1"/>
    <col min="7" max="7" width="10.5546875" customWidth="1"/>
    <col min="8" max="9" width="11.33203125" bestFit="1" customWidth="1"/>
    <col min="10" max="10" width="10.5546875" customWidth="1"/>
    <col min="11" max="12" width="11.33203125" bestFit="1" customWidth="1"/>
    <col min="13" max="13" width="10.5546875" customWidth="1"/>
    <col min="14" max="15" width="11.33203125" bestFit="1" customWidth="1"/>
    <col min="16" max="16" width="10.5546875" customWidth="1"/>
    <col min="17" max="18" width="11.33203125" bestFit="1" customWidth="1"/>
    <col min="19" max="19" width="10.5546875" customWidth="1"/>
  </cols>
  <sheetData>
    <row r="1" spans="1:22" ht="21" x14ac:dyDescent="0.3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2" ht="13.95" customHeight="1" x14ac:dyDescent="0.3">
      <c r="A2" s="47"/>
      <c r="B2" s="45" t="s">
        <v>38</v>
      </c>
      <c r="C2" s="46"/>
      <c r="D2" s="46"/>
      <c r="E2" s="45" t="s">
        <v>39</v>
      </c>
      <c r="F2" s="46"/>
      <c r="G2" s="46"/>
      <c r="H2" s="45" t="s">
        <v>40</v>
      </c>
      <c r="I2" s="46"/>
      <c r="J2" s="46"/>
      <c r="K2" s="45" t="s">
        <v>27</v>
      </c>
      <c r="L2" s="46"/>
      <c r="M2" s="46"/>
      <c r="N2" s="45" t="s">
        <v>28</v>
      </c>
      <c r="O2" s="46"/>
      <c r="P2" s="46"/>
      <c r="Q2" s="45" t="s">
        <v>36</v>
      </c>
      <c r="R2" s="46"/>
      <c r="S2" s="46"/>
    </row>
    <row r="3" spans="1:22" ht="13.95" customHeight="1" x14ac:dyDescent="0.3">
      <c r="A3" s="47"/>
      <c r="B3" s="28">
        <v>2023</v>
      </c>
      <c r="C3" s="29">
        <v>2022</v>
      </c>
      <c r="D3" s="35" t="s">
        <v>33</v>
      </c>
      <c r="E3" s="28">
        <v>2023</v>
      </c>
      <c r="F3" s="29">
        <v>2022</v>
      </c>
      <c r="G3" s="35" t="s">
        <v>33</v>
      </c>
      <c r="H3" s="28">
        <v>2023</v>
      </c>
      <c r="I3" s="29">
        <v>2022</v>
      </c>
      <c r="J3" s="35" t="s">
        <v>33</v>
      </c>
      <c r="K3" s="28">
        <v>2023</v>
      </c>
      <c r="L3" s="29">
        <v>2022</v>
      </c>
      <c r="M3" s="35" t="s">
        <v>33</v>
      </c>
      <c r="N3" s="28">
        <v>2023</v>
      </c>
      <c r="O3" s="29">
        <v>2022</v>
      </c>
      <c r="P3" s="35" t="s">
        <v>33</v>
      </c>
      <c r="Q3" s="28">
        <v>2023</v>
      </c>
      <c r="R3" s="29">
        <v>2022</v>
      </c>
      <c r="S3" s="35" t="s">
        <v>33</v>
      </c>
      <c r="V3" s="2"/>
    </row>
    <row r="4" spans="1:22" ht="13.95" customHeight="1" x14ac:dyDescent="0.3">
      <c r="A4" s="7" t="s">
        <v>0</v>
      </c>
      <c r="B4" s="11">
        <v>3265</v>
      </c>
      <c r="C4" s="11">
        <v>2829</v>
      </c>
      <c r="D4" s="19">
        <v>15.411806291975964</v>
      </c>
      <c r="E4" s="11">
        <v>362</v>
      </c>
      <c r="F4" s="11">
        <v>284</v>
      </c>
      <c r="G4" s="19">
        <v>27.464788732394368</v>
      </c>
      <c r="H4" s="11">
        <v>17</v>
      </c>
      <c r="I4" s="11">
        <v>12</v>
      </c>
      <c r="J4" s="19">
        <v>41.666666666666671</v>
      </c>
      <c r="K4" s="11">
        <v>1934</v>
      </c>
      <c r="L4" s="11">
        <v>3145</v>
      </c>
      <c r="M4" s="19">
        <v>-38.505564387917332</v>
      </c>
      <c r="N4" s="12">
        <v>24995</v>
      </c>
      <c r="O4" s="11">
        <v>18381</v>
      </c>
      <c r="P4" s="24">
        <v>35.982808334693431</v>
      </c>
      <c r="Q4" s="12">
        <v>30573</v>
      </c>
      <c r="R4" s="11">
        <v>24651</v>
      </c>
      <c r="S4" s="24">
        <v>24.023366192040889</v>
      </c>
      <c r="T4" s="1"/>
      <c r="U4" s="1"/>
      <c r="V4" s="1"/>
    </row>
    <row r="5" spans="1:22" ht="13.95" customHeight="1" x14ac:dyDescent="0.3">
      <c r="A5" s="8" t="s">
        <v>1</v>
      </c>
      <c r="B5" s="3">
        <v>3070</v>
      </c>
      <c r="C5" s="4">
        <v>1878</v>
      </c>
      <c r="D5" s="20">
        <v>63.471778487752928</v>
      </c>
      <c r="E5" s="3">
        <v>57</v>
      </c>
      <c r="F5" s="4">
        <v>55</v>
      </c>
      <c r="G5" s="20">
        <v>3.6363636363636362</v>
      </c>
      <c r="H5" s="4">
        <v>102</v>
      </c>
      <c r="I5" s="4">
        <v>105</v>
      </c>
      <c r="J5" s="23">
        <v>-2.8571428571428572</v>
      </c>
      <c r="K5" s="3">
        <v>4354</v>
      </c>
      <c r="L5" s="4">
        <v>3312</v>
      </c>
      <c r="M5" s="20">
        <v>31.461352657004831</v>
      </c>
      <c r="N5" s="9">
        <v>59966</v>
      </c>
      <c r="O5" s="4">
        <v>50752</v>
      </c>
      <c r="P5" s="25">
        <v>18.154949558638084</v>
      </c>
      <c r="Q5" s="9">
        <v>67549</v>
      </c>
      <c r="R5" s="4">
        <v>56102</v>
      </c>
      <c r="S5" s="25">
        <v>20.403907169084881</v>
      </c>
      <c r="T5" s="1"/>
      <c r="U5" s="1"/>
      <c r="V5" s="1"/>
    </row>
    <row r="6" spans="1:22" ht="13.95" customHeight="1" x14ac:dyDescent="0.3">
      <c r="A6" s="8" t="s">
        <v>34</v>
      </c>
      <c r="B6" s="4">
        <v>147</v>
      </c>
      <c r="C6" s="4">
        <v>20</v>
      </c>
      <c r="D6" s="20">
        <v>635</v>
      </c>
      <c r="E6" s="4">
        <v>0</v>
      </c>
      <c r="F6" s="4">
        <v>0</v>
      </c>
      <c r="G6" s="20"/>
      <c r="H6" s="4">
        <v>17</v>
      </c>
      <c r="I6" s="4">
        <v>8</v>
      </c>
      <c r="J6" s="20">
        <v>112.5</v>
      </c>
      <c r="K6" s="4">
        <v>216</v>
      </c>
      <c r="L6" s="4">
        <v>261</v>
      </c>
      <c r="M6" s="20">
        <v>-17.241379310344829</v>
      </c>
      <c r="N6" s="10">
        <v>4812</v>
      </c>
      <c r="O6" s="4">
        <v>4596</v>
      </c>
      <c r="P6" s="25">
        <v>4.6997389033942554</v>
      </c>
      <c r="Q6" s="10">
        <v>5192</v>
      </c>
      <c r="R6" s="4">
        <v>4885</v>
      </c>
      <c r="S6" s="25">
        <v>6.2845445240532243</v>
      </c>
      <c r="T6" s="1"/>
      <c r="U6" s="1"/>
      <c r="V6" s="1"/>
    </row>
    <row r="7" spans="1:22" ht="13.95" customHeight="1" x14ac:dyDescent="0.3">
      <c r="A7" s="8" t="s">
        <v>29</v>
      </c>
      <c r="B7" s="4">
        <v>191</v>
      </c>
      <c r="C7" s="4">
        <v>223</v>
      </c>
      <c r="D7" s="20">
        <v>-14.349775784753364</v>
      </c>
      <c r="E7" s="4">
        <v>24</v>
      </c>
      <c r="F7" s="4">
        <v>8</v>
      </c>
      <c r="G7" s="20">
        <v>200</v>
      </c>
      <c r="H7" s="4">
        <v>69</v>
      </c>
      <c r="I7" s="4">
        <v>84</v>
      </c>
      <c r="J7" s="20">
        <v>-17.857142857142858</v>
      </c>
      <c r="K7" s="4">
        <v>197</v>
      </c>
      <c r="L7" s="4">
        <v>117</v>
      </c>
      <c r="M7" s="20">
        <v>68.376068376068375</v>
      </c>
      <c r="N7" s="10">
        <v>6982</v>
      </c>
      <c r="O7" s="4">
        <v>5198</v>
      </c>
      <c r="P7" s="25">
        <v>34.320892651019626</v>
      </c>
      <c r="Q7" s="10">
        <v>7463</v>
      </c>
      <c r="R7" s="4">
        <v>5630</v>
      </c>
      <c r="S7" s="25">
        <v>32.557726465364127</v>
      </c>
      <c r="T7" s="1"/>
      <c r="U7" s="1"/>
      <c r="V7" s="1"/>
    </row>
    <row r="8" spans="1:22" ht="13.95" customHeight="1" x14ac:dyDescent="0.3">
      <c r="A8" s="8" t="s">
        <v>26</v>
      </c>
      <c r="B8" s="4">
        <v>15</v>
      </c>
      <c r="C8" s="4">
        <v>34</v>
      </c>
      <c r="D8" s="20">
        <v>-55.882352941176471</v>
      </c>
      <c r="E8" s="4">
        <v>74</v>
      </c>
      <c r="F8" s="4">
        <v>51</v>
      </c>
      <c r="G8" s="20">
        <v>45.098039215686278</v>
      </c>
      <c r="H8" s="4">
        <v>0</v>
      </c>
      <c r="I8" s="4">
        <v>0</v>
      </c>
      <c r="J8" s="20"/>
      <c r="K8" s="4">
        <v>359</v>
      </c>
      <c r="L8" s="4">
        <v>355</v>
      </c>
      <c r="M8" s="20">
        <v>1.1267605633802817</v>
      </c>
      <c r="N8" s="10">
        <v>1318</v>
      </c>
      <c r="O8" s="4">
        <v>1517</v>
      </c>
      <c r="P8" s="25">
        <v>-13.117996044825315</v>
      </c>
      <c r="Q8" s="10">
        <v>1766</v>
      </c>
      <c r="R8" s="4">
        <v>1957</v>
      </c>
      <c r="S8" s="25">
        <v>-9.7598364844149206</v>
      </c>
      <c r="T8" s="1"/>
      <c r="U8" s="1"/>
      <c r="V8" s="1"/>
    </row>
    <row r="9" spans="1:22" ht="13.95" customHeight="1" x14ac:dyDescent="0.3">
      <c r="A9" s="8" t="s">
        <v>54</v>
      </c>
      <c r="B9" s="4">
        <v>392</v>
      </c>
      <c r="C9" s="4">
        <v>199</v>
      </c>
      <c r="D9" s="20">
        <v>96.984924623115575</v>
      </c>
      <c r="E9" s="4">
        <v>0</v>
      </c>
      <c r="F9" s="4">
        <v>4</v>
      </c>
      <c r="G9" s="20">
        <v>-100</v>
      </c>
      <c r="H9" s="4">
        <v>121</v>
      </c>
      <c r="I9" s="4">
        <v>47</v>
      </c>
      <c r="J9" s="20">
        <v>157.44680851063831</v>
      </c>
      <c r="K9" s="4">
        <v>1456</v>
      </c>
      <c r="L9" s="4">
        <v>1078</v>
      </c>
      <c r="M9" s="20">
        <v>35.064935064935064</v>
      </c>
      <c r="N9" s="10">
        <v>20800</v>
      </c>
      <c r="O9" s="4">
        <v>15571</v>
      </c>
      <c r="P9" s="25">
        <v>33.581658210776446</v>
      </c>
      <c r="Q9" s="10">
        <v>22769</v>
      </c>
      <c r="R9" s="4">
        <v>16899</v>
      </c>
      <c r="S9" s="25">
        <v>34.735783182436833</v>
      </c>
      <c r="T9" s="1"/>
      <c r="U9" s="1"/>
      <c r="V9" s="1"/>
    </row>
    <row r="10" spans="1:22" ht="13.95" customHeight="1" x14ac:dyDescent="0.3">
      <c r="A10" s="8" t="s">
        <v>2</v>
      </c>
      <c r="B10" s="4">
        <v>3269</v>
      </c>
      <c r="C10" s="4">
        <v>2298</v>
      </c>
      <c r="D10" s="20">
        <v>42.254134029590951</v>
      </c>
      <c r="E10" s="4">
        <v>655</v>
      </c>
      <c r="F10" s="4">
        <v>807</v>
      </c>
      <c r="G10" s="20">
        <v>-18.835192069392811</v>
      </c>
      <c r="H10" s="4">
        <v>0</v>
      </c>
      <c r="I10" s="4">
        <v>3</v>
      </c>
      <c r="J10" s="20">
        <v>-100</v>
      </c>
      <c r="K10" s="4">
        <v>1056</v>
      </c>
      <c r="L10" s="4">
        <v>1487</v>
      </c>
      <c r="M10" s="20">
        <v>-28.984532616005382</v>
      </c>
      <c r="N10" s="10">
        <v>20701</v>
      </c>
      <c r="O10" s="4">
        <v>22549</v>
      </c>
      <c r="P10" s="25">
        <v>-8.1954853873785982</v>
      </c>
      <c r="Q10" s="10">
        <v>25681</v>
      </c>
      <c r="R10" s="4">
        <v>27144</v>
      </c>
      <c r="S10" s="25">
        <v>-5.3897730621868556</v>
      </c>
      <c r="T10" s="1"/>
      <c r="U10" s="1"/>
      <c r="V10" s="1"/>
    </row>
    <row r="11" spans="1:22" ht="13.95" customHeight="1" x14ac:dyDescent="0.3">
      <c r="A11" s="8" t="s">
        <v>3</v>
      </c>
      <c r="B11" s="4">
        <v>126</v>
      </c>
      <c r="C11" s="4">
        <v>62</v>
      </c>
      <c r="D11" s="20">
        <v>103.2258064516129</v>
      </c>
      <c r="E11" s="4">
        <v>30</v>
      </c>
      <c r="F11" s="4">
        <v>35</v>
      </c>
      <c r="G11" s="20">
        <v>-14.285714285714285</v>
      </c>
      <c r="H11" s="4">
        <v>0</v>
      </c>
      <c r="I11" s="4">
        <v>0</v>
      </c>
      <c r="J11" s="20"/>
      <c r="K11" s="4">
        <v>304</v>
      </c>
      <c r="L11" s="4">
        <v>189</v>
      </c>
      <c r="M11" s="20">
        <v>60.846560846560848</v>
      </c>
      <c r="N11" s="10">
        <v>3444</v>
      </c>
      <c r="O11" s="4">
        <v>3424</v>
      </c>
      <c r="P11" s="25">
        <v>0.58411214953271029</v>
      </c>
      <c r="Q11" s="10">
        <v>3904</v>
      </c>
      <c r="R11" s="4">
        <v>3710</v>
      </c>
      <c r="S11" s="25">
        <v>5.2291105121293802</v>
      </c>
      <c r="T11" s="1"/>
      <c r="U11" s="1"/>
      <c r="V11" s="1"/>
    </row>
    <row r="12" spans="1:22" ht="13.95" customHeight="1" x14ac:dyDescent="0.3">
      <c r="A12" s="8" t="s">
        <v>4</v>
      </c>
      <c r="B12" s="4">
        <v>1602</v>
      </c>
      <c r="C12" s="4">
        <v>711</v>
      </c>
      <c r="D12" s="20">
        <v>125.31645569620254</v>
      </c>
      <c r="E12" s="4">
        <v>175</v>
      </c>
      <c r="F12" s="4">
        <v>338</v>
      </c>
      <c r="G12" s="20">
        <v>-48.22485207100592</v>
      </c>
      <c r="H12" s="4">
        <v>15</v>
      </c>
      <c r="I12" s="4">
        <v>10</v>
      </c>
      <c r="J12" s="20">
        <v>50</v>
      </c>
      <c r="K12" s="4">
        <v>83</v>
      </c>
      <c r="L12" s="4">
        <v>103</v>
      </c>
      <c r="M12" s="20">
        <v>-19.417475728155338</v>
      </c>
      <c r="N12" s="10">
        <v>9146</v>
      </c>
      <c r="O12" s="4">
        <v>10029</v>
      </c>
      <c r="P12" s="25">
        <v>-8.8044670455678524</v>
      </c>
      <c r="Q12" s="10">
        <v>11021</v>
      </c>
      <c r="R12" s="4">
        <v>11191</v>
      </c>
      <c r="S12" s="25">
        <v>-1.5190778303994281</v>
      </c>
      <c r="T12" s="1"/>
      <c r="U12" s="1"/>
      <c r="V12" s="1"/>
    </row>
    <row r="13" spans="1:22" ht="13.95" customHeight="1" x14ac:dyDescent="0.3">
      <c r="A13" s="8" t="s">
        <v>5</v>
      </c>
      <c r="B13" s="4">
        <v>30277</v>
      </c>
      <c r="C13" s="4">
        <v>17131</v>
      </c>
      <c r="D13" s="20">
        <v>76.738077170042615</v>
      </c>
      <c r="E13" s="4">
        <v>9539</v>
      </c>
      <c r="F13" s="4">
        <v>7095</v>
      </c>
      <c r="G13" s="20">
        <v>34.446793516560959</v>
      </c>
      <c r="H13" s="4">
        <v>4246</v>
      </c>
      <c r="I13" s="4">
        <v>2883</v>
      </c>
      <c r="J13" s="20">
        <v>47.277141866111691</v>
      </c>
      <c r="K13" s="4">
        <v>42570</v>
      </c>
      <c r="L13" s="4">
        <v>23824</v>
      </c>
      <c r="M13" s="20">
        <v>78.685359301544665</v>
      </c>
      <c r="N13" s="10">
        <v>291408</v>
      </c>
      <c r="O13" s="4">
        <v>296136</v>
      </c>
      <c r="P13" s="25">
        <v>-1.5965637409838722</v>
      </c>
      <c r="Q13" s="10">
        <v>378040</v>
      </c>
      <c r="R13" s="4">
        <v>347069</v>
      </c>
      <c r="S13" s="25">
        <v>8.9235857999417973</v>
      </c>
      <c r="T13" s="1"/>
      <c r="U13" s="1"/>
      <c r="V13" s="1"/>
    </row>
    <row r="14" spans="1:22" ht="13.95" customHeight="1" x14ac:dyDescent="0.3">
      <c r="A14" s="8" t="s">
        <v>6</v>
      </c>
      <c r="B14" s="4">
        <v>20798</v>
      </c>
      <c r="C14" s="4">
        <v>19288</v>
      </c>
      <c r="D14" s="20">
        <v>7.8287017834923267</v>
      </c>
      <c r="E14" s="4">
        <v>1812</v>
      </c>
      <c r="F14" s="4">
        <v>1646</v>
      </c>
      <c r="G14" s="20">
        <v>10.085054678007291</v>
      </c>
      <c r="H14" s="4">
        <v>3336</v>
      </c>
      <c r="I14" s="4">
        <v>2866</v>
      </c>
      <c r="J14" s="20">
        <v>16.399162595952546</v>
      </c>
      <c r="K14" s="4">
        <v>14292</v>
      </c>
      <c r="L14" s="4">
        <v>10435</v>
      </c>
      <c r="M14" s="20">
        <v>36.962146621945372</v>
      </c>
      <c r="N14" s="10">
        <v>219138</v>
      </c>
      <c r="O14" s="4">
        <v>197055</v>
      </c>
      <c r="P14" s="25">
        <v>11.206515947324352</v>
      </c>
      <c r="Q14" s="10">
        <v>259376</v>
      </c>
      <c r="R14" s="4">
        <v>231290</v>
      </c>
      <c r="S14" s="25">
        <v>12.143196852436336</v>
      </c>
      <c r="T14" s="1"/>
      <c r="U14" s="1"/>
      <c r="V14" s="1"/>
    </row>
    <row r="15" spans="1:22" ht="13.95" customHeight="1" x14ac:dyDescent="0.3">
      <c r="A15" s="8" t="s">
        <v>7</v>
      </c>
      <c r="B15" s="4">
        <v>998</v>
      </c>
      <c r="C15" s="4">
        <v>169</v>
      </c>
      <c r="D15" s="20">
        <v>490.53254437869828</v>
      </c>
      <c r="E15" s="4">
        <v>136</v>
      </c>
      <c r="F15" s="4">
        <v>247</v>
      </c>
      <c r="G15" s="20">
        <v>-44.939271255060731</v>
      </c>
      <c r="H15" s="4">
        <v>38</v>
      </c>
      <c r="I15" s="4">
        <v>40</v>
      </c>
      <c r="J15" s="20">
        <v>-5</v>
      </c>
      <c r="K15" s="4">
        <v>748</v>
      </c>
      <c r="L15" s="4">
        <v>406</v>
      </c>
      <c r="M15" s="20">
        <v>84.236453201970434</v>
      </c>
      <c r="N15" s="10">
        <v>8224</v>
      </c>
      <c r="O15" s="4">
        <v>8802</v>
      </c>
      <c r="P15" s="25">
        <v>-6.566689388775278</v>
      </c>
      <c r="Q15" s="10">
        <v>10144</v>
      </c>
      <c r="R15" s="4">
        <v>9664</v>
      </c>
      <c r="S15" s="25">
        <v>4.9668874172185431</v>
      </c>
      <c r="T15" s="1"/>
      <c r="U15" s="1"/>
      <c r="V15" s="1"/>
    </row>
    <row r="16" spans="1:22" ht="13.95" customHeight="1" x14ac:dyDescent="0.3">
      <c r="A16" s="8" t="s">
        <v>8</v>
      </c>
      <c r="B16" s="4">
        <v>674</v>
      </c>
      <c r="C16" s="4">
        <v>568</v>
      </c>
      <c r="D16" s="20">
        <v>18.661971830985916</v>
      </c>
      <c r="E16" s="4">
        <v>82</v>
      </c>
      <c r="F16" s="4">
        <v>119</v>
      </c>
      <c r="G16" s="20">
        <v>-31.092436974789916</v>
      </c>
      <c r="H16" s="4">
        <v>1328</v>
      </c>
      <c r="I16" s="4">
        <v>56</v>
      </c>
      <c r="J16" s="20">
        <v>2271.4285714285716</v>
      </c>
      <c r="K16" s="4">
        <v>1059</v>
      </c>
      <c r="L16" s="4">
        <v>725</v>
      </c>
      <c r="M16" s="20">
        <v>46.068965517241381</v>
      </c>
      <c r="N16" s="10">
        <v>17606</v>
      </c>
      <c r="O16" s="4">
        <v>16184</v>
      </c>
      <c r="P16" s="25">
        <v>8.7864557587740979</v>
      </c>
      <c r="Q16" s="10">
        <v>20749</v>
      </c>
      <c r="R16" s="4">
        <v>17652</v>
      </c>
      <c r="S16" s="25">
        <v>17.544754135508725</v>
      </c>
      <c r="T16" s="1"/>
      <c r="U16" s="1"/>
      <c r="V16" s="1"/>
    </row>
    <row r="17" spans="1:22" ht="13.95" customHeight="1" x14ac:dyDescent="0.3">
      <c r="A17" s="8" t="s">
        <v>9</v>
      </c>
      <c r="B17" s="4">
        <v>1029</v>
      </c>
      <c r="C17" s="4">
        <v>547</v>
      </c>
      <c r="D17" s="20">
        <v>88.117001828153562</v>
      </c>
      <c r="E17" s="4">
        <v>50</v>
      </c>
      <c r="F17" s="4">
        <v>104</v>
      </c>
      <c r="G17" s="20">
        <v>-51.923076923076927</v>
      </c>
      <c r="H17" s="4">
        <v>3</v>
      </c>
      <c r="I17" s="4">
        <v>0</v>
      </c>
      <c r="J17" s="20"/>
      <c r="K17" s="4">
        <v>329</v>
      </c>
      <c r="L17" s="4">
        <v>178</v>
      </c>
      <c r="M17" s="20">
        <v>84.831460674157299</v>
      </c>
      <c r="N17" s="10">
        <v>27532</v>
      </c>
      <c r="O17" s="4">
        <v>22681</v>
      </c>
      <c r="P17" s="25">
        <v>21.387945857766415</v>
      </c>
      <c r="Q17" s="10">
        <v>28943</v>
      </c>
      <c r="R17" s="4">
        <v>23510</v>
      </c>
      <c r="S17" s="25">
        <v>23.109315185027647</v>
      </c>
      <c r="T17" s="1"/>
      <c r="U17" s="1"/>
      <c r="V17" s="1"/>
    </row>
    <row r="18" spans="1:22" ht="13.95" customHeight="1" x14ac:dyDescent="0.3">
      <c r="A18" s="8" t="s">
        <v>10</v>
      </c>
      <c r="B18" s="4">
        <v>7224</v>
      </c>
      <c r="C18" s="4">
        <v>4988</v>
      </c>
      <c r="D18" s="20">
        <v>44.827586206896555</v>
      </c>
      <c r="E18" s="4">
        <v>16272</v>
      </c>
      <c r="F18" s="4">
        <v>17332</v>
      </c>
      <c r="G18" s="20">
        <v>-6.1158550657742898</v>
      </c>
      <c r="H18" s="4">
        <v>7995</v>
      </c>
      <c r="I18" s="4">
        <v>6726</v>
      </c>
      <c r="J18" s="20">
        <v>18.86708296164139</v>
      </c>
      <c r="K18" s="4">
        <v>8399</v>
      </c>
      <c r="L18" s="4">
        <v>8690</v>
      </c>
      <c r="M18" s="20">
        <v>-3.3486766398158805</v>
      </c>
      <c r="N18" s="10">
        <v>155728</v>
      </c>
      <c r="O18" s="4">
        <v>121690</v>
      </c>
      <c r="P18" s="25">
        <v>27.971074040594957</v>
      </c>
      <c r="Q18" s="10">
        <v>195618</v>
      </c>
      <c r="R18" s="4">
        <v>159426</v>
      </c>
      <c r="S18" s="25">
        <v>22.701441421098188</v>
      </c>
      <c r="T18" s="1"/>
      <c r="U18" s="1"/>
      <c r="V18" s="1"/>
    </row>
    <row r="19" spans="1:22" ht="13.95" customHeight="1" x14ac:dyDescent="0.3">
      <c r="A19" s="8" t="s">
        <v>11</v>
      </c>
      <c r="B19" s="4">
        <v>81</v>
      </c>
      <c r="C19" s="4">
        <v>33</v>
      </c>
      <c r="D19" s="20">
        <v>145.45454545454547</v>
      </c>
      <c r="E19" s="4">
        <v>0</v>
      </c>
      <c r="F19" s="4">
        <v>0</v>
      </c>
      <c r="G19" s="20"/>
      <c r="H19" s="4">
        <v>2</v>
      </c>
      <c r="I19" s="4">
        <v>8</v>
      </c>
      <c r="J19" s="20">
        <v>-75</v>
      </c>
      <c r="K19" s="4">
        <v>162</v>
      </c>
      <c r="L19" s="4">
        <v>110</v>
      </c>
      <c r="M19" s="20">
        <v>47.272727272727273</v>
      </c>
      <c r="N19" s="10">
        <v>2454</v>
      </c>
      <c r="O19" s="4">
        <v>2255</v>
      </c>
      <c r="P19" s="25">
        <v>8.8248337028824828</v>
      </c>
      <c r="Q19" s="10">
        <v>2699</v>
      </c>
      <c r="R19" s="4">
        <v>2406</v>
      </c>
      <c r="S19" s="25">
        <v>12.177888611803823</v>
      </c>
      <c r="T19" s="1"/>
      <c r="U19" s="1"/>
      <c r="V19" s="1"/>
    </row>
    <row r="20" spans="1:22" ht="13.95" customHeight="1" x14ac:dyDescent="0.3">
      <c r="A20" s="8" t="s">
        <v>32</v>
      </c>
      <c r="B20" s="4">
        <v>179</v>
      </c>
      <c r="C20" s="4">
        <v>53</v>
      </c>
      <c r="D20" s="20">
        <v>237.73584905660377</v>
      </c>
      <c r="E20" s="4">
        <v>1</v>
      </c>
      <c r="F20" s="4">
        <v>1</v>
      </c>
      <c r="G20" s="20">
        <v>0</v>
      </c>
      <c r="H20" s="4">
        <v>2</v>
      </c>
      <c r="I20" s="4">
        <v>1</v>
      </c>
      <c r="J20" s="20">
        <v>100</v>
      </c>
      <c r="K20" s="4">
        <v>190</v>
      </c>
      <c r="L20" s="4">
        <v>135</v>
      </c>
      <c r="M20" s="20">
        <v>40.74074074074074</v>
      </c>
      <c r="N20" s="10">
        <v>2732</v>
      </c>
      <c r="O20" s="4">
        <v>3131</v>
      </c>
      <c r="P20" s="25">
        <v>-12.743532417757905</v>
      </c>
      <c r="Q20" s="10">
        <v>3104</v>
      </c>
      <c r="R20" s="4">
        <v>3321</v>
      </c>
      <c r="S20" s="25">
        <v>-6.5341764528756396</v>
      </c>
      <c r="T20" s="1"/>
      <c r="U20" s="1"/>
      <c r="V20" s="1"/>
    </row>
    <row r="21" spans="1:22" ht="13.95" customHeight="1" x14ac:dyDescent="0.3">
      <c r="A21" s="8" t="s">
        <v>12</v>
      </c>
      <c r="B21" s="4">
        <v>432</v>
      </c>
      <c r="C21" s="4">
        <v>176</v>
      </c>
      <c r="D21" s="20">
        <v>145.45454545454547</v>
      </c>
      <c r="E21" s="4">
        <v>5</v>
      </c>
      <c r="F21" s="4">
        <v>5</v>
      </c>
      <c r="G21" s="20">
        <v>0</v>
      </c>
      <c r="H21" s="4">
        <v>0</v>
      </c>
      <c r="I21" s="4">
        <v>0</v>
      </c>
      <c r="J21" s="20"/>
      <c r="K21" s="4">
        <v>203</v>
      </c>
      <c r="L21" s="4">
        <v>100</v>
      </c>
      <c r="M21" s="20">
        <v>103</v>
      </c>
      <c r="N21" s="10">
        <v>4770</v>
      </c>
      <c r="O21" s="4">
        <v>3723</v>
      </c>
      <c r="P21" s="25">
        <v>28.122481869460113</v>
      </c>
      <c r="Q21" s="10">
        <v>5410</v>
      </c>
      <c r="R21" s="4">
        <v>4004</v>
      </c>
      <c r="S21" s="25">
        <v>35.114885114885112</v>
      </c>
      <c r="T21" s="1"/>
      <c r="U21" s="1"/>
      <c r="V21" s="1"/>
    </row>
    <row r="22" spans="1:22" ht="13.95" customHeight="1" x14ac:dyDescent="0.3">
      <c r="A22" s="8" t="s">
        <v>35</v>
      </c>
      <c r="B22" s="4">
        <v>86.01</v>
      </c>
      <c r="C22" s="4">
        <v>34</v>
      </c>
      <c r="D22" s="20">
        <v>152.97058823529412</v>
      </c>
      <c r="E22" s="4">
        <v>6</v>
      </c>
      <c r="F22" s="4">
        <v>10</v>
      </c>
      <c r="G22" s="20">
        <v>-40</v>
      </c>
      <c r="H22" s="4">
        <v>0</v>
      </c>
      <c r="I22" s="4">
        <v>3</v>
      </c>
      <c r="J22" s="20">
        <v>-100</v>
      </c>
      <c r="K22" s="4">
        <v>39</v>
      </c>
      <c r="L22" s="4">
        <v>47</v>
      </c>
      <c r="M22" s="20">
        <v>-17.021276595744681</v>
      </c>
      <c r="N22" s="10">
        <v>667.98</v>
      </c>
      <c r="O22" s="4">
        <v>647</v>
      </c>
      <c r="P22" s="25">
        <v>3.2426584234930478</v>
      </c>
      <c r="Q22" s="10">
        <v>798.99</v>
      </c>
      <c r="R22" s="4">
        <v>741</v>
      </c>
      <c r="S22" s="25">
        <v>7.8259109311740902</v>
      </c>
      <c r="T22" s="1"/>
      <c r="U22" s="1"/>
      <c r="V22" s="1"/>
    </row>
    <row r="23" spans="1:22" ht="13.95" customHeight="1" x14ac:dyDescent="0.3">
      <c r="A23" s="8" t="s">
        <v>13</v>
      </c>
      <c r="B23" s="4">
        <v>9971</v>
      </c>
      <c r="C23" s="4">
        <v>4739</v>
      </c>
      <c r="D23" s="20">
        <v>110.40303861574172</v>
      </c>
      <c r="E23" s="4">
        <v>263</v>
      </c>
      <c r="F23" s="4">
        <v>297</v>
      </c>
      <c r="G23" s="20">
        <v>-11.447811447811448</v>
      </c>
      <c r="H23" s="4">
        <v>1041</v>
      </c>
      <c r="I23" s="4">
        <v>878</v>
      </c>
      <c r="J23" s="20">
        <v>18.56492027334852</v>
      </c>
      <c r="K23" s="4">
        <v>1608</v>
      </c>
      <c r="L23" s="4">
        <v>1081</v>
      </c>
      <c r="M23" s="20">
        <v>48.751156336725252</v>
      </c>
      <c r="N23" s="10">
        <v>56414</v>
      </c>
      <c r="O23" s="4">
        <v>52178</v>
      </c>
      <c r="P23" s="25">
        <v>8.1183640614818504</v>
      </c>
      <c r="Q23" s="10">
        <v>69297</v>
      </c>
      <c r="R23" s="4">
        <v>59173</v>
      </c>
      <c r="S23" s="25">
        <v>17.109154513038042</v>
      </c>
      <c r="T23" s="1"/>
      <c r="U23" s="1"/>
      <c r="V23" s="1"/>
    </row>
    <row r="24" spans="1:22" ht="13.95" customHeight="1" x14ac:dyDescent="0.3">
      <c r="A24" s="8" t="s">
        <v>14</v>
      </c>
      <c r="B24" s="4">
        <v>2450</v>
      </c>
      <c r="C24" s="4">
        <v>1417</v>
      </c>
      <c r="D24" s="20">
        <v>72.900494001411431</v>
      </c>
      <c r="E24" s="4">
        <v>36</v>
      </c>
      <c r="F24" s="4">
        <v>151</v>
      </c>
      <c r="G24" s="20">
        <v>-76.158940397350989</v>
      </c>
      <c r="H24" s="4">
        <v>190</v>
      </c>
      <c r="I24" s="4">
        <v>161</v>
      </c>
      <c r="J24" s="20">
        <v>18.012422360248447</v>
      </c>
      <c r="K24" s="4">
        <v>3886</v>
      </c>
      <c r="L24" s="4">
        <v>3462</v>
      </c>
      <c r="M24" s="20">
        <v>12.247255921432698</v>
      </c>
      <c r="N24" s="10">
        <v>57960</v>
      </c>
      <c r="O24" s="4">
        <v>57045</v>
      </c>
      <c r="P24" s="25">
        <v>1.6039968445963713</v>
      </c>
      <c r="Q24" s="10">
        <v>64522</v>
      </c>
      <c r="R24" s="4">
        <v>62236</v>
      </c>
      <c r="S24" s="25">
        <v>3.6731152387685579</v>
      </c>
      <c r="T24" s="1"/>
      <c r="U24" s="1"/>
      <c r="V24" s="1"/>
    </row>
    <row r="25" spans="1:22" ht="13.95" customHeight="1" x14ac:dyDescent="0.3">
      <c r="A25" s="8" t="s">
        <v>15</v>
      </c>
      <c r="B25" s="4">
        <v>2448</v>
      </c>
      <c r="C25" s="4">
        <v>1018</v>
      </c>
      <c r="D25" s="20">
        <v>140.47151277013751</v>
      </c>
      <c r="E25" s="4">
        <v>10</v>
      </c>
      <c r="F25" s="4">
        <v>17</v>
      </c>
      <c r="G25" s="20">
        <v>-41.17647058823529</v>
      </c>
      <c r="H25" s="4">
        <v>38</v>
      </c>
      <c r="I25" s="4">
        <v>55</v>
      </c>
      <c r="J25" s="20">
        <v>-30.909090909090907</v>
      </c>
      <c r="K25" s="4">
        <v>134</v>
      </c>
      <c r="L25" s="4">
        <v>59</v>
      </c>
      <c r="M25" s="20">
        <v>127.11864406779661</v>
      </c>
      <c r="N25" s="10">
        <v>25893</v>
      </c>
      <c r="O25" s="4">
        <v>22488</v>
      </c>
      <c r="P25" s="25">
        <v>15.141408751334046</v>
      </c>
      <c r="Q25" s="10">
        <v>28523</v>
      </c>
      <c r="R25" s="4">
        <v>23637</v>
      </c>
      <c r="S25" s="25">
        <v>20.670981935101747</v>
      </c>
      <c r="T25" s="1"/>
      <c r="U25" s="1"/>
      <c r="V25" s="1"/>
    </row>
    <row r="26" spans="1:22" ht="13.95" customHeight="1" x14ac:dyDescent="0.3">
      <c r="A26" s="8" t="s">
        <v>16</v>
      </c>
      <c r="B26" s="4">
        <v>557</v>
      </c>
      <c r="C26" s="4">
        <v>211</v>
      </c>
      <c r="D26" s="20">
        <v>163.98104265402844</v>
      </c>
      <c r="E26" s="4">
        <v>100</v>
      </c>
      <c r="F26" s="4">
        <v>120</v>
      </c>
      <c r="G26" s="20">
        <v>-16.666666666666664</v>
      </c>
      <c r="H26" s="4">
        <v>29</v>
      </c>
      <c r="I26" s="4">
        <v>23</v>
      </c>
      <c r="J26" s="20">
        <v>26.086956521739129</v>
      </c>
      <c r="K26" s="4">
        <v>1067</v>
      </c>
      <c r="L26" s="4">
        <v>618</v>
      </c>
      <c r="M26" s="20">
        <v>72.653721682847888</v>
      </c>
      <c r="N26" s="10">
        <v>15459</v>
      </c>
      <c r="O26" s="4">
        <v>13854</v>
      </c>
      <c r="P26" s="25">
        <v>11.585101775660458</v>
      </c>
      <c r="Q26" s="10">
        <v>17212</v>
      </c>
      <c r="R26" s="4">
        <v>14826</v>
      </c>
      <c r="S26" s="25">
        <v>16.093349521111559</v>
      </c>
      <c r="T26" s="1"/>
      <c r="U26" s="1"/>
      <c r="V26" s="1"/>
    </row>
    <row r="27" spans="1:22" ht="13.95" customHeight="1" x14ac:dyDescent="0.3">
      <c r="A27" s="8" t="s">
        <v>17</v>
      </c>
      <c r="B27" s="4">
        <v>258</v>
      </c>
      <c r="C27" s="4">
        <v>117</v>
      </c>
      <c r="D27" s="20">
        <v>120.51282051282051</v>
      </c>
      <c r="E27" s="4">
        <v>2</v>
      </c>
      <c r="F27" s="4">
        <v>2</v>
      </c>
      <c r="G27" s="20">
        <v>0</v>
      </c>
      <c r="H27" s="4">
        <v>15</v>
      </c>
      <c r="I27" s="4">
        <v>19</v>
      </c>
      <c r="J27" s="20">
        <v>-21.052631578947366</v>
      </c>
      <c r="K27" s="4">
        <v>613</v>
      </c>
      <c r="L27" s="4">
        <v>340</v>
      </c>
      <c r="M27" s="20">
        <v>80.294117647058826</v>
      </c>
      <c r="N27" s="10">
        <v>8219</v>
      </c>
      <c r="O27" s="4">
        <v>7201</v>
      </c>
      <c r="P27" s="25">
        <v>14.136925427024025</v>
      </c>
      <c r="Q27" s="10">
        <v>9107</v>
      </c>
      <c r="R27" s="4">
        <v>7679</v>
      </c>
      <c r="S27" s="25">
        <v>18.596171376481312</v>
      </c>
      <c r="T27" s="1"/>
      <c r="U27" s="1"/>
      <c r="V27" s="1"/>
    </row>
    <row r="28" spans="1:22" ht="13.95" customHeight="1" x14ac:dyDescent="0.3">
      <c r="A28" s="8" t="s">
        <v>18</v>
      </c>
      <c r="B28" s="4">
        <v>108</v>
      </c>
      <c r="C28" s="4">
        <v>55</v>
      </c>
      <c r="D28" s="20">
        <v>96.36363636363636</v>
      </c>
      <c r="E28" s="4">
        <v>20</v>
      </c>
      <c r="F28" s="4">
        <v>64</v>
      </c>
      <c r="G28" s="20">
        <v>-68.75</v>
      </c>
      <c r="H28" s="4">
        <v>7</v>
      </c>
      <c r="I28" s="4">
        <v>23</v>
      </c>
      <c r="J28" s="20">
        <v>-69.565217391304344</v>
      </c>
      <c r="K28" s="4">
        <v>177</v>
      </c>
      <c r="L28" s="4">
        <v>123</v>
      </c>
      <c r="M28" s="20">
        <v>43.902439024390247</v>
      </c>
      <c r="N28" s="10">
        <v>7373</v>
      </c>
      <c r="O28" s="4">
        <v>6867</v>
      </c>
      <c r="P28" s="25">
        <v>7.3685743410514055</v>
      </c>
      <c r="Q28" s="10">
        <v>7685</v>
      </c>
      <c r="R28" s="4">
        <v>7132</v>
      </c>
      <c r="S28" s="25">
        <v>7.7537857543466062</v>
      </c>
      <c r="T28" s="1"/>
      <c r="U28" s="1"/>
      <c r="V28" s="1"/>
    </row>
    <row r="29" spans="1:22" ht="13.95" customHeight="1" x14ac:dyDescent="0.3">
      <c r="A29" s="8" t="s">
        <v>19</v>
      </c>
      <c r="B29" s="4">
        <v>9983</v>
      </c>
      <c r="C29" s="4">
        <v>4985</v>
      </c>
      <c r="D29" s="20">
        <v>100.26078234704113</v>
      </c>
      <c r="E29" s="4">
        <v>4105</v>
      </c>
      <c r="F29" s="4">
        <v>3477</v>
      </c>
      <c r="G29" s="20">
        <v>18.061547310900199</v>
      </c>
      <c r="H29" s="4">
        <v>556</v>
      </c>
      <c r="I29" s="4">
        <v>506</v>
      </c>
      <c r="J29" s="20">
        <v>9.8814229249011856</v>
      </c>
      <c r="K29" s="4">
        <v>5483</v>
      </c>
      <c r="L29" s="4">
        <v>5131</v>
      </c>
      <c r="M29" s="20">
        <v>6.8602611576690702</v>
      </c>
      <c r="N29" s="10">
        <v>126015</v>
      </c>
      <c r="O29" s="4">
        <v>105685</v>
      </c>
      <c r="P29" s="25">
        <v>19.236410086578037</v>
      </c>
      <c r="Q29" s="10">
        <v>146142</v>
      </c>
      <c r="R29" s="4">
        <v>119784</v>
      </c>
      <c r="S29" s="25">
        <v>22.004608294930875</v>
      </c>
      <c r="T29" s="1"/>
      <c r="U29" s="1"/>
      <c r="V29" s="1"/>
    </row>
    <row r="30" spans="1:22" ht="13.95" customHeight="1" x14ac:dyDescent="0.3">
      <c r="A30" s="8" t="s">
        <v>20</v>
      </c>
      <c r="B30" s="4">
        <v>8667</v>
      </c>
      <c r="C30" s="4">
        <v>5267</v>
      </c>
      <c r="D30" s="20">
        <v>64.552876400227831</v>
      </c>
      <c r="E30" s="4">
        <v>0</v>
      </c>
      <c r="F30" s="4">
        <v>0</v>
      </c>
      <c r="G30" s="20"/>
      <c r="H30" s="4">
        <v>1988</v>
      </c>
      <c r="I30" s="4">
        <v>545</v>
      </c>
      <c r="J30" s="20">
        <v>264.77064220183485</v>
      </c>
      <c r="K30" s="4">
        <v>1044</v>
      </c>
      <c r="L30" s="4">
        <v>966</v>
      </c>
      <c r="M30" s="20">
        <v>8.0745341614906838</v>
      </c>
      <c r="N30" s="10">
        <v>32014</v>
      </c>
      <c r="O30" s="4">
        <v>27738</v>
      </c>
      <c r="P30" s="25">
        <v>15.415675246953636</v>
      </c>
      <c r="Q30" s="10">
        <v>43713</v>
      </c>
      <c r="R30" s="4">
        <v>34516</v>
      </c>
      <c r="S30" s="25">
        <v>26.645613628462161</v>
      </c>
      <c r="T30" s="1"/>
      <c r="U30" s="1"/>
      <c r="V30" s="1"/>
    </row>
    <row r="31" spans="1:22" ht="13.95" customHeight="1" x14ac:dyDescent="0.3">
      <c r="A31" s="16" t="s">
        <v>22</v>
      </c>
      <c r="B31" s="17">
        <v>108297.01</v>
      </c>
      <c r="C31" s="17">
        <v>69050</v>
      </c>
      <c r="D31" s="21">
        <v>56.838537291817516</v>
      </c>
      <c r="E31" s="17">
        <v>33816</v>
      </c>
      <c r="F31" s="17">
        <v>32269</v>
      </c>
      <c r="G31" s="21">
        <v>4.7940748086398717</v>
      </c>
      <c r="H31" s="17">
        <v>21155</v>
      </c>
      <c r="I31" s="17">
        <v>15062</v>
      </c>
      <c r="J31" s="21">
        <v>40.45279511353074</v>
      </c>
      <c r="K31" s="17">
        <v>91962</v>
      </c>
      <c r="L31" s="17">
        <v>66477</v>
      </c>
      <c r="M31" s="21">
        <v>38.336567534636039</v>
      </c>
      <c r="N31" s="18">
        <v>1211770.98</v>
      </c>
      <c r="O31" s="17">
        <v>1097377</v>
      </c>
      <c r="P31" s="26">
        <v>10.424309968224227</v>
      </c>
      <c r="Q31" s="18">
        <v>1467000.99</v>
      </c>
      <c r="R31" s="17">
        <v>1280235</v>
      </c>
      <c r="S31" s="26">
        <v>14.588414627002072</v>
      </c>
      <c r="T31" s="1"/>
      <c r="U31" s="1"/>
      <c r="V31" s="1"/>
    </row>
    <row r="32" spans="1:22" ht="13.95" customHeight="1" x14ac:dyDescent="0.3">
      <c r="A32" s="8" t="s">
        <v>30</v>
      </c>
      <c r="B32" s="4">
        <v>395</v>
      </c>
      <c r="C32" s="4">
        <v>206</v>
      </c>
      <c r="D32" s="20">
        <v>91.747572815533985</v>
      </c>
      <c r="E32" s="4">
        <v>5</v>
      </c>
      <c r="F32" s="4">
        <v>9</v>
      </c>
      <c r="G32" s="20">
        <v>-44.444444444444443</v>
      </c>
      <c r="H32" s="4">
        <v>1</v>
      </c>
      <c r="I32" s="4">
        <v>1</v>
      </c>
      <c r="J32" s="20">
        <v>0</v>
      </c>
      <c r="K32" s="4">
        <v>299</v>
      </c>
      <c r="L32" s="4">
        <v>229</v>
      </c>
      <c r="M32" s="20">
        <v>30.567685589519648</v>
      </c>
      <c r="N32" s="10">
        <v>1271</v>
      </c>
      <c r="O32" s="4">
        <v>1162</v>
      </c>
      <c r="P32" s="25">
        <v>9.3803786574870909</v>
      </c>
      <c r="Q32" s="10">
        <v>1971</v>
      </c>
      <c r="R32" s="4">
        <v>1607</v>
      </c>
      <c r="S32" s="25">
        <v>22.650902302426882</v>
      </c>
      <c r="T32" s="1"/>
      <c r="U32" s="1"/>
      <c r="V32" s="1"/>
    </row>
    <row r="33" spans="1:22" ht="13.95" customHeight="1" x14ac:dyDescent="0.3">
      <c r="A33" s="8" t="s">
        <v>23</v>
      </c>
      <c r="B33" s="4">
        <v>9002</v>
      </c>
      <c r="C33" s="4">
        <v>7081</v>
      </c>
      <c r="D33" s="20">
        <v>27.128936590876997</v>
      </c>
      <c r="E33" s="4">
        <v>0</v>
      </c>
      <c r="F33" s="4">
        <v>0</v>
      </c>
      <c r="G33" s="20"/>
      <c r="H33" s="4">
        <v>4</v>
      </c>
      <c r="I33" s="4">
        <v>17</v>
      </c>
      <c r="J33" s="20">
        <v>-76.470588235294116</v>
      </c>
      <c r="K33" s="4">
        <v>466</v>
      </c>
      <c r="L33" s="4">
        <v>255</v>
      </c>
      <c r="M33" s="20">
        <v>82.745098039215677</v>
      </c>
      <c r="N33" s="10">
        <v>20102</v>
      </c>
      <c r="O33" s="4">
        <v>22128</v>
      </c>
      <c r="P33" s="25">
        <v>-9.1558206796818524</v>
      </c>
      <c r="Q33" s="10">
        <v>29574</v>
      </c>
      <c r="R33" s="4">
        <v>29481</v>
      </c>
      <c r="S33" s="25">
        <v>0.31545741324921134</v>
      </c>
      <c r="T33" s="1"/>
      <c r="U33" s="1"/>
      <c r="V33" s="1"/>
    </row>
    <row r="34" spans="1:22" ht="13.95" customHeight="1" x14ac:dyDescent="0.3">
      <c r="A34" s="8" t="s">
        <v>24</v>
      </c>
      <c r="B34" s="4">
        <v>3914</v>
      </c>
      <c r="C34" s="4">
        <v>2385</v>
      </c>
      <c r="D34" s="20">
        <v>64.109014675052407</v>
      </c>
      <c r="E34" s="4">
        <v>95</v>
      </c>
      <c r="F34" s="4">
        <v>117</v>
      </c>
      <c r="G34" s="20">
        <v>-18.803418803418804</v>
      </c>
      <c r="H34" s="4">
        <v>99</v>
      </c>
      <c r="I34" s="4">
        <v>76</v>
      </c>
      <c r="J34" s="20">
        <v>30.263157894736842</v>
      </c>
      <c r="K34" s="4">
        <v>2776</v>
      </c>
      <c r="L34" s="4">
        <v>2286</v>
      </c>
      <c r="M34" s="20">
        <v>21.434820647419073</v>
      </c>
      <c r="N34" s="10">
        <v>23686</v>
      </c>
      <c r="O34" s="4">
        <v>20306</v>
      </c>
      <c r="P34" s="25">
        <v>16.645326504481435</v>
      </c>
      <c r="Q34" s="10">
        <v>30570</v>
      </c>
      <c r="R34" s="4">
        <v>25170</v>
      </c>
      <c r="S34" s="25">
        <v>21.454112038140643</v>
      </c>
      <c r="T34" s="1"/>
      <c r="U34" s="1"/>
      <c r="V34" s="1"/>
    </row>
    <row r="35" spans="1:22" ht="13.95" customHeight="1" x14ac:dyDescent="0.3">
      <c r="A35" s="13" t="s">
        <v>25</v>
      </c>
      <c r="B35" s="14">
        <v>13311</v>
      </c>
      <c r="C35" s="14">
        <v>9672</v>
      </c>
      <c r="D35" s="22">
        <v>37.62406947890819</v>
      </c>
      <c r="E35" s="14">
        <v>100</v>
      </c>
      <c r="F35" s="14">
        <v>126</v>
      </c>
      <c r="G35" s="22">
        <v>-20.634920634920633</v>
      </c>
      <c r="H35" s="14">
        <v>104</v>
      </c>
      <c r="I35" s="14">
        <v>94</v>
      </c>
      <c r="J35" s="22">
        <v>10.638297872340425</v>
      </c>
      <c r="K35" s="14">
        <v>3541</v>
      </c>
      <c r="L35" s="14">
        <v>2770</v>
      </c>
      <c r="M35" s="22">
        <v>27.833935018050543</v>
      </c>
      <c r="N35" s="15">
        <v>45059</v>
      </c>
      <c r="O35" s="14">
        <v>43596</v>
      </c>
      <c r="P35" s="27">
        <v>3.3558124598587029</v>
      </c>
      <c r="Q35" s="15">
        <v>62115</v>
      </c>
      <c r="R35" s="14">
        <v>56258</v>
      </c>
      <c r="S35" s="27">
        <v>10.410963774041026</v>
      </c>
      <c r="T35" s="1"/>
      <c r="U35" s="1"/>
      <c r="V35" s="1"/>
    </row>
    <row r="36" spans="1:22" ht="13.95" customHeight="1" x14ac:dyDescent="0.3">
      <c r="A36" s="8" t="s">
        <v>21</v>
      </c>
      <c r="B36" s="3">
        <v>22269</v>
      </c>
      <c r="C36" s="4">
        <v>19014</v>
      </c>
      <c r="D36" s="20">
        <v>17.118964973177658</v>
      </c>
      <c r="E36" s="6">
        <v>7425</v>
      </c>
      <c r="F36" s="6">
        <v>4853</v>
      </c>
      <c r="G36" s="23">
        <v>52.998145477024515</v>
      </c>
      <c r="H36" s="5">
        <v>2</v>
      </c>
      <c r="I36" s="5">
        <v>1</v>
      </c>
      <c r="J36" s="23">
        <v>100</v>
      </c>
      <c r="K36" s="3">
        <v>7334</v>
      </c>
      <c r="L36" s="4">
        <v>4537</v>
      </c>
      <c r="M36" s="20">
        <v>61.648666519726689</v>
      </c>
      <c r="N36" s="9">
        <v>306331</v>
      </c>
      <c r="O36" s="4">
        <v>255431</v>
      </c>
      <c r="P36" s="25">
        <v>19.927103601363967</v>
      </c>
      <c r="Q36" s="9">
        <v>343361</v>
      </c>
      <c r="R36" s="4">
        <v>283836</v>
      </c>
      <c r="S36" s="25">
        <v>20.971617412872224</v>
      </c>
      <c r="T36" s="1"/>
      <c r="U36" s="1"/>
      <c r="V36" s="1"/>
    </row>
    <row r="37" spans="1:22" ht="13.95" customHeight="1" x14ac:dyDescent="0.3">
      <c r="A37" s="13" t="s">
        <v>31</v>
      </c>
      <c r="B37" s="14">
        <v>143877.01</v>
      </c>
      <c r="C37" s="14">
        <v>97736</v>
      </c>
      <c r="D37" s="22">
        <v>47.209840795612678</v>
      </c>
      <c r="E37" s="14">
        <v>41341</v>
      </c>
      <c r="F37" s="14">
        <v>37248</v>
      </c>
      <c r="G37" s="22">
        <v>10.98850945017182</v>
      </c>
      <c r="H37" s="14">
        <v>21261</v>
      </c>
      <c r="I37" s="14">
        <v>15157</v>
      </c>
      <c r="J37" s="22">
        <v>40.271821600580587</v>
      </c>
      <c r="K37" s="14">
        <v>102837</v>
      </c>
      <c r="L37" s="14">
        <v>73784</v>
      </c>
      <c r="M37" s="22">
        <v>39.37574541906104</v>
      </c>
      <c r="N37" s="15">
        <v>1563160.98</v>
      </c>
      <c r="O37" s="14">
        <v>1396404</v>
      </c>
      <c r="P37" s="27">
        <v>11.941886445469935</v>
      </c>
      <c r="Q37" s="15">
        <v>1872476.99</v>
      </c>
      <c r="R37" s="14">
        <v>1620329</v>
      </c>
      <c r="S37" s="27">
        <v>15.561530405244861</v>
      </c>
      <c r="T37" s="1"/>
      <c r="U37" s="1"/>
      <c r="V37" s="1"/>
    </row>
    <row r="38" spans="1:22" ht="13.95" customHeight="1" x14ac:dyDescent="0.3">
      <c r="A38" s="32" t="s">
        <v>44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1"/>
      <c r="U38" s="1"/>
      <c r="V38" s="1"/>
    </row>
    <row r="39" spans="1:22" ht="13.95" customHeight="1" x14ac:dyDescent="0.3">
      <c r="A39" s="32" t="s">
        <v>41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</row>
    <row r="40" spans="1:22" ht="13.95" customHeight="1" x14ac:dyDescent="0.3">
      <c r="A40" s="32" t="s">
        <v>42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</row>
    <row r="41" spans="1:22" ht="13.95" customHeight="1" x14ac:dyDescent="0.3">
      <c r="A41" s="32" t="s">
        <v>43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3"/>
      <c r="M41" s="33"/>
      <c r="N41" s="33"/>
      <c r="O41" s="33"/>
      <c r="P41" s="33"/>
      <c r="Q41" s="31"/>
      <c r="R41" s="31"/>
      <c r="S41" s="31"/>
    </row>
    <row r="42" spans="1:22" ht="13.95" customHeight="1" x14ac:dyDescent="0.3">
      <c r="L42" s="1"/>
      <c r="M42" s="1"/>
      <c r="N42" s="1"/>
      <c r="O42" s="1"/>
      <c r="P42" s="1"/>
    </row>
    <row r="43" spans="1:22" ht="13.95" customHeight="1" x14ac:dyDescent="0.3">
      <c r="L43" s="1"/>
      <c r="M43" s="1"/>
      <c r="N43" s="1"/>
      <c r="O43" s="1"/>
      <c r="P43" s="1"/>
    </row>
    <row r="44" spans="1:22" ht="13.95" customHeight="1" x14ac:dyDescent="0.3">
      <c r="L44" s="1"/>
      <c r="M44" s="1"/>
      <c r="N44" s="1"/>
      <c r="O44" s="1"/>
      <c r="P44" s="1"/>
    </row>
    <row r="45" spans="1:22" ht="13.95" customHeight="1" x14ac:dyDescent="0.3">
      <c r="L45" s="1"/>
      <c r="M45" s="1"/>
      <c r="N45" s="1"/>
      <c r="O45" s="1"/>
      <c r="P45" s="1"/>
    </row>
    <row r="46" spans="1:22" ht="13.95" customHeight="1" x14ac:dyDescent="0.3">
      <c r="L46" s="1"/>
      <c r="M46" s="1"/>
      <c r="N46" s="1"/>
      <c r="O46" s="1"/>
      <c r="P46" s="1"/>
    </row>
    <row r="47" spans="1:22" ht="13.95" customHeight="1" x14ac:dyDescent="0.3">
      <c r="L47" s="1"/>
      <c r="M47" s="1"/>
      <c r="N47" s="1"/>
      <c r="O47" s="1"/>
      <c r="P47" s="1"/>
    </row>
    <row r="48" spans="1:22" ht="13.95" customHeight="1" x14ac:dyDescent="0.3">
      <c r="L48" s="1"/>
      <c r="M48" s="1"/>
      <c r="N48" s="1"/>
      <c r="O48" s="1"/>
      <c r="P48" s="1"/>
    </row>
    <row r="49" spans="12:16" ht="13.95" customHeight="1" x14ac:dyDescent="0.3">
      <c r="L49" s="1"/>
      <c r="M49" s="1"/>
      <c r="N49" s="1"/>
      <c r="O49" s="1"/>
      <c r="P49" s="1"/>
    </row>
    <row r="50" spans="12:16" ht="13.95" customHeight="1" x14ac:dyDescent="0.3">
      <c r="L50" s="1"/>
      <c r="M50" s="1"/>
      <c r="N50" s="1"/>
      <c r="O50" s="1"/>
      <c r="P50" s="1"/>
    </row>
    <row r="51" spans="12:16" ht="13.95" customHeight="1" x14ac:dyDescent="0.3">
      <c r="L51" s="1"/>
      <c r="M51" s="1"/>
      <c r="N51" s="1"/>
      <c r="O51" s="1"/>
      <c r="P51" s="1"/>
    </row>
    <row r="52" spans="12:16" ht="13.95" customHeight="1" x14ac:dyDescent="0.3">
      <c r="L52" s="1"/>
      <c r="M52" s="1"/>
      <c r="N52" s="1"/>
      <c r="O52" s="1"/>
      <c r="P52" s="1"/>
    </row>
    <row r="53" spans="12:16" ht="13.95" customHeight="1" x14ac:dyDescent="0.3">
      <c r="L53" s="1"/>
      <c r="M53" s="1"/>
      <c r="N53" s="1"/>
      <c r="O53" s="1"/>
      <c r="P53" s="1"/>
    </row>
    <row r="54" spans="12:16" ht="13.95" customHeight="1" x14ac:dyDescent="0.3">
      <c r="L54" s="1"/>
      <c r="M54" s="1"/>
      <c r="N54" s="1"/>
      <c r="O54" s="1"/>
      <c r="P54" s="1"/>
    </row>
    <row r="55" spans="12:16" ht="13.95" customHeight="1" x14ac:dyDescent="0.3">
      <c r="L55" s="1"/>
      <c r="M55" s="1"/>
      <c r="N55" s="1"/>
      <c r="O55" s="1"/>
      <c r="P55" s="1"/>
    </row>
    <row r="56" spans="12:16" ht="13.95" customHeight="1" x14ac:dyDescent="0.3">
      <c r="L56" s="1"/>
      <c r="M56" s="1"/>
      <c r="N56" s="1"/>
      <c r="O56" s="1"/>
      <c r="P56" s="1"/>
    </row>
    <row r="57" spans="12:16" ht="13.95" customHeight="1" x14ac:dyDescent="0.3">
      <c r="L57" s="1"/>
      <c r="M57" s="1"/>
      <c r="N57" s="1"/>
      <c r="O57" s="1"/>
      <c r="P57" s="1"/>
    </row>
    <row r="58" spans="12:16" ht="13.95" customHeight="1" x14ac:dyDescent="0.3">
      <c r="L58" s="1"/>
      <c r="M58" s="1"/>
      <c r="N58" s="1"/>
      <c r="O58" s="1"/>
      <c r="P58" s="1"/>
    </row>
    <row r="59" spans="12:16" ht="13.95" customHeight="1" x14ac:dyDescent="0.3">
      <c r="L59" s="1"/>
      <c r="M59" s="1"/>
      <c r="N59" s="1"/>
      <c r="O59" s="1"/>
      <c r="P59" s="1"/>
    </row>
    <row r="60" spans="12:16" ht="13.95" customHeight="1" x14ac:dyDescent="0.3">
      <c r="L60" s="1"/>
      <c r="M60" s="1"/>
      <c r="N60" s="1"/>
      <c r="O60" s="1"/>
      <c r="P60" s="1"/>
    </row>
    <row r="61" spans="12:16" ht="13.95" customHeight="1" x14ac:dyDescent="0.3">
      <c r="L61" s="1"/>
      <c r="M61" s="1"/>
      <c r="N61" s="1"/>
      <c r="O61" s="1"/>
      <c r="P61" s="1"/>
    </row>
    <row r="62" spans="12:16" ht="13.95" customHeight="1" x14ac:dyDescent="0.3">
      <c r="L62" s="1"/>
      <c r="M62" s="1"/>
      <c r="N62" s="1"/>
      <c r="O62" s="1"/>
      <c r="P62" s="1"/>
    </row>
    <row r="63" spans="12:16" ht="13.95" customHeight="1" x14ac:dyDescent="0.3">
      <c r="L63" s="1"/>
      <c r="M63" s="1"/>
      <c r="N63" s="1"/>
      <c r="O63" s="1"/>
      <c r="P63" s="1"/>
    </row>
    <row r="64" spans="12:16" ht="13.95" customHeight="1" x14ac:dyDescent="0.3">
      <c r="L64" s="1"/>
      <c r="M64" s="1"/>
      <c r="N64" s="1"/>
      <c r="O64" s="1"/>
      <c r="P64" s="1"/>
    </row>
    <row r="65" spans="12:16" ht="13.95" customHeight="1" x14ac:dyDescent="0.3">
      <c r="L65" s="1"/>
      <c r="M65" s="1"/>
      <c r="N65" s="1"/>
      <c r="O65" s="1"/>
      <c r="P65" s="1"/>
    </row>
    <row r="66" spans="12:16" ht="13.95" customHeight="1" x14ac:dyDescent="0.3">
      <c r="L66" s="1"/>
      <c r="M66" s="1"/>
      <c r="N66" s="1"/>
      <c r="O66" s="1"/>
      <c r="P66" s="1"/>
    </row>
    <row r="67" spans="12:16" ht="13.95" customHeight="1" x14ac:dyDescent="0.3">
      <c r="L67" s="1"/>
      <c r="M67" s="1"/>
      <c r="N67" s="1"/>
      <c r="O67" s="1"/>
      <c r="P67" s="1"/>
    </row>
    <row r="68" spans="12:16" ht="13.95" customHeight="1" x14ac:dyDescent="0.3">
      <c r="L68" s="1"/>
      <c r="M68" s="1"/>
      <c r="N68" s="1"/>
      <c r="O68" s="1"/>
      <c r="P68" s="1"/>
    </row>
  </sheetData>
  <mergeCells count="7">
    <mergeCell ref="N2:P2"/>
    <mergeCell ref="Q2:S2"/>
    <mergeCell ref="A2:A3"/>
    <mergeCell ref="B2:D2"/>
    <mergeCell ref="E2:G2"/>
    <mergeCell ref="H2:J2"/>
    <mergeCell ref="K2:M2"/>
  </mergeCells>
  <phoneticPr fontId="8" type="noConversion"/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B046E-9AE3-4FCE-9ADE-2D4B9F2956C6}">
  <dimension ref="A1:S70"/>
  <sheetViews>
    <sheetView zoomScale="85" zoomScaleNormal="85" workbookViewId="0">
      <selection activeCell="F43" sqref="F43"/>
    </sheetView>
  </sheetViews>
  <sheetFormatPr defaultRowHeight="16.2" customHeight="1" x14ac:dyDescent="0.3"/>
  <cols>
    <col min="1" max="1" width="19.33203125" bestFit="1" customWidth="1"/>
    <col min="2" max="3" width="11.33203125" bestFit="1" customWidth="1"/>
    <col min="4" max="4" width="10.5546875" customWidth="1"/>
    <col min="5" max="6" width="11.33203125" bestFit="1" customWidth="1"/>
    <col min="7" max="7" width="10.5546875" customWidth="1"/>
    <col min="8" max="9" width="11.33203125" bestFit="1" customWidth="1"/>
    <col min="10" max="10" width="10.5546875" customWidth="1"/>
    <col min="11" max="12" width="11.33203125" bestFit="1" customWidth="1"/>
    <col min="13" max="13" width="10.5546875" customWidth="1"/>
    <col min="14" max="15" width="11.33203125" bestFit="1" customWidth="1"/>
    <col min="16" max="16" width="10.5546875" customWidth="1"/>
    <col min="17" max="18" width="11.33203125" bestFit="1" customWidth="1"/>
    <col min="19" max="19" width="10.5546875" customWidth="1"/>
  </cols>
  <sheetData>
    <row r="1" spans="1:19" ht="21" x14ac:dyDescent="0.3">
      <c r="A1" s="30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5.6" x14ac:dyDescent="0.3">
      <c r="A2" s="47"/>
      <c r="B2" s="45" t="s">
        <v>38</v>
      </c>
      <c r="C2" s="46"/>
      <c r="D2" s="46"/>
      <c r="E2" s="45" t="s">
        <v>39</v>
      </c>
      <c r="F2" s="46"/>
      <c r="G2" s="46"/>
      <c r="H2" s="45" t="s">
        <v>40</v>
      </c>
      <c r="I2" s="46"/>
      <c r="J2" s="46"/>
      <c r="K2" s="45" t="s">
        <v>27</v>
      </c>
      <c r="L2" s="46"/>
      <c r="M2" s="46"/>
      <c r="N2" s="45" t="s">
        <v>28</v>
      </c>
      <c r="O2" s="46"/>
      <c r="P2" s="46"/>
      <c r="Q2" s="45" t="s">
        <v>36</v>
      </c>
      <c r="R2" s="46"/>
      <c r="S2" s="46"/>
    </row>
    <row r="3" spans="1:19" ht="13.95" customHeight="1" x14ac:dyDescent="0.3">
      <c r="A3" s="47"/>
      <c r="B3" s="28">
        <v>2023</v>
      </c>
      <c r="C3" s="29">
        <v>2022</v>
      </c>
      <c r="D3" s="35" t="s">
        <v>33</v>
      </c>
      <c r="E3" s="28">
        <v>2023</v>
      </c>
      <c r="F3" s="29">
        <v>2022</v>
      </c>
      <c r="G3" s="35" t="s">
        <v>33</v>
      </c>
      <c r="H3" s="28">
        <v>2023</v>
      </c>
      <c r="I3" s="29">
        <v>2022</v>
      </c>
      <c r="J3" s="35" t="s">
        <v>33</v>
      </c>
      <c r="K3" s="28">
        <v>2023</v>
      </c>
      <c r="L3" s="29">
        <v>2022</v>
      </c>
      <c r="M3" s="35" t="s">
        <v>33</v>
      </c>
      <c r="N3" s="28">
        <v>2023</v>
      </c>
      <c r="O3" s="29">
        <v>2022</v>
      </c>
      <c r="P3" s="35" t="s">
        <v>33</v>
      </c>
      <c r="Q3" s="28">
        <v>2023</v>
      </c>
      <c r="R3" s="29">
        <v>2022</v>
      </c>
      <c r="S3" s="35" t="s">
        <v>33</v>
      </c>
    </row>
    <row r="4" spans="1:19" ht="13.95" customHeight="1" x14ac:dyDescent="0.3">
      <c r="A4" s="7" t="s">
        <v>0</v>
      </c>
      <c r="B4" s="36" t="s">
        <v>53</v>
      </c>
      <c r="C4" s="36" t="s">
        <v>53</v>
      </c>
      <c r="D4" s="20"/>
      <c r="E4" s="36" t="s">
        <v>53</v>
      </c>
      <c r="F4" s="36" t="s">
        <v>53</v>
      </c>
      <c r="G4" s="20"/>
      <c r="H4" s="36" t="s">
        <v>53</v>
      </c>
      <c r="I4" s="36" t="s">
        <v>53</v>
      </c>
      <c r="J4" s="20"/>
      <c r="K4" s="36" t="s">
        <v>53</v>
      </c>
      <c r="L4" s="36" t="s">
        <v>53</v>
      </c>
      <c r="M4" s="20"/>
      <c r="N4" s="36" t="s">
        <v>53</v>
      </c>
      <c r="O4" s="36" t="s">
        <v>53</v>
      </c>
      <c r="P4" s="19"/>
      <c r="Q4" s="36" t="s">
        <v>53</v>
      </c>
      <c r="R4" s="36" t="s">
        <v>53</v>
      </c>
      <c r="S4" s="25"/>
    </row>
    <row r="5" spans="1:19" ht="13.95" customHeight="1" x14ac:dyDescent="0.3">
      <c r="A5" s="8" t="s">
        <v>1</v>
      </c>
      <c r="B5" s="3">
        <v>11</v>
      </c>
      <c r="C5" s="4">
        <v>1</v>
      </c>
      <c r="D5" s="20">
        <v>1000</v>
      </c>
      <c r="E5" s="4">
        <v>0</v>
      </c>
      <c r="F5" s="4">
        <v>0</v>
      </c>
      <c r="G5" s="20"/>
      <c r="H5" s="4">
        <v>11</v>
      </c>
      <c r="I5" s="4">
        <v>12</v>
      </c>
      <c r="J5" s="23">
        <v>-8.3333333333333321</v>
      </c>
      <c r="K5" s="3">
        <v>3</v>
      </c>
      <c r="L5" s="4">
        <v>8</v>
      </c>
      <c r="M5" s="20">
        <v>-62.5</v>
      </c>
      <c r="N5" s="9">
        <v>1215</v>
      </c>
      <c r="O5" s="4">
        <v>958</v>
      </c>
      <c r="P5" s="20">
        <v>26.826722338204593</v>
      </c>
      <c r="Q5" s="9">
        <v>1240</v>
      </c>
      <c r="R5" s="4">
        <v>979</v>
      </c>
      <c r="S5" s="25">
        <v>26.659856996935648</v>
      </c>
    </row>
    <row r="6" spans="1:19" ht="13.95" customHeight="1" x14ac:dyDescent="0.3">
      <c r="A6" s="8" t="s">
        <v>34</v>
      </c>
      <c r="B6" s="36" t="s">
        <v>53</v>
      </c>
      <c r="C6" s="36" t="s">
        <v>53</v>
      </c>
      <c r="D6" s="20"/>
      <c r="E6" s="36" t="s">
        <v>53</v>
      </c>
      <c r="F6" s="36" t="s">
        <v>53</v>
      </c>
      <c r="G6" s="20"/>
      <c r="H6" s="36" t="s">
        <v>53</v>
      </c>
      <c r="I6" s="36" t="s">
        <v>53</v>
      </c>
      <c r="J6" s="20"/>
      <c r="K6" s="36" t="s">
        <v>53</v>
      </c>
      <c r="L6" s="36" t="s">
        <v>53</v>
      </c>
      <c r="M6" s="20"/>
      <c r="N6" s="36" t="s">
        <v>53</v>
      </c>
      <c r="O6" s="36" t="s">
        <v>53</v>
      </c>
      <c r="P6" s="20"/>
      <c r="Q6" s="36" t="s">
        <v>53</v>
      </c>
      <c r="R6" s="36" t="s">
        <v>53</v>
      </c>
      <c r="S6" s="25"/>
    </row>
    <row r="7" spans="1:19" ht="13.95" customHeight="1" x14ac:dyDescent="0.3">
      <c r="A7" s="8" t="s">
        <v>29</v>
      </c>
      <c r="B7" s="4">
        <v>0</v>
      </c>
      <c r="C7" s="4">
        <v>0</v>
      </c>
      <c r="D7" s="20"/>
      <c r="E7" s="4">
        <v>0</v>
      </c>
      <c r="F7" s="4">
        <v>0</v>
      </c>
      <c r="G7" s="20"/>
      <c r="H7" s="4">
        <v>0</v>
      </c>
      <c r="I7" s="4">
        <v>0</v>
      </c>
      <c r="J7" s="20"/>
      <c r="K7" s="4">
        <v>0</v>
      </c>
      <c r="L7" s="4">
        <v>0</v>
      </c>
      <c r="M7" s="20"/>
      <c r="N7" s="10">
        <v>297</v>
      </c>
      <c r="O7" s="4">
        <v>206</v>
      </c>
      <c r="P7" s="20">
        <v>44.174757281553397</v>
      </c>
      <c r="Q7" s="10">
        <v>297</v>
      </c>
      <c r="R7" s="4">
        <v>206</v>
      </c>
      <c r="S7" s="25">
        <v>44.174757281553397</v>
      </c>
    </row>
    <row r="8" spans="1:19" ht="13.95" customHeight="1" x14ac:dyDescent="0.3">
      <c r="A8" s="8" t="s">
        <v>26</v>
      </c>
      <c r="B8" s="4">
        <v>0</v>
      </c>
      <c r="C8" s="4">
        <v>0</v>
      </c>
      <c r="D8" s="20"/>
      <c r="E8" s="4">
        <v>0</v>
      </c>
      <c r="F8" s="4">
        <v>0</v>
      </c>
      <c r="G8" s="20"/>
      <c r="H8" s="4">
        <v>0</v>
      </c>
      <c r="I8" s="4">
        <v>0</v>
      </c>
      <c r="J8" s="20"/>
      <c r="K8" s="4">
        <v>0</v>
      </c>
      <c r="L8" s="4">
        <v>0</v>
      </c>
      <c r="M8" s="20"/>
      <c r="N8" s="10">
        <v>83</v>
      </c>
      <c r="O8" s="4">
        <v>62</v>
      </c>
      <c r="P8" s="20">
        <v>33.87096774193548</v>
      </c>
      <c r="Q8" s="10">
        <v>83</v>
      </c>
      <c r="R8" s="4">
        <v>62</v>
      </c>
      <c r="S8" s="25">
        <v>33.87096774193548</v>
      </c>
    </row>
    <row r="9" spans="1:19" ht="13.95" customHeight="1" x14ac:dyDescent="0.3">
      <c r="A9" s="8" t="s">
        <v>54</v>
      </c>
      <c r="B9" s="36" t="s">
        <v>53</v>
      </c>
      <c r="C9" s="36" t="s">
        <v>53</v>
      </c>
      <c r="D9" s="20"/>
      <c r="E9" s="36" t="s">
        <v>53</v>
      </c>
      <c r="F9" s="36" t="s">
        <v>53</v>
      </c>
      <c r="G9" s="20"/>
      <c r="H9" s="36" t="s">
        <v>53</v>
      </c>
      <c r="I9" s="36" t="s">
        <v>53</v>
      </c>
      <c r="J9" s="20"/>
      <c r="K9" s="36" t="s">
        <v>53</v>
      </c>
      <c r="L9" s="36" t="s">
        <v>53</v>
      </c>
      <c r="M9" s="20"/>
      <c r="N9" s="36" t="s">
        <v>53</v>
      </c>
      <c r="O9" s="36" t="s">
        <v>53</v>
      </c>
      <c r="P9" s="20"/>
      <c r="Q9" s="36" t="s">
        <v>53</v>
      </c>
      <c r="R9" s="36" t="s">
        <v>53</v>
      </c>
      <c r="S9" s="25"/>
    </row>
    <row r="10" spans="1:19" ht="13.95" customHeight="1" x14ac:dyDescent="0.3">
      <c r="A10" s="8" t="s">
        <v>2</v>
      </c>
      <c r="B10" s="4">
        <v>104</v>
      </c>
      <c r="C10" s="4">
        <v>42</v>
      </c>
      <c r="D10" s="20">
        <v>147.61904761904762</v>
      </c>
      <c r="E10" s="4">
        <v>0</v>
      </c>
      <c r="F10" s="4">
        <v>0</v>
      </c>
      <c r="G10" s="20"/>
      <c r="H10" s="4">
        <v>10</v>
      </c>
      <c r="I10" s="4">
        <v>2</v>
      </c>
      <c r="J10" s="20">
        <v>400</v>
      </c>
      <c r="K10" s="4">
        <v>0</v>
      </c>
      <c r="L10" s="4">
        <v>0</v>
      </c>
      <c r="M10" s="20"/>
      <c r="N10" s="10">
        <v>415</v>
      </c>
      <c r="O10" s="4">
        <v>433</v>
      </c>
      <c r="P10" s="20">
        <v>-4.1570438799076213</v>
      </c>
      <c r="Q10" s="10">
        <v>529</v>
      </c>
      <c r="R10" s="4">
        <v>477</v>
      </c>
      <c r="S10" s="25">
        <v>10.90146750524109</v>
      </c>
    </row>
    <row r="11" spans="1:19" ht="13.95" customHeight="1" x14ac:dyDescent="0.3">
      <c r="A11" s="8" t="s">
        <v>3</v>
      </c>
      <c r="B11" s="4">
        <v>0</v>
      </c>
      <c r="C11" s="4">
        <v>0</v>
      </c>
      <c r="D11" s="20"/>
      <c r="E11" s="4">
        <v>0</v>
      </c>
      <c r="F11" s="4">
        <v>0</v>
      </c>
      <c r="G11" s="20"/>
      <c r="H11" s="4">
        <v>0</v>
      </c>
      <c r="I11" s="4">
        <v>0</v>
      </c>
      <c r="J11" s="20"/>
      <c r="K11" s="4">
        <v>0</v>
      </c>
      <c r="L11" s="4">
        <v>1</v>
      </c>
      <c r="M11" s="20">
        <v>-100</v>
      </c>
      <c r="N11" s="10">
        <v>33</v>
      </c>
      <c r="O11" s="4">
        <v>62</v>
      </c>
      <c r="P11" s="20">
        <v>-46.774193548387096</v>
      </c>
      <c r="Q11" s="10">
        <v>33</v>
      </c>
      <c r="R11" s="4">
        <v>63</v>
      </c>
      <c r="S11" s="25">
        <v>-47.619047619047613</v>
      </c>
    </row>
    <row r="12" spans="1:19" ht="13.95" customHeight="1" x14ac:dyDescent="0.3">
      <c r="A12" s="8" t="s">
        <v>4</v>
      </c>
      <c r="B12" s="4">
        <v>6</v>
      </c>
      <c r="C12" s="4">
        <v>1</v>
      </c>
      <c r="D12" s="20">
        <v>500</v>
      </c>
      <c r="E12" s="4">
        <v>29</v>
      </c>
      <c r="F12" s="4">
        <v>8</v>
      </c>
      <c r="G12" s="20">
        <v>262.5</v>
      </c>
      <c r="H12" s="4">
        <v>6</v>
      </c>
      <c r="I12" s="4">
        <v>3</v>
      </c>
      <c r="J12" s="20">
        <v>100</v>
      </c>
      <c r="K12" s="4">
        <v>88</v>
      </c>
      <c r="L12" s="4">
        <v>99</v>
      </c>
      <c r="M12" s="20">
        <v>-11.111111111111111</v>
      </c>
      <c r="N12" s="10">
        <v>927</v>
      </c>
      <c r="O12" s="4">
        <v>809</v>
      </c>
      <c r="P12" s="20">
        <v>14.585908529048208</v>
      </c>
      <c r="Q12" s="10">
        <v>1056</v>
      </c>
      <c r="R12" s="4">
        <v>920</v>
      </c>
      <c r="S12" s="25">
        <v>14.782608695652174</v>
      </c>
    </row>
    <row r="13" spans="1:19" ht="13.95" customHeight="1" x14ac:dyDescent="0.3">
      <c r="A13" s="8" t="s">
        <v>5</v>
      </c>
      <c r="B13" s="4">
        <v>44</v>
      </c>
      <c r="C13" s="4">
        <v>48</v>
      </c>
      <c r="D13" s="20">
        <v>-8.3333333333333321</v>
      </c>
      <c r="E13" s="4">
        <v>0</v>
      </c>
      <c r="F13" s="4">
        <v>0</v>
      </c>
      <c r="G13" s="20"/>
      <c r="H13" s="4">
        <v>508</v>
      </c>
      <c r="I13" s="4">
        <v>250</v>
      </c>
      <c r="J13" s="20">
        <v>103.2</v>
      </c>
      <c r="K13" s="4">
        <v>6</v>
      </c>
      <c r="L13" s="4">
        <v>0</v>
      </c>
      <c r="M13" s="20"/>
      <c r="N13" s="10">
        <v>5442</v>
      </c>
      <c r="O13" s="4">
        <v>4575</v>
      </c>
      <c r="P13" s="20">
        <v>18.950819672131146</v>
      </c>
      <c r="Q13" s="10">
        <v>6000</v>
      </c>
      <c r="R13" s="4">
        <v>4873</v>
      </c>
      <c r="S13" s="25">
        <v>23.127436897188591</v>
      </c>
    </row>
    <row r="14" spans="1:19" ht="13.95" customHeight="1" x14ac:dyDescent="0.3">
      <c r="A14" s="8" t="s">
        <v>6</v>
      </c>
      <c r="B14" s="4">
        <v>1560</v>
      </c>
      <c r="C14" s="4">
        <v>633</v>
      </c>
      <c r="D14" s="20">
        <v>146.44549763033174</v>
      </c>
      <c r="E14" s="4">
        <v>0</v>
      </c>
      <c r="F14" s="4">
        <v>1</v>
      </c>
      <c r="G14" s="20">
        <v>-100</v>
      </c>
      <c r="H14" s="4">
        <v>109</v>
      </c>
      <c r="I14" s="4">
        <v>47</v>
      </c>
      <c r="J14" s="20">
        <v>131.91489361702128</v>
      </c>
      <c r="K14" s="4">
        <v>14</v>
      </c>
      <c r="L14" s="4">
        <v>15</v>
      </c>
      <c r="M14" s="20">
        <v>-6.666666666666667</v>
      </c>
      <c r="N14" s="4">
        <v>24155</v>
      </c>
      <c r="O14" s="4">
        <v>20433</v>
      </c>
      <c r="P14" s="20">
        <v>18.215631576371553</v>
      </c>
      <c r="Q14" s="4">
        <v>25838</v>
      </c>
      <c r="R14" s="4">
        <v>21129</v>
      </c>
      <c r="S14" s="25">
        <v>22.286904254815656</v>
      </c>
    </row>
    <row r="15" spans="1:19" ht="13.95" customHeight="1" x14ac:dyDescent="0.3">
      <c r="A15" s="8" t="s">
        <v>7</v>
      </c>
      <c r="B15" s="4">
        <v>0</v>
      </c>
      <c r="C15" s="4">
        <v>1</v>
      </c>
      <c r="D15" s="20">
        <v>-100</v>
      </c>
      <c r="E15" s="4">
        <v>0</v>
      </c>
      <c r="F15" s="4">
        <v>0</v>
      </c>
      <c r="G15" s="20"/>
      <c r="H15" s="4">
        <v>7</v>
      </c>
      <c r="I15" s="4">
        <v>4</v>
      </c>
      <c r="J15" s="20">
        <v>75</v>
      </c>
      <c r="K15" s="4">
        <v>0</v>
      </c>
      <c r="L15" s="4">
        <v>0</v>
      </c>
      <c r="M15" s="20"/>
      <c r="N15" s="10">
        <v>294</v>
      </c>
      <c r="O15" s="4">
        <v>212</v>
      </c>
      <c r="P15" s="20">
        <v>38.679245283018872</v>
      </c>
      <c r="Q15" s="10">
        <v>301</v>
      </c>
      <c r="R15" s="4">
        <v>217</v>
      </c>
      <c r="S15" s="25">
        <v>38.70967741935484</v>
      </c>
    </row>
    <row r="16" spans="1:19" ht="13.95" customHeight="1" x14ac:dyDescent="0.3">
      <c r="A16" s="8" t="s">
        <v>8</v>
      </c>
      <c r="B16" s="4">
        <v>19</v>
      </c>
      <c r="C16" s="4">
        <v>1</v>
      </c>
      <c r="D16" s="20">
        <v>1800</v>
      </c>
      <c r="E16" s="4">
        <v>0</v>
      </c>
      <c r="F16" s="4">
        <v>0</v>
      </c>
      <c r="G16" s="20"/>
      <c r="H16" s="4">
        <v>0</v>
      </c>
      <c r="I16" s="4">
        <v>1</v>
      </c>
      <c r="J16" s="20">
        <v>-100</v>
      </c>
      <c r="K16" s="4">
        <v>0</v>
      </c>
      <c r="L16" s="4">
        <v>0</v>
      </c>
      <c r="M16" s="20"/>
      <c r="N16" s="10">
        <v>499</v>
      </c>
      <c r="O16" s="4">
        <v>368</v>
      </c>
      <c r="P16" s="20">
        <v>35.597826086956523</v>
      </c>
      <c r="Q16" s="10">
        <v>518</v>
      </c>
      <c r="R16" s="4">
        <v>370</v>
      </c>
      <c r="S16" s="25">
        <v>40</v>
      </c>
    </row>
    <row r="17" spans="1:19" ht="13.95" customHeight="1" x14ac:dyDescent="0.3">
      <c r="A17" s="8" t="s">
        <v>9</v>
      </c>
      <c r="B17" s="4">
        <v>1</v>
      </c>
      <c r="C17" s="4">
        <v>1</v>
      </c>
      <c r="D17" s="20">
        <v>0</v>
      </c>
      <c r="E17" s="4">
        <v>0</v>
      </c>
      <c r="F17" s="4">
        <v>0</v>
      </c>
      <c r="G17" s="20"/>
      <c r="H17" s="4">
        <v>0</v>
      </c>
      <c r="I17" s="4">
        <v>0</v>
      </c>
      <c r="J17" s="20"/>
      <c r="K17" s="4">
        <v>0</v>
      </c>
      <c r="L17" s="4">
        <v>0</v>
      </c>
      <c r="M17" s="20"/>
      <c r="N17" s="10">
        <v>377</v>
      </c>
      <c r="O17" s="4">
        <v>326</v>
      </c>
      <c r="P17" s="20">
        <v>15.644171779141105</v>
      </c>
      <c r="Q17" s="10">
        <v>378</v>
      </c>
      <c r="R17" s="4">
        <v>327</v>
      </c>
      <c r="S17" s="25">
        <v>15.596330275229359</v>
      </c>
    </row>
    <row r="18" spans="1:19" ht="13.95" customHeight="1" x14ac:dyDescent="0.3">
      <c r="A18" s="8" t="s">
        <v>10</v>
      </c>
      <c r="B18" s="4">
        <v>45</v>
      </c>
      <c r="C18" s="4">
        <v>3</v>
      </c>
      <c r="D18" s="20">
        <v>1400</v>
      </c>
      <c r="E18" s="4">
        <v>111</v>
      </c>
      <c r="F18" s="4">
        <v>11</v>
      </c>
      <c r="G18" s="20">
        <v>909.09090909090912</v>
      </c>
      <c r="H18" s="4">
        <v>153</v>
      </c>
      <c r="I18" s="4">
        <v>193</v>
      </c>
      <c r="J18" s="20">
        <v>-20.725388601036268</v>
      </c>
      <c r="K18" s="4">
        <v>0</v>
      </c>
      <c r="L18" s="4">
        <v>0</v>
      </c>
      <c r="M18" s="20"/>
      <c r="N18" s="10">
        <v>4299</v>
      </c>
      <c r="O18" s="4">
        <v>4053</v>
      </c>
      <c r="P18" s="20">
        <v>6.0695780903034793</v>
      </c>
      <c r="Q18" s="10">
        <v>4608</v>
      </c>
      <c r="R18" s="4">
        <v>4260</v>
      </c>
      <c r="S18" s="25">
        <v>8.169014084507042</v>
      </c>
    </row>
    <row r="19" spans="1:19" ht="13.95" customHeight="1" x14ac:dyDescent="0.3">
      <c r="A19" s="8" t="s">
        <v>11</v>
      </c>
      <c r="B19" s="4">
        <v>0</v>
      </c>
      <c r="C19" s="4">
        <v>0</v>
      </c>
      <c r="D19" s="20"/>
      <c r="E19" s="4">
        <v>0</v>
      </c>
      <c r="F19" s="4">
        <v>0</v>
      </c>
      <c r="G19" s="20"/>
      <c r="H19" s="4">
        <v>0</v>
      </c>
      <c r="I19" s="4">
        <v>0</v>
      </c>
      <c r="J19" s="20"/>
      <c r="K19" s="4">
        <v>0</v>
      </c>
      <c r="L19" s="4">
        <v>0</v>
      </c>
      <c r="M19" s="20"/>
      <c r="N19" s="10">
        <v>70</v>
      </c>
      <c r="O19" s="4">
        <v>47</v>
      </c>
      <c r="P19" s="20">
        <v>48.936170212765958</v>
      </c>
      <c r="Q19" s="10">
        <v>70</v>
      </c>
      <c r="R19" s="4">
        <v>47</v>
      </c>
      <c r="S19" s="25">
        <v>48.936170212765958</v>
      </c>
    </row>
    <row r="20" spans="1:19" ht="13.95" customHeight="1" x14ac:dyDescent="0.3">
      <c r="A20" s="8" t="s">
        <v>32</v>
      </c>
      <c r="B20" s="36">
        <v>0</v>
      </c>
      <c r="C20" s="36">
        <v>0</v>
      </c>
      <c r="D20" s="20"/>
      <c r="E20" s="36">
        <v>0</v>
      </c>
      <c r="F20" s="36">
        <v>0</v>
      </c>
      <c r="G20" s="20"/>
      <c r="H20" s="36">
        <v>0</v>
      </c>
      <c r="I20" s="36">
        <v>0</v>
      </c>
      <c r="J20" s="20"/>
      <c r="K20" s="36">
        <v>0</v>
      </c>
      <c r="L20" s="36">
        <v>0</v>
      </c>
      <c r="M20" s="20"/>
      <c r="N20" s="36">
        <v>94</v>
      </c>
      <c r="O20" s="36">
        <v>101</v>
      </c>
      <c r="P20" s="20">
        <v>-6.9306930693069315</v>
      </c>
      <c r="Q20" s="36">
        <v>94</v>
      </c>
      <c r="R20" s="36">
        <v>101</v>
      </c>
      <c r="S20" s="25">
        <v>-6.9306930693069315</v>
      </c>
    </row>
    <row r="21" spans="1:19" ht="13.95" customHeight="1" x14ac:dyDescent="0.3">
      <c r="A21" s="8" t="s">
        <v>12</v>
      </c>
      <c r="B21" s="4">
        <v>4</v>
      </c>
      <c r="C21" s="4">
        <v>0</v>
      </c>
      <c r="D21" s="20"/>
      <c r="E21" s="4">
        <v>0</v>
      </c>
      <c r="F21" s="4">
        <v>0</v>
      </c>
      <c r="G21" s="20"/>
      <c r="H21" s="4">
        <v>0</v>
      </c>
      <c r="I21" s="4">
        <v>0</v>
      </c>
      <c r="J21" s="20"/>
      <c r="K21" s="4">
        <v>0</v>
      </c>
      <c r="L21" s="4">
        <v>0</v>
      </c>
      <c r="M21" s="20"/>
      <c r="N21" s="10">
        <v>111</v>
      </c>
      <c r="O21" s="4">
        <v>103</v>
      </c>
      <c r="P21" s="20">
        <v>7.7669902912621351</v>
      </c>
      <c r="Q21" s="10">
        <v>115</v>
      </c>
      <c r="R21" s="4">
        <v>103</v>
      </c>
      <c r="S21" s="25">
        <v>11.650485436893204</v>
      </c>
    </row>
    <row r="22" spans="1:19" ht="13.95" customHeight="1" x14ac:dyDescent="0.3">
      <c r="A22" s="8" t="s">
        <v>35</v>
      </c>
      <c r="B22" s="36" t="s">
        <v>53</v>
      </c>
      <c r="C22" s="36" t="s">
        <v>53</v>
      </c>
      <c r="D22" s="20"/>
      <c r="E22" s="36" t="s">
        <v>53</v>
      </c>
      <c r="F22" s="36" t="s">
        <v>53</v>
      </c>
      <c r="G22" s="20"/>
      <c r="H22" s="36" t="s">
        <v>53</v>
      </c>
      <c r="I22" s="36" t="s">
        <v>53</v>
      </c>
      <c r="J22" s="20"/>
      <c r="K22" s="36" t="s">
        <v>53</v>
      </c>
      <c r="L22" s="36" t="s">
        <v>53</v>
      </c>
      <c r="M22" s="20"/>
      <c r="N22" s="36" t="s">
        <v>53</v>
      </c>
      <c r="O22" s="36" t="s">
        <v>53</v>
      </c>
      <c r="P22" s="20"/>
      <c r="Q22" s="36" t="s">
        <v>53</v>
      </c>
      <c r="R22" s="36" t="s">
        <v>53</v>
      </c>
      <c r="S22" s="25"/>
    </row>
    <row r="23" spans="1:19" ht="13.95" customHeight="1" x14ac:dyDescent="0.3">
      <c r="A23" s="8" t="s">
        <v>13</v>
      </c>
      <c r="B23" s="4">
        <v>766</v>
      </c>
      <c r="C23" s="4">
        <v>28</v>
      </c>
      <c r="D23" s="20">
        <v>2635.7142857142858</v>
      </c>
      <c r="E23" s="4">
        <v>0</v>
      </c>
      <c r="F23" s="4">
        <v>0</v>
      </c>
      <c r="G23" s="20"/>
      <c r="H23" s="4">
        <v>11</v>
      </c>
      <c r="I23" s="4">
        <v>10</v>
      </c>
      <c r="J23" s="20">
        <v>10</v>
      </c>
      <c r="K23" s="4">
        <v>0</v>
      </c>
      <c r="L23" s="4">
        <v>0</v>
      </c>
      <c r="M23" s="20"/>
      <c r="N23" s="10">
        <v>1264</v>
      </c>
      <c r="O23" s="4">
        <v>1130</v>
      </c>
      <c r="P23" s="20">
        <v>11.858407079646017</v>
      </c>
      <c r="Q23" s="10">
        <v>2041</v>
      </c>
      <c r="R23" s="4">
        <v>1168</v>
      </c>
      <c r="S23" s="25">
        <v>74.743150684931507</v>
      </c>
    </row>
    <row r="24" spans="1:19" ht="13.95" customHeight="1" x14ac:dyDescent="0.3">
      <c r="A24" s="8" t="s">
        <v>14</v>
      </c>
      <c r="B24" s="4">
        <v>44</v>
      </c>
      <c r="C24" s="4">
        <v>0</v>
      </c>
      <c r="D24" s="20"/>
      <c r="E24" s="4">
        <v>0</v>
      </c>
      <c r="F24" s="4">
        <v>0</v>
      </c>
      <c r="G24" s="20"/>
      <c r="H24" s="4">
        <v>31</v>
      </c>
      <c r="I24" s="4">
        <v>19</v>
      </c>
      <c r="J24" s="20">
        <v>63.157894736842103</v>
      </c>
      <c r="K24" s="4">
        <v>2</v>
      </c>
      <c r="L24" s="4">
        <v>0</v>
      </c>
      <c r="M24" s="20"/>
      <c r="N24" s="10">
        <v>3617</v>
      </c>
      <c r="O24" s="4">
        <v>2692</v>
      </c>
      <c r="P24" s="20">
        <v>34.361069836552751</v>
      </c>
      <c r="Q24" s="10">
        <v>3694</v>
      </c>
      <c r="R24" s="4">
        <v>2711</v>
      </c>
      <c r="S24" s="25">
        <v>36.25968277388418</v>
      </c>
    </row>
    <row r="25" spans="1:19" ht="13.95" customHeight="1" x14ac:dyDescent="0.3">
      <c r="A25" s="8" t="s">
        <v>15</v>
      </c>
      <c r="B25" s="4">
        <v>13</v>
      </c>
      <c r="C25" s="4">
        <v>0</v>
      </c>
      <c r="D25" s="20"/>
      <c r="E25" s="4">
        <v>0</v>
      </c>
      <c r="F25" s="4">
        <v>0</v>
      </c>
      <c r="G25" s="20"/>
      <c r="H25" s="4">
        <v>1</v>
      </c>
      <c r="I25" s="4">
        <v>2</v>
      </c>
      <c r="J25" s="20">
        <v>-50</v>
      </c>
      <c r="K25" s="4">
        <v>0</v>
      </c>
      <c r="L25" s="4">
        <v>0</v>
      </c>
      <c r="M25" s="20"/>
      <c r="N25" s="10">
        <v>741</v>
      </c>
      <c r="O25" s="4">
        <v>618</v>
      </c>
      <c r="P25" s="20">
        <v>19.902912621359224</v>
      </c>
      <c r="Q25" s="10">
        <v>755</v>
      </c>
      <c r="R25" s="4">
        <v>620</v>
      </c>
      <c r="S25" s="25">
        <v>21.774193548387096</v>
      </c>
    </row>
    <row r="26" spans="1:19" ht="13.95" customHeight="1" x14ac:dyDescent="0.3">
      <c r="A26" s="8" t="s">
        <v>16</v>
      </c>
      <c r="B26" s="36" t="s">
        <v>53</v>
      </c>
      <c r="C26" s="36" t="s">
        <v>53</v>
      </c>
      <c r="D26" s="20"/>
      <c r="E26" s="36" t="s">
        <v>53</v>
      </c>
      <c r="F26" s="36" t="s">
        <v>53</v>
      </c>
      <c r="G26" s="20"/>
      <c r="H26" s="36" t="s">
        <v>53</v>
      </c>
      <c r="I26" s="36" t="s">
        <v>53</v>
      </c>
      <c r="J26" s="20"/>
      <c r="K26" s="36" t="s">
        <v>53</v>
      </c>
      <c r="L26" s="36" t="s">
        <v>53</v>
      </c>
      <c r="M26" s="20"/>
      <c r="N26" s="36" t="s">
        <v>53</v>
      </c>
      <c r="O26" s="36" t="s">
        <v>53</v>
      </c>
      <c r="P26" s="20"/>
      <c r="Q26" s="36" t="s">
        <v>53</v>
      </c>
      <c r="R26" s="36" t="s">
        <v>53</v>
      </c>
      <c r="S26" s="25"/>
    </row>
    <row r="27" spans="1:19" ht="13.95" customHeight="1" x14ac:dyDescent="0.3">
      <c r="A27" s="8" t="s">
        <v>17</v>
      </c>
      <c r="B27" s="4">
        <v>6</v>
      </c>
      <c r="C27" s="4">
        <v>0</v>
      </c>
      <c r="D27" s="20"/>
      <c r="E27" s="4">
        <v>0</v>
      </c>
      <c r="F27" s="4">
        <v>0</v>
      </c>
      <c r="G27" s="20"/>
      <c r="H27" s="4">
        <v>0</v>
      </c>
      <c r="I27" s="4">
        <v>0</v>
      </c>
      <c r="J27" s="20"/>
      <c r="K27" s="4">
        <v>0</v>
      </c>
      <c r="L27" s="4">
        <v>0</v>
      </c>
      <c r="M27" s="20"/>
      <c r="N27" s="10">
        <v>405</v>
      </c>
      <c r="O27" s="4">
        <v>265</v>
      </c>
      <c r="P27" s="20">
        <v>52.830188679245282</v>
      </c>
      <c r="Q27" s="10">
        <v>411</v>
      </c>
      <c r="R27" s="4">
        <v>265</v>
      </c>
      <c r="S27" s="25">
        <v>55.094339622641506</v>
      </c>
    </row>
    <row r="28" spans="1:19" ht="13.95" customHeight="1" x14ac:dyDescent="0.3">
      <c r="A28" s="8" t="s">
        <v>18</v>
      </c>
      <c r="B28" s="4">
        <v>4</v>
      </c>
      <c r="C28" s="4">
        <v>0</v>
      </c>
      <c r="D28" s="20"/>
      <c r="E28" s="4">
        <v>0</v>
      </c>
      <c r="F28" s="4">
        <v>0</v>
      </c>
      <c r="G28" s="20"/>
      <c r="H28" s="4">
        <v>0</v>
      </c>
      <c r="I28" s="4">
        <v>0</v>
      </c>
      <c r="J28" s="20"/>
      <c r="K28" s="4">
        <v>0</v>
      </c>
      <c r="L28" s="4">
        <v>0</v>
      </c>
      <c r="M28" s="20"/>
      <c r="N28" s="10">
        <v>140</v>
      </c>
      <c r="O28" s="4">
        <v>113</v>
      </c>
      <c r="P28" s="20">
        <v>23.893805309734514</v>
      </c>
      <c r="Q28" s="10">
        <v>144</v>
      </c>
      <c r="R28" s="4">
        <v>113</v>
      </c>
      <c r="S28" s="25">
        <v>27.43362831858407</v>
      </c>
    </row>
    <row r="29" spans="1:19" ht="13.95" customHeight="1" x14ac:dyDescent="0.3">
      <c r="A29" s="8" t="s">
        <v>19</v>
      </c>
      <c r="B29" s="36">
        <v>163</v>
      </c>
      <c r="C29" s="36">
        <v>82</v>
      </c>
      <c r="D29" s="20">
        <v>98.780487804878049</v>
      </c>
      <c r="E29" s="4">
        <v>0</v>
      </c>
      <c r="F29" s="4">
        <v>0</v>
      </c>
      <c r="G29" s="20"/>
      <c r="H29" s="36">
        <v>492</v>
      </c>
      <c r="I29" s="36">
        <v>345</v>
      </c>
      <c r="J29" s="20">
        <v>42.608695652173914</v>
      </c>
      <c r="K29" s="36">
        <v>0</v>
      </c>
      <c r="L29" s="36">
        <v>0</v>
      </c>
      <c r="M29" s="20"/>
      <c r="N29" s="36">
        <v>3780</v>
      </c>
      <c r="O29" s="36">
        <v>2672</v>
      </c>
      <c r="P29" s="20">
        <v>41.467065868263475</v>
      </c>
      <c r="Q29" s="36">
        <v>4435</v>
      </c>
      <c r="R29" s="36">
        <v>3099</v>
      </c>
      <c r="S29" s="25">
        <v>43.1106808647951</v>
      </c>
    </row>
    <row r="30" spans="1:19" ht="13.95" customHeight="1" x14ac:dyDescent="0.3">
      <c r="A30" s="8" t="s">
        <v>20</v>
      </c>
      <c r="B30" s="4">
        <v>3</v>
      </c>
      <c r="C30" s="4">
        <v>7</v>
      </c>
      <c r="D30" s="20">
        <v>-57.142857142857139</v>
      </c>
      <c r="E30" s="4">
        <v>0</v>
      </c>
      <c r="F30" s="4">
        <v>0</v>
      </c>
      <c r="G30" s="20"/>
      <c r="H30" s="4">
        <v>34</v>
      </c>
      <c r="I30" s="4">
        <v>11</v>
      </c>
      <c r="J30" s="20">
        <v>209.09090909090909</v>
      </c>
      <c r="K30" s="4">
        <v>0</v>
      </c>
      <c r="L30" s="4">
        <v>0</v>
      </c>
      <c r="M30" s="20"/>
      <c r="N30" s="10">
        <v>525</v>
      </c>
      <c r="O30" s="4">
        <v>514</v>
      </c>
      <c r="P30" s="20">
        <v>2.1400778210116731</v>
      </c>
      <c r="Q30" s="10">
        <v>562</v>
      </c>
      <c r="R30" s="4">
        <v>532</v>
      </c>
      <c r="S30" s="25">
        <v>5.6390977443609023</v>
      </c>
    </row>
    <row r="31" spans="1:19" ht="13.95" customHeight="1" x14ac:dyDescent="0.3">
      <c r="A31" s="16" t="s">
        <v>22</v>
      </c>
      <c r="B31" s="17">
        <v>2793</v>
      </c>
      <c r="C31" s="17">
        <v>848</v>
      </c>
      <c r="D31" s="21">
        <v>229.36320754716979</v>
      </c>
      <c r="E31" s="17">
        <v>140</v>
      </c>
      <c r="F31" s="17">
        <v>20</v>
      </c>
      <c r="G31" s="21">
        <v>600</v>
      </c>
      <c r="H31" s="17">
        <v>1373</v>
      </c>
      <c r="I31" s="17">
        <v>899</v>
      </c>
      <c r="J31" s="21">
        <v>52.725250278086769</v>
      </c>
      <c r="K31" s="17">
        <v>113</v>
      </c>
      <c r="L31" s="17">
        <v>123</v>
      </c>
      <c r="M31" s="21">
        <v>-8.1300813008130071</v>
      </c>
      <c r="N31" s="18">
        <v>48783</v>
      </c>
      <c r="O31" s="17">
        <v>40752</v>
      </c>
      <c r="P31" s="21">
        <v>19.70700824499411</v>
      </c>
      <c r="Q31" s="18">
        <v>53202</v>
      </c>
      <c r="R31" s="17">
        <v>42642</v>
      </c>
      <c r="S31" s="26">
        <v>24.76431687069087</v>
      </c>
    </row>
    <row r="32" spans="1:19" ht="13.95" customHeight="1" x14ac:dyDescent="0.3">
      <c r="A32" s="8" t="s">
        <v>30</v>
      </c>
      <c r="B32" s="4">
        <v>1</v>
      </c>
      <c r="C32" s="4">
        <v>0</v>
      </c>
      <c r="D32" s="20"/>
      <c r="E32" s="4">
        <v>0</v>
      </c>
      <c r="F32" s="4">
        <v>0</v>
      </c>
      <c r="G32" s="20"/>
      <c r="H32" s="4">
        <v>1</v>
      </c>
      <c r="I32" s="4">
        <v>1</v>
      </c>
      <c r="J32" s="20">
        <v>0</v>
      </c>
      <c r="K32" s="4">
        <v>1</v>
      </c>
      <c r="L32" s="4">
        <v>3</v>
      </c>
      <c r="M32" s="20">
        <v>-66.666666666666657</v>
      </c>
      <c r="N32" s="10">
        <v>123</v>
      </c>
      <c r="O32" s="4">
        <v>100</v>
      </c>
      <c r="P32" s="20">
        <v>23</v>
      </c>
      <c r="Q32" s="10">
        <v>126</v>
      </c>
      <c r="R32" s="4">
        <v>104</v>
      </c>
      <c r="S32" s="25">
        <v>21.153846153846153</v>
      </c>
    </row>
    <row r="33" spans="1:19" ht="13.95" customHeight="1" x14ac:dyDescent="0.3">
      <c r="A33" s="8" t="s">
        <v>23</v>
      </c>
      <c r="B33" s="4">
        <v>510</v>
      </c>
      <c r="C33" s="4">
        <v>214</v>
      </c>
      <c r="D33" s="20">
        <v>138.3177570093458</v>
      </c>
      <c r="E33" s="4">
        <v>0</v>
      </c>
      <c r="F33" s="4">
        <v>0</v>
      </c>
      <c r="G33" s="20"/>
      <c r="H33" s="4">
        <v>14</v>
      </c>
      <c r="I33" s="4">
        <v>14</v>
      </c>
      <c r="J33" s="20">
        <v>0</v>
      </c>
      <c r="K33" s="4">
        <v>1</v>
      </c>
      <c r="L33" s="4">
        <v>2</v>
      </c>
      <c r="M33" s="20">
        <v>-50</v>
      </c>
      <c r="N33" s="10">
        <v>1134</v>
      </c>
      <c r="O33" s="4">
        <v>1272</v>
      </c>
      <c r="P33" s="20">
        <v>-10.849056603773585</v>
      </c>
      <c r="Q33" s="10">
        <v>1659</v>
      </c>
      <c r="R33" s="4">
        <v>1502</v>
      </c>
      <c r="S33" s="25">
        <v>10.452729693741677</v>
      </c>
    </row>
    <row r="34" spans="1:19" ht="13.95" customHeight="1" x14ac:dyDescent="0.3">
      <c r="A34" s="8" t="s">
        <v>24</v>
      </c>
      <c r="B34" s="4">
        <v>197</v>
      </c>
      <c r="C34" s="4">
        <v>71</v>
      </c>
      <c r="D34" s="20">
        <v>177.46478873239437</v>
      </c>
      <c r="E34" s="4">
        <v>0</v>
      </c>
      <c r="F34" s="4">
        <v>0</v>
      </c>
      <c r="G34" s="20"/>
      <c r="H34" s="4">
        <v>6</v>
      </c>
      <c r="I34" s="4">
        <v>11</v>
      </c>
      <c r="J34" s="20">
        <v>-45.454545454545453</v>
      </c>
      <c r="K34" s="4">
        <v>0</v>
      </c>
      <c r="L34" s="4">
        <v>0</v>
      </c>
      <c r="M34" s="20"/>
      <c r="N34" s="10">
        <v>668</v>
      </c>
      <c r="O34" s="4">
        <v>602</v>
      </c>
      <c r="P34" s="20">
        <v>10.963455149501661</v>
      </c>
      <c r="Q34" s="10">
        <v>871</v>
      </c>
      <c r="R34" s="4">
        <v>684</v>
      </c>
      <c r="S34" s="25">
        <v>27.339181286549707</v>
      </c>
    </row>
    <row r="35" spans="1:19" ht="13.95" customHeight="1" x14ac:dyDescent="0.3">
      <c r="A35" s="13" t="s">
        <v>25</v>
      </c>
      <c r="B35" s="14">
        <v>708</v>
      </c>
      <c r="C35" s="14">
        <v>285</v>
      </c>
      <c r="D35" s="22">
        <v>148.42105263157893</v>
      </c>
      <c r="E35" s="14">
        <v>0</v>
      </c>
      <c r="F35" s="14">
        <v>0</v>
      </c>
      <c r="G35" s="22"/>
      <c r="H35" s="14">
        <v>21</v>
      </c>
      <c r="I35" s="14">
        <v>26</v>
      </c>
      <c r="J35" s="22">
        <v>-19.230769230769234</v>
      </c>
      <c r="K35" s="14">
        <v>2</v>
      </c>
      <c r="L35" s="14">
        <v>5</v>
      </c>
      <c r="M35" s="22">
        <v>-60</v>
      </c>
      <c r="N35" s="15">
        <v>1925</v>
      </c>
      <c r="O35" s="14">
        <v>1974</v>
      </c>
      <c r="P35" s="22">
        <v>-2.4822695035460995</v>
      </c>
      <c r="Q35" s="15">
        <v>2656</v>
      </c>
      <c r="R35" s="14">
        <v>2290</v>
      </c>
      <c r="S35" s="27">
        <v>15.982532751091702</v>
      </c>
    </row>
    <row r="36" spans="1:19" ht="13.95" customHeight="1" x14ac:dyDescent="0.3">
      <c r="A36" s="8" t="s">
        <v>21</v>
      </c>
      <c r="B36" s="3">
        <v>1220</v>
      </c>
      <c r="C36" s="4">
        <v>671</v>
      </c>
      <c r="D36" s="20">
        <v>81.818181818181827</v>
      </c>
      <c r="E36" s="6">
        <v>5</v>
      </c>
      <c r="F36" s="5">
        <v>1</v>
      </c>
      <c r="G36" s="23">
        <v>400</v>
      </c>
      <c r="H36" s="5">
        <v>15</v>
      </c>
      <c r="I36" s="5">
        <v>15</v>
      </c>
      <c r="J36" s="23">
        <v>0</v>
      </c>
      <c r="K36" s="3">
        <v>11</v>
      </c>
      <c r="L36" s="4">
        <v>13</v>
      </c>
      <c r="M36" s="20">
        <v>-15.384615384615385</v>
      </c>
      <c r="N36" s="9">
        <v>10487</v>
      </c>
      <c r="O36" s="4">
        <v>9257</v>
      </c>
      <c r="P36" s="20">
        <v>13.287242087069245</v>
      </c>
      <c r="Q36" s="9">
        <v>11738</v>
      </c>
      <c r="R36" s="4">
        <v>9957</v>
      </c>
      <c r="S36" s="25">
        <v>17.886913729034852</v>
      </c>
    </row>
    <row r="37" spans="1:19" ht="13.95" customHeight="1" x14ac:dyDescent="0.3">
      <c r="A37" s="13" t="s">
        <v>31</v>
      </c>
      <c r="B37" s="14">
        <v>4721</v>
      </c>
      <c r="C37" s="14">
        <v>1804</v>
      </c>
      <c r="D37" s="22">
        <v>161.69623059866962</v>
      </c>
      <c r="E37" s="14">
        <v>145</v>
      </c>
      <c r="F37" s="14">
        <v>21</v>
      </c>
      <c r="G37" s="22">
        <v>590.47619047619048</v>
      </c>
      <c r="H37" s="14">
        <v>1409</v>
      </c>
      <c r="I37" s="14">
        <v>940</v>
      </c>
      <c r="J37" s="22">
        <v>49.893617021276597</v>
      </c>
      <c r="K37" s="14">
        <v>126</v>
      </c>
      <c r="L37" s="14">
        <v>141</v>
      </c>
      <c r="M37" s="22">
        <v>-10.638297872340425</v>
      </c>
      <c r="N37" s="15">
        <v>61195</v>
      </c>
      <c r="O37" s="14">
        <v>51983</v>
      </c>
      <c r="P37" s="22">
        <v>17.721178077448396</v>
      </c>
      <c r="Q37" s="15">
        <v>67596</v>
      </c>
      <c r="R37" s="14">
        <v>54889</v>
      </c>
      <c r="S37" s="27">
        <v>23.150357995226731</v>
      </c>
    </row>
    <row r="38" spans="1:19" ht="16.2" customHeight="1" x14ac:dyDescent="0.3">
      <c r="A38" s="32" t="s">
        <v>48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</row>
    <row r="39" spans="1:19" ht="16.2" customHeight="1" x14ac:dyDescent="0.3">
      <c r="A39" s="32" t="s">
        <v>41</v>
      </c>
      <c r="B39" s="34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</row>
    <row r="40" spans="1:19" ht="16.2" customHeight="1" x14ac:dyDescent="0.3">
      <c r="A40" s="32" t="s">
        <v>42</v>
      </c>
      <c r="B40" s="33"/>
      <c r="C40" s="33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</row>
    <row r="41" spans="1:19" ht="16.2" customHeight="1" x14ac:dyDescent="0.3">
      <c r="A41" s="32" t="s">
        <v>43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</row>
    <row r="43" spans="1:19" ht="16.2" customHeight="1" x14ac:dyDescent="0.3">
      <c r="L43" s="1"/>
      <c r="M43" s="1"/>
      <c r="N43" s="1"/>
      <c r="O43" s="1"/>
      <c r="P43" s="1"/>
    </row>
    <row r="44" spans="1:19" ht="16.2" customHeight="1" x14ac:dyDescent="0.3">
      <c r="L44" s="1"/>
      <c r="M44" s="1"/>
      <c r="N44" s="1"/>
      <c r="O44" s="1"/>
      <c r="P44" s="1"/>
    </row>
    <row r="45" spans="1:19" ht="16.2" customHeight="1" x14ac:dyDescent="0.3">
      <c r="L45" s="1"/>
      <c r="M45" s="1"/>
      <c r="N45" s="1"/>
      <c r="O45" s="1"/>
      <c r="P45" s="1"/>
    </row>
    <row r="46" spans="1:19" ht="16.2" customHeight="1" x14ac:dyDescent="0.3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</row>
    <row r="47" spans="1:19" ht="16.2" customHeight="1" x14ac:dyDescent="0.3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</row>
    <row r="48" spans="1:19" ht="16.2" customHeight="1" x14ac:dyDescent="0.3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</row>
    <row r="49" spans="2:19" ht="16.2" customHeight="1" x14ac:dyDescent="0.3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</row>
    <row r="50" spans="2:19" ht="16.2" customHeight="1" x14ac:dyDescent="0.3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</row>
    <row r="51" spans="2:19" ht="16.2" customHeight="1" x14ac:dyDescent="0.3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</row>
    <row r="52" spans="2:19" ht="16.2" customHeight="1" x14ac:dyDescent="0.3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 spans="2:19" ht="16.2" customHeight="1" x14ac:dyDescent="0.3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</row>
    <row r="54" spans="2:19" ht="16.2" customHeight="1" x14ac:dyDescent="0.3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</row>
    <row r="55" spans="2:19" ht="16.2" customHeight="1" x14ac:dyDescent="0.3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</row>
    <row r="56" spans="2:19" ht="16.2" customHeight="1" x14ac:dyDescent="0.3">
      <c r="L56" s="1"/>
      <c r="M56" s="1"/>
      <c r="N56" s="1"/>
      <c r="O56" s="1"/>
      <c r="P56" s="1"/>
    </row>
    <row r="57" spans="2:19" ht="16.2" customHeight="1" x14ac:dyDescent="0.3">
      <c r="L57" s="1"/>
      <c r="M57" s="1"/>
      <c r="N57" s="1"/>
      <c r="O57" s="1"/>
      <c r="P57" s="1"/>
    </row>
    <row r="58" spans="2:19" ht="16.2" customHeight="1" x14ac:dyDescent="0.3">
      <c r="L58" s="1"/>
      <c r="M58" s="1"/>
      <c r="N58" s="1"/>
      <c r="O58" s="1"/>
      <c r="P58" s="1"/>
    </row>
    <row r="59" spans="2:19" ht="16.2" customHeight="1" x14ac:dyDescent="0.3">
      <c r="L59" s="1"/>
      <c r="M59" s="1"/>
      <c r="N59" s="1"/>
      <c r="O59" s="1"/>
      <c r="P59" s="1"/>
    </row>
    <row r="60" spans="2:19" ht="16.2" customHeight="1" x14ac:dyDescent="0.3">
      <c r="L60" s="1"/>
      <c r="M60" s="1"/>
      <c r="N60" s="1"/>
      <c r="O60" s="1"/>
      <c r="P60" s="1"/>
    </row>
    <row r="61" spans="2:19" ht="16.2" customHeight="1" x14ac:dyDescent="0.3">
      <c r="L61" s="1"/>
      <c r="M61" s="1"/>
      <c r="N61" s="1"/>
      <c r="O61" s="1"/>
      <c r="P61" s="1"/>
    </row>
    <row r="62" spans="2:19" ht="16.2" customHeight="1" x14ac:dyDescent="0.3">
      <c r="L62" s="1"/>
      <c r="M62" s="1"/>
      <c r="N62" s="1"/>
      <c r="O62" s="1"/>
      <c r="P62" s="1"/>
    </row>
    <row r="63" spans="2:19" ht="16.2" customHeight="1" x14ac:dyDescent="0.3">
      <c r="L63" s="1"/>
      <c r="M63" s="1"/>
      <c r="N63" s="1"/>
      <c r="O63" s="1"/>
      <c r="P63" s="1"/>
    </row>
    <row r="64" spans="2:19" ht="16.2" customHeight="1" x14ac:dyDescent="0.3">
      <c r="L64" s="1"/>
      <c r="M64" s="1"/>
      <c r="N64" s="1"/>
      <c r="O64" s="1"/>
      <c r="P64" s="1"/>
    </row>
    <row r="65" spans="12:16" ht="16.2" customHeight="1" x14ac:dyDescent="0.3">
      <c r="L65" s="1"/>
      <c r="M65" s="1"/>
      <c r="N65" s="1"/>
      <c r="O65" s="1"/>
      <c r="P65" s="1"/>
    </row>
    <row r="66" spans="12:16" ht="16.2" customHeight="1" x14ac:dyDescent="0.3">
      <c r="L66" s="1"/>
      <c r="M66" s="1"/>
      <c r="N66" s="1"/>
      <c r="O66" s="1"/>
      <c r="P66" s="1"/>
    </row>
    <row r="67" spans="12:16" ht="16.2" customHeight="1" x14ac:dyDescent="0.3">
      <c r="L67" s="1"/>
      <c r="M67" s="1"/>
      <c r="N67" s="1"/>
      <c r="O67" s="1"/>
      <c r="P67" s="1"/>
    </row>
    <row r="68" spans="12:16" ht="16.2" customHeight="1" x14ac:dyDescent="0.3">
      <c r="L68" s="1"/>
      <c r="M68" s="1"/>
      <c r="N68" s="1"/>
      <c r="O68" s="1"/>
      <c r="P68" s="1"/>
    </row>
    <row r="69" spans="12:16" ht="16.2" customHeight="1" x14ac:dyDescent="0.3">
      <c r="L69" s="1"/>
      <c r="M69" s="1"/>
      <c r="N69" s="1"/>
      <c r="O69" s="1"/>
      <c r="P69" s="1"/>
    </row>
    <row r="70" spans="12:16" ht="16.2" customHeight="1" x14ac:dyDescent="0.3">
      <c r="L70" s="1"/>
      <c r="M70" s="1"/>
      <c r="N70" s="1"/>
      <c r="O70" s="1"/>
      <c r="P70" s="1"/>
    </row>
  </sheetData>
  <mergeCells count="7">
    <mergeCell ref="N2:P2"/>
    <mergeCell ref="Q2:S2"/>
    <mergeCell ref="A2:A3"/>
    <mergeCell ref="B2:D2"/>
    <mergeCell ref="E2:G2"/>
    <mergeCell ref="H2:J2"/>
    <mergeCell ref="K2:M2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E9335-6E85-40FF-A07F-6652CF2A45F8}">
  <dimension ref="A1:V156"/>
  <sheetViews>
    <sheetView topLeftCell="A21" zoomScale="85" zoomScaleNormal="85" workbookViewId="0">
      <selection activeCell="B37" sqref="B37:S37"/>
    </sheetView>
  </sheetViews>
  <sheetFormatPr defaultRowHeight="16.2" customHeight="1" x14ac:dyDescent="0.3"/>
  <cols>
    <col min="1" max="1" width="19.33203125" bestFit="1" customWidth="1"/>
    <col min="2" max="3" width="11.33203125" bestFit="1" customWidth="1"/>
    <col min="4" max="4" width="10.5546875" customWidth="1"/>
    <col min="5" max="6" width="11.33203125" bestFit="1" customWidth="1"/>
    <col min="7" max="7" width="10.5546875" customWidth="1"/>
    <col min="8" max="9" width="11.33203125" bestFit="1" customWidth="1"/>
    <col min="10" max="10" width="10.5546875" customWidth="1"/>
    <col min="11" max="12" width="11.33203125" bestFit="1" customWidth="1"/>
    <col min="13" max="13" width="10.5546875" customWidth="1"/>
    <col min="14" max="15" width="11.33203125" bestFit="1" customWidth="1"/>
    <col min="16" max="16" width="10.5546875" customWidth="1"/>
    <col min="17" max="18" width="11.33203125" bestFit="1" customWidth="1"/>
    <col min="19" max="19" width="10.5546875" customWidth="1"/>
  </cols>
  <sheetData>
    <row r="1" spans="1:22" ht="21" x14ac:dyDescent="0.3">
      <c r="A1" s="30" t="s">
        <v>52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2" ht="15.6" x14ac:dyDescent="0.3">
      <c r="A2" s="47"/>
      <c r="B2" s="45" t="s">
        <v>38</v>
      </c>
      <c r="C2" s="46"/>
      <c r="D2" s="46"/>
      <c r="E2" s="45" t="s">
        <v>39</v>
      </c>
      <c r="F2" s="46"/>
      <c r="G2" s="46"/>
      <c r="H2" s="45" t="s">
        <v>40</v>
      </c>
      <c r="I2" s="46"/>
      <c r="J2" s="46"/>
      <c r="K2" s="45" t="s">
        <v>27</v>
      </c>
      <c r="L2" s="46"/>
      <c r="M2" s="46"/>
      <c r="N2" s="45" t="s">
        <v>28</v>
      </c>
      <c r="O2" s="46"/>
      <c r="P2" s="46"/>
      <c r="Q2" s="45" t="s">
        <v>36</v>
      </c>
      <c r="R2" s="46"/>
      <c r="S2" s="46"/>
    </row>
    <row r="3" spans="1:22" ht="13.95" customHeight="1" x14ac:dyDescent="0.3">
      <c r="A3" s="47"/>
      <c r="B3" s="28">
        <v>2023</v>
      </c>
      <c r="C3" s="29">
        <v>2022</v>
      </c>
      <c r="D3" s="35" t="s">
        <v>33</v>
      </c>
      <c r="E3" s="28">
        <v>2023</v>
      </c>
      <c r="F3" s="29">
        <v>2022</v>
      </c>
      <c r="G3" s="35" t="s">
        <v>33</v>
      </c>
      <c r="H3" s="28">
        <v>2023</v>
      </c>
      <c r="I3" s="29">
        <v>2022</v>
      </c>
      <c r="J3" s="35" t="s">
        <v>33</v>
      </c>
      <c r="K3" s="28">
        <v>2023</v>
      </c>
      <c r="L3" s="29">
        <v>2022</v>
      </c>
      <c r="M3" s="35" t="s">
        <v>33</v>
      </c>
      <c r="N3" s="28">
        <v>2023</v>
      </c>
      <c r="O3" s="29">
        <v>2022</v>
      </c>
      <c r="P3" s="35" t="s">
        <v>33</v>
      </c>
      <c r="Q3" s="28">
        <v>2023</v>
      </c>
      <c r="R3" s="29">
        <v>2022</v>
      </c>
      <c r="S3" s="35" t="s">
        <v>33</v>
      </c>
      <c r="V3" s="2"/>
    </row>
    <row r="4" spans="1:22" ht="13.95" customHeight="1" x14ac:dyDescent="0.3">
      <c r="A4" s="7" t="s">
        <v>0</v>
      </c>
      <c r="B4" s="36" t="s">
        <v>53</v>
      </c>
      <c r="C4" s="36" t="s">
        <v>53</v>
      </c>
      <c r="D4" s="20"/>
      <c r="E4" s="36" t="s">
        <v>53</v>
      </c>
      <c r="F4" s="36" t="s">
        <v>53</v>
      </c>
      <c r="G4" s="20"/>
      <c r="H4" s="36" t="s">
        <v>53</v>
      </c>
      <c r="I4" s="36" t="s">
        <v>53</v>
      </c>
      <c r="J4" s="20"/>
      <c r="K4" s="36" t="s">
        <v>53</v>
      </c>
      <c r="L4" s="36" t="s">
        <v>53</v>
      </c>
      <c r="M4" s="20"/>
      <c r="N4" s="36" t="s">
        <v>53</v>
      </c>
      <c r="O4" s="36" t="s">
        <v>53</v>
      </c>
      <c r="P4" s="20"/>
      <c r="Q4" s="36" t="s">
        <v>53</v>
      </c>
      <c r="R4" s="36" t="s">
        <v>53</v>
      </c>
      <c r="S4" s="25"/>
      <c r="V4" s="1"/>
    </row>
    <row r="5" spans="1:22" ht="13.95" customHeight="1" x14ac:dyDescent="0.3">
      <c r="A5" s="8" t="s">
        <v>1</v>
      </c>
      <c r="B5" s="3">
        <v>102</v>
      </c>
      <c r="C5" s="4">
        <v>23</v>
      </c>
      <c r="D5" s="20">
        <v>343.47826086956525</v>
      </c>
      <c r="E5" s="3">
        <v>0</v>
      </c>
      <c r="F5" s="4">
        <v>0</v>
      </c>
      <c r="G5" s="20"/>
      <c r="H5" s="4">
        <v>85</v>
      </c>
      <c r="I5" s="4">
        <v>143</v>
      </c>
      <c r="J5" s="23">
        <v>-40.55944055944056</v>
      </c>
      <c r="K5" s="3">
        <v>4</v>
      </c>
      <c r="L5" s="4">
        <v>0</v>
      </c>
      <c r="M5" s="20"/>
      <c r="N5" s="9">
        <v>8627</v>
      </c>
      <c r="O5" s="4">
        <v>7421</v>
      </c>
      <c r="P5" s="20">
        <v>16.251179086376499</v>
      </c>
      <c r="Q5" s="9">
        <v>8818</v>
      </c>
      <c r="R5" s="4">
        <v>7587</v>
      </c>
      <c r="S5" s="25">
        <v>16.225121919072098</v>
      </c>
      <c r="V5" s="1"/>
    </row>
    <row r="6" spans="1:22" ht="13.95" customHeight="1" x14ac:dyDescent="0.3">
      <c r="A6" s="8" t="s">
        <v>34</v>
      </c>
      <c r="B6" s="36" t="s">
        <v>53</v>
      </c>
      <c r="C6" s="36" t="s">
        <v>53</v>
      </c>
      <c r="D6" s="20"/>
      <c r="E6" s="36" t="s">
        <v>53</v>
      </c>
      <c r="F6" s="36" t="s">
        <v>53</v>
      </c>
      <c r="G6" s="20"/>
      <c r="H6" s="36" t="s">
        <v>53</v>
      </c>
      <c r="I6" s="36" t="s">
        <v>53</v>
      </c>
      <c r="J6" s="20"/>
      <c r="K6" s="36" t="s">
        <v>53</v>
      </c>
      <c r="L6" s="36" t="s">
        <v>53</v>
      </c>
      <c r="M6" s="20"/>
      <c r="N6" s="36" t="s">
        <v>53</v>
      </c>
      <c r="O6" s="36" t="s">
        <v>53</v>
      </c>
      <c r="P6" s="20"/>
      <c r="Q6" s="36" t="s">
        <v>53</v>
      </c>
      <c r="R6" s="36" t="s">
        <v>53</v>
      </c>
      <c r="S6" s="25"/>
      <c r="V6" s="1"/>
    </row>
    <row r="7" spans="1:22" ht="13.95" customHeight="1" x14ac:dyDescent="0.3">
      <c r="A7" s="8" t="s">
        <v>29</v>
      </c>
      <c r="B7" s="4">
        <v>1</v>
      </c>
      <c r="C7" s="4">
        <v>0</v>
      </c>
      <c r="D7" s="20"/>
      <c r="E7" s="4">
        <v>0</v>
      </c>
      <c r="F7" s="4">
        <v>0</v>
      </c>
      <c r="G7" s="20"/>
      <c r="H7" s="4">
        <v>0</v>
      </c>
      <c r="I7" s="4">
        <v>1</v>
      </c>
      <c r="J7" s="20">
        <v>-100</v>
      </c>
      <c r="K7" s="4">
        <v>0</v>
      </c>
      <c r="L7" s="4">
        <v>0</v>
      </c>
      <c r="M7" s="20"/>
      <c r="N7" s="10">
        <v>1750</v>
      </c>
      <c r="O7" s="4">
        <v>1301</v>
      </c>
      <c r="P7" s="20">
        <v>34.5119139123751</v>
      </c>
      <c r="Q7" s="10">
        <v>1751</v>
      </c>
      <c r="R7" s="4">
        <v>1302</v>
      </c>
      <c r="S7" s="25">
        <v>34.485407066052225</v>
      </c>
      <c r="V7" s="1"/>
    </row>
    <row r="8" spans="1:22" ht="13.95" customHeight="1" x14ac:dyDescent="0.3">
      <c r="A8" s="8" t="s">
        <v>26</v>
      </c>
      <c r="B8" s="4">
        <v>0</v>
      </c>
      <c r="C8" s="4">
        <v>0</v>
      </c>
      <c r="D8" s="20"/>
      <c r="E8" s="4">
        <v>0</v>
      </c>
      <c r="F8" s="4">
        <v>0</v>
      </c>
      <c r="G8" s="20"/>
      <c r="H8" s="4">
        <v>0</v>
      </c>
      <c r="I8" s="4">
        <v>0</v>
      </c>
      <c r="J8" s="20"/>
      <c r="K8" s="4">
        <v>0</v>
      </c>
      <c r="L8" s="4">
        <v>0</v>
      </c>
      <c r="M8" s="20"/>
      <c r="N8" s="10">
        <v>76</v>
      </c>
      <c r="O8" s="4">
        <v>32</v>
      </c>
      <c r="P8" s="20">
        <v>137.5</v>
      </c>
      <c r="Q8" s="10">
        <v>76</v>
      </c>
      <c r="R8" s="4">
        <v>32</v>
      </c>
      <c r="S8" s="25">
        <v>137.5</v>
      </c>
      <c r="V8" s="1"/>
    </row>
    <row r="9" spans="1:22" ht="13.95" customHeight="1" x14ac:dyDescent="0.3">
      <c r="A9" s="8" t="s">
        <v>54</v>
      </c>
      <c r="B9" s="36" t="s">
        <v>53</v>
      </c>
      <c r="C9" s="36" t="s">
        <v>53</v>
      </c>
      <c r="D9" s="20"/>
      <c r="E9" s="36" t="s">
        <v>53</v>
      </c>
      <c r="F9" s="36" t="s">
        <v>53</v>
      </c>
      <c r="G9" s="20"/>
      <c r="H9" s="36" t="s">
        <v>53</v>
      </c>
      <c r="I9" s="36" t="s">
        <v>53</v>
      </c>
      <c r="J9" s="20"/>
      <c r="K9" s="36" t="s">
        <v>53</v>
      </c>
      <c r="L9" s="36" t="s">
        <v>53</v>
      </c>
      <c r="M9" s="20"/>
      <c r="N9" s="36" t="s">
        <v>53</v>
      </c>
      <c r="O9" s="36" t="s">
        <v>53</v>
      </c>
      <c r="P9" s="20"/>
      <c r="Q9" s="36" t="s">
        <v>53</v>
      </c>
      <c r="R9" s="36" t="s">
        <v>53</v>
      </c>
      <c r="S9" s="25"/>
      <c r="V9" s="1"/>
    </row>
    <row r="10" spans="1:22" ht="13.95" customHeight="1" x14ac:dyDescent="0.3">
      <c r="A10" s="8" t="s">
        <v>2</v>
      </c>
      <c r="B10" s="4">
        <v>212</v>
      </c>
      <c r="C10" s="4">
        <v>47</v>
      </c>
      <c r="D10" s="20">
        <v>351.063829787234</v>
      </c>
      <c r="E10" s="4">
        <v>0</v>
      </c>
      <c r="F10" s="4">
        <v>0</v>
      </c>
      <c r="G10" s="20"/>
      <c r="H10" s="4">
        <v>60</v>
      </c>
      <c r="I10" s="4">
        <v>21</v>
      </c>
      <c r="J10" s="20">
        <v>185.71428571428572</v>
      </c>
      <c r="K10" s="4">
        <v>1</v>
      </c>
      <c r="L10" s="4">
        <v>0</v>
      </c>
      <c r="M10" s="20"/>
      <c r="N10" s="10">
        <v>4171</v>
      </c>
      <c r="O10" s="4">
        <v>4327</v>
      </c>
      <c r="P10" s="20">
        <v>-3.6052692396579613</v>
      </c>
      <c r="Q10" s="10">
        <v>4444</v>
      </c>
      <c r="R10" s="4">
        <v>4395</v>
      </c>
      <c r="S10" s="25">
        <v>1.1149032992036405</v>
      </c>
      <c r="V10" s="1"/>
    </row>
    <row r="11" spans="1:22" ht="13.95" customHeight="1" x14ac:dyDescent="0.3">
      <c r="A11" s="8" t="s">
        <v>3</v>
      </c>
      <c r="B11" s="4">
        <v>1</v>
      </c>
      <c r="C11" s="4">
        <v>1</v>
      </c>
      <c r="D11" s="20">
        <v>0</v>
      </c>
      <c r="E11" s="4">
        <v>0</v>
      </c>
      <c r="F11" s="4">
        <v>0</v>
      </c>
      <c r="G11" s="20"/>
      <c r="H11" s="4">
        <v>2</v>
      </c>
      <c r="I11" s="4">
        <v>6</v>
      </c>
      <c r="J11" s="20">
        <v>-66.666666666666657</v>
      </c>
      <c r="K11" s="4">
        <v>0</v>
      </c>
      <c r="L11" s="4">
        <v>1</v>
      </c>
      <c r="M11" s="20">
        <v>-100</v>
      </c>
      <c r="N11" s="10">
        <v>836</v>
      </c>
      <c r="O11" s="4">
        <v>869</v>
      </c>
      <c r="P11" s="20">
        <v>-3.79746835443038</v>
      </c>
      <c r="Q11" s="10">
        <v>839</v>
      </c>
      <c r="R11" s="4">
        <v>877</v>
      </c>
      <c r="S11" s="25">
        <v>-4.3329532497149374</v>
      </c>
      <c r="V11" s="1"/>
    </row>
    <row r="12" spans="1:22" ht="13.95" customHeight="1" x14ac:dyDescent="0.3">
      <c r="A12" s="8" t="s">
        <v>4</v>
      </c>
      <c r="B12" s="4">
        <v>37</v>
      </c>
      <c r="C12" s="4">
        <v>14</v>
      </c>
      <c r="D12" s="20">
        <v>164.28571428571428</v>
      </c>
      <c r="E12" s="4">
        <v>0</v>
      </c>
      <c r="F12" s="4">
        <v>0</v>
      </c>
      <c r="G12" s="20"/>
      <c r="H12" s="4">
        <v>92</v>
      </c>
      <c r="I12" s="4">
        <v>91</v>
      </c>
      <c r="J12" s="20">
        <v>1.098901098901099</v>
      </c>
      <c r="K12" s="4">
        <v>0</v>
      </c>
      <c r="L12" s="4">
        <v>1</v>
      </c>
      <c r="M12" s="20">
        <v>-100</v>
      </c>
      <c r="N12" s="10">
        <v>2757</v>
      </c>
      <c r="O12" s="4">
        <v>2313</v>
      </c>
      <c r="P12" s="20">
        <v>19.195849546044101</v>
      </c>
      <c r="Q12" s="10">
        <v>2886</v>
      </c>
      <c r="R12" s="4">
        <v>2419</v>
      </c>
      <c r="S12" s="25">
        <v>19.30549813972716</v>
      </c>
      <c r="V12" s="1"/>
    </row>
    <row r="13" spans="1:22" ht="13.95" customHeight="1" x14ac:dyDescent="0.3">
      <c r="A13" s="8" t="s">
        <v>5</v>
      </c>
      <c r="B13" s="4">
        <v>551</v>
      </c>
      <c r="C13" s="4">
        <v>118</v>
      </c>
      <c r="D13" s="20">
        <v>366.94915254237287</v>
      </c>
      <c r="E13" s="4">
        <v>0</v>
      </c>
      <c r="F13" s="4">
        <v>1</v>
      </c>
      <c r="G13" s="20">
        <v>-100</v>
      </c>
      <c r="H13" s="4">
        <v>2733</v>
      </c>
      <c r="I13" s="4">
        <v>2323</v>
      </c>
      <c r="J13" s="20">
        <v>17.649591046061129</v>
      </c>
      <c r="K13" s="4">
        <v>0</v>
      </c>
      <c r="L13" s="4">
        <v>0</v>
      </c>
      <c r="M13" s="20"/>
      <c r="N13" s="10">
        <v>40329</v>
      </c>
      <c r="O13" s="4">
        <v>37252</v>
      </c>
      <c r="P13" s="20">
        <v>8.2599591968216473</v>
      </c>
      <c r="Q13" s="10">
        <v>43613</v>
      </c>
      <c r="R13" s="4">
        <v>39694</v>
      </c>
      <c r="S13" s="25">
        <v>9.8730286693203002</v>
      </c>
      <c r="V13" s="1"/>
    </row>
    <row r="14" spans="1:22" ht="13.95" customHeight="1" x14ac:dyDescent="0.3">
      <c r="A14" s="8" t="s">
        <v>6</v>
      </c>
      <c r="B14" s="4">
        <v>609</v>
      </c>
      <c r="C14" s="4">
        <v>171</v>
      </c>
      <c r="D14" s="20">
        <v>256.14035087719299</v>
      </c>
      <c r="E14" s="4">
        <v>2</v>
      </c>
      <c r="F14" s="4">
        <v>1</v>
      </c>
      <c r="G14" s="20">
        <v>100</v>
      </c>
      <c r="H14" s="4">
        <v>1276</v>
      </c>
      <c r="I14" s="4">
        <v>1471</v>
      </c>
      <c r="J14" s="20">
        <v>-13.256288239292999</v>
      </c>
      <c r="K14" s="4">
        <v>8</v>
      </c>
      <c r="L14" s="4">
        <v>17</v>
      </c>
      <c r="M14" s="20">
        <v>-52.941176470588239</v>
      </c>
      <c r="N14" s="10">
        <v>67087</v>
      </c>
      <c r="O14" s="4">
        <v>53429</v>
      </c>
      <c r="P14" s="20">
        <v>25.562896554305713</v>
      </c>
      <c r="Q14" s="10">
        <v>68982</v>
      </c>
      <c r="R14" s="4">
        <v>55089</v>
      </c>
      <c r="S14" s="25">
        <v>25.219190764036377</v>
      </c>
      <c r="V14" s="1"/>
    </row>
    <row r="15" spans="1:22" ht="13.95" customHeight="1" x14ac:dyDescent="0.3">
      <c r="A15" s="8" t="s">
        <v>7</v>
      </c>
      <c r="B15" s="4">
        <v>2</v>
      </c>
      <c r="C15" s="4">
        <v>0</v>
      </c>
      <c r="D15" s="20"/>
      <c r="E15" s="4">
        <v>0</v>
      </c>
      <c r="F15" s="4">
        <v>0</v>
      </c>
      <c r="G15" s="20"/>
      <c r="H15" s="4">
        <v>3</v>
      </c>
      <c r="I15" s="4">
        <v>1</v>
      </c>
      <c r="J15" s="20">
        <v>200</v>
      </c>
      <c r="K15" s="4">
        <v>0</v>
      </c>
      <c r="L15" s="4">
        <v>0</v>
      </c>
      <c r="M15" s="20"/>
      <c r="N15" s="10">
        <v>420</v>
      </c>
      <c r="O15" s="4">
        <v>458</v>
      </c>
      <c r="P15" s="20">
        <v>-8.2969432314410483</v>
      </c>
      <c r="Q15" s="10">
        <v>425</v>
      </c>
      <c r="R15" s="4">
        <v>459</v>
      </c>
      <c r="S15" s="25">
        <v>-7.4074074074074066</v>
      </c>
      <c r="V15" s="1"/>
    </row>
    <row r="16" spans="1:22" ht="13.95" customHeight="1" x14ac:dyDescent="0.3">
      <c r="A16" s="8" t="s">
        <v>8</v>
      </c>
      <c r="B16" s="4">
        <v>11</v>
      </c>
      <c r="C16" s="4">
        <v>3</v>
      </c>
      <c r="D16" s="20">
        <v>266.66666666666663</v>
      </c>
      <c r="E16" s="4">
        <v>0</v>
      </c>
      <c r="F16" s="4">
        <v>2</v>
      </c>
      <c r="G16" s="20">
        <v>-100</v>
      </c>
      <c r="H16" s="4">
        <v>12</v>
      </c>
      <c r="I16" s="4">
        <v>4</v>
      </c>
      <c r="J16" s="20">
        <v>200</v>
      </c>
      <c r="K16" s="4">
        <v>0</v>
      </c>
      <c r="L16" s="4">
        <v>0</v>
      </c>
      <c r="M16" s="20"/>
      <c r="N16" s="10">
        <v>5818</v>
      </c>
      <c r="O16" s="4">
        <v>5328</v>
      </c>
      <c r="P16" s="20">
        <v>9.1966966966966961</v>
      </c>
      <c r="Q16" s="10">
        <v>5841</v>
      </c>
      <c r="R16" s="4">
        <v>5337</v>
      </c>
      <c r="S16" s="25">
        <v>9.4435075885328832</v>
      </c>
      <c r="V16" s="1"/>
    </row>
    <row r="17" spans="1:22" ht="13.95" customHeight="1" x14ac:dyDescent="0.3">
      <c r="A17" s="8" t="s">
        <v>9</v>
      </c>
      <c r="B17" s="4">
        <v>15</v>
      </c>
      <c r="C17" s="4">
        <v>6</v>
      </c>
      <c r="D17" s="20">
        <v>150</v>
      </c>
      <c r="E17" s="4">
        <v>0</v>
      </c>
      <c r="F17" s="4">
        <v>12</v>
      </c>
      <c r="G17" s="20">
        <v>-100</v>
      </c>
      <c r="H17" s="4">
        <v>18</v>
      </c>
      <c r="I17" s="4">
        <v>20</v>
      </c>
      <c r="J17" s="20">
        <v>-10</v>
      </c>
      <c r="K17" s="4">
        <v>0</v>
      </c>
      <c r="L17" s="4">
        <v>0</v>
      </c>
      <c r="M17" s="20"/>
      <c r="N17" s="10">
        <v>2243</v>
      </c>
      <c r="O17" s="4">
        <v>1838</v>
      </c>
      <c r="P17" s="20">
        <v>22.034820457018498</v>
      </c>
      <c r="Q17" s="10">
        <v>2276</v>
      </c>
      <c r="R17" s="4">
        <v>1876</v>
      </c>
      <c r="S17" s="25">
        <v>21.321961620469082</v>
      </c>
      <c r="V17" s="1"/>
    </row>
    <row r="18" spans="1:22" ht="13.95" customHeight="1" x14ac:dyDescent="0.3">
      <c r="A18" s="8" t="s">
        <v>10</v>
      </c>
      <c r="B18" s="4">
        <v>27</v>
      </c>
      <c r="C18" s="4">
        <v>14</v>
      </c>
      <c r="D18" s="20">
        <v>92.857142857142861</v>
      </c>
      <c r="E18" s="4">
        <v>138</v>
      </c>
      <c r="F18" s="4">
        <v>1</v>
      </c>
      <c r="G18" s="20">
        <v>13700</v>
      </c>
      <c r="H18" s="4">
        <v>396</v>
      </c>
      <c r="I18" s="4">
        <v>753</v>
      </c>
      <c r="J18" s="20">
        <v>-47.410358565737056</v>
      </c>
      <c r="K18" s="4">
        <v>0</v>
      </c>
      <c r="L18" s="4">
        <v>0</v>
      </c>
      <c r="M18" s="20"/>
      <c r="N18" s="10">
        <v>23459</v>
      </c>
      <c r="O18" s="4">
        <v>20660</v>
      </c>
      <c r="P18" s="20">
        <v>13.547918683446273</v>
      </c>
      <c r="Q18" s="10">
        <v>24020</v>
      </c>
      <c r="R18" s="4">
        <v>21428</v>
      </c>
      <c r="S18" s="25">
        <v>12.096322568601829</v>
      </c>
      <c r="V18" s="1"/>
    </row>
    <row r="19" spans="1:22" ht="13.95" customHeight="1" x14ac:dyDescent="0.3">
      <c r="A19" s="8" t="s">
        <v>11</v>
      </c>
      <c r="B19" s="4">
        <v>1</v>
      </c>
      <c r="C19" s="4">
        <v>0</v>
      </c>
      <c r="D19" s="20"/>
      <c r="E19" s="4">
        <v>0</v>
      </c>
      <c r="F19" s="4">
        <v>0</v>
      </c>
      <c r="G19" s="20"/>
      <c r="H19" s="4">
        <v>9</v>
      </c>
      <c r="I19" s="4">
        <v>33</v>
      </c>
      <c r="J19" s="20">
        <v>-72.727272727272734</v>
      </c>
      <c r="K19" s="4">
        <v>0</v>
      </c>
      <c r="L19" s="4">
        <v>0</v>
      </c>
      <c r="M19" s="20"/>
      <c r="N19" s="10">
        <v>1788</v>
      </c>
      <c r="O19" s="4">
        <v>1592</v>
      </c>
      <c r="P19" s="20">
        <v>12.311557788944723</v>
      </c>
      <c r="Q19" s="10">
        <v>1798</v>
      </c>
      <c r="R19" s="4">
        <v>1625</v>
      </c>
      <c r="S19" s="25">
        <v>10.646153846153846</v>
      </c>
      <c r="V19" s="1"/>
    </row>
    <row r="20" spans="1:22" ht="13.95" customHeight="1" x14ac:dyDescent="0.3">
      <c r="A20" s="8" t="s">
        <v>32</v>
      </c>
      <c r="B20" s="36">
        <v>7</v>
      </c>
      <c r="C20" s="36">
        <v>0</v>
      </c>
      <c r="D20" s="20"/>
      <c r="E20" s="36">
        <v>0</v>
      </c>
      <c r="F20" s="36">
        <v>0</v>
      </c>
      <c r="G20" s="20"/>
      <c r="H20" s="36">
        <v>17</v>
      </c>
      <c r="I20" s="36">
        <v>34</v>
      </c>
      <c r="J20" s="20">
        <v>-50</v>
      </c>
      <c r="K20" s="36">
        <v>0</v>
      </c>
      <c r="L20" s="36">
        <v>0</v>
      </c>
      <c r="M20" s="20"/>
      <c r="N20" s="36">
        <v>10544</v>
      </c>
      <c r="O20" s="36">
        <v>9806</v>
      </c>
      <c r="P20" s="20">
        <v>7.5260044870487457</v>
      </c>
      <c r="Q20" s="36">
        <v>10568</v>
      </c>
      <c r="R20" s="36">
        <v>9840</v>
      </c>
      <c r="S20" s="25">
        <v>7.3983739837398383</v>
      </c>
      <c r="V20" s="1"/>
    </row>
    <row r="21" spans="1:22" ht="13.95" customHeight="1" x14ac:dyDescent="0.3">
      <c r="A21" s="8" t="s">
        <v>12</v>
      </c>
      <c r="B21" s="4">
        <v>11</v>
      </c>
      <c r="C21" s="4">
        <v>2</v>
      </c>
      <c r="D21" s="20">
        <v>450</v>
      </c>
      <c r="E21" s="4">
        <v>0</v>
      </c>
      <c r="F21" s="4">
        <v>0</v>
      </c>
      <c r="G21" s="20"/>
      <c r="H21" s="4">
        <v>1</v>
      </c>
      <c r="I21" s="4">
        <v>7</v>
      </c>
      <c r="J21" s="20">
        <v>-85.714285714285708</v>
      </c>
      <c r="K21" s="4">
        <v>2</v>
      </c>
      <c r="L21" s="4">
        <v>4</v>
      </c>
      <c r="M21" s="20">
        <v>-50</v>
      </c>
      <c r="N21" s="10">
        <v>1703</v>
      </c>
      <c r="O21" s="4">
        <v>1309</v>
      </c>
      <c r="P21" s="20">
        <v>30.099312452253628</v>
      </c>
      <c r="Q21" s="10">
        <v>1717</v>
      </c>
      <c r="R21" s="4">
        <v>1322</v>
      </c>
      <c r="S21" s="25">
        <v>29.878971255673221</v>
      </c>
      <c r="V21" s="1"/>
    </row>
    <row r="22" spans="1:22" ht="13.95" customHeight="1" x14ac:dyDescent="0.3">
      <c r="A22" s="8" t="s">
        <v>35</v>
      </c>
      <c r="B22" s="36" t="s">
        <v>53</v>
      </c>
      <c r="C22" s="36" t="s">
        <v>53</v>
      </c>
      <c r="D22" s="20"/>
      <c r="E22" s="36" t="s">
        <v>53</v>
      </c>
      <c r="F22" s="36" t="s">
        <v>53</v>
      </c>
      <c r="G22" s="20"/>
      <c r="H22" s="36" t="s">
        <v>53</v>
      </c>
      <c r="I22" s="36" t="s">
        <v>53</v>
      </c>
      <c r="J22" s="20"/>
      <c r="K22" s="36" t="s">
        <v>53</v>
      </c>
      <c r="L22" s="36" t="s">
        <v>53</v>
      </c>
      <c r="M22" s="20"/>
      <c r="N22" s="36" t="s">
        <v>53</v>
      </c>
      <c r="O22" s="36" t="s">
        <v>53</v>
      </c>
      <c r="P22" s="20"/>
      <c r="Q22" s="36" t="s">
        <v>53</v>
      </c>
      <c r="R22" s="36" t="s">
        <v>53</v>
      </c>
      <c r="S22" s="25"/>
      <c r="V22" s="1"/>
    </row>
    <row r="23" spans="1:22" ht="13.95" customHeight="1" x14ac:dyDescent="0.3">
      <c r="A23" s="8" t="s">
        <v>13</v>
      </c>
      <c r="B23" s="4">
        <v>382</v>
      </c>
      <c r="C23" s="4">
        <v>88</v>
      </c>
      <c r="D23" s="20">
        <v>334.09090909090907</v>
      </c>
      <c r="E23" s="4">
        <v>62</v>
      </c>
      <c r="F23" s="4">
        <v>27</v>
      </c>
      <c r="G23" s="20">
        <v>129.62962962962962</v>
      </c>
      <c r="H23" s="4">
        <v>32</v>
      </c>
      <c r="I23" s="4">
        <v>225</v>
      </c>
      <c r="J23" s="20">
        <v>-85.777777777777771</v>
      </c>
      <c r="K23" s="4">
        <v>0</v>
      </c>
      <c r="L23" s="4">
        <v>0</v>
      </c>
      <c r="M23" s="20"/>
      <c r="N23" s="10">
        <v>13622</v>
      </c>
      <c r="O23" s="4">
        <v>11783</v>
      </c>
      <c r="P23" s="20">
        <v>15.607230756174149</v>
      </c>
      <c r="Q23" s="10">
        <v>14098</v>
      </c>
      <c r="R23" s="4">
        <v>12123</v>
      </c>
      <c r="S23" s="25">
        <v>16.29134702631362</v>
      </c>
      <c r="V23" s="1"/>
    </row>
    <row r="24" spans="1:22" ht="13.95" customHeight="1" x14ac:dyDescent="0.3">
      <c r="A24" s="8" t="s">
        <v>14</v>
      </c>
      <c r="B24" s="4">
        <v>41</v>
      </c>
      <c r="C24" s="4">
        <v>6</v>
      </c>
      <c r="D24" s="20">
        <v>583.33333333333326</v>
      </c>
      <c r="E24" s="4">
        <v>2</v>
      </c>
      <c r="F24" s="4">
        <v>0</v>
      </c>
      <c r="G24" s="20"/>
      <c r="H24" s="4">
        <v>317</v>
      </c>
      <c r="I24" s="4">
        <v>580</v>
      </c>
      <c r="J24" s="20">
        <v>-45.344827586206897</v>
      </c>
      <c r="K24" s="4">
        <v>1</v>
      </c>
      <c r="L24" s="4">
        <v>0</v>
      </c>
      <c r="M24" s="20"/>
      <c r="N24" s="10">
        <v>31417</v>
      </c>
      <c r="O24" s="4">
        <v>31579</v>
      </c>
      <c r="P24" s="20">
        <v>-0.51299914500142507</v>
      </c>
      <c r="Q24" s="10">
        <v>31778</v>
      </c>
      <c r="R24" s="4">
        <v>32165</v>
      </c>
      <c r="S24" s="25">
        <v>-1.2031711487641847</v>
      </c>
      <c r="V24" s="1"/>
    </row>
    <row r="25" spans="1:22" ht="13.95" customHeight="1" x14ac:dyDescent="0.3">
      <c r="A25" s="8" t="s">
        <v>15</v>
      </c>
      <c r="B25" s="4">
        <v>1</v>
      </c>
      <c r="C25" s="4">
        <v>1</v>
      </c>
      <c r="D25" s="20">
        <v>0</v>
      </c>
      <c r="E25" s="4">
        <v>0</v>
      </c>
      <c r="F25" s="4">
        <v>0</v>
      </c>
      <c r="G25" s="20"/>
      <c r="H25" s="4">
        <v>24</v>
      </c>
      <c r="I25" s="4">
        <v>33</v>
      </c>
      <c r="J25" s="20">
        <v>-27.27272727272727</v>
      </c>
      <c r="K25" s="4">
        <v>0</v>
      </c>
      <c r="L25" s="4">
        <v>0</v>
      </c>
      <c r="M25" s="20"/>
      <c r="N25" s="10">
        <v>6142</v>
      </c>
      <c r="O25" s="4">
        <v>4053</v>
      </c>
      <c r="P25" s="20">
        <v>51.542067604243769</v>
      </c>
      <c r="Q25" s="10">
        <v>6167</v>
      </c>
      <c r="R25" s="4">
        <v>4087</v>
      </c>
      <c r="S25" s="25">
        <v>50.893075605578666</v>
      </c>
      <c r="V25" s="1"/>
    </row>
    <row r="26" spans="1:22" ht="13.95" customHeight="1" x14ac:dyDescent="0.3">
      <c r="A26" s="8" t="s">
        <v>16</v>
      </c>
      <c r="B26" s="36" t="s">
        <v>53</v>
      </c>
      <c r="C26" s="36" t="s">
        <v>53</v>
      </c>
      <c r="D26" s="20"/>
      <c r="E26" s="36" t="s">
        <v>53</v>
      </c>
      <c r="F26" s="36" t="s">
        <v>53</v>
      </c>
      <c r="G26" s="20"/>
      <c r="H26" s="36" t="s">
        <v>53</v>
      </c>
      <c r="I26" s="36" t="s">
        <v>53</v>
      </c>
      <c r="J26" s="20"/>
      <c r="K26" s="36" t="s">
        <v>53</v>
      </c>
      <c r="L26" s="36" t="s">
        <v>53</v>
      </c>
      <c r="M26" s="20"/>
      <c r="N26" s="36" t="s">
        <v>53</v>
      </c>
      <c r="O26" s="36" t="s">
        <v>53</v>
      </c>
      <c r="P26" s="20"/>
      <c r="Q26" s="36" t="s">
        <v>53</v>
      </c>
      <c r="R26" s="36" t="s">
        <v>53</v>
      </c>
      <c r="S26" s="25"/>
      <c r="V26" s="1"/>
    </row>
    <row r="27" spans="1:22" ht="13.95" customHeight="1" x14ac:dyDescent="0.3">
      <c r="A27" s="8" t="s">
        <v>17</v>
      </c>
      <c r="B27" s="4">
        <v>6</v>
      </c>
      <c r="C27" s="4">
        <v>2</v>
      </c>
      <c r="D27" s="20">
        <v>200</v>
      </c>
      <c r="E27" s="4">
        <v>0</v>
      </c>
      <c r="F27" s="4">
        <v>0</v>
      </c>
      <c r="G27" s="20"/>
      <c r="H27" s="4">
        <v>13</v>
      </c>
      <c r="I27" s="4">
        <v>35</v>
      </c>
      <c r="J27" s="20">
        <v>-62.857142857142854</v>
      </c>
      <c r="K27" s="4">
        <v>0</v>
      </c>
      <c r="L27" s="4">
        <v>0</v>
      </c>
      <c r="M27" s="20"/>
      <c r="N27" s="10">
        <v>3509</v>
      </c>
      <c r="O27" s="4">
        <v>2858</v>
      </c>
      <c r="P27" s="20">
        <v>22.778166550034989</v>
      </c>
      <c r="Q27" s="10">
        <v>3528</v>
      </c>
      <c r="R27" s="4">
        <v>2895</v>
      </c>
      <c r="S27" s="25">
        <v>21.865284974093264</v>
      </c>
      <c r="V27" s="1"/>
    </row>
    <row r="28" spans="1:22" ht="13.95" customHeight="1" x14ac:dyDescent="0.3">
      <c r="A28" s="8" t="s">
        <v>18</v>
      </c>
      <c r="B28" s="4">
        <v>2</v>
      </c>
      <c r="C28" s="4">
        <v>1</v>
      </c>
      <c r="D28" s="20">
        <v>100</v>
      </c>
      <c r="E28" s="4">
        <v>0</v>
      </c>
      <c r="F28" s="4">
        <v>0</v>
      </c>
      <c r="G28" s="20"/>
      <c r="H28" s="4">
        <v>0</v>
      </c>
      <c r="I28" s="4">
        <v>1</v>
      </c>
      <c r="J28" s="20">
        <v>-100</v>
      </c>
      <c r="K28" s="4">
        <v>0</v>
      </c>
      <c r="L28" s="4">
        <v>0</v>
      </c>
      <c r="M28" s="20"/>
      <c r="N28" s="10">
        <v>2380</v>
      </c>
      <c r="O28" s="4">
        <v>2191</v>
      </c>
      <c r="P28" s="20">
        <v>8.6261980830670915</v>
      </c>
      <c r="Q28" s="10">
        <v>2382</v>
      </c>
      <c r="R28" s="4">
        <v>2193</v>
      </c>
      <c r="S28" s="25">
        <v>8.6183310533515733</v>
      </c>
      <c r="V28" s="1"/>
    </row>
    <row r="29" spans="1:22" ht="13.95" customHeight="1" x14ac:dyDescent="0.3">
      <c r="A29" s="8" t="s">
        <v>19</v>
      </c>
      <c r="B29" s="4">
        <v>178</v>
      </c>
      <c r="C29" s="4">
        <v>78</v>
      </c>
      <c r="D29" s="20">
        <v>128.2051282051282</v>
      </c>
      <c r="E29" s="4">
        <v>5</v>
      </c>
      <c r="F29" s="4">
        <v>0</v>
      </c>
      <c r="G29" s="20"/>
      <c r="H29" s="4">
        <v>791</v>
      </c>
      <c r="I29" s="4">
        <v>735</v>
      </c>
      <c r="J29" s="20">
        <v>7.6190476190476195</v>
      </c>
      <c r="K29" s="4">
        <v>0</v>
      </c>
      <c r="L29" s="4">
        <v>0</v>
      </c>
      <c r="M29" s="20"/>
      <c r="N29" s="10">
        <v>23276</v>
      </c>
      <c r="O29" s="4">
        <v>19550</v>
      </c>
      <c r="P29" s="20">
        <v>19.058823529411764</v>
      </c>
      <c r="Q29" s="10">
        <v>24250</v>
      </c>
      <c r="R29" s="4">
        <v>20363</v>
      </c>
      <c r="S29" s="25">
        <v>19.088542945538475</v>
      </c>
      <c r="V29" s="1"/>
    </row>
    <row r="30" spans="1:22" ht="13.95" customHeight="1" x14ac:dyDescent="0.3">
      <c r="A30" s="8" t="s">
        <v>20</v>
      </c>
      <c r="B30" s="4">
        <v>289</v>
      </c>
      <c r="C30" s="4">
        <v>157</v>
      </c>
      <c r="D30" s="20">
        <v>84.076433121019107</v>
      </c>
      <c r="E30" s="4">
        <v>3</v>
      </c>
      <c r="F30" s="4">
        <v>6</v>
      </c>
      <c r="G30" s="20">
        <v>-50</v>
      </c>
      <c r="H30" s="4">
        <v>785</v>
      </c>
      <c r="I30" s="4">
        <v>507</v>
      </c>
      <c r="J30" s="20">
        <v>54.832347140039452</v>
      </c>
      <c r="K30" s="4">
        <v>0</v>
      </c>
      <c r="L30" s="4">
        <v>0</v>
      </c>
      <c r="M30" s="20"/>
      <c r="N30" s="10">
        <v>5545</v>
      </c>
      <c r="O30" s="4">
        <v>4822</v>
      </c>
      <c r="P30" s="20">
        <v>14.993778515138947</v>
      </c>
      <c r="Q30" s="10">
        <v>6622</v>
      </c>
      <c r="R30" s="4">
        <v>5492</v>
      </c>
      <c r="S30" s="25">
        <v>20.575382374362711</v>
      </c>
      <c r="V30" s="1"/>
    </row>
    <row r="31" spans="1:22" ht="13.95" customHeight="1" x14ac:dyDescent="0.3">
      <c r="A31" s="16" t="s">
        <v>22</v>
      </c>
      <c r="B31" s="17">
        <f>SUM(B4:B30)</f>
        <v>2486</v>
      </c>
      <c r="C31" s="17">
        <f>SUM(C4:C30)</f>
        <v>732</v>
      </c>
      <c r="D31" s="21">
        <f t="shared" ref="D31" si="0">IFERROR((B31-C31)/C31*100, " ")</f>
        <v>239.61748633879782</v>
      </c>
      <c r="E31" s="17">
        <f>SUM(E4:E30)</f>
        <v>212</v>
      </c>
      <c r="F31" s="17">
        <f>SUM(F4:F30)</f>
        <v>50</v>
      </c>
      <c r="G31" s="21">
        <f t="shared" ref="G31" si="1">IFERROR((E31-F31)/F31*100, " ")</f>
        <v>324</v>
      </c>
      <c r="H31" s="17">
        <f>SUM(H4:H30)</f>
        <v>6666</v>
      </c>
      <c r="I31" s="17">
        <f>SUM(I4:I30)</f>
        <v>7024</v>
      </c>
      <c r="J31" s="21">
        <v>-4.7054418372441331</v>
      </c>
      <c r="K31" s="17">
        <f>SUM(K4:K30)</f>
        <v>16</v>
      </c>
      <c r="L31" s="17">
        <f>SUM(L4:L30)</f>
        <v>23</v>
      </c>
      <c r="M31" s="21">
        <f t="shared" ref="M31" si="2">IFERROR((K31-L31)/L31*100, " ")</f>
        <v>-30.434782608695656</v>
      </c>
      <c r="N31" s="18">
        <f>SUM(N4:N30)</f>
        <v>257499</v>
      </c>
      <c r="O31" s="17">
        <f>SUM(O4:O30)</f>
        <v>224771</v>
      </c>
      <c r="P31" s="21">
        <f t="shared" ref="P31" si="3">IFERROR((N31-O31)/O31*100, " ")</f>
        <v>14.560597230069716</v>
      </c>
      <c r="Q31" s="18">
        <f>SUM(Q4:Q30)</f>
        <v>266879</v>
      </c>
      <c r="R31" s="17">
        <f>SUM(R4:R30)</f>
        <v>232600</v>
      </c>
      <c r="S31" s="26">
        <f t="shared" ref="S31" si="4">IFERROR((Q31-R31)/R31*100, " ")</f>
        <v>14.737317282889078</v>
      </c>
      <c r="V31" s="1"/>
    </row>
    <row r="32" spans="1:22" ht="13.95" customHeight="1" x14ac:dyDescent="0.3">
      <c r="A32" s="8" t="s">
        <v>30</v>
      </c>
      <c r="B32" s="4">
        <v>17</v>
      </c>
      <c r="C32" s="4">
        <v>1</v>
      </c>
      <c r="D32" s="20">
        <v>1600</v>
      </c>
      <c r="E32" s="4">
        <v>0</v>
      </c>
      <c r="F32" s="4">
        <v>0</v>
      </c>
      <c r="G32" s="20"/>
      <c r="H32" s="4">
        <v>13</v>
      </c>
      <c r="I32" s="4">
        <v>3</v>
      </c>
      <c r="J32" s="20">
        <v>333.33333333333337</v>
      </c>
      <c r="K32" s="4">
        <v>0</v>
      </c>
      <c r="L32" s="4">
        <v>0</v>
      </c>
      <c r="M32" s="20"/>
      <c r="N32" s="10">
        <v>267</v>
      </c>
      <c r="O32" s="4">
        <v>179</v>
      </c>
      <c r="P32" s="20">
        <v>49.162011173184354</v>
      </c>
      <c r="Q32" s="10">
        <v>297</v>
      </c>
      <c r="R32" s="4">
        <v>183</v>
      </c>
      <c r="S32" s="25">
        <v>62.295081967213115</v>
      </c>
      <c r="V32" s="1"/>
    </row>
    <row r="33" spans="1:22" ht="13.95" customHeight="1" x14ac:dyDescent="0.3">
      <c r="A33" s="8" t="s">
        <v>23</v>
      </c>
      <c r="B33" s="4">
        <v>195</v>
      </c>
      <c r="C33" s="4">
        <v>150</v>
      </c>
      <c r="D33" s="20">
        <v>30</v>
      </c>
      <c r="E33" s="4">
        <v>0</v>
      </c>
      <c r="F33" s="4">
        <v>0</v>
      </c>
      <c r="G33" s="20"/>
      <c r="H33" s="4">
        <v>405</v>
      </c>
      <c r="I33" s="4">
        <v>233</v>
      </c>
      <c r="J33" s="20">
        <v>73.819742489270396</v>
      </c>
      <c r="K33" s="4">
        <v>4</v>
      </c>
      <c r="L33" s="4">
        <v>1</v>
      </c>
      <c r="M33" s="20">
        <v>300</v>
      </c>
      <c r="N33" s="10">
        <v>4227</v>
      </c>
      <c r="O33" s="4">
        <v>3717</v>
      </c>
      <c r="P33" s="20">
        <v>13.720742534301856</v>
      </c>
      <c r="Q33" s="10">
        <v>4831</v>
      </c>
      <c r="R33" s="4">
        <v>4101</v>
      </c>
      <c r="S33" s="25">
        <v>17.800536454523286</v>
      </c>
      <c r="V33" s="1"/>
    </row>
    <row r="34" spans="1:22" ht="13.95" customHeight="1" x14ac:dyDescent="0.3">
      <c r="A34" s="8" t="s">
        <v>24</v>
      </c>
      <c r="B34" s="4">
        <v>188</v>
      </c>
      <c r="C34" s="4">
        <v>104</v>
      </c>
      <c r="D34" s="20">
        <v>80.769230769230774</v>
      </c>
      <c r="E34" s="4">
        <v>0</v>
      </c>
      <c r="F34" s="4">
        <v>0</v>
      </c>
      <c r="G34" s="20"/>
      <c r="H34" s="4">
        <v>33</v>
      </c>
      <c r="I34" s="4">
        <v>26</v>
      </c>
      <c r="J34" s="20">
        <v>26.923076923076923</v>
      </c>
      <c r="K34" s="4">
        <v>0</v>
      </c>
      <c r="L34" s="4">
        <v>0</v>
      </c>
      <c r="M34" s="20"/>
      <c r="N34" s="10">
        <v>3390</v>
      </c>
      <c r="O34" s="4">
        <v>2902</v>
      </c>
      <c r="P34" s="20">
        <v>16.815988973121986</v>
      </c>
      <c r="Q34" s="10">
        <v>3611</v>
      </c>
      <c r="R34" s="4">
        <v>3032</v>
      </c>
      <c r="S34" s="25">
        <v>19.096306068601582</v>
      </c>
      <c r="V34" s="1"/>
    </row>
    <row r="35" spans="1:22" ht="13.95" customHeight="1" x14ac:dyDescent="0.3">
      <c r="A35" s="13" t="s">
        <v>25</v>
      </c>
      <c r="B35" s="14">
        <v>400</v>
      </c>
      <c r="C35" s="14">
        <v>255</v>
      </c>
      <c r="D35" s="22">
        <v>56.862745098039213</v>
      </c>
      <c r="E35" s="14">
        <v>0</v>
      </c>
      <c r="F35" s="14">
        <v>0</v>
      </c>
      <c r="G35" s="22" t="s">
        <v>55</v>
      </c>
      <c r="H35" s="14">
        <v>451</v>
      </c>
      <c r="I35" s="14">
        <v>262</v>
      </c>
      <c r="J35" s="22">
        <v>72.137404580152676</v>
      </c>
      <c r="K35" s="14">
        <v>4</v>
      </c>
      <c r="L35" s="14">
        <v>1</v>
      </c>
      <c r="M35" s="22">
        <v>300</v>
      </c>
      <c r="N35" s="15">
        <v>7884</v>
      </c>
      <c r="O35" s="14">
        <v>6798</v>
      </c>
      <c r="P35" s="22">
        <v>15.975286849073257</v>
      </c>
      <c r="Q35" s="15">
        <v>8739</v>
      </c>
      <c r="R35" s="14">
        <v>7316</v>
      </c>
      <c r="S35" s="27">
        <v>19.450519409513394</v>
      </c>
      <c r="V35" s="1"/>
    </row>
    <row r="36" spans="1:22" ht="13.95" customHeight="1" x14ac:dyDescent="0.3">
      <c r="A36" s="8" t="s">
        <v>21</v>
      </c>
      <c r="B36" s="3">
        <v>286</v>
      </c>
      <c r="C36" s="4">
        <v>138</v>
      </c>
      <c r="D36" s="20">
        <v>107.24637681159422</v>
      </c>
      <c r="E36" s="6">
        <v>0</v>
      </c>
      <c r="F36" s="5">
        <v>0</v>
      </c>
      <c r="G36" s="23"/>
      <c r="H36" s="5">
        <v>986</v>
      </c>
      <c r="I36" s="5">
        <v>659</v>
      </c>
      <c r="J36" s="23">
        <v>49.620637329286801</v>
      </c>
      <c r="K36" s="3">
        <v>2</v>
      </c>
      <c r="L36" s="4">
        <v>2</v>
      </c>
      <c r="M36" s="20">
        <v>0</v>
      </c>
      <c r="N36" s="9">
        <v>40259</v>
      </c>
      <c r="O36" s="4">
        <v>35103</v>
      </c>
      <c r="P36" s="20">
        <v>14.688203287468307</v>
      </c>
      <c r="Q36" s="9">
        <v>41533</v>
      </c>
      <c r="R36" s="4">
        <v>35902</v>
      </c>
      <c r="S36" s="25">
        <v>15.684362988134366</v>
      </c>
      <c r="V36" s="1"/>
    </row>
    <row r="37" spans="1:22" ht="13.95" customHeight="1" x14ac:dyDescent="0.3">
      <c r="A37" s="13" t="s">
        <v>31</v>
      </c>
      <c r="B37" s="14">
        <f>B35+B31</f>
        <v>2886</v>
      </c>
      <c r="C37" s="14">
        <f>C35+C31</f>
        <v>987</v>
      </c>
      <c r="D37" s="22">
        <f t="shared" ref="D37" si="5">IFERROR((B37-C37)/C37*100, " ")</f>
        <v>192.40121580547111</v>
      </c>
      <c r="E37" s="14">
        <f>E35+E31</f>
        <v>212</v>
      </c>
      <c r="F37" s="14">
        <f>F35+F31</f>
        <v>50</v>
      </c>
      <c r="G37" s="22">
        <f t="shared" ref="G37" si="6">IFERROR((E37-F37)/F37*100, " ")</f>
        <v>324</v>
      </c>
      <c r="H37" s="14">
        <f>H35+H31</f>
        <v>7117</v>
      </c>
      <c r="I37" s="14">
        <f>I35+I31</f>
        <v>7286</v>
      </c>
      <c r="J37" s="22">
        <f t="shared" ref="J37" si="7">IFERROR((H37-I37)/I37*100, " ")</f>
        <v>-2.3195168816909142</v>
      </c>
      <c r="K37" s="14">
        <f>K35+K31</f>
        <v>20</v>
      </c>
      <c r="L37" s="14">
        <f>L35+L31</f>
        <v>24</v>
      </c>
      <c r="M37" s="22">
        <f t="shared" ref="M37" si="8">IFERROR((K37-L37)/L37*100, " ")</f>
        <v>-16.666666666666664</v>
      </c>
      <c r="N37" s="15">
        <f>N35+N31</f>
        <v>265383</v>
      </c>
      <c r="O37" s="14">
        <f>O35+O31</f>
        <v>231569</v>
      </c>
      <c r="P37" s="22">
        <f t="shared" ref="P37" si="9">IFERROR((N37-O37)/O37*100, " ")</f>
        <v>14.602127227737737</v>
      </c>
      <c r="Q37" s="15">
        <f>Q35+Q31</f>
        <v>275618</v>
      </c>
      <c r="R37" s="14">
        <f>R35+R31</f>
        <v>239916</v>
      </c>
      <c r="S37" s="27">
        <f t="shared" ref="S37" si="10">IFERROR((Q37-R37)/R37*100, " ")</f>
        <v>14.881041697927607</v>
      </c>
      <c r="V37" s="1"/>
    </row>
    <row r="38" spans="1:22" ht="16.2" customHeight="1" x14ac:dyDescent="0.3">
      <c r="A38" s="32" t="s">
        <v>47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</row>
    <row r="39" spans="1:22" ht="16.2" customHeight="1" x14ac:dyDescent="0.3">
      <c r="A39" s="32" t="s">
        <v>41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</row>
    <row r="40" spans="1:22" ht="16.2" customHeight="1" x14ac:dyDescent="0.3">
      <c r="A40" s="32" t="s">
        <v>42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3"/>
      <c r="M40" s="33"/>
      <c r="N40" s="33"/>
      <c r="O40" s="33"/>
      <c r="P40" s="33"/>
      <c r="Q40" s="31"/>
      <c r="R40" s="31"/>
      <c r="S40" s="31"/>
    </row>
    <row r="41" spans="1:22" ht="16.2" customHeight="1" x14ac:dyDescent="0.3">
      <c r="A41" s="32" t="s">
        <v>43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3"/>
      <c r="M41" s="33"/>
      <c r="N41" s="33"/>
      <c r="O41" s="33"/>
      <c r="P41" s="33"/>
      <c r="Q41" s="31"/>
      <c r="R41" s="31"/>
      <c r="S41" s="31"/>
    </row>
    <row r="42" spans="1:22" ht="16.2" customHeight="1" x14ac:dyDescent="0.3">
      <c r="L42" s="1"/>
      <c r="M42" s="1"/>
      <c r="N42" s="1"/>
      <c r="O42" s="1"/>
      <c r="P42" s="1"/>
    </row>
    <row r="43" spans="1:22" ht="16.2" customHeight="1" x14ac:dyDescent="0.3">
      <c r="L43" s="1"/>
      <c r="M43" s="1"/>
      <c r="N43" s="1"/>
      <c r="O43" s="1"/>
      <c r="P43" s="1"/>
    </row>
    <row r="44" spans="1:22" ht="16.2" customHeight="1" x14ac:dyDescent="0.3">
      <c r="L44" s="1"/>
      <c r="M44" s="1"/>
      <c r="N44" s="1"/>
      <c r="O44" s="1"/>
      <c r="P44" s="1"/>
    </row>
    <row r="45" spans="1:22" ht="16.2" customHeight="1" x14ac:dyDescent="0.3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6" spans="1:22" ht="16.2" customHeight="1" x14ac:dyDescent="0.3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</row>
    <row r="47" spans="1:22" ht="16.2" customHeight="1" x14ac:dyDescent="0.3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</row>
    <row r="48" spans="1:22" ht="16.2" customHeight="1" x14ac:dyDescent="0.3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</row>
    <row r="49" spans="2:19" ht="16.2" customHeight="1" x14ac:dyDescent="0.3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</row>
    <row r="50" spans="2:19" ht="16.2" customHeight="1" x14ac:dyDescent="0.3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</row>
    <row r="51" spans="2:19" ht="16.2" customHeight="1" x14ac:dyDescent="0.3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</row>
    <row r="52" spans="2:19" ht="16.2" customHeight="1" x14ac:dyDescent="0.3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 spans="2:19" ht="16.2" customHeight="1" x14ac:dyDescent="0.3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</row>
    <row r="54" spans="2:19" ht="16.2" customHeight="1" x14ac:dyDescent="0.3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</row>
    <row r="55" spans="2:19" ht="16.2" customHeight="1" x14ac:dyDescent="0.3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</row>
    <row r="56" spans="2:19" ht="16.2" customHeight="1" x14ac:dyDescent="0.3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</row>
    <row r="57" spans="2:19" ht="16.2" customHeight="1" x14ac:dyDescent="0.3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</row>
    <row r="58" spans="2:19" ht="16.2" customHeight="1" x14ac:dyDescent="0.3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</row>
    <row r="59" spans="2:19" ht="16.2" customHeight="1" x14ac:dyDescent="0.3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</row>
    <row r="60" spans="2:19" ht="16.2" customHeight="1" x14ac:dyDescent="0.3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</row>
    <row r="61" spans="2:19" ht="16.2" customHeight="1" x14ac:dyDescent="0.3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</row>
    <row r="62" spans="2:19" ht="16.2" customHeight="1" x14ac:dyDescent="0.3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</row>
    <row r="63" spans="2:19" ht="16.2" customHeight="1" x14ac:dyDescent="0.3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</row>
    <row r="64" spans="2:19" ht="16.2" customHeight="1" x14ac:dyDescent="0.3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</row>
    <row r="65" spans="2:19" ht="16.2" customHeight="1" x14ac:dyDescent="0.3"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</row>
    <row r="66" spans="2:19" ht="16.2" customHeight="1" x14ac:dyDescent="0.3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</row>
    <row r="67" spans="2:19" ht="16.2" customHeight="1" x14ac:dyDescent="0.3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</row>
    <row r="68" spans="2:19" ht="16.2" customHeight="1" x14ac:dyDescent="0.3"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</row>
    <row r="69" spans="2:19" ht="16.2" customHeight="1" x14ac:dyDescent="0.3"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</row>
    <row r="70" spans="2:19" ht="16.2" customHeight="1" x14ac:dyDescent="0.3"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</row>
    <row r="71" spans="2:19" ht="16.2" customHeight="1" x14ac:dyDescent="0.3"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</row>
    <row r="72" spans="2:19" ht="16.2" customHeight="1" x14ac:dyDescent="0.3"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</row>
    <row r="73" spans="2:19" ht="16.2" customHeight="1" x14ac:dyDescent="0.3"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</row>
    <row r="74" spans="2:19" ht="16.2" customHeight="1" x14ac:dyDescent="0.3"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</row>
    <row r="75" spans="2:19" ht="16.2" customHeight="1" x14ac:dyDescent="0.3"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</row>
    <row r="76" spans="2:19" ht="16.2" customHeight="1" x14ac:dyDescent="0.3"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</row>
    <row r="77" spans="2:19" ht="16.2" customHeight="1" x14ac:dyDescent="0.3"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</row>
    <row r="78" spans="2:19" ht="16.2" customHeight="1" x14ac:dyDescent="0.3"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</row>
    <row r="79" spans="2:19" ht="16.2" customHeight="1" x14ac:dyDescent="0.3"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</row>
    <row r="123" spans="2:20" ht="16.2" customHeight="1" x14ac:dyDescent="0.3">
      <c r="B123" s="43"/>
      <c r="C123" s="43"/>
      <c r="D123" s="44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</row>
    <row r="124" spans="2:20" ht="16.2" customHeight="1" x14ac:dyDescent="0.3">
      <c r="B124" s="43"/>
      <c r="C124" s="43"/>
      <c r="D124" s="44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</row>
    <row r="125" spans="2:20" ht="16.2" customHeight="1" x14ac:dyDescent="0.3">
      <c r="B125" s="43"/>
      <c r="C125" s="43"/>
      <c r="D125" s="44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</row>
    <row r="126" spans="2:20" ht="16.2" customHeight="1" x14ac:dyDescent="0.3">
      <c r="B126" s="43"/>
      <c r="C126" s="43"/>
      <c r="D126" s="44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</row>
    <row r="127" spans="2:20" ht="16.2" customHeight="1" x14ac:dyDescent="0.3">
      <c r="B127" s="43"/>
      <c r="C127" s="43"/>
      <c r="D127" s="44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</row>
    <row r="128" spans="2:20" ht="16.2" customHeight="1" x14ac:dyDescent="0.3">
      <c r="B128" s="43"/>
      <c r="C128" s="43"/>
      <c r="D128" s="44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</row>
    <row r="129" spans="2:20" ht="16.2" customHeight="1" x14ac:dyDescent="0.3">
      <c r="B129" s="43"/>
      <c r="C129" s="43"/>
      <c r="D129" s="44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</row>
    <row r="130" spans="2:20" ht="16.2" customHeight="1" x14ac:dyDescent="0.3">
      <c r="B130" s="43"/>
      <c r="C130" s="43"/>
      <c r="D130" s="44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</row>
    <row r="131" spans="2:20" ht="16.2" customHeight="1" x14ac:dyDescent="0.3">
      <c r="B131" s="43"/>
      <c r="C131" s="43"/>
      <c r="D131" s="44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</row>
    <row r="132" spans="2:20" ht="16.2" customHeight="1" x14ac:dyDescent="0.3">
      <c r="B132" s="43"/>
      <c r="C132" s="43"/>
      <c r="D132" s="44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</row>
    <row r="133" spans="2:20" ht="16.2" customHeight="1" x14ac:dyDescent="0.3">
      <c r="B133" s="43"/>
      <c r="C133" s="43"/>
      <c r="D133" s="44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</row>
    <row r="134" spans="2:20" ht="16.2" customHeight="1" x14ac:dyDescent="0.3">
      <c r="B134" s="43"/>
      <c r="C134" s="43"/>
      <c r="D134" s="44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</row>
    <row r="135" spans="2:20" ht="16.2" customHeight="1" x14ac:dyDescent="0.3">
      <c r="B135" s="43"/>
      <c r="C135" s="43"/>
      <c r="D135" s="44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</row>
    <row r="136" spans="2:20" ht="16.2" customHeight="1" x14ac:dyDescent="0.3">
      <c r="B136" s="43"/>
      <c r="C136" s="43"/>
      <c r="D136" s="44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</row>
    <row r="137" spans="2:20" ht="16.2" customHeight="1" x14ac:dyDescent="0.3">
      <c r="B137" s="43"/>
      <c r="C137" s="43"/>
      <c r="D137" s="44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</row>
    <row r="138" spans="2:20" ht="16.2" customHeight="1" x14ac:dyDescent="0.3">
      <c r="B138" s="43"/>
      <c r="C138" s="43"/>
      <c r="D138" s="44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</row>
    <row r="139" spans="2:20" ht="16.2" customHeight="1" x14ac:dyDescent="0.3">
      <c r="B139" s="43"/>
      <c r="C139" s="43"/>
      <c r="D139" s="44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</row>
    <row r="140" spans="2:20" ht="16.2" customHeight="1" x14ac:dyDescent="0.3">
      <c r="B140" s="43"/>
      <c r="C140" s="43"/>
      <c r="D140" s="44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</row>
    <row r="141" spans="2:20" ht="16.2" customHeight="1" x14ac:dyDescent="0.3">
      <c r="B141" s="43"/>
      <c r="C141" s="43"/>
      <c r="D141" s="44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</row>
    <row r="142" spans="2:20" ht="16.2" customHeight="1" x14ac:dyDescent="0.3">
      <c r="B142" s="43"/>
      <c r="C142" s="43"/>
      <c r="D142" s="44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</row>
    <row r="143" spans="2:20" ht="16.2" customHeight="1" x14ac:dyDescent="0.3">
      <c r="B143" s="43"/>
      <c r="C143" s="43"/>
      <c r="D143" s="44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</row>
    <row r="144" spans="2:20" ht="16.2" customHeight="1" x14ac:dyDescent="0.3">
      <c r="B144" s="43"/>
      <c r="C144" s="43"/>
      <c r="D144" s="44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</row>
    <row r="145" spans="2:20" ht="16.2" customHeight="1" x14ac:dyDescent="0.3">
      <c r="B145" s="43"/>
      <c r="C145" s="43"/>
      <c r="D145" s="44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</row>
    <row r="146" spans="2:20" ht="16.2" customHeight="1" x14ac:dyDescent="0.3">
      <c r="B146" s="43"/>
      <c r="C146" s="43"/>
      <c r="D146" s="44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</row>
    <row r="147" spans="2:20" ht="16.2" customHeight="1" x14ac:dyDescent="0.3">
      <c r="B147" s="43"/>
      <c r="C147" s="43"/>
      <c r="D147" s="44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</row>
    <row r="148" spans="2:20" ht="16.2" customHeight="1" x14ac:dyDescent="0.3">
      <c r="B148" s="43"/>
      <c r="C148" s="43"/>
      <c r="D148" s="44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</row>
    <row r="149" spans="2:20" ht="16.2" customHeight="1" x14ac:dyDescent="0.3">
      <c r="B149" s="43"/>
      <c r="C149" s="43"/>
      <c r="D149" s="44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</row>
    <row r="150" spans="2:20" ht="16.2" customHeight="1" x14ac:dyDescent="0.3">
      <c r="B150" s="43"/>
      <c r="C150" s="43"/>
      <c r="D150" s="44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</row>
    <row r="151" spans="2:20" ht="16.2" customHeight="1" x14ac:dyDescent="0.3">
      <c r="B151" s="43"/>
      <c r="C151" s="43"/>
      <c r="D151" s="44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</row>
    <row r="152" spans="2:20" ht="16.2" customHeight="1" x14ac:dyDescent="0.3">
      <c r="B152" s="43"/>
      <c r="C152" s="43"/>
      <c r="D152" s="44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</row>
    <row r="153" spans="2:20" ht="16.2" customHeight="1" x14ac:dyDescent="0.3">
      <c r="B153" s="43"/>
      <c r="C153" s="43"/>
      <c r="D153" s="44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</row>
    <row r="154" spans="2:20" ht="16.2" customHeight="1" x14ac:dyDescent="0.3">
      <c r="B154" s="43"/>
      <c r="C154" s="43"/>
      <c r="D154" s="44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</row>
    <row r="155" spans="2:20" ht="16.2" customHeight="1" x14ac:dyDescent="0.3">
      <c r="B155" s="43"/>
      <c r="C155" s="43"/>
      <c r="D155" s="44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</row>
    <row r="156" spans="2:20" ht="16.2" customHeight="1" x14ac:dyDescent="0.3">
      <c r="B156" s="43"/>
      <c r="C156" s="43"/>
      <c r="D156" s="44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</row>
  </sheetData>
  <mergeCells count="7">
    <mergeCell ref="N2:P2"/>
    <mergeCell ref="Q2:S2"/>
    <mergeCell ref="A2:A3"/>
    <mergeCell ref="B2:D2"/>
    <mergeCell ref="E2:G2"/>
    <mergeCell ref="H2:J2"/>
    <mergeCell ref="K2:M2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AF4AB-CE2B-409B-A8E0-DA88AC84ACE6}">
  <dimension ref="A1:V86"/>
  <sheetViews>
    <sheetView zoomScale="85" zoomScaleNormal="85" workbookViewId="0">
      <selection activeCell="B45" sqref="B45:M79"/>
    </sheetView>
  </sheetViews>
  <sheetFormatPr defaultRowHeight="16.2" customHeight="1" x14ac:dyDescent="0.3"/>
  <cols>
    <col min="1" max="1" width="19.33203125" bestFit="1" customWidth="1"/>
    <col min="2" max="3" width="11.33203125" bestFit="1" customWidth="1"/>
    <col min="4" max="4" width="10.5546875" customWidth="1"/>
    <col min="5" max="6" width="11.33203125" bestFit="1" customWidth="1"/>
    <col min="7" max="7" width="10.5546875" customWidth="1"/>
    <col min="8" max="9" width="11.33203125" bestFit="1" customWidth="1"/>
    <col min="10" max="10" width="10.5546875" customWidth="1"/>
    <col min="11" max="12" width="11.33203125" bestFit="1" customWidth="1"/>
    <col min="13" max="13" width="10.5546875" customWidth="1"/>
    <col min="14" max="15" width="11.33203125" bestFit="1" customWidth="1"/>
    <col min="16" max="16" width="10.5546875" customWidth="1"/>
    <col min="17" max="18" width="11.33203125" bestFit="1" customWidth="1"/>
    <col min="19" max="19" width="10.5546875" customWidth="1"/>
  </cols>
  <sheetData>
    <row r="1" spans="1:22" ht="21" x14ac:dyDescent="0.3">
      <c r="A1" s="30" t="s">
        <v>51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2" ht="15.6" x14ac:dyDescent="0.3">
      <c r="A2" s="47"/>
      <c r="B2" s="45" t="s">
        <v>38</v>
      </c>
      <c r="C2" s="46"/>
      <c r="D2" s="46"/>
      <c r="E2" s="45" t="s">
        <v>39</v>
      </c>
      <c r="F2" s="46"/>
      <c r="G2" s="46"/>
      <c r="H2" s="45" t="s">
        <v>40</v>
      </c>
      <c r="I2" s="46"/>
      <c r="J2" s="46"/>
      <c r="K2" s="45" t="s">
        <v>27</v>
      </c>
      <c r="L2" s="46"/>
      <c r="M2" s="46"/>
      <c r="N2" s="45" t="s">
        <v>28</v>
      </c>
      <c r="O2" s="46"/>
      <c r="P2" s="46"/>
      <c r="Q2" s="45" t="s">
        <v>36</v>
      </c>
      <c r="R2" s="46"/>
      <c r="S2" s="46"/>
    </row>
    <row r="3" spans="1:22" ht="13.95" customHeight="1" x14ac:dyDescent="0.3">
      <c r="A3" s="47"/>
      <c r="B3" s="28">
        <v>2023</v>
      </c>
      <c r="C3" s="29">
        <v>2022</v>
      </c>
      <c r="D3" s="35" t="s">
        <v>33</v>
      </c>
      <c r="E3" s="28">
        <v>2023</v>
      </c>
      <c r="F3" s="29">
        <v>2022</v>
      </c>
      <c r="G3" s="35" t="s">
        <v>33</v>
      </c>
      <c r="H3" s="28">
        <v>2023</v>
      </c>
      <c r="I3" s="29">
        <v>2022</v>
      </c>
      <c r="J3" s="35" t="s">
        <v>33</v>
      </c>
      <c r="K3" s="28">
        <v>2023</v>
      </c>
      <c r="L3" s="29">
        <v>2022</v>
      </c>
      <c r="M3" s="35" t="s">
        <v>33</v>
      </c>
      <c r="N3" s="28">
        <v>2023</v>
      </c>
      <c r="O3" s="29">
        <v>2022</v>
      </c>
      <c r="P3" s="35" t="s">
        <v>33</v>
      </c>
      <c r="Q3" s="28">
        <v>2023</v>
      </c>
      <c r="R3" s="29">
        <v>2022</v>
      </c>
      <c r="S3" s="35" t="s">
        <v>33</v>
      </c>
      <c r="V3" s="2"/>
    </row>
    <row r="4" spans="1:22" ht="13.95" customHeight="1" x14ac:dyDescent="0.3">
      <c r="A4" s="7" t="s">
        <v>0</v>
      </c>
      <c r="B4" s="4">
        <v>59</v>
      </c>
      <c r="C4" s="4">
        <v>769</v>
      </c>
      <c r="D4" s="20">
        <v>-92.327698309492845</v>
      </c>
      <c r="E4" s="4">
        <v>0</v>
      </c>
      <c r="F4" s="4">
        <v>0</v>
      </c>
      <c r="G4" s="20" t="s">
        <v>55</v>
      </c>
      <c r="H4" s="4">
        <v>14</v>
      </c>
      <c r="I4" s="4">
        <v>28</v>
      </c>
      <c r="J4" s="20">
        <v>-50</v>
      </c>
      <c r="K4" s="4">
        <v>0</v>
      </c>
      <c r="L4" s="4">
        <v>0</v>
      </c>
      <c r="M4" s="20" t="s">
        <v>55</v>
      </c>
      <c r="N4" s="10">
        <v>7935</v>
      </c>
      <c r="O4" s="4">
        <v>6282</v>
      </c>
      <c r="P4" s="19">
        <v>26.313276026743075</v>
      </c>
      <c r="Q4" s="10">
        <v>8008</v>
      </c>
      <c r="R4" s="4">
        <v>7079</v>
      </c>
      <c r="S4" s="25">
        <v>13.123322503178414</v>
      </c>
      <c r="V4" s="1"/>
    </row>
    <row r="5" spans="1:22" ht="13.95" customHeight="1" x14ac:dyDescent="0.3">
      <c r="A5" s="8" t="s">
        <v>1</v>
      </c>
      <c r="B5" s="4">
        <f>'3.5t&lt; MCV &lt;16t (medium trucks)'!B5+'HCV ≥16t (heavy trucks)'!B5</f>
        <v>113</v>
      </c>
      <c r="C5" s="4">
        <f>'3.5t&lt; MCV &lt;16t (medium trucks)'!C5+'HCV ≥16t (heavy trucks)'!C5</f>
        <v>24</v>
      </c>
      <c r="D5" s="20">
        <f t="shared" ref="D5:D36" si="0">IFERROR((B5-C5)/C5*100, " ")</f>
        <v>370.83333333333337</v>
      </c>
      <c r="E5" s="3">
        <f>'3.5t&lt; MCV &lt;16t (medium trucks)'!E5+'HCV ≥16t (heavy trucks)'!E5</f>
        <v>0</v>
      </c>
      <c r="F5" s="4">
        <f>'3.5t&lt; MCV &lt;16t (medium trucks)'!F5+'HCV ≥16t (heavy trucks)'!F5</f>
        <v>0</v>
      </c>
      <c r="G5" s="20" t="str">
        <f t="shared" ref="G5:G36" si="1">IFERROR((E5-F5)/F5*100, " ")</f>
        <v xml:space="preserve"> </v>
      </c>
      <c r="H5" s="4">
        <f>'3.5t&lt; MCV &lt;16t (medium trucks)'!H5+'HCV ≥16t (heavy trucks)'!H5</f>
        <v>96</v>
      </c>
      <c r="I5" s="4">
        <f>'3.5t&lt; MCV &lt;16t (medium trucks)'!I5+'HCV ≥16t (heavy trucks)'!I5</f>
        <v>155</v>
      </c>
      <c r="J5" s="23">
        <f t="shared" ref="J5:J36" si="2">IFERROR((H5-I5)/I5*100, " ")</f>
        <v>-38.064516129032256</v>
      </c>
      <c r="K5" s="3">
        <f>'3.5t&lt; MCV &lt;16t (medium trucks)'!K5+'HCV ≥16t (heavy trucks)'!K5</f>
        <v>7</v>
      </c>
      <c r="L5" s="4">
        <f>'3.5t&lt; MCV &lt;16t (medium trucks)'!L5+'HCV ≥16t (heavy trucks)'!L5</f>
        <v>8</v>
      </c>
      <c r="M5" s="20">
        <f t="shared" ref="M5:M36" si="3">IFERROR((K5-L5)/L5*100, " ")</f>
        <v>-12.5</v>
      </c>
      <c r="N5" s="9">
        <f>'3.5t&lt; MCV &lt;16t (medium trucks)'!N5+'HCV ≥16t (heavy trucks)'!N5</f>
        <v>9842</v>
      </c>
      <c r="O5" s="4">
        <f>'3.5t&lt; MCV &lt;16t (medium trucks)'!O5+'HCV ≥16t (heavy trucks)'!O5</f>
        <v>8379</v>
      </c>
      <c r="P5" s="20">
        <f t="shared" ref="P5:P36" si="4">IFERROR((N5-O5)/O5*100, " ")</f>
        <v>17.460317460317459</v>
      </c>
      <c r="Q5" s="9">
        <f>'3.5t&lt; MCV &lt;16t (medium trucks)'!Q5+'HCV ≥16t (heavy trucks)'!Q5</f>
        <v>10058</v>
      </c>
      <c r="R5" s="4">
        <f>'3.5t&lt; MCV &lt;16t (medium trucks)'!R5+'HCV ≥16t (heavy trucks)'!R5</f>
        <v>8566</v>
      </c>
      <c r="S5" s="25">
        <f t="shared" ref="S5:S36" si="5">IFERROR((Q5-R5)/R5*100, " ")</f>
        <v>17.417697875321036</v>
      </c>
      <c r="V5" s="1"/>
    </row>
    <row r="6" spans="1:22" ht="13.95" customHeight="1" x14ac:dyDescent="0.3">
      <c r="A6" s="8" t="s">
        <v>34</v>
      </c>
      <c r="B6" s="36" t="s">
        <v>53</v>
      </c>
      <c r="C6" s="36" t="s">
        <v>53</v>
      </c>
      <c r="D6" s="20" t="str">
        <f t="shared" si="0"/>
        <v xml:space="preserve"> </v>
      </c>
      <c r="E6" s="36" t="s">
        <v>53</v>
      </c>
      <c r="F6" s="36" t="s">
        <v>53</v>
      </c>
      <c r="G6" s="20" t="str">
        <f t="shared" si="1"/>
        <v xml:space="preserve"> </v>
      </c>
      <c r="H6" s="36" t="s">
        <v>53</v>
      </c>
      <c r="I6" s="36" t="s">
        <v>53</v>
      </c>
      <c r="J6" s="20" t="str">
        <f t="shared" si="2"/>
        <v xml:space="preserve"> </v>
      </c>
      <c r="K6" s="36" t="s">
        <v>53</v>
      </c>
      <c r="L6" s="36" t="s">
        <v>53</v>
      </c>
      <c r="M6" s="20" t="str">
        <f t="shared" si="3"/>
        <v xml:space="preserve"> </v>
      </c>
      <c r="N6" s="36" t="s">
        <v>53</v>
      </c>
      <c r="O6" s="36" t="s">
        <v>53</v>
      </c>
      <c r="P6" s="20" t="str">
        <f t="shared" si="4"/>
        <v xml:space="preserve"> </v>
      </c>
      <c r="Q6" s="36" t="s">
        <v>53</v>
      </c>
      <c r="R6" s="36" t="s">
        <v>53</v>
      </c>
      <c r="S6" s="25" t="str">
        <f t="shared" si="5"/>
        <v xml:space="preserve"> </v>
      </c>
      <c r="V6" s="1"/>
    </row>
    <row r="7" spans="1:22" ht="13.95" customHeight="1" x14ac:dyDescent="0.3">
      <c r="A7" s="8" t="s">
        <v>29</v>
      </c>
      <c r="B7" s="4">
        <f>'3.5t&lt; MCV &lt;16t (medium trucks)'!B7+'HCV ≥16t (heavy trucks)'!B7</f>
        <v>1</v>
      </c>
      <c r="C7" s="4">
        <f>'3.5t&lt; MCV &lt;16t (medium trucks)'!C7+'HCV ≥16t (heavy trucks)'!C7</f>
        <v>0</v>
      </c>
      <c r="D7" s="20" t="str">
        <f t="shared" si="0"/>
        <v xml:space="preserve"> </v>
      </c>
      <c r="E7" s="4">
        <f>'3.5t&lt; MCV &lt;16t (medium trucks)'!E7+'HCV ≥16t (heavy trucks)'!E7</f>
        <v>0</v>
      </c>
      <c r="F7" s="4">
        <f>'3.5t&lt; MCV &lt;16t (medium trucks)'!F7+'HCV ≥16t (heavy trucks)'!F7</f>
        <v>0</v>
      </c>
      <c r="G7" s="20" t="str">
        <f t="shared" si="1"/>
        <v xml:space="preserve"> </v>
      </c>
      <c r="H7" s="4">
        <f>'3.5t&lt; MCV &lt;16t (medium trucks)'!H7+'HCV ≥16t (heavy trucks)'!H7</f>
        <v>0</v>
      </c>
      <c r="I7" s="4">
        <f>'3.5t&lt; MCV &lt;16t (medium trucks)'!I7+'HCV ≥16t (heavy trucks)'!I7</f>
        <v>1</v>
      </c>
      <c r="J7" s="20">
        <f t="shared" si="2"/>
        <v>-100</v>
      </c>
      <c r="K7" s="4">
        <f>'3.5t&lt; MCV &lt;16t (medium trucks)'!K7+'HCV ≥16t (heavy trucks)'!K7</f>
        <v>0</v>
      </c>
      <c r="L7" s="4">
        <f>'3.5t&lt; MCV &lt;16t (medium trucks)'!L7+'HCV ≥16t (heavy trucks)'!L7</f>
        <v>0</v>
      </c>
      <c r="M7" s="20" t="str">
        <f t="shared" si="3"/>
        <v xml:space="preserve"> </v>
      </c>
      <c r="N7" s="10">
        <f>'3.5t&lt; MCV &lt;16t (medium trucks)'!N7+'HCV ≥16t (heavy trucks)'!N7</f>
        <v>2047</v>
      </c>
      <c r="O7" s="4">
        <f>'3.5t&lt; MCV &lt;16t (medium trucks)'!O7+'HCV ≥16t (heavy trucks)'!O7</f>
        <v>1507</v>
      </c>
      <c r="P7" s="20">
        <f t="shared" si="4"/>
        <v>35.832780358327803</v>
      </c>
      <c r="Q7" s="10">
        <f>'3.5t&lt; MCV &lt;16t (medium trucks)'!Q7+'HCV ≥16t (heavy trucks)'!Q7</f>
        <v>2048</v>
      </c>
      <c r="R7" s="4">
        <f>'3.5t&lt; MCV &lt;16t (medium trucks)'!R7+'HCV ≥16t (heavy trucks)'!R7</f>
        <v>1508</v>
      </c>
      <c r="S7" s="25">
        <f t="shared" si="5"/>
        <v>35.809018567639257</v>
      </c>
      <c r="V7" s="1"/>
    </row>
    <row r="8" spans="1:22" ht="13.95" customHeight="1" x14ac:dyDescent="0.3">
      <c r="A8" s="8" t="s">
        <v>26</v>
      </c>
      <c r="B8" s="4">
        <f>'3.5t&lt; MCV &lt;16t (medium trucks)'!B8+'HCV ≥16t (heavy trucks)'!B8</f>
        <v>0</v>
      </c>
      <c r="C8" s="4">
        <f>'3.5t&lt; MCV &lt;16t (medium trucks)'!C8+'HCV ≥16t (heavy trucks)'!C8</f>
        <v>0</v>
      </c>
      <c r="D8" s="20" t="str">
        <f t="shared" si="0"/>
        <v xml:space="preserve"> </v>
      </c>
      <c r="E8" s="4">
        <f>'3.5t&lt; MCV &lt;16t (medium trucks)'!E8+'HCV ≥16t (heavy trucks)'!E8</f>
        <v>0</v>
      </c>
      <c r="F8" s="4">
        <f>'3.5t&lt; MCV &lt;16t (medium trucks)'!F8+'HCV ≥16t (heavy trucks)'!F8</f>
        <v>0</v>
      </c>
      <c r="G8" s="20" t="str">
        <f t="shared" si="1"/>
        <v xml:space="preserve"> </v>
      </c>
      <c r="H8" s="4">
        <f>'3.5t&lt; MCV &lt;16t (medium trucks)'!H8+'HCV ≥16t (heavy trucks)'!H8</f>
        <v>0</v>
      </c>
      <c r="I8" s="4">
        <f>'3.5t&lt; MCV &lt;16t (medium trucks)'!I8+'HCV ≥16t (heavy trucks)'!I8</f>
        <v>0</v>
      </c>
      <c r="J8" s="20" t="str">
        <f t="shared" si="2"/>
        <v xml:space="preserve"> </v>
      </c>
      <c r="K8" s="4">
        <f>'3.5t&lt; MCV &lt;16t (medium trucks)'!K8+'HCV ≥16t (heavy trucks)'!K8</f>
        <v>0</v>
      </c>
      <c r="L8" s="4">
        <f>'3.5t&lt; MCV &lt;16t (medium trucks)'!L8+'HCV ≥16t (heavy trucks)'!L8</f>
        <v>0</v>
      </c>
      <c r="M8" s="20" t="str">
        <f t="shared" si="3"/>
        <v xml:space="preserve"> </v>
      </c>
      <c r="N8" s="10">
        <f>'3.5t&lt; MCV &lt;16t (medium trucks)'!N8+'HCV ≥16t (heavy trucks)'!N8</f>
        <v>159</v>
      </c>
      <c r="O8" s="4">
        <f>'3.5t&lt; MCV &lt;16t (medium trucks)'!O8+'HCV ≥16t (heavy trucks)'!O8</f>
        <v>94</v>
      </c>
      <c r="P8" s="20">
        <f t="shared" si="4"/>
        <v>69.148936170212778</v>
      </c>
      <c r="Q8" s="10">
        <f>'3.5t&lt; MCV &lt;16t (medium trucks)'!Q8+'HCV ≥16t (heavy trucks)'!Q8</f>
        <v>159</v>
      </c>
      <c r="R8" s="4">
        <f>'3.5t&lt; MCV &lt;16t (medium trucks)'!R8+'HCV ≥16t (heavy trucks)'!R8</f>
        <v>94</v>
      </c>
      <c r="S8" s="25">
        <f t="shared" si="5"/>
        <v>69.148936170212778</v>
      </c>
      <c r="V8" s="1"/>
    </row>
    <row r="9" spans="1:22" ht="13.95" customHeight="1" x14ac:dyDescent="0.3">
      <c r="A9" s="8" t="s">
        <v>54</v>
      </c>
      <c r="B9" s="4">
        <v>10</v>
      </c>
      <c r="C9" s="4">
        <v>4</v>
      </c>
      <c r="D9" s="20">
        <v>150</v>
      </c>
      <c r="E9" s="4">
        <v>0</v>
      </c>
      <c r="F9" s="4">
        <v>0</v>
      </c>
      <c r="G9" s="20" t="s">
        <v>55</v>
      </c>
      <c r="H9" s="4">
        <v>954</v>
      </c>
      <c r="I9" s="4">
        <v>951</v>
      </c>
      <c r="J9" s="20">
        <v>0.31545741324921134</v>
      </c>
      <c r="K9" s="4">
        <v>0</v>
      </c>
      <c r="L9" s="4">
        <v>0</v>
      </c>
      <c r="M9" s="20" t="s">
        <v>55</v>
      </c>
      <c r="N9" s="10">
        <v>9444</v>
      </c>
      <c r="O9" s="4">
        <v>8016</v>
      </c>
      <c r="P9" s="20">
        <v>17.814371257485028</v>
      </c>
      <c r="Q9" s="10">
        <v>10408</v>
      </c>
      <c r="R9" s="4">
        <v>8971</v>
      </c>
      <c r="S9" s="25">
        <v>16.018281128079366</v>
      </c>
      <c r="V9" s="1"/>
    </row>
    <row r="10" spans="1:22" ht="13.95" customHeight="1" x14ac:dyDescent="0.3">
      <c r="A10" s="8" t="s">
        <v>2</v>
      </c>
      <c r="B10" s="4">
        <f>'3.5t&lt; MCV &lt;16t (medium trucks)'!B10+'HCV ≥16t (heavy trucks)'!B10</f>
        <v>316</v>
      </c>
      <c r="C10" s="4">
        <f>'3.5t&lt; MCV &lt;16t (medium trucks)'!C10+'HCV ≥16t (heavy trucks)'!C10</f>
        <v>89</v>
      </c>
      <c r="D10" s="20">
        <f t="shared" si="0"/>
        <v>255.05617977528087</v>
      </c>
      <c r="E10" s="4">
        <f>'3.5t&lt; MCV &lt;16t (medium trucks)'!E10+'HCV ≥16t (heavy trucks)'!E10</f>
        <v>0</v>
      </c>
      <c r="F10" s="4">
        <f>'3.5t&lt; MCV &lt;16t (medium trucks)'!F10+'HCV ≥16t (heavy trucks)'!F10</f>
        <v>0</v>
      </c>
      <c r="G10" s="20" t="str">
        <f t="shared" si="1"/>
        <v xml:space="preserve"> </v>
      </c>
      <c r="H10" s="4">
        <f>'3.5t&lt; MCV &lt;16t (medium trucks)'!H10+'HCV ≥16t (heavy trucks)'!H10</f>
        <v>70</v>
      </c>
      <c r="I10" s="4">
        <f>'3.5t&lt; MCV &lt;16t (medium trucks)'!I10+'HCV ≥16t (heavy trucks)'!I10</f>
        <v>23</v>
      </c>
      <c r="J10" s="20">
        <f t="shared" si="2"/>
        <v>204.34782608695653</v>
      </c>
      <c r="K10" s="4">
        <f>'3.5t&lt; MCV &lt;16t (medium trucks)'!K10+'HCV ≥16t (heavy trucks)'!K10</f>
        <v>1</v>
      </c>
      <c r="L10" s="4">
        <f>'3.5t&lt; MCV &lt;16t (medium trucks)'!L10+'HCV ≥16t (heavy trucks)'!L10</f>
        <v>0</v>
      </c>
      <c r="M10" s="20" t="str">
        <f t="shared" si="3"/>
        <v xml:space="preserve"> </v>
      </c>
      <c r="N10" s="10">
        <f>'3.5t&lt; MCV &lt;16t (medium trucks)'!N10+'HCV ≥16t (heavy trucks)'!N10</f>
        <v>4586</v>
      </c>
      <c r="O10" s="4">
        <f>'3.5t&lt; MCV &lt;16t (medium trucks)'!O10+'HCV ≥16t (heavy trucks)'!O10</f>
        <v>4760</v>
      </c>
      <c r="P10" s="20">
        <f t="shared" si="4"/>
        <v>-3.6554621848739499</v>
      </c>
      <c r="Q10" s="10">
        <f>'3.5t&lt; MCV &lt;16t (medium trucks)'!Q10+'HCV ≥16t (heavy trucks)'!Q10</f>
        <v>4973</v>
      </c>
      <c r="R10" s="4">
        <f>'3.5t&lt; MCV &lt;16t (medium trucks)'!R10+'HCV ≥16t (heavy trucks)'!R10</f>
        <v>4872</v>
      </c>
      <c r="S10" s="25">
        <f t="shared" si="5"/>
        <v>2.0730706075533663</v>
      </c>
      <c r="V10" s="1"/>
    </row>
    <row r="11" spans="1:22" ht="13.95" customHeight="1" x14ac:dyDescent="0.3">
      <c r="A11" s="8" t="s">
        <v>3</v>
      </c>
      <c r="B11" s="4">
        <f>'3.5t&lt; MCV &lt;16t (medium trucks)'!B11+'HCV ≥16t (heavy trucks)'!B11</f>
        <v>1</v>
      </c>
      <c r="C11" s="4">
        <f>'3.5t&lt; MCV &lt;16t (medium trucks)'!C11+'HCV ≥16t (heavy trucks)'!C11</f>
        <v>1</v>
      </c>
      <c r="D11" s="20">
        <f t="shared" si="0"/>
        <v>0</v>
      </c>
      <c r="E11" s="4">
        <f>'3.5t&lt; MCV &lt;16t (medium trucks)'!E11+'HCV ≥16t (heavy trucks)'!E11</f>
        <v>0</v>
      </c>
      <c r="F11" s="4">
        <f>'3.5t&lt; MCV &lt;16t (medium trucks)'!F11+'HCV ≥16t (heavy trucks)'!F11</f>
        <v>0</v>
      </c>
      <c r="G11" s="20" t="str">
        <f t="shared" si="1"/>
        <v xml:space="preserve"> </v>
      </c>
      <c r="H11" s="4">
        <f>'3.5t&lt; MCV &lt;16t (medium trucks)'!H11+'HCV ≥16t (heavy trucks)'!H11</f>
        <v>2</v>
      </c>
      <c r="I11" s="4">
        <f>'3.5t&lt; MCV &lt;16t (medium trucks)'!I11+'HCV ≥16t (heavy trucks)'!I11</f>
        <v>6</v>
      </c>
      <c r="J11" s="20">
        <f t="shared" si="2"/>
        <v>-66.666666666666657</v>
      </c>
      <c r="K11" s="4">
        <f>'3.5t&lt; MCV &lt;16t (medium trucks)'!K11+'HCV ≥16t (heavy trucks)'!K11</f>
        <v>0</v>
      </c>
      <c r="L11" s="4">
        <f>'3.5t&lt; MCV &lt;16t (medium trucks)'!L11+'HCV ≥16t (heavy trucks)'!L11</f>
        <v>2</v>
      </c>
      <c r="M11" s="20">
        <f t="shared" si="3"/>
        <v>-100</v>
      </c>
      <c r="N11" s="10">
        <f>'3.5t&lt; MCV &lt;16t (medium trucks)'!N11+'HCV ≥16t (heavy trucks)'!N11</f>
        <v>869</v>
      </c>
      <c r="O11" s="4">
        <f>'3.5t&lt; MCV &lt;16t (medium trucks)'!O11+'HCV ≥16t (heavy trucks)'!O11</f>
        <v>931</v>
      </c>
      <c r="P11" s="20">
        <f t="shared" si="4"/>
        <v>-6.6595059076262082</v>
      </c>
      <c r="Q11" s="10">
        <f>'3.5t&lt; MCV &lt;16t (medium trucks)'!Q11+'HCV ≥16t (heavy trucks)'!Q11</f>
        <v>872</v>
      </c>
      <c r="R11" s="4">
        <f>'3.5t&lt; MCV &lt;16t (medium trucks)'!R11+'HCV ≥16t (heavy trucks)'!R11</f>
        <v>940</v>
      </c>
      <c r="S11" s="25">
        <f t="shared" si="5"/>
        <v>-7.2340425531914887</v>
      </c>
      <c r="V11" s="1"/>
    </row>
    <row r="12" spans="1:22" ht="13.95" customHeight="1" x14ac:dyDescent="0.3">
      <c r="A12" s="8" t="s">
        <v>4</v>
      </c>
      <c r="B12" s="4">
        <f>'3.5t&lt; MCV &lt;16t (medium trucks)'!B12+'HCV ≥16t (heavy trucks)'!B12</f>
        <v>43</v>
      </c>
      <c r="C12" s="4">
        <f>'3.5t&lt; MCV &lt;16t (medium trucks)'!C12+'HCV ≥16t (heavy trucks)'!C12</f>
        <v>15</v>
      </c>
      <c r="D12" s="20">
        <f t="shared" si="0"/>
        <v>186.66666666666666</v>
      </c>
      <c r="E12" s="4">
        <f>'3.5t&lt; MCV &lt;16t (medium trucks)'!E12+'HCV ≥16t (heavy trucks)'!E12</f>
        <v>29</v>
      </c>
      <c r="F12" s="4">
        <f>'3.5t&lt; MCV &lt;16t (medium trucks)'!F12+'HCV ≥16t (heavy trucks)'!F12</f>
        <v>8</v>
      </c>
      <c r="G12" s="20">
        <f t="shared" si="1"/>
        <v>262.5</v>
      </c>
      <c r="H12" s="4">
        <f>'3.5t&lt; MCV &lt;16t (medium trucks)'!H12+'HCV ≥16t (heavy trucks)'!H12</f>
        <v>98</v>
      </c>
      <c r="I12" s="4">
        <f>'3.5t&lt; MCV &lt;16t (medium trucks)'!I12+'HCV ≥16t (heavy trucks)'!I12</f>
        <v>94</v>
      </c>
      <c r="J12" s="20">
        <f t="shared" si="2"/>
        <v>4.2553191489361701</v>
      </c>
      <c r="K12" s="4">
        <f>'3.5t&lt; MCV &lt;16t (medium trucks)'!K12+'HCV ≥16t (heavy trucks)'!K12</f>
        <v>88</v>
      </c>
      <c r="L12" s="4">
        <f>'3.5t&lt; MCV &lt;16t (medium trucks)'!L12+'HCV ≥16t (heavy trucks)'!L12</f>
        <v>100</v>
      </c>
      <c r="M12" s="20">
        <f t="shared" si="3"/>
        <v>-12</v>
      </c>
      <c r="N12" s="10">
        <f>'3.5t&lt; MCV &lt;16t (medium trucks)'!N12+'HCV ≥16t (heavy trucks)'!N12</f>
        <v>3684</v>
      </c>
      <c r="O12" s="4">
        <f>'3.5t&lt; MCV &lt;16t (medium trucks)'!O12+'HCV ≥16t (heavy trucks)'!O12</f>
        <v>3122</v>
      </c>
      <c r="P12" s="20">
        <f t="shared" si="4"/>
        <v>18.00128122998078</v>
      </c>
      <c r="Q12" s="10">
        <f>'3.5t&lt; MCV &lt;16t (medium trucks)'!Q12+'HCV ≥16t (heavy trucks)'!Q12</f>
        <v>3942</v>
      </c>
      <c r="R12" s="4">
        <f>'3.5t&lt; MCV &lt;16t (medium trucks)'!R12+'HCV ≥16t (heavy trucks)'!R12</f>
        <v>3339</v>
      </c>
      <c r="S12" s="25">
        <f t="shared" si="5"/>
        <v>18.059299191374663</v>
      </c>
      <c r="V12" s="1"/>
    </row>
    <row r="13" spans="1:22" ht="13.95" customHeight="1" x14ac:dyDescent="0.3">
      <c r="A13" s="8" t="s">
        <v>5</v>
      </c>
      <c r="B13" s="4">
        <f>'3.5t&lt; MCV &lt;16t (medium trucks)'!B13+'HCV ≥16t (heavy trucks)'!B13</f>
        <v>595</v>
      </c>
      <c r="C13" s="4">
        <f>'3.5t&lt; MCV &lt;16t (medium trucks)'!C13+'HCV ≥16t (heavy trucks)'!C13</f>
        <v>166</v>
      </c>
      <c r="D13" s="20">
        <f t="shared" si="0"/>
        <v>258.43373493975906</v>
      </c>
      <c r="E13" s="4">
        <f>'3.5t&lt; MCV &lt;16t (medium trucks)'!E13+'HCV ≥16t (heavy trucks)'!E13</f>
        <v>0</v>
      </c>
      <c r="F13" s="4">
        <f>'3.5t&lt; MCV &lt;16t (medium trucks)'!F13+'HCV ≥16t (heavy trucks)'!F13</f>
        <v>1</v>
      </c>
      <c r="G13" s="20">
        <f t="shared" si="1"/>
        <v>-100</v>
      </c>
      <c r="H13" s="4">
        <f>'3.5t&lt; MCV &lt;16t (medium trucks)'!H13+'HCV ≥16t (heavy trucks)'!H13</f>
        <v>3241</v>
      </c>
      <c r="I13" s="4">
        <f>'3.5t&lt; MCV &lt;16t (medium trucks)'!I13+'HCV ≥16t (heavy trucks)'!I13</f>
        <v>2573</v>
      </c>
      <c r="J13" s="20">
        <f t="shared" si="2"/>
        <v>25.961912164788188</v>
      </c>
      <c r="K13" s="4">
        <f>'3.5t&lt; MCV &lt;16t (medium trucks)'!K13+'HCV ≥16t (heavy trucks)'!K13</f>
        <v>6</v>
      </c>
      <c r="L13" s="4">
        <f>'3.5t&lt; MCV &lt;16t (medium trucks)'!L13+'HCV ≥16t (heavy trucks)'!L13</f>
        <v>0</v>
      </c>
      <c r="M13" s="20" t="str">
        <f t="shared" si="3"/>
        <v xml:space="preserve"> </v>
      </c>
      <c r="N13" s="10">
        <f>'3.5t&lt; MCV &lt;16t (medium trucks)'!N13+'HCV ≥16t (heavy trucks)'!N13</f>
        <v>45771</v>
      </c>
      <c r="O13" s="4">
        <f>'3.5t&lt; MCV &lt;16t (medium trucks)'!O13+'HCV ≥16t (heavy trucks)'!O13</f>
        <v>41827</v>
      </c>
      <c r="P13" s="20">
        <f t="shared" si="4"/>
        <v>9.4293159920625431</v>
      </c>
      <c r="Q13" s="10">
        <f>'3.5t&lt; MCV &lt;16t (medium trucks)'!Q13+'HCV ≥16t (heavy trucks)'!Q13</f>
        <v>49613</v>
      </c>
      <c r="R13" s="4">
        <f>'3.5t&lt; MCV &lt;16t (medium trucks)'!R13+'HCV ≥16t (heavy trucks)'!R13</f>
        <v>44567</v>
      </c>
      <c r="S13" s="25">
        <f t="shared" si="5"/>
        <v>11.322278816164427</v>
      </c>
      <c r="V13" s="1"/>
    </row>
    <row r="14" spans="1:22" ht="13.95" customHeight="1" x14ac:dyDescent="0.3">
      <c r="A14" s="8" t="s">
        <v>6</v>
      </c>
      <c r="B14" s="4">
        <f>'3.5t&lt; MCV &lt;16t (medium trucks)'!B14+'HCV ≥16t (heavy trucks)'!B14</f>
        <v>2169</v>
      </c>
      <c r="C14" s="4">
        <f>'3.5t&lt; MCV &lt;16t (medium trucks)'!C14+'HCV ≥16t (heavy trucks)'!C14</f>
        <v>804</v>
      </c>
      <c r="D14" s="20">
        <f t="shared" si="0"/>
        <v>169.77611940298507</v>
      </c>
      <c r="E14" s="4">
        <f>'3.5t&lt; MCV &lt;16t (medium trucks)'!E14+'HCV ≥16t (heavy trucks)'!E14</f>
        <v>2</v>
      </c>
      <c r="F14" s="4">
        <f>'3.5t&lt; MCV &lt;16t (medium trucks)'!F14+'HCV ≥16t (heavy trucks)'!F14</f>
        <v>2</v>
      </c>
      <c r="G14" s="20">
        <f t="shared" si="1"/>
        <v>0</v>
      </c>
      <c r="H14" s="4">
        <f>'3.5t&lt; MCV &lt;16t (medium trucks)'!H14+'HCV ≥16t (heavy trucks)'!H14</f>
        <v>1385</v>
      </c>
      <c r="I14" s="4">
        <f>'3.5t&lt; MCV &lt;16t (medium trucks)'!I14+'HCV ≥16t (heavy trucks)'!I14</f>
        <v>1518</v>
      </c>
      <c r="J14" s="20">
        <f t="shared" si="2"/>
        <v>-8.7615283267457187</v>
      </c>
      <c r="K14" s="4">
        <f>'3.5t&lt; MCV &lt;16t (medium trucks)'!K14+'HCV ≥16t (heavy trucks)'!K14</f>
        <v>22</v>
      </c>
      <c r="L14" s="4">
        <f>'3.5t&lt; MCV &lt;16t (medium trucks)'!L14+'HCV ≥16t (heavy trucks)'!L14</f>
        <v>32</v>
      </c>
      <c r="M14" s="20">
        <f t="shared" si="3"/>
        <v>-31.25</v>
      </c>
      <c r="N14" s="10">
        <f>'3.5t&lt; MCV &lt;16t (medium trucks)'!N14+'HCV ≥16t (heavy trucks)'!N14</f>
        <v>91242</v>
      </c>
      <c r="O14" s="4">
        <f>'3.5t&lt; MCV &lt;16t (medium trucks)'!O14+'HCV ≥16t (heavy trucks)'!O14</f>
        <v>73862</v>
      </c>
      <c r="P14" s="20">
        <f t="shared" si="4"/>
        <v>23.530367441986407</v>
      </c>
      <c r="Q14" s="10">
        <f>'3.5t&lt; MCV &lt;16t (medium trucks)'!Q14+'HCV ≥16t (heavy trucks)'!Q14</f>
        <v>94820</v>
      </c>
      <c r="R14" s="4">
        <f>'3.5t&lt; MCV &lt;16t (medium trucks)'!R14+'HCV ≥16t (heavy trucks)'!R14</f>
        <v>76218</v>
      </c>
      <c r="S14" s="25">
        <f t="shared" si="5"/>
        <v>24.406308221155108</v>
      </c>
      <c r="V14" s="1"/>
    </row>
    <row r="15" spans="1:22" ht="13.95" customHeight="1" x14ac:dyDescent="0.3">
      <c r="A15" s="8" t="s">
        <v>7</v>
      </c>
      <c r="B15" s="4">
        <f>'3.5t&lt; MCV &lt;16t (medium trucks)'!B15+'HCV ≥16t (heavy trucks)'!B15</f>
        <v>2</v>
      </c>
      <c r="C15" s="4">
        <f>'3.5t&lt; MCV &lt;16t (medium trucks)'!C15+'HCV ≥16t (heavy trucks)'!C15</f>
        <v>1</v>
      </c>
      <c r="D15" s="20">
        <f t="shared" si="0"/>
        <v>100</v>
      </c>
      <c r="E15" s="4">
        <f>'3.5t&lt; MCV &lt;16t (medium trucks)'!E15+'HCV ≥16t (heavy trucks)'!E15</f>
        <v>0</v>
      </c>
      <c r="F15" s="4">
        <f>'3.5t&lt; MCV &lt;16t (medium trucks)'!F15+'HCV ≥16t (heavy trucks)'!F15</f>
        <v>0</v>
      </c>
      <c r="G15" s="20" t="str">
        <f t="shared" si="1"/>
        <v xml:space="preserve"> </v>
      </c>
      <c r="H15" s="4">
        <f>'3.5t&lt; MCV &lt;16t (medium trucks)'!H15+'HCV ≥16t (heavy trucks)'!H15</f>
        <v>10</v>
      </c>
      <c r="I15" s="4">
        <f>'3.5t&lt; MCV &lt;16t (medium trucks)'!I15+'HCV ≥16t (heavy trucks)'!I15</f>
        <v>5</v>
      </c>
      <c r="J15" s="20">
        <f t="shared" si="2"/>
        <v>100</v>
      </c>
      <c r="K15" s="4">
        <f>'3.5t&lt; MCV &lt;16t (medium trucks)'!K15+'HCV ≥16t (heavy trucks)'!K15</f>
        <v>0</v>
      </c>
      <c r="L15" s="4">
        <f>'3.5t&lt; MCV &lt;16t (medium trucks)'!L15+'HCV ≥16t (heavy trucks)'!L15</f>
        <v>0</v>
      </c>
      <c r="M15" s="20" t="str">
        <f t="shared" si="3"/>
        <v xml:space="preserve"> </v>
      </c>
      <c r="N15" s="10">
        <f>'3.5t&lt; MCV &lt;16t (medium trucks)'!N15+'HCV ≥16t (heavy trucks)'!N15</f>
        <v>714</v>
      </c>
      <c r="O15" s="4">
        <f>'3.5t&lt; MCV &lt;16t (medium trucks)'!O15+'HCV ≥16t (heavy trucks)'!O15</f>
        <v>670</v>
      </c>
      <c r="P15" s="20">
        <f t="shared" si="4"/>
        <v>6.567164179104477</v>
      </c>
      <c r="Q15" s="10">
        <f>'3.5t&lt; MCV &lt;16t (medium trucks)'!Q15+'HCV ≥16t (heavy trucks)'!Q15</f>
        <v>726</v>
      </c>
      <c r="R15" s="4">
        <f>'3.5t&lt; MCV &lt;16t (medium trucks)'!R15+'HCV ≥16t (heavy trucks)'!R15</f>
        <v>676</v>
      </c>
      <c r="S15" s="25">
        <f t="shared" si="5"/>
        <v>7.3964497041420119</v>
      </c>
      <c r="V15" s="1"/>
    </row>
    <row r="16" spans="1:22" ht="13.95" customHeight="1" x14ac:dyDescent="0.3">
      <c r="A16" s="8" t="s">
        <v>8</v>
      </c>
      <c r="B16" s="4">
        <f>'3.5t&lt; MCV &lt;16t (medium trucks)'!B16+'HCV ≥16t (heavy trucks)'!B16</f>
        <v>30</v>
      </c>
      <c r="C16" s="4">
        <f>'3.5t&lt; MCV &lt;16t (medium trucks)'!C16+'HCV ≥16t (heavy trucks)'!C16</f>
        <v>4</v>
      </c>
      <c r="D16" s="20">
        <f t="shared" si="0"/>
        <v>650</v>
      </c>
      <c r="E16" s="4">
        <f>'3.5t&lt; MCV &lt;16t (medium trucks)'!E16+'HCV ≥16t (heavy trucks)'!E16</f>
        <v>0</v>
      </c>
      <c r="F16" s="4">
        <f>'3.5t&lt; MCV &lt;16t (medium trucks)'!F16+'HCV ≥16t (heavy trucks)'!F16</f>
        <v>2</v>
      </c>
      <c r="G16" s="20">
        <f t="shared" si="1"/>
        <v>-100</v>
      </c>
      <c r="H16" s="4">
        <f>'3.5t&lt; MCV &lt;16t (medium trucks)'!H16+'HCV ≥16t (heavy trucks)'!H16</f>
        <v>12</v>
      </c>
      <c r="I16" s="4">
        <f>'3.5t&lt; MCV &lt;16t (medium trucks)'!I16+'HCV ≥16t (heavy trucks)'!I16</f>
        <v>5</v>
      </c>
      <c r="J16" s="20">
        <f t="shared" si="2"/>
        <v>140</v>
      </c>
      <c r="K16" s="4">
        <f>'3.5t&lt; MCV &lt;16t (medium trucks)'!K16+'HCV ≥16t (heavy trucks)'!K16</f>
        <v>0</v>
      </c>
      <c r="L16" s="4">
        <f>'3.5t&lt; MCV &lt;16t (medium trucks)'!L16+'HCV ≥16t (heavy trucks)'!L16</f>
        <v>0</v>
      </c>
      <c r="M16" s="20" t="str">
        <f t="shared" si="3"/>
        <v xml:space="preserve"> </v>
      </c>
      <c r="N16" s="10">
        <f>'3.5t&lt; MCV &lt;16t (medium trucks)'!N16+'HCV ≥16t (heavy trucks)'!N16</f>
        <v>6317</v>
      </c>
      <c r="O16" s="4">
        <f>'3.5t&lt; MCV &lt;16t (medium trucks)'!O16+'HCV ≥16t (heavy trucks)'!O16</f>
        <v>5696</v>
      </c>
      <c r="P16" s="20">
        <f t="shared" si="4"/>
        <v>10.902387640449438</v>
      </c>
      <c r="Q16" s="10">
        <f>'3.5t&lt; MCV &lt;16t (medium trucks)'!Q16+'HCV ≥16t (heavy trucks)'!Q16</f>
        <v>6359</v>
      </c>
      <c r="R16" s="4">
        <f>'3.5t&lt; MCV &lt;16t (medium trucks)'!R16+'HCV ≥16t (heavy trucks)'!R16</f>
        <v>5707</v>
      </c>
      <c r="S16" s="25">
        <f t="shared" si="5"/>
        <v>11.424566322060627</v>
      </c>
      <c r="V16" s="1"/>
    </row>
    <row r="17" spans="1:22" ht="13.95" customHeight="1" x14ac:dyDescent="0.3">
      <c r="A17" s="8" t="s">
        <v>9</v>
      </c>
      <c r="B17" s="4">
        <f>'3.5t&lt; MCV &lt;16t (medium trucks)'!B17+'HCV ≥16t (heavy trucks)'!B17</f>
        <v>16</v>
      </c>
      <c r="C17" s="4">
        <f>'3.5t&lt; MCV &lt;16t (medium trucks)'!C17+'HCV ≥16t (heavy trucks)'!C17</f>
        <v>7</v>
      </c>
      <c r="D17" s="20">
        <f t="shared" si="0"/>
        <v>128.57142857142858</v>
      </c>
      <c r="E17" s="4">
        <f>'3.5t&lt; MCV &lt;16t (medium trucks)'!E17+'HCV ≥16t (heavy trucks)'!E17</f>
        <v>0</v>
      </c>
      <c r="F17" s="4">
        <f>'3.5t&lt; MCV &lt;16t (medium trucks)'!F17+'HCV ≥16t (heavy trucks)'!F17</f>
        <v>12</v>
      </c>
      <c r="G17" s="20">
        <f t="shared" si="1"/>
        <v>-100</v>
      </c>
      <c r="H17" s="4">
        <f>'3.5t&lt; MCV &lt;16t (medium trucks)'!H17+'HCV ≥16t (heavy trucks)'!H17</f>
        <v>18</v>
      </c>
      <c r="I17" s="4">
        <f>'3.5t&lt; MCV &lt;16t (medium trucks)'!I17+'HCV ≥16t (heavy trucks)'!I17</f>
        <v>20</v>
      </c>
      <c r="J17" s="20">
        <f t="shared" si="2"/>
        <v>-10</v>
      </c>
      <c r="K17" s="4">
        <f>'3.5t&lt; MCV &lt;16t (medium trucks)'!K17+'HCV ≥16t (heavy trucks)'!K17</f>
        <v>0</v>
      </c>
      <c r="L17" s="4">
        <f>'3.5t&lt; MCV &lt;16t (medium trucks)'!L17+'HCV ≥16t (heavy trucks)'!L17</f>
        <v>0</v>
      </c>
      <c r="M17" s="20" t="str">
        <f t="shared" si="3"/>
        <v xml:space="preserve"> </v>
      </c>
      <c r="N17" s="10">
        <f>'3.5t&lt; MCV &lt;16t (medium trucks)'!N17+'HCV ≥16t (heavy trucks)'!N17</f>
        <v>2620</v>
      </c>
      <c r="O17" s="4">
        <f>'3.5t&lt; MCV &lt;16t (medium trucks)'!O17+'HCV ≥16t (heavy trucks)'!O17</f>
        <v>2164</v>
      </c>
      <c r="P17" s="20">
        <f t="shared" si="4"/>
        <v>21.072088724584106</v>
      </c>
      <c r="Q17" s="10">
        <f>'3.5t&lt; MCV &lt;16t (medium trucks)'!Q17+'HCV ≥16t (heavy trucks)'!Q17</f>
        <v>2654</v>
      </c>
      <c r="R17" s="4">
        <f>'3.5t&lt; MCV &lt;16t (medium trucks)'!R17+'HCV ≥16t (heavy trucks)'!R17</f>
        <v>2203</v>
      </c>
      <c r="S17" s="25">
        <f t="shared" si="5"/>
        <v>20.472083522469358</v>
      </c>
      <c r="V17" s="1"/>
    </row>
    <row r="18" spans="1:22" ht="13.95" customHeight="1" x14ac:dyDescent="0.3">
      <c r="A18" s="8" t="s">
        <v>10</v>
      </c>
      <c r="B18" s="4">
        <f>'3.5t&lt; MCV &lt;16t (medium trucks)'!B18+'HCV ≥16t (heavy trucks)'!B18</f>
        <v>72</v>
      </c>
      <c r="C18" s="4">
        <f>'3.5t&lt; MCV &lt;16t (medium trucks)'!C18+'HCV ≥16t (heavy trucks)'!C18</f>
        <v>17</v>
      </c>
      <c r="D18" s="20">
        <f t="shared" si="0"/>
        <v>323.52941176470591</v>
      </c>
      <c r="E18" s="4">
        <f>'3.5t&lt; MCV &lt;16t (medium trucks)'!E18+'HCV ≥16t (heavy trucks)'!E18</f>
        <v>249</v>
      </c>
      <c r="F18" s="4">
        <f>'3.5t&lt; MCV &lt;16t (medium trucks)'!F18+'HCV ≥16t (heavy trucks)'!F18</f>
        <v>12</v>
      </c>
      <c r="G18" s="20">
        <f t="shared" si="1"/>
        <v>1975</v>
      </c>
      <c r="H18" s="4">
        <f>'3.5t&lt; MCV &lt;16t (medium trucks)'!H18+'HCV ≥16t (heavy trucks)'!H18</f>
        <v>549</v>
      </c>
      <c r="I18" s="4">
        <f>'3.5t&lt; MCV &lt;16t (medium trucks)'!I18+'HCV ≥16t (heavy trucks)'!I18</f>
        <v>946</v>
      </c>
      <c r="J18" s="20">
        <f t="shared" si="2"/>
        <v>-41.966173361522195</v>
      </c>
      <c r="K18" s="4">
        <f>'3.5t&lt; MCV &lt;16t (medium trucks)'!K18+'HCV ≥16t (heavy trucks)'!K18</f>
        <v>0</v>
      </c>
      <c r="L18" s="4">
        <f>'3.5t&lt; MCV &lt;16t (medium trucks)'!L18+'HCV ≥16t (heavy trucks)'!L18</f>
        <v>0</v>
      </c>
      <c r="M18" s="20" t="str">
        <f t="shared" si="3"/>
        <v xml:space="preserve"> </v>
      </c>
      <c r="N18" s="10">
        <f>'3.5t&lt; MCV &lt;16t (medium trucks)'!N18+'HCV ≥16t (heavy trucks)'!N18</f>
        <v>27758</v>
      </c>
      <c r="O18" s="4">
        <f>'3.5t&lt; MCV &lt;16t (medium trucks)'!O18+'HCV ≥16t (heavy trucks)'!O18</f>
        <v>24713</v>
      </c>
      <c r="P18" s="20">
        <f t="shared" si="4"/>
        <v>12.321450248856877</v>
      </c>
      <c r="Q18" s="10">
        <f>'3.5t&lt; MCV &lt;16t (medium trucks)'!Q18+'HCV ≥16t (heavy trucks)'!Q18</f>
        <v>28628</v>
      </c>
      <c r="R18" s="4">
        <f>'3.5t&lt; MCV &lt;16t (medium trucks)'!R18+'HCV ≥16t (heavy trucks)'!R18</f>
        <v>25688</v>
      </c>
      <c r="S18" s="25">
        <f t="shared" si="5"/>
        <v>11.445032700093428</v>
      </c>
      <c r="V18" s="1"/>
    </row>
    <row r="19" spans="1:22" ht="13.95" customHeight="1" x14ac:dyDescent="0.3">
      <c r="A19" s="8" t="s">
        <v>11</v>
      </c>
      <c r="B19" s="4">
        <f>'3.5t&lt; MCV &lt;16t (medium trucks)'!B19+'HCV ≥16t (heavy trucks)'!B19</f>
        <v>1</v>
      </c>
      <c r="C19" s="4">
        <f>'3.5t&lt; MCV &lt;16t (medium trucks)'!C19+'HCV ≥16t (heavy trucks)'!C19</f>
        <v>0</v>
      </c>
      <c r="D19" s="20" t="str">
        <f t="shared" si="0"/>
        <v xml:space="preserve"> </v>
      </c>
      <c r="E19" s="4">
        <f>'3.5t&lt; MCV &lt;16t (medium trucks)'!E19+'HCV ≥16t (heavy trucks)'!E19</f>
        <v>0</v>
      </c>
      <c r="F19" s="4">
        <f>'3.5t&lt; MCV &lt;16t (medium trucks)'!F19+'HCV ≥16t (heavy trucks)'!F19</f>
        <v>0</v>
      </c>
      <c r="G19" s="20" t="str">
        <f t="shared" si="1"/>
        <v xml:space="preserve"> </v>
      </c>
      <c r="H19" s="4">
        <f>'3.5t&lt; MCV &lt;16t (medium trucks)'!H19+'HCV ≥16t (heavy trucks)'!H19</f>
        <v>9</v>
      </c>
      <c r="I19" s="4">
        <f>'3.5t&lt; MCV &lt;16t (medium trucks)'!I19+'HCV ≥16t (heavy trucks)'!I19</f>
        <v>33</v>
      </c>
      <c r="J19" s="20">
        <f t="shared" si="2"/>
        <v>-72.727272727272734</v>
      </c>
      <c r="K19" s="4">
        <f>'3.5t&lt; MCV &lt;16t (medium trucks)'!K19+'HCV ≥16t (heavy trucks)'!K19</f>
        <v>0</v>
      </c>
      <c r="L19" s="4">
        <f>'3.5t&lt; MCV &lt;16t (medium trucks)'!L19+'HCV ≥16t (heavy trucks)'!L19</f>
        <v>0</v>
      </c>
      <c r="M19" s="20" t="str">
        <f t="shared" si="3"/>
        <v xml:space="preserve"> </v>
      </c>
      <c r="N19" s="10">
        <f>'3.5t&lt; MCV &lt;16t (medium trucks)'!N19+'HCV ≥16t (heavy trucks)'!N19</f>
        <v>1858</v>
      </c>
      <c r="O19" s="4">
        <f>'3.5t&lt; MCV &lt;16t (medium trucks)'!O19+'HCV ≥16t (heavy trucks)'!O19</f>
        <v>1639</v>
      </c>
      <c r="P19" s="20">
        <f t="shared" si="4"/>
        <v>13.361805979255644</v>
      </c>
      <c r="Q19" s="10">
        <f>'3.5t&lt; MCV &lt;16t (medium trucks)'!Q19+'HCV ≥16t (heavy trucks)'!Q19</f>
        <v>1868</v>
      </c>
      <c r="R19" s="4">
        <f>'3.5t&lt; MCV &lt;16t (medium trucks)'!R19+'HCV ≥16t (heavy trucks)'!R19</f>
        <v>1672</v>
      </c>
      <c r="S19" s="25">
        <f t="shared" si="5"/>
        <v>11.722488038277511</v>
      </c>
      <c r="V19" s="1"/>
    </row>
    <row r="20" spans="1:22" ht="13.95" customHeight="1" x14ac:dyDescent="0.3">
      <c r="A20" s="8" t="s">
        <v>32</v>
      </c>
      <c r="B20" s="4">
        <f>'3.5t&lt; MCV &lt;16t (medium trucks)'!B20+'HCV ≥16t (heavy trucks)'!B20</f>
        <v>7</v>
      </c>
      <c r="C20" s="4">
        <f>'3.5t&lt; MCV &lt;16t (medium trucks)'!C20+'HCV ≥16t (heavy trucks)'!C20</f>
        <v>0</v>
      </c>
      <c r="D20" s="20" t="str">
        <f t="shared" si="0"/>
        <v xml:space="preserve"> </v>
      </c>
      <c r="E20" s="36">
        <f>'3.5t&lt; MCV &lt;16t (medium trucks)'!E20+'HCV ≥16t (heavy trucks)'!E20</f>
        <v>0</v>
      </c>
      <c r="F20" s="36">
        <f>'3.5t&lt; MCV &lt;16t (medium trucks)'!F20+'HCV ≥16t (heavy trucks)'!F20</f>
        <v>0</v>
      </c>
      <c r="G20" s="20" t="str">
        <f t="shared" si="1"/>
        <v xml:space="preserve"> </v>
      </c>
      <c r="H20" s="36">
        <f>'3.5t&lt; MCV &lt;16t (medium trucks)'!H20+'HCV ≥16t (heavy trucks)'!H20</f>
        <v>17</v>
      </c>
      <c r="I20" s="36">
        <f>'3.5t&lt; MCV &lt;16t (medium trucks)'!I20+'HCV ≥16t (heavy trucks)'!I20</f>
        <v>34</v>
      </c>
      <c r="J20" s="20">
        <f t="shared" si="2"/>
        <v>-50</v>
      </c>
      <c r="K20" s="36">
        <f>'3.5t&lt; MCV &lt;16t (medium trucks)'!K20+'HCV ≥16t (heavy trucks)'!K20</f>
        <v>0</v>
      </c>
      <c r="L20" s="36">
        <f>'3.5t&lt; MCV &lt;16t (medium trucks)'!L20+'HCV ≥16t (heavy trucks)'!L20</f>
        <v>0</v>
      </c>
      <c r="M20" s="20" t="str">
        <f t="shared" si="3"/>
        <v xml:space="preserve"> </v>
      </c>
      <c r="N20" s="36">
        <f>'3.5t&lt; MCV &lt;16t (medium trucks)'!N20+'HCV ≥16t (heavy trucks)'!N20</f>
        <v>10638</v>
      </c>
      <c r="O20" s="36">
        <f>'3.5t&lt; MCV &lt;16t (medium trucks)'!O20+'HCV ≥16t (heavy trucks)'!O20</f>
        <v>9907</v>
      </c>
      <c r="P20" s="20">
        <f t="shared" si="4"/>
        <v>7.3786211769455932</v>
      </c>
      <c r="Q20" s="36">
        <f>'3.5t&lt; MCV &lt;16t (medium trucks)'!Q20+'HCV ≥16t (heavy trucks)'!Q20</f>
        <v>10662</v>
      </c>
      <c r="R20" s="36">
        <f>'3.5t&lt; MCV &lt;16t (medium trucks)'!R20+'HCV ≥16t (heavy trucks)'!R20</f>
        <v>9941</v>
      </c>
      <c r="S20" s="25">
        <f t="shared" si="5"/>
        <v>7.2527914696710587</v>
      </c>
      <c r="V20" s="1"/>
    </row>
    <row r="21" spans="1:22" ht="13.95" customHeight="1" x14ac:dyDescent="0.3">
      <c r="A21" s="8" t="s">
        <v>12</v>
      </c>
      <c r="B21" s="4">
        <f>'3.5t&lt; MCV &lt;16t (medium trucks)'!B21+'HCV ≥16t (heavy trucks)'!B21</f>
        <v>15</v>
      </c>
      <c r="C21" s="4">
        <f>'3.5t&lt; MCV &lt;16t (medium trucks)'!C21+'HCV ≥16t (heavy trucks)'!C21</f>
        <v>2</v>
      </c>
      <c r="D21" s="20">
        <f t="shared" si="0"/>
        <v>650</v>
      </c>
      <c r="E21" s="4">
        <f>'3.5t&lt; MCV &lt;16t (medium trucks)'!E21+'HCV ≥16t (heavy trucks)'!E21</f>
        <v>0</v>
      </c>
      <c r="F21" s="4">
        <f>'3.5t&lt; MCV &lt;16t (medium trucks)'!F21+'HCV ≥16t (heavy trucks)'!F21</f>
        <v>0</v>
      </c>
      <c r="G21" s="20" t="str">
        <f t="shared" si="1"/>
        <v xml:space="preserve"> </v>
      </c>
      <c r="H21" s="4">
        <f>'3.5t&lt; MCV &lt;16t (medium trucks)'!H21+'HCV ≥16t (heavy trucks)'!H21</f>
        <v>1</v>
      </c>
      <c r="I21" s="4">
        <f>'3.5t&lt; MCV &lt;16t (medium trucks)'!I21+'HCV ≥16t (heavy trucks)'!I21</f>
        <v>7</v>
      </c>
      <c r="J21" s="20">
        <f t="shared" si="2"/>
        <v>-85.714285714285708</v>
      </c>
      <c r="K21" s="4">
        <f>'3.5t&lt; MCV &lt;16t (medium trucks)'!K21+'HCV ≥16t (heavy trucks)'!K21</f>
        <v>2</v>
      </c>
      <c r="L21" s="4">
        <f>'3.5t&lt; MCV &lt;16t (medium trucks)'!L21+'HCV ≥16t (heavy trucks)'!L21</f>
        <v>4</v>
      </c>
      <c r="M21" s="20">
        <f t="shared" si="3"/>
        <v>-50</v>
      </c>
      <c r="N21" s="10">
        <f>'3.5t&lt; MCV &lt;16t (medium trucks)'!N21+'HCV ≥16t (heavy trucks)'!N21</f>
        <v>1814</v>
      </c>
      <c r="O21" s="4">
        <f>'3.5t&lt; MCV &lt;16t (medium trucks)'!O21+'HCV ≥16t (heavy trucks)'!O21</f>
        <v>1412</v>
      </c>
      <c r="P21" s="20">
        <f t="shared" si="4"/>
        <v>28.47025495750708</v>
      </c>
      <c r="Q21" s="10">
        <f>'3.5t&lt; MCV &lt;16t (medium trucks)'!Q21+'HCV ≥16t (heavy trucks)'!Q21</f>
        <v>1832</v>
      </c>
      <c r="R21" s="4">
        <f>'3.5t&lt; MCV &lt;16t (medium trucks)'!R21+'HCV ≥16t (heavy trucks)'!R21</f>
        <v>1425</v>
      </c>
      <c r="S21" s="25">
        <f t="shared" si="5"/>
        <v>28.561403508771932</v>
      </c>
      <c r="V21" s="1"/>
    </row>
    <row r="22" spans="1:22" ht="13.95" customHeight="1" x14ac:dyDescent="0.3">
      <c r="A22" s="8" t="s">
        <v>35</v>
      </c>
      <c r="B22" s="36" t="s">
        <v>53</v>
      </c>
      <c r="C22" s="36" t="s">
        <v>53</v>
      </c>
      <c r="D22" s="20" t="str">
        <f t="shared" si="0"/>
        <v xml:space="preserve"> </v>
      </c>
      <c r="E22" s="36" t="s">
        <v>53</v>
      </c>
      <c r="F22" s="36" t="s">
        <v>53</v>
      </c>
      <c r="G22" s="20" t="str">
        <f t="shared" si="1"/>
        <v xml:space="preserve"> </v>
      </c>
      <c r="H22" s="36" t="s">
        <v>53</v>
      </c>
      <c r="I22" s="36" t="s">
        <v>53</v>
      </c>
      <c r="J22" s="20" t="str">
        <f t="shared" si="2"/>
        <v xml:space="preserve"> </v>
      </c>
      <c r="K22" s="36" t="s">
        <v>53</v>
      </c>
      <c r="L22" s="36" t="s">
        <v>53</v>
      </c>
      <c r="M22" s="20" t="str">
        <f t="shared" si="3"/>
        <v xml:space="preserve"> </v>
      </c>
      <c r="N22" s="36" t="s">
        <v>53</v>
      </c>
      <c r="O22" s="36" t="s">
        <v>53</v>
      </c>
      <c r="P22" s="20" t="str">
        <f t="shared" si="4"/>
        <v xml:space="preserve"> </v>
      </c>
      <c r="Q22" s="36" t="s">
        <v>53</v>
      </c>
      <c r="R22" s="36" t="s">
        <v>53</v>
      </c>
      <c r="S22" s="25" t="str">
        <f t="shared" si="5"/>
        <v xml:space="preserve"> </v>
      </c>
      <c r="V22" s="1"/>
    </row>
    <row r="23" spans="1:22" ht="13.95" customHeight="1" x14ac:dyDescent="0.3">
      <c r="A23" s="8" t="s">
        <v>13</v>
      </c>
      <c r="B23" s="4">
        <f>'3.5t&lt; MCV &lt;16t (medium trucks)'!B23+'HCV ≥16t (heavy trucks)'!B23</f>
        <v>1148</v>
      </c>
      <c r="C23" s="4">
        <f>'3.5t&lt; MCV &lt;16t (medium trucks)'!C23+'HCV ≥16t (heavy trucks)'!C23</f>
        <v>116</v>
      </c>
      <c r="D23" s="20">
        <f t="shared" si="0"/>
        <v>889.65517241379303</v>
      </c>
      <c r="E23" s="4">
        <f>'3.5t&lt; MCV &lt;16t (medium trucks)'!E23+'HCV ≥16t (heavy trucks)'!E23</f>
        <v>62</v>
      </c>
      <c r="F23" s="4">
        <f>'3.5t&lt; MCV &lt;16t (medium trucks)'!F23+'HCV ≥16t (heavy trucks)'!F23</f>
        <v>27</v>
      </c>
      <c r="G23" s="20">
        <f t="shared" si="1"/>
        <v>129.62962962962962</v>
      </c>
      <c r="H23" s="4">
        <f>'3.5t&lt; MCV &lt;16t (medium trucks)'!H23+'HCV ≥16t (heavy trucks)'!H23</f>
        <v>43</v>
      </c>
      <c r="I23" s="4">
        <f>'3.5t&lt; MCV &lt;16t (medium trucks)'!I23+'HCV ≥16t (heavy trucks)'!I23</f>
        <v>235</v>
      </c>
      <c r="J23" s="20">
        <f t="shared" si="2"/>
        <v>-81.702127659574458</v>
      </c>
      <c r="K23" s="4">
        <f>'3.5t&lt; MCV &lt;16t (medium trucks)'!K23+'HCV ≥16t (heavy trucks)'!K23</f>
        <v>0</v>
      </c>
      <c r="L23" s="4">
        <f>'3.5t&lt; MCV &lt;16t (medium trucks)'!L23+'HCV ≥16t (heavy trucks)'!L23</f>
        <v>0</v>
      </c>
      <c r="M23" s="20" t="str">
        <f t="shared" si="3"/>
        <v xml:space="preserve"> </v>
      </c>
      <c r="N23" s="10">
        <f>'3.5t&lt; MCV &lt;16t (medium trucks)'!N23+'HCV ≥16t (heavy trucks)'!N23</f>
        <v>14886</v>
      </c>
      <c r="O23" s="4">
        <f>'3.5t&lt; MCV &lt;16t (medium trucks)'!O23+'HCV ≥16t (heavy trucks)'!O23</f>
        <v>12913</v>
      </c>
      <c r="P23" s="20">
        <f t="shared" si="4"/>
        <v>15.279176024161698</v>
      </c>
      <c r="Q23" s="10">
        <f>'3.5t&lt; MCV &lt;16t (medium trucks)'!Q23+'HCV ≥16t (heavy trucks)'!Q23</f>
        <v>16139</v>
      </c>
      <c r="R23" s="4">
        <f>'3.5t&lt; MCV &lt;16t (medium trucks)'!R23+'HCV ≥16t (heavy trucks)'!R23</f>
        <v>13291</v>
      </c>
      <c r="S23" s="25">
        <f t="shared" si="5"/>
        <v>21.42803400797532</v>
      </c>
      <c r="V23" s="1"/>
    </row>
    <row r="24" spans="1:22" ht="13.95" customHeight="1" x14ac:dyDescent="0.3">
      <c r="A24" s="8" t="s">
        <v>14</v>
      </c>
      <c r="B24" s="4">
        <f>'3.5t&lt; MCV &lt;16t (medium trucks)'!B24+'HCV ≥16t (heavy trucks)'!B24</f>
        <v>85</v>
      </c>
      <c r="C24" s="4">
        <f>'3.5t&lt; MCV &lt;16t (medium trucks)'!C24+'HCV ≥16t (heavy trucks)'!C24</f>
        <v>6</v>
      </c>
      <c r="D24" s="20">
        <f t="shared" si="0"/>
        <v>1316.6666666666665</v>
      </c>
      <c r="E24" s="4">
        <f>'3.5t&lt; MCV &lt;16t (medium trucks)'!E24+'HCV ≥16t (heavy trucks)'!E24</f>
        <v>2</v>
      </c>
      <c r="F24" s="4">
        <f>'3.5t&lt; MCV &lt;16t (medium trucks)'!F24+'HCV ≥16t (heavy trucks)'!F24</f>
        <v>0</v>
      </c>
      <c r="G24" s="20" t="str">
        <f t="shared" si="1"/>
        <v xml:space="preserve"> </v>
      </c>
      <c r="H24" s="4">
        <f>'3.5t&lt; MCV &lt;16t (medium trucks)'!H24+'HCV ≥16t (heavy trucks)'!H24</f>
        <v>348</v>
      </c>
      <c r="I24" s="4">
        <f>'3.5t&lt; MCV &lt;16t (medium trucks)'!I24+'HCV ≥16t (heavy trucks)'!I24</f>
        <v>599</v>
      </c>
      <c r="J24" s="20">
        <f t="shared" si="2"/>
        <v>-41.903171953255423</v>
      </c>
      <c r="K24" s="4">
        <f>'3.5t&lt; MCV &lt;16t (medium trucks)'!K24+'HCV ≥16t (heavy trucks)'!K24</f>
        <v>3</v>
      </c>
      <c r="L24" s="4">
        <f>'3.5t&lt; MCV &lt;16t (medium trucks)'!L24+'HCV ≥16t (heavy trucks)'!L24</f>
        <v>0</v>
      </c>
      <c r="M24" s="20" t="str">
        <f t="shared" si="3"/>
        <v xml:space="preserve"> </v>
      </c>
      <c r="N24" s="10">
        <f>'3.5t&lt; MCV &lt;16t (medium trucks)'!N24+'HCV ≥16t (heavy trucks)'!N24</f>
        <v>35034</v>
      </c>
      <c r="O24" s="4">
        <f>'3.5t&lt; MCV &lt;16t (medium trucks)'!O24+'HCV ≥16t (heavy trucks)'!O24</f>
        <v>34271</v>
      </c>
      <c r="P24" s="20">
        <f t="shared" si="4"/>
        <v>2.2263721513816348</v>
      </c>
      <c r="Q24" s="10">
        <f>'3.5t&lt; MCV &lt;16t (medium trucks)'!Q24+'HCV ≥16t (heavy trucks)'!Q24</f>
        <v>35472</v>
      </c>
      <c r="R24" s="4">
        <f>'3.5t&lt; MCV &lt;16t (medium trucks)'!R24+'HCV ≥16t (heavy trucks)'!R24</f>
        <v>34876</v>
      </c>
      <c r="S24" s="25">
        <f t="shared" si="5"/>
        <v>1.7089115724280308</v>
      </c>
      <c r="V24" s="1"/>
    </row>
    <row r="25" spans="1:22" ht="13.95" customHeight="1" x14ac:dyDescent="0.3">
      <c r="A25" s="8" t="s">
        <v>15</v>
      </c>
      <c r="B25" s="4">
        <f>'3.5t&lt; MCV &lt;16t (medium trucks)'!B25+'HCV ≥16t (heavy trucks)'!B25</f>
        <v>14</v>
      </c>
      <c r="C25" s="4">
        <f>'3.5t&lt; MCV &lt;16t (medium trucks)'!C25+'HCV ≥16t (heavy trucks)'!C25</f>
        <v>1</v>
      </c>
      <c r="D25" s="20">
        <f t="shared" si="0"/>
        <v>1300</v>
      </c>
      <c r="E25" s="4">
        <f>'3.5t&lt; MCV &lt;16t (medium trucks)'!E25+'HCV ≥16t (heavy trucks)'!E25</f>
        <v>0</v>
      </c>
      <c r="F25" s="4">
        <f>'3.5t&lt; MCV &lt;16t (medium trucks)'!F25+'HCV ≥16t (heavy trucks)'!F25</f>
        <v>0</v>
      </c>
      <c r="G25" s="20" t="str">
        <f t="shared" si="1"/>
        <v xml:space="preserve"> </v>
      </c>
      <c r="H25" s="4">
        <f>'3.5t&lt; MCV &lt;16t (medium trucks)'!H25+'HCV ≥16t (heavy trucks)'!H25</f>
        <v>25</v>
      </c>
      <c r="I25" s="4">
        <f>'3.5t&lt; MCV &lt;16t (medium trucks)'!I25+'HCV ≥16t (heavy trucks)'!I25</f>
        <v>35</v>
      </c>
      <c r="J25" s="20">
        <f t="shared" si="2"/>
        <v>-28.571428571428569</v>
      </c>
      <c r="K25" s="4">
        <f>'3.5t&lt; MCV &lt;16t (medium trucks)'!K25+'HCV ≥16t (heavy trucks)'!K25</f>
        <v>0</v>
      </c>
      <c r="L25" s="4">
        <f>'3.5t&lt; MCV &lt;16t (medium trucks)'!L25+'HCV ≥16t (heavy trucks)'!L25</f>
        <v>0</v>
      </c>
      <c r="M25" s="20" t="str">
        <f t="shared" si="3"/>
        <v xml:space="preserve"> </v>
      </c>
      <c r="N25" s="10">
        <f>'3.5t&lt; MCV &lt;16t (medium trucks)'!N25+'HCV ≥16t (heavy trucks)'!N25</f>
        <v>6883</v>
      </c>
      <c r="O25" s="4">
        <f>'3.5t&lt; MCV &lt;16t (medium trucks)'!O25+'HCV ≥16t (heavy trucks)'!O25</f>
        <v>4671</v>
      </c>
      <c r="P25" s="20">
        <f t="shared" si="4"/>
        <v>47.35602654677799</v>
      </c>
      <c r="Q25" s="10">
        <f>'3.5t&lt; MCV &lt;16t (medium trucks)'!Q25+'HCV ≥16t (heavy trucks)'!Q25</f>
        <v>6922</v>
      </c>
      <c r="R25" s="4">
        <f>'3.5t&lt; MCV &lt;16t (medium trucks)'!R25+'HCV ≥16t (heavy trucks)'!R25</f>
        <v>4707</v>
      </c>
      <c r="S25" s="25">
        <f t="shared" si="5"/>
        <v>47.057573826216277</v>
      </c>
      <c r="V25" s="1"/>
    </row>
    <row r="26" spans="1:22" ht="13.95" customHeight="1" x14ac:dyDescent="0.3">
      <c r="A26" s="8" t="s">
        <v>16</v>
      </c>
      <c r="B26" s="4">
        <v>13</v>
      </c>
      <c r="C26" s="4">
        <v>5</v>
      </c>
      <c r="D26" s="20">
        <v>160</v>
      </c>
      <c r="E26" s="4">
        <v>0</v>
      </c>
      <c r="F26" s="4">
        <v>0</v>
      </c>
      <c r="G26" s="20" t="s">
        <v>55</v>
      </c>
      <c r="H26" s="4">
        <v>1</v>
      </c>
      <c r="I26" s="4">
        <v>9</v>
      </c>
      <c r="J26" s="20">
        <v>-88.888888888888886</v>
      </c>
      <c r="K26" s="4">
        <v>0</v>
      </c>
      <c r="L26" s="4">
        <v>2</v>
      </c>
      <c r="M26" s="20">
        <v>-100</v>
      </c>
      <c r="N26" s="10">
        <v>8475</v>
      </c>
      <c r="O26" s="4">
        <v>7099</v>
      </c>
      <c r="P26" s="20">
        <v>19.383011691787573</v>
      </c>
      <c r="Q26" s="10">
        <v>8489</v>
      </c>
      <c r="R26" s="4">
        <v>7115</v>
      </c>
      <c r="S26" s="25">
        <v>19.31131412508784</v>
      </c>
      <c r="V26" s="1"/>
    </row>
    <row r="27" spans="1:22" ht="13.95" customHeight="1" x14ac:dyDescent="0.3">
      <c r="A27" s="8" t="s">
        <v>17</v>
      </c>
      <c r="B27" s="4">
        <f>'3.5t&lt; MCV &lt;16t (medium trucks)'!B27+'HCV ≥16t (heavy trucks)'!B27</f>
        <v>12</v>
      </c>
      <c r="C27" s="4">
        <f>'3.5t&lt; MCV &lt;16t (medium trucks)'!C27+'HCV ≥16t (heavy trucks)'!C27</f>
        <v>2</v>
      </c>
      <c r="D27" s="20">
        <f t="shared" si="0"/>
        <v>500</v>
      </c>
      <c r="E27" s="4">
        <f>'3.5t&lt; MCV &lt;16t (medium trucks)'!E27+'HCV ≥16t (heavy trucks)'!E27</f>
        <v>0</v>
      </c>
      <c r="F27" s="4">
        <f>'3.5t&lt; MCV &lt;16t (medium trucks)'!F27+'HCV ≥16t (heavy trucks)'!F27</f>
        <v>0</v>
      </c>
      <c r="G27" s="20" t="str">
        <f t="shared" si="1"/>
        <v xml:space="preserve"> </v>
      </c>
      <c r="H27" s="4">
        <f>'3.5t&lt; MCV &lt;16t (medium trucks)'!H27+'HCV ≥16t (heavy trucks)'!H27</f>
        <v>13</v>
      </c>
      <c r="I27" s="4">
        <f>'3.5t&lt; MCV &lt;16t (medium trucks)'!I27+'HCV ≥16t (heavy trucks)'!I27</f>
        <v>35</v>
      </c>
      <c r="J27" s="20">
        <f t="shared" si="2"/>
        <v>-62.857142857142854</v>
      </c>
      <c r="K27" s="4">
        <f>'3.5t&lt; MCV &lt;16t (medium trucks)'!K27+'HCV ≥16t (heavy trucks)'!K27</f>
        <v>0</v>
      </c>
      <c r="L27" s="4">
        <f>'3.5t&lt; MCV &lt;16t (medium trucks)'!L27+'HCV ≥16t (heavy trucks)'!L27</f>
        <v>0</v>
      </c>
      <c r="M27" s="20" t="str">
        <f t="shared" si="3"/>
        <v xml:space="preserve"> </v>
      </c>
      <c r="N27" s="10">
        <f>'3.5t&lt; MCV &lt;16t (medium trucks)'!N27+'HCV ≥16t (heavy trucks)'!N27</f>
        <v>3914</v>
      </c>
      <c r="O27" s="4">
        <f>'3.5t&lt; MCV &lt;16t (medium trucks)'!O27+'HCV ≥16t (heavy trucks)'!O27</f>
        <v>3123</v>
      </c>
      <c r="P27" s="20">
        <f t="shared" si="4"/>
        <v>25.328210054434841</v>
      </c>
      <c r="Q27" s="10">
        <f>'3.5t&lt; MCV &lt;16t (medium trucks)'!Q27+'HCV ≥16t (heavy trucks)'!Q27</f>
        <v>3939</v>
      </c>
      <c r="R27" s="4">
        <f>'3.5t&lt; MCV &lt;16t (medium trucks)'!R27+'HCV ≥16t (heavy trucks)'!R27</f>
        <v>3160</v>
      </c>
      <c r="S27" s="25">
        <f t="shared" si="5"/>
        <v>24.651898734177216</v>
      </c>
      <c r="V27" s="1"/>
    </row>
    <row r="28" spans="1:22" ht="13.95" customHeight="1" x14ac:dyDescent="0.3">
      <c r="A28" s="8" t="s">
        <v>18</v>
      </c>
      <c r="B28" s="4">
        <f>'3.5t&lt; MCV &lt;16t (medium trucks)'!B28+'HCV ≥16t (heavy trucks)'!B28</f>
        <v>6</v>
      </c>
      <c r="C28" s="4">
        <f>'3.5t&lt; MCV &lt;16t (medium trucks)'!C28+'HCV ≥16t (heavy trucks)'!C28</f>
        <v>1</v>
      </c>
      <c r="D28" s="20">
        <f t="shared" si="0"/>
        <v>500</v>
      </c>
      <c r="E28" s="4">
        <f>'3.5t&lt; MCV &lt;16t (medium trucks)'!E28+'HCV ≥16t (heavy trucks)'!E28</f>
        <v>0</v>
      </c>
      <c r="F28" s="4">
        <f>'3.5t&lt; MCV &lt;16t (medium trucks)'!F28+'HCV ≥16t (heavy trucks)'!F28</f>
        <v>0</v>
      </c>
      <c r="G28" s="20" t="str">
        <f t="shared" si="1"/>
        <v xml:space="preserve"> </v>
      </c>
      <c r="H28" s="4">
        <f>'3.5t&lt; MCV &lt;16t (medium trucks)'!H28+'HCV ≥16t (heavy trucks)'!H28</f>
        <v>0</v>
      </c>
      <c r="I28" s="4">
        <f>'3.5t&lt; MCV &lt;16t (medium trucks)'!I28+'HCV ≥16t (heavy trucks)'!I28</f>
        <v>1</v>
      </c>
      <c r="J28" s="20">
        <f t="shared" si="2"/>
        <v>-100</v>
      </c>
      <c r="K28" s="4">
        <f>'3.5t&lt; MCV &lt;16t (medium trucks)'!K28+'HCV ≥16t (heavy trucks)'!K28</f>
        <v>0</v>
      </c>
      <c r="L28" s="4">
        <f>'3.5t&lt; MCV &lt;16t (medium trucks)'!L28+'HCV ≥16t (heavy trucks)'!L28</f>
        <v>0</v>
      </c>
      <c r="M28" s="20" t="str">
        <f t="shared" si="3"/>
        <v xml:space="preserve"> </v>
      </c>
      <c r="N28" s="10">
        <f>'3.5t&lt; MCV &lt;16t (medium trucks)'!N28+'HCV ≥16t (heavy trucks)'!N28</f>
        <v>2520</v>
      </c>
      <c r="O28" s="4">
        <f>'3.5t&lt; MCV &lt;16t (medium trucks)'!O28+'HCV ≥16t (heavy trucks)'!O28</f>
        <v>2304</v>
      </c>
      <c r="P28" s="20">
        <f t="shared" si="4"/>
        <v>9.375</v>
      </c>
      <c r="Q28" s="10">
        <f>'3.5t&lt; MCV &lt;16t (medium trucks)'!Q28+'HCV ≥16t (heavy trucks)'!Q28</f>
        <v>2526</v>
      </c>
      <c r="R28" s="4">
        <f>'3.5t&lt; MCV &lt;16t (medium trucks)'!R28+'HCV ≥16t (heavy trucks)'!R28</f>
        <v>2306</v>
      </c>
      <c r="S28" s="25">
        <f t="shared" si="5"/>
        <v>9.5403295750216834</v>
      </c>
      <c r="V28" s="1"/>
    </row>
    <row r="29" spans="1:22" ht="13.95" customHeight="1" x14ac:dyDescent="0.3">
      <c r="A29" s="8" t="s">
        <v>19</v>
      </c>
      <c r="B29" s="4">
        <f>'3.5t&lt; MCV &lt;16t (medium trucks)'!B29+'HCV ≥16t (heavy trucks)'!B29</f>
        <v>341</v>
      </c>
      <c r="C29" s="4">
        <f>'3.5t&lt; MCV &lt;16t (medium trucks)'!C29+'HCV ≥16t (heavy trucks)'!C29</f>
        <v>160</v>
      </c>
      <c r="D29" s="20">
        <f t="shared" si="0"/>
        <v>113.12500000000001</v>
      </c>
      <c r="E29" s="4">
        <f>'3.5t&lt; MCV &lt;16t (medium trucks)'!E29+'HCV ≥16t (heavy trucks)'!E29</f>
        <v>5</v>
      </c>
      <c r="F29" s="4">
        <f>'3.5t&lt; MCV &lt;16t (medium trucks)'!F29+'HCV ≥16t (heavy trucks)'!F29</f>
        <v>0</v>
      </c>
      <c r="G29" s="20" t="str">
        <f t="shared" si="1"/>
        <v xml:space="preserve"> </v>
      </c>
      <c r="H29" s="4">
        <f>'3.5t&lt; MCV &lt;16t (medium trucks)'!H29+'HCV ≥16t (heavy trucks)'!H29</f>
        <v>1283</v>
      </c>
      <c r="I29" s="4">
        <f>'3.5t&lt; MCV &lt;16t (medium trucks)'!I29+'HCV ≥16t (heavy trucks)'!I29</f>
        <v>1080</v>
      </c>
      <c r="J29" s="20">
        <f t="shared" si="2"/>
        <v>18.796296296296298</v>
      </c>
      <c r="K29" s="4">
        <f>'3.5t&lt; MCV &lt;16t (medium trucks)'!K29+'HCV ≥16t (heavy trucks)'!K29</f>
        <v>0</v>
      </c>
      <c r="L29" s="4">
        <f>'3.5t&lt; MCV &lt;16t (medium trucks)'!L29+'HCV ≥16t (heavy trucks)'!L29</f>
        <v>0</v>
      </c>
      <c r="M29" s="20" t="str">
        <f t="shared" si="3"/>
        <v xml:space="preserve"> </v>
      </c>
      <c r="N29" s="10">
        <f>'3.5t&lt; MCV &lt;16t (medium trucks)'!N29+'HCV ≥16t (heavy trucks)'!N29</f>
        <v>27056</v>
      </c>
      <c r="O29" s="4">
        <f>'3.5t&lt; MCV &lt;16t (medium trucks)'!O29+'HCV ≥16t (heavy trucks)'!O29</f>
        <v>22222</v>
      </c>
      <c r="P29" s="20">
        <f t="shared" si="4"/>
        <v>21.753217532175324</v>
      </c>
      <c r="Q29" s="10">
        <f>'3.5t&lt; MCV &lt;16t (medium trucks)'!Q29+'HCV ≥16t (heavy trucks)'!Q29</f>
        <v>28685</v>
      </c>
      <c r="R29" s="4">
        <f>'3.5t&lt; MCV &lt;16t (medium trucks)'!R29+'HCV ≥16t (heavy trucks)'!R29</f>
        <v>23462</v>
      </c>
      <c r="S29" s="25">
        <f t="shared" si="5"/>
        <v>22.261529281391184</v>
      </c>
      <c r="V29" s="1"/>
    </row>
    <row r="30" spans="1:22" ht="13.95" customHeight="1" x14ac:dyDescent="0.3">
      <c r="A30" s="8" t="s">
        <v>20</v>
      </c>
      <c r="B30" s="4">
        <f>'3.5t&lt; MCV &lt;16t (medium trucks)'!B30+'HCV ≥16t (heavy trucks)'!B30</f>
        <v>292</v>
      </c>
      <c r="C30" s="4">
        <f>'3.5t&lt; MCV &lt;16t (medium trucks)'!C30+'HCV ≥16t (heavy trucks)'!C30</f>
        <v>164</v>
      </c>
      <c r="D30" s="20">
        <f t="shared" si="0"/>
        <v>78.048780487804876</v>
      </c>
      <c r="E30" s="4">
        <f>'3.5t&lt; MCV &lt;16t (medium trucks)'!E30+'HCV ≥16t (heavy trucks)'!E30</f>
        <v>3</v>
      </c>
      <c r="F30" s="4">
        <f>'3.5t&lt; MCV &lt;16t (medium trucks)'!F30+'HCV ≥16t (heavy trucks)'!F30</f>
        <v>6</v>
      </c>
      <c r="G30" s="20">
        <f t="shared" si="1"/>
        <v>-50</v>
      </c>
      <c r="H30" s="4">
        <f>'3.5t&lt; MCV &lt;16t (medium trucks)'!H30+'HCV ≥16t (heavy trucks)'!H30</f>
        <v>819</v>
      </c>
      <c r="I30" s="4">
        <f>'3.5t&lt; MCV &lt;16t (medium trucks)'!I30+'HCV ≥16t (heavy trucks)'!I30</f>
        <v>518</v>
      </c>
      <c r="J30" s="20">
        <f t="shared" si="2"/>
        <v>58.108108108108105</v>
      </c>
      <c r="K30" s="4">
        <f>'3.5t&lt; MCV &lt;16t (medium trucks)'!K30+'HCV ≥16t (heavy trucks)'!K30</f>
        <v>0</v>
      </c>
      <c r="L30" s="4">
        <f>'3.5t&lt; MCV &lt;16t (medium trucks)'!L30+'HCV ≥16t (heavy trucks)'!L30</f>
        <v>0</v>
      </c>
      <c r="M30" s="20" t="str">
        <f t="shared" si="3"/>
        <v xml:space="preserve"> </v>
      </c>
      <c r="N30" s="10">
        <f>'3.5t&lt; MCV &lt;16t (medium trucks)'!N30+'HCV ≥16t (heavy trucks)'!N30</f>
        <v>6070</v>
      </c>
      <c r="O30" s="4">
        <f>'3.5t&lt; MCV &lt;16t (medium trucks)'!O30+'HCV ≥16t (heavy trucks)'!O30</f>
        <v>5336</v>
      </c>
      <c r="P30" s="20">
        <f t="shared" si="4"/>
        <v>13.755622188905548</v>
      </c>
      <c r="Q30" s="10">
        <f>'3.5t&lt; MCV &lt;16t (medium trucks)'!Q30+'HCV ≥16t (heavy trucks)'!Q30</f>
        <v>7184</v>
      </c>
      <c r="R30" s="4">
        <f>'3.5t&lt; MCV &lt;16t (medium trucks)'!R30+'HCV ≥16t (heavy trucks)'!R30</f>
        <v>6024</v>
      </c>
      <c r="S30" s="25">
        <f t="shared" si="5"/>
        <v>19.256308100929616</v>
      </c>
      <c r="V30" s="1"/>
    </row>
    <row r="31" spans="1:22" ht="13.95" customHeight="1" x14ac:dyDescent="0.3">
      <c r="A31" s="16" t="s">
        <v>22</v>
      </c>
      <c r="B31" s="17">
        <f>SUM(B4:B30)</f>
        <v>5361</v>
      </c>
      <c r="C31" s="17">
        <f>SUM(C4:C30)</f>
        <v>2358</v>
      </c>
      <c r="D31" s="21">
        <f t="shared" si="0"/>
        <v>127.35368956743002</v>
      </c>
      <c r="E31" s="17">
        <f>SUM(E4:E30)</f>
        <v>352</v>
      </c>
      <c r="F31" s="17">
        <f>SUM(F4:F30)</f>
        <v>70</v>
      </c>
      <c r="G31" s="21">
        <f t="shared" si="1"/>
        <v>402.85714285714283</v>
      </c>
      <c r="H31" s="17">
        <f>SUM(H4:H30)</f>
        <v>9008</v>
      </c>
      <c r="I31" s="17">
        <f>SUM(I4:I30)</f>
        <v>8911</v>
      </c>
      <c r="J31" s="21">
        <v>-4.7054418372441331</v>
      </c>
      <c r="K31" s="17">
        <f>SUM(K4:K30)</f>
        <v>129</v>
      </c>
      <c r="L31" s="17">
        <f>SUM(L4:L30)</f>
        <v>148</v>
      </c>
      <c r="M31" s="21">
        <f t="shared" si="3"/>
        <v>-12.837837837837837</v>
      </c>
      <c r="N31" s="18">
        <f>SUM(N4:N30)</f>
        <v>332136</v>
      </c>
      <c r="O31" s="17">
        <f>SUM(O4:O30)</f>
        <v>286920</v>
      </c>
      <c r="P31" s="21">
        <f t="shared" si="4"/>
        <v>15.759096612296112</v>
      </c>
      <c r="Q31" s="18">
        <f>SUM(Q4:Q30)</f>
        <v>346986</v>
      </c>
      <c r="R31" s="17">
        <f>SUM(R4:R30)</f>
        <v>298407</v>
      </c>
      <c r="S31" s="26">
        <f t="shared" si="5"/>
        <v>16.279443846826648</v>
      </c>
      <c r="V31" s="1"/>
    </row>
    <row r="32" spans="1:22" ht="13.95" customHeight="1" x14ac:dyDescent="0.3">
      <c r="A32" s="8" t="s">
        <v>30</v>
      </c>
      <c r="B32" s="4">
        <f>'3.5t&lt; MCV &lt;16t (medium trucks)'!B32+'HCV ≥16t (heavy trucks)'!B32</f>
        <v>18</v>
      </c>
      <c r="C32" s="4">
        <f>'3.5t&lt; MCV &lt;16t (medium trucks)'!C32+'HCV ≥16t (heavy trucks)'!C32</f>
        <v>1</v>
      </c>
      <c r="D32" s="20">
        <f t="shared" si="0"/>
        <v>1700</v>
      </c>
      <c r="E32" s="4">
        <f>'3.5t&lt; MCV &lt;16t (medium trucks)'!E32+'HCV ≥16t (heavy trucks)'!E32</f>
        <v>0</v>
      </c>
      <c r="F32" s="4">
        <f>'3.5t&lt; MCV &lt;16t (medium trucks)'!F32+'HCV ≥16t (heavy trucks)'!F32</f>
        <v>0</v>
      </c>
      <c r="G32" s="20" t="str">
        <f t="shared" si="1"/>
        <v xml:space="preserve"> </v>
      </c>
      <c r="H32" s="4">
        <f>'3.5t&lt; MCV &lt;16t (medium trucks)'!H32+'HCV ≥16t (heavy trucks)'!H32</f>
        <v>14</v>
      </c>
      <c r="I32" s="4">
        <f>'3.5t&lt; MCV &lt;16t (medium trucks)'!I32+'HCV ≥16t (heavy trucks)'!I32</f>
        <v>4</v>
      </c>
      <c r="J32" s="20">
        <f t="shared" si="2"/>
        <v>250</v>
      </c>
      <c r="K32" s="4">
        <f>'3.5t&lt; MCV &lt;16t (medium trucks)'!K32+'HCV ≥16t (heavy trucks)'!K32</f>
        <v>1</v>
      </c>
      <c r="L32" s="4">
        <f>'3.5t&lt; MCV &lt;16t (medium trucks)'!L32+'HCV ≥16t (heavy trucks)'!L32</f>
        <v>3</v>
      </c>
      <c r="M32" s="20">
        <f t="shared" si="3"/>
        <v>-66.666666666666657</v>
      </c>
      <c r="N32" s="10">
        <f>'3.5t&lt; MCV &lt;16t (medium trucks)'!N32+'HCV ≥16t (heavy trucks)'!N32</f>
        <v>390</v>
      </c>
      <c r="O32" s="4">
        <f>'3.5t&lt; MCV &lt;16t (medium trucks)'!O32+'HCV ≥16t (heavy trucks)'!O32</f>
        <v>279</v>
      </c>
      <c r="P32" s="20">
        <f t="shared" si="4"/>
        <v>39.784946236559136</v>
      </c>
      <c r="Q32" s="10">
        <f>'3.5t&lt; MCV &lt;16t (medium trucks)'!Q32+'HCV ≥16t (heavy trucks)'!Q32</f>
        <v>423</v>
      </c>
      <c r="R32" s="4">
        <f>'3.5t&lt; MCV &lt;16t (medium trucks)'!R32+'HCV ≥16t (heavy trucks)'!R32</f>
        <v>287</v>
      </c>
      <c r="S32" s="25">
        <f t="shared" si="5"/>
        <v>47.386759581881535</v>
      </c>
      <c r="V32" s="1"/>
    </row>
    <row r="33" spans="1:22" ht="13.95" customHeight="1" x14ac:dyDescent="0.3">
      <c r="A33" s="8" t="s">
        <v>23</v>
      </c>
      <c r="B33" s="4">
        <f>'3.5t&lt; MCV &lt;16t (medium trucks)'!B33+'HCV ≥16t (heavy trucks)'!B33</f>
        <v>705</v>
      </c>
      <c r="C33" s="4">
        <f>'3.5t&lt; MCV &lt;16t (medium trucks)'!C33+'HCV ≥16t (heavy trucks)'!C33</f>
        <v>364</v>
      </c>
      <c r="D33" s="20">
        <f t="shared" si="0"/>
        <v>93.681318681318686</v>
      </c>
      <c r="E33" s="4">
        <f>'3.5t&lt; MCV &lt;16t (medium trucks)'!E33+'HCV ≥16t (heavy trucks)'!E33</f>
        <v>0</v>
      </c>
      <c r="F33" s="4">
        <f>'3.5t&lt; MCV &lt;16t (medium trucks)'!F33+'HCV ≥16t (heavy trucks)'!F33</f>
        <v>0</v>
      </c>
      <c r="G33" s="20" t="str">
        <f t="shared" si="1"/>
        <v xml:space="preserve"> </v>
      </c>
      <c r="H33" s="4">
        <f>'3.5t&lt; MCV &lt;16t (medium trucks)'!H33+'HCV ≥16t (heavy trucks)'!H33</f>
        <v>419</v>
      </c>
      <c r="I33" s="4">
        <f>'3.5t&lt; MCV &lt;16t (medium trucks)'!I33+'HCV ≥16t (heavy trucks)'!I33</f>
        <v>247</v>
      </c>
      <c r="J33" s="20">
        <f t="shared" si="2"/>
        <v>69.635627530364374</v>
      </c>
      <c r="K33" s="4">
        <f>'3.5t&lt; MCV &lt;16t (medium trucks)'!K33+'HCV ≥16t (heavy trucks)'!K33</f>
        <v>5</v>
      </c>
      <c r="L33" s="4">
        <f>'3.5t&lt; MCV &lt;16t (medium trucks)'!L33+'HCV ≥16t (heavy trucks)'!L33</f>
        <v>3</v>
      </c>
      <c r="M33" s="20">
        <f t="shared" si="3"/>
        <v>66.666666666666657</v>
      </c>
      <c r="N33" s="10">
        <f>'3.5t&lt; MCV &lt;16t (medium trucks)'!N33+'HCV ≥16t (heavy trucks)'!N33</f>
        <v>5361</v>
      </c>
      <c r="O33" s="4">
        <f>'3.5t&lt; MCV &lt;16t (medium trucks)'!O33+'HCV ≥16t (heavy trucks)'!O33</f>
        <v>4989</v>
      </c>
      <c r="P33" s="20">
        <f t="shared" si="4"/>
        <v>7.4564040889957912</v>
      </c>
      <c r="Q33" s="10">
        <f>'3.5t&lt; MCV &lt;16t (medium trucks)'!Q33+'HCV ≥16t (heavy trucks)'!Q33</f>
        <v>6490</v>
      </c>
      <c r="R33" s="4">
        <f>'3.5t&lt; MCV &lt;16t (medium trucks)'!R33+'HCV ≥16t (heavy trucks)'!R33</f>
        <v>5603</v>
      </c>
      <c r="S33" s="25">
        <f t="shared" si="5"/>
        <v>15.830804925932537</v>
      </c>
      <c r="V33" s="1"/>
    </row>
    <row r="34" spans="1:22" ht="13.95" customHeight="1" x14ac:dyDescent="0.3">
      <c r="A34" s="8" t="s">
        <v>24</v>
      </c>
      <c r="B34" s="4">
        <f>'3.5t&lt; MCV &lt;16t (medium trucks)'!B34+'HCV ≥16t (heavy trucks)'!B34</f>
        <v>385</v>
      </c>
      <c r="C34" s="4">
        <f>'3.5t&lt; MCV &lt;16t (medium trucks)'!C34+'HCV ≥16t (heavy trucks)'!C34</f>
        <v>175</v>
      </c>
      <c r="D34" s="20">
        <f t="shared" si="0"/>
        <v>120</v>
      </c>
      <c r="E34" s="4">
        <f>'3.5t&lt; MCV &lt;16t (medium trucks)'!E34+'HCV ≥16t (heavy trucks)'!E34</f>
        <v>0</v>
      </c>
      <c r="F34" s="4">
        <f>'3.5t&lt; MCV &lt;16t (medium trucks)'!F34+'HCV ≥16t (heavy trucks)'!F34</f>
        <v>0</v>
      </c>
      <c r="G34" s="20" t="str">
        <f t="shared" si="1"/>
        <v xml:space="preserve"> </v>
      </c>
      <c r="H34" s="4">
        <f>'3.5t&lt; MCV &lt;16t (medium trucks)'!H34+'HCV ≥16t (heavy trucks)'!H34</f>
        <v>39</v>
      </c>
      <c r="I34" s="4">
        <f>'3.5t&lt; MCV &lt;16t (medium trucks)'!I34+'HCV ≥16t (heavy trucks)'!I34</f>
        <v>37</v>
      </c>
      <c r="J34" s="20">
        <f t="shared" si="2"/>
        <v>5.4054054054054053</v>
      </c>
      <c r="K34" s="4">
        <f>'3.5t&lt; MCV &lt;16t (medium trucks)'!K34+'HCV ≥16t (heavy trucks)'!K34</f>
        <v>0</v>
      </c>
      <c r="L34" s="4">
        <f>'3.5t&lt; MCV &lt;16t (medium trucks)'!L34+'HCV ≥16t (heavy trucks)'!L34</f>
        <v>0</v>
      </c>
      <c r="M34" s="20" t="str">
        <f t="shared" si="3"/>
        <v xml:space="preserve"> </v>
      </c>
      <c r="N34" s="10">
        <f>'3.5t&lt; MCV &lt;16t (medium trucks)'!N34+'HCV ≥16t (heavy trucks)'!N34</f>
        <v>4058</v>
      </c>
      <c r="O34" s="4">
        <f>'3.5t&lt; MCV &lt;16t (medium trucks)'!O34+'HCV ≥16t (heavy trucks)'!O34</f>
        <v>3504</v>
      </c>
      <c r="P34" s="20">
        <f t="shared" si="4"/>
        <v>15.810502283105023</v>
      </c>
      <c r="Q34" s="10">
        <f>'3.5t&lt; MCV &lt;16t (medium trucks)'!Q34+'HCV ≥16t (heavy trucks)'!Q34</f>
        <v>4482</v>
      </c>
      <c r="R34" s="4">
        <f>'3.5t&lt; MCV &lt;16t (medium trucks)'!R34+'HCV ≥16t (heavy trucks)'!R34</f>
        <v>3716</v>
      </c>
      <c r="S34" s="25">
        <f t="shared" si="5"/>
        <v>20.613562970936492</v>
      </c>
      <c r="V34" s="1"/>
    </row>
    <row r="35" spans="1:22" ht="13.95" customHeight="1" x14ac:dyDescent="0.3">
      <c r="A35" s="13" t="s">
        <v>25</v>
      </c>
      <c r="B35" s="14">
        <f>'3.5t&lt; MCV &lt;16t (medium trucks)'!B35+'HCV ≥16t (heavy trucks)'!B35</f>
        <v>1108</v>
      </c>
      <c r="C35" s="14">
        <f>'3.5t&lt; MCV &lt;16t (medium trucks)'!C35+'HCV ≥16t (heavy trucks)'!C35</f>
        <v>540</v>
      </c>
      <c r="D35" s="22">
        <f t="shared" si="0"/>
        <v>105.18518518518518</v>
      </c>
      <c r="E35" s="14">
        <f>'3.5t&lt; MCV &lt;16t (medium trucks)'!E35+'HCV ≥16t (heavy trucks)'!E35</f>
        <v>0</v>
      </c>
      <c r="F35" s="14">
        <f>'3.5t&lt; MCV &lt;16t (medium trucks)'!F35+'HCV ≥16t (heavy trucks)'!F35</f>
        <v>0</v>
      </c>
      <c r="G35" s="22" t="str">
        <f t="shared" si="1"/>
        <v xml:space="preserve"> </v>
      </c>
      <c r="H35" s="14">
        <f>'3.5t&lt; MCV &lt;16t (medium trucks)'!H35+'HCV ≥16t (heavy trucks)'!H35</f>
        <v>472</v>
      </c>
      <c r="I35" s="14">
        <f>'3.5t&lt; MCV &lt;16t (medium trucks)'!I35+'HCV ≥16t (heavy trucks)'!I35</f>
        <v>288</v>
      </c>
      <c r="J35" s="22">
        <f t="shared" si="2"/>
        <v>63.888888888888886</v>
      </c>
      <c r="K35" s="14">
        <f>'3.5t&lt; MCV &lt;16t (medium trucks)'!K35+'HCV ≥16t (heavy trucks)'!K35</f>
        <v>6</v>
      </c>
      <c r="L35" s="14">
        <f>'3.5t&lt; MCV &lt;16t (medium trucks)'!L35+'HCV ≥16t (heavy trucks)'!L35</f>
        <v>6</v>
      </c>
      <c r="M35" s="22">
        <f t="shared" si="3"/>
        <v>0</v>
      </c>
      <c r="N35" s="15">
        <f>'3.5t&lt; MCV &lt;16t (medium trucks)'!N35+'HCV ≥16t (heavy trucks)'!N35</f>
        <v>9809</v>
      </c>
      <c r="O35" s="14">
        <f>'3.5t&lt; MCV &lt;16t (medium trucks)'!O35+'HCV ≥16t (heavy trucks)'!O35</f>
        <v>8772</v>
      </c>
      <c r="P35" s="22">
        <f t="shared" si="4"/>
        <v>11.821705426356589</v>
      </c>
      <c r="Q35" s="15">
        <f>'3.5t&lt; MCV &lt;16t (medium trucks)'!Q35+'HCV ≥16t (heavy trucks)'!Q35</f>
        <v>11395</v>
      </c>
      <c r="R35" s="14">
        <f>'3.5t&lt; MCV &lt;16t (medium trucks)'!R35+'HCV ≥16t (heavy trucks)'!R35</f>
        <v>9606</v>
      </c>
      <c r="S35" s="27">
        <f t="shared" si="5"/>
        <v>18.623776806162816</v>
      </c>
      <c r="V35" s="1"/>
    </row>
    <row r="36" spans="1:22" ht="13.95" customHeight="1" x14ac:dyDescent="0.3">
      <c r="A36" s="8" t="s">
        <v>21</v>
      </c>
      <c r="B36" s="3">
        <f>'3.5t&lt; MCV &lt;16t (medium trucks)'!B36+'HCV ≥16t (heavy trucks)'!B36</f>
        <v>1506</v>
      </c>
      <c r="C36" s="4">
        <f>'3.5t&lt; MCV &lt;16t (medium trucks)'!C36+'HCV ≥16t (heavy trucks)'!C36</f>
        <v>809</v>
      </c>
      <c r="D36" s="23">
        <f t="shared" si="0"/>
        <v>86.155747836835587</v>
      </c>
      <c r="E36" s="6">
        <f>'3.5t&lt; MCV &lt;16t (medium trucks)'!E36+'HCV ≥16t (heavy trucks)'!E36</f>
        <v>5</v>
      </c>
      <c r="F36" s="5">
        <f>'3.5t&lt; MCV &lt;16t (medium trucks)'!F36+'HCV ≥16t (heavy trucks)'!F36</f>
        <v>1</v>
      </c>
      <c r="G36" s="23">
        <f t="shared" si="1"/>
        <v>400</v>
      </c>
      <c r="H36" s="5">
        <f>'3.5t&lt; MCV &lt;16t (medium trucks)'!H36+'HCV ≥16t (heavy trucks)'!H36</f>
        <v>1001</v>
      </c>
      <c r="I36" s="5">
        <f>'3.5t&lt; MCV &lt;16t (medium trucks)'!I36+'HCV ≥16t (heavy trucks)'!I36</f>
        <v>674</v>
      </c>
      <c r="J36" s="23">
        <f t="shared" si="2"/>
        <v>48.516320474777444</v>
      </c>
      <c r="K36" s="3">
        <f>'3.5t&lt; MCV &lt;16t (medium trucks)'!K36+'HCV ≥16t (heavy trucks)'!K36</f>
        <v>13</v>
      </c>
      <c r="L36" s="4">
        <f>'3.5t&lt; MCV &lt;16t (medium trucks)'!L36+'HCV ≥16t (heavy trucks)'!L36</f>
        <v>15</v>
      </c>
      <c r="M36" s="20">
        <f t="shared" si="3"/>
        <v>-13.333333333333334</v>
      </c>
      <c r="N36" s="9">
        <f>'3.5t&lt; MCV &lt;16t (medium trucks)'!N36+'HCV ≥16t (heavy trucks)'!N36</f>
        <v>50746</v>
      </c>
      <c r="O36" s="4">
        <f>'3.5t&lt; MCV &lt;16t (medium trucks)'!O36+'HCV ≥16t (heavy trucks)'!O36</f>
        <v>44360</v>
      </c>
      <c r="P36" s="20">
        <f t="shared" si="4"/>
        <v>14.39585211902615</v>
      </c>
      <c r="Q36" s="9">
        <f>'3.5t&lt; MCV &lt;16t (medium trucks)'!Q36+'HCV ≥16t (heavy trucks)'!Q36</f>
        <v>53271</v>
      </c>
      <c r="R36" s="4">
        <f>'3.5t&lt; MCV &lt;16t (medium trucks)'!R36+'HCV ≥16t (heavy trucks)'!R36</f>
        <v>45859</v>
      </c>
      <c r="S36" s="25">
        <f t="shared" si="5"/>
        <v>16.162585315859481</v>
      </c>
      <c r="V36" s="1"/>
    </row>
    <row r="37" spans="1:22" ht="13.95" customHeight="1" x14ac:dyDescent="0.3">
      <c r="A37" s="13" t="s">
        <v>31</v>
      </c>
      <c r="B37" s="14">
        <v>2886</v>
      </c>
      <c r="C37" s="14">
        <v>987</v>
      </c>
      <c r="D37" s="22">
        <v>192.40121580547111</v>
      </c>
      <c r="E37" s="14">
        <v>212</v>
      </c>
      <c r="F37" s="14">
        <v>50</v>
      </c>
      <c r="G37" s="22">
        <v>324</v>
      </c>
      <c r="H37" s="14">
        <v>7117</v>
      </c>
      <c r="I37" s="14">
        <v>7286</v>
      </c>
      <c r="J37" s="22">
        <v>-2.3195168816909142</v>
      </c>
      <c r="K37" s="14">
        <v>20</v>
      </c>
      <c r="L37" s="14">
        <v>24</v>
      </c>
      <c r="M37" s="22">
        <v>-16.666666666666664</v>
      </c>
      <c r="N37" s="15">
        <v>265383</v>
      </c>
      <c r="O37" s="14">
        <v>231569</v>
      </c>
      <c r="P37" s="22">
        <v>14.602127227737737</v>
      </c>
      <c r="Q37" s="15">
        <v>275618</v>
      </c>
      <c r="R37" s="14">
        <v>239916</v>
      </c>
      <c r="S37" s="27">
        <v>14.881041697927607</v>
      </c>
      <c r="V37" s="1"/>
    </row>
    <row r="38" spans="1:22" ht="16.2" customHeight="1" x14ac:dyDescent="0.3">
      <c r="A38" s="32" t="s">
        <v>46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</row>
    <row r="39" spans="1:22" ht="16.2" customHeight="1" x14ac:dyDescent="0.3">
      <c r="A39" s="32" t="s">
        <v>41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</row>
    <row r="40" spans="1:22" ht="16.2" customHeight="1" x14ac:dyDescent="0.3">
      <c r="A40" s="32" t="s">
        <v>42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3"/>
      <c r="M40" s="33"/>
      <c r="N40" s="40"/>
      <c r="O40" s="40"/>
      <c r="P40" s="41"/>
      <c r="Q40" s="40"/>
      <c r="R40" s="40"/>
      <c r="S40" s="42"/>
    </row>
    <row r="41" spans="1:22" ht="16.2" customHeight="1" x14ac:dyDescent="0.3">
      <c r="A41" s="32" t="s">
        <v>43</v>
      </c>
      <c r="B41" s="33"/>
      <c r="C41" s="33"/>
      <c r="D41" s="31"/>
      <c r="E41" s="33"/>
      <c r="F41" s="33"/>
      <c r="G41" s="31"/>
      <c r="H41" s="33"/>
      <c r="I41" s="33"/>
      <c r="J41" s="31"/>
      <c r="K41" s="33"/>
      <c r="L41" s="33"/>
      <c r="M41" s="33"/>
      <c r="N41" s="40"/>
      <c r="O41" s="40"/>
      <c r="P41" s="41"/>
      <c r="Q41" s="40"/>
      <c r="R41" s="40"/>
      <c r="S41" s="42"/>
    </row>
    <row r="42" spans="1:22" ht="16.2" customHeight="1" x14ac:dyDescent="0.3">
      <c r="L42" s="1"/>
      <c r="M42" s="1"/>
      <c r="N42" s="37"/>
      <c r="O42" s="37"/>
      <c r="P42" s="38"/>
      <c r="Q42" s="37"/>
      <c r="R42" s="37"/>
      <c r="S42" s="39"/>
    </row>
    <row r="43" spans="1:22" ht="16.2" customHeight="1" x14ac:dyDescent="0.3"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</row>
    <row r="44" spans="1:22" ht="16.2" customHeight="1" x14ac:dyDescent="0.3"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</row>
    <row r="45" spans="1:22" ht="16.2" customHeight="1" x14ac:dyDescent="0.3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</row>
    <row r="46" spans="1:22" ht="16.2" customHeight="1" x14ac:dyDescent="0.3"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44"/>
      <c r="M46" s="44"/>
      <c r="N46" s="44"/>
    </row>
    <row r="47" spans="1:22" ht="16.2" customHeight="1" x14ac:dyDescent="0.3">
      <c r="B47" s="38"/>
      <c r="C47" s="38"/>
      <c r="D47" s="39"/>
      <c r="E47" s="39"/>
      <c r="F47" s="44"/>
      <c r="G47" s="44"/>
      <c r="H47" s="44"/>
      <c r="I47" s="44"/>
      <c r="J47" s="44"/>
      <c r="K47" s="44"/>
      <c r="L47" s="44"/>
      <c r="M47" s="44"/>
      <c r="N47" s="44"/>
    </row>
    <row r="48" spans="1:22" ht="16.2" customHeight="1" x14ac:dyDescent="0.3">
      <c r="B48" s="38"/>
      <c r="C48" s="38"/>
      <c r="D48" s="39"/>
      <c r="E48" s="39"/>
      <c r="F48" s="44"/>
      <c r="G48" s="44"/>
      <c r="H48" s="44"/>
      <c r="I48" s="44"/>
      <c r="J48" s="44"/>
      <c r="K48" s="44"/>
      <c r="L48" s="44"/>
      <c r="M48" s="44"/>
      <c r="N48" s="44"/>
    </row>
    <row r="49" spans="2:14" ht="16.2" customHeight="1" x14ac:dyDescent="0.3">
      <c r="B49" s="38"/>
      <c r="C49" s="38"/>
      <c r="D49" s="39"/>
      <c r="E49" s="39"/>
      <c r="F49" s="44"/>
      <c r="G49" s="44"/>
      <c r="H49" s="44"/>
      <c r="I49" s="44"/>
      <c r="J49" s="44"/>
      <c r="K49" s="44"/>
      <c r="L49" s="44"/>
      <c r="M49" s="44"/>
      <c r="N49" s="44"/>
    </row>
    <row r="50" spans="2:14" ht="16.2" customHeight="1" x14ac:dyDescent="0.3">
      <c r="B50" s="38"/>
      <c r="C50" s="38"/>
      <c r="D50" s="39"/>
      <c r="E50" s="39"/>
      <c r="F50" s="44"/>
      <c r="G50" s="44"/>
      <c r="H50" s="44"/>
      <c r="I50" s="44"/>
      <c r="J50" s="44"/>
      <c r="K50" s="44"/>
      <c r="L50" s="44"/>
      <c r="M50" s="44"/>
      <c r="N50" s="44"/>
    </row>
    <row r="51" spans="2:14" ht="16.2" customHeight="1" x14ac:dyDescent="0.3">
      <c r="B51" s="38"/>
      <c r="C51" s="38"/>
      <c r="D51" s="39"/>
      <c r="E51" s="39"/>
      <c r="F51" s="44"/>
      <c r="G51" s="44"/>
      <c r="H51" s="44"/>
      <c r="I51" s="44"/>
      <c r="J51" s="44"/>
      <c r="K51" s="44"/>
      <c r="L51" s="44"/>
      <c r="M51" s="44"/>
      <c r="N51" s="44"/>
    </row>
    <row r="52" spans="2:14" ht="16.2" customHeight="1" x14ac:dyDescent="0.3">
      <c r="B52" s="38"/>
      <c r="C52" s="38"/>
      <c r="D52" s="39"/>
      <c r="E52" s="39"/>
      <c r="F52" s="44"/>
      <c r="G52" s="44"/>
      <c r="H52" s="44"/>
      <c r="I52" s="44"/>
      <c r="J52" s="1"/>
      <c r="K52" s="1"/>
      <c r="L52" s="44"/>
      <c r="M52" s="44"/>
      <c r="N52" s="44"/>
    </row>
    <row r="53" spans="2:14" ht="16.2" customHeight="1" x14ac:dyDescent="0.3">
      <c r="B53" s="38"/>
      <c r="C53" s="38"/>
      <c r="D53" s="39"/>
      <c r="E53" s="39"/>
      <c r="F53" s="44"/>
      <c r="G53" s="44"/>
      <c r="H53" s="44"/>
      <c r="I53" s="44"/>
      <c r="J53" s="1"/>
      <c r="K53" s="1"/>
      <c r="L53" s="44"/>
      <c r="M53" s="44"/>
      <c r="N53" s="44"/>
    </row>
    <row r="54" spans="2:14" ht="16.2" customHeight="1" x14ac:dyDescent="0.3">
      <c r="B54" s="38"/>
      <c r="C54" s="38"/>
      <c r="D54" s="39"/>
      <c r="E54" s="39"/>
      <c r="F54" s="44"/>
      <c r="G54" s="44"/>
      <c r="H54" s="44"/>
      <c r="I54" s="44"/>
      <c r="J54" s="1"/>
      <c r="K54" s="1"/>
      <c r="L54" s="44"/>
      <c r="M54" s="44"/>
      <c r="N54" s="44"/>
    </row>
    <row r="55" spans="2:14" ht="16.2" customHeight="1" x14ac:dyDescent="0.3">
      <c r="B55" s="38"/>
      <c r="C55" s="38"/>
      <c r="D55" s="39"/>
      <c r="E55" s="39"/>
      <c r="F55" s="44"/>
      <c r="G55" s="44"/>
      <c r="H55" s="44"/>
      <c r="I55" s="44"/>
      <c r="J55" s="1"/>
      <c r="K55" s="1"/>
      <c r="L55" s="44"/>
      <c r="M55" s="44"/>
      <c r="N55" s="44"/>
    </row>
    <row r="56" spans="2:14" ht="16.2" customHeight="1" x14ac:dyDescent="0.3">
      <c r="B56" s="38"/>
      <c r="C56" s="38"/>
      <c r="D56" s="39"/>
      <c r="E56" s="39"/>
      <c r="F56" s="44"/>
      <c r="G56" s="44"/>
      <c r="H56" s="44"/>
      <c r="I56" s="44"/>
      <c r="J56" s="1"/>
      <c r="K56" s="1"/>
    </row>
    <row r="57" spans="2:14" ht="16.2" customHeight="1" x14ac:dyDescent="0.3">
      <c r="B57" s="38"/>
      <c r="C57" s="38"/>
      <c r="D57" s="39"/>
      <c r="E57" s="39"/>
      <c r="F57" s="44"/>
      <c r="G57" s="44"/>
      <c r="H57" s="44"/>
      <c r="I57" s="44"/>
      <c r="J57" s="1"/>
      <c r="K57" s="1"/>
    </row>
    <row r="58" spans="2:14" ht="16.2" customHeight="1" x14ac:dyDescent="0.3">
      <c r="B58" s="38"/>
      <c r="C58" s="38"/>
      <c r="D58" s="39"/>
      <c r="E58" s="39"/>
      <c r="F58" s="44"/>
      <c r="G58" s="44"/>
      <c r="H58" s="44"/>
      <c r="I58" s="44"/>
      <c r="J58" s="1"/>
      <c r="K58" s="1"/>
    </row>
    <row r="59" spans="2:14" ht="16.2" customHeight="1" x14ac:dyDescent="0.3">
      <c r="B59" s="38"/>
      <c r="C59" s="38"/>
      <c r="D59" s="39"/>
      <c r="E59" s="39"/>
      <c r="F59" s="44"/>
      <c r="G59" s="44"/>
      <c r="H59" s="44"/>
      <c r="I59" s="44"/>
      <c r="J59" s="1"/>
      <c r="K59" s="1"/>
    </row>
    <row r="60" spans="2:14" ht="16.2" customHeight="1" x14ac:dyDescent="0.3">
      <c r="B60" s="38"/>
      <c r="C60" s="38"/>
      <c r="D60" s="39"/>
      <c r="E60" s="39"/>
      <c r="F60" s="44"/>
      <c r="G60" s="44"/>
      <c r="H60" s="44"/>
      <c r="I60" s="44"/>
      <c r="J60" s="1"/>
      <c r="K60" s="1"/>
    </row>
    <row r="61" spans="2:14" ht="16.2" customHeight="1" x14ac:dyDescent="0.3">
      <c r="B61" s="38"/>
      <c r="C61" s="38"/>
      <c r="D61" s="39"/>
      <c r="E61" s="39"/>
      <c r="F61" s="44"/>
      <c r="G61" s="44"/>
      <c r="H61" s="44"/>
      <c r="I61" s="44"/>
      <c r="J61" s="1"/>
      <c r="K61" s="1"/>
    </row>
    <row r="62" spans="2:14" ht="16.2" customHeight="1" x14ac:dyDescent="0.3">
      <c r="B62" s="38"/>
      <c r="C62" s="38"/>
      <c r="D62" s="39"/>
      <c r="E62" s="39"/>
      <c r="F62" s="44"/>
      <c r="G62" s="44"/>
      <c r="H62" s="44"/>
      <c r="I62" s="44"/>
      <c r="J62" s="1"/>
      <c r="K62" s="1"/>
    </row>
    <row r="63" spans="2:14" ht="16.2" customHeight="1" x14ac:dyDescent="0.3">
      <c r="B63" s="38"/>
      <c r="C63" s="38"/>
      <c r="D63" s="39"/>
      <c r="E63" s="39"/>
      <c r="F63" s="44"/>
      <c r="G63" s="44"/>
      <c r="H63" s="44"/>
      <c r="I63" s="44"/>
      <c r="J63" s="1"/>
      <c r="K63" s="1"/>
    </row>
    <row r="64" spans="2:14" ht="16.2" customHeight="1" x14ac:dyDescent="0.3">
      <c r="B64" s="38"/>
      <c r="C64" s="38"/>
      <c r="D64" s="39"/>
      <c r="E64" s="39"/>
      <c r="F64" s="44"/>
      <c r="G64" s="44"/>
      <c r="H64" s="44"/>
      <c r="I64" s="44"/>
      <c r="J64" s="1"/>
      <c r="K64" s="1"/>
    </row>
    <row r="65" spans="2:19" ht="16.2" customHeight="1" x14ac:dyDescent="0.3">
      <c r="B65" s="38"/>
      <c r="C65" s="38"/>
      <c r="D65" s="39"/>
      <c r="E65" s="39"/>
      <c r="F65" s="44"/>
      <c r="G65" s="44"/>
      <c r="H65" s="44"/>
      <c r="I65" s="44"/>
      <c r="J65" s="1"/>
      <c r="K65" s="1"/>
    </row>
    <row r="66" spans="2:19" ht="16.2" customHeight="1" x14ac:dyDescent="0.3">
      <c r="B66" s="38"/>
      <c r="C66" s="38"/>
      <c r="D66" s="39"/>
      <c r="E66" s="39"/>
      <c r="F66" s="44"/>
      <c r="G66" s="44"/>
      <c r="H66" s="44"/>
      <c r="I66" s="44"/>
      <c r="J66" s="1"/>
      <c r="K66" s="1"/>
    </row>
    <row r="67" spans="2:19" ht="16.2" customHeight="1" x14ac:dyDescent="0.3">
      <c r="B67" s="38"/>
      <c r="C67" s="38"/>
      <c r="D67" s="39"/>
      <c r="E67" s="39"/>
      <c r="F67" s="44"/>
      <c r="G67" s="44"/>
      <c r="H67" s="44"/>
      <c r="I67" s="44"/>
      <c r="J67" s="1"/>
      <c r="K67" s="1"/>
    </row>
    <row r="68" spans="2:19" ht="16.2" customHeight="1" x14ac:dyDescent="0.3">
      <c r="B68" s="38"/>
      <c r="C68" s="38"/>
      <c r="D68" s="39"/>
      <c r="E68" s="39"/>
      <c r="F68" s="44"/>
      <c r="G68" s="44"/>
      <c r="H68" s="44"/>
      <c r="I68" s="44"/>
      <c r="J68" s="1"/>
      <c r="K68" s="1"/>
    </row>
    <row r="69" spans="2:19" ht="16.2" customHeight="1" x14ac:dyDescent="0.3">
      <c r="B69" s="38"/>
      <c r="C69" s="38"/>
      <c r="D69" s="39"/>
      <c r="E69" s="39"/>
      <c r="F69" s="44"/>
      <c r="G69" s="44"/>
      <c r="H69" s="44"/>
      <c r="I69" s="44"/>
      <c r="J69" s="1"/>
      <c r="K69" s="1"/>
    </row>
    <row r="70" spans="2:19" ht="16.2" customHeight="1" x14ac:dyDescent="0.3">
      <c r="B70" s="38"/>
      <c r="C70" s="38"/>
      <c r="D70" s="39"/>
      <c r="E70" s="39"/>
      <c r="F70" s="44"/>
      <c r="G70" s="44"/>
      <c r="H70" s="44"/>
      <c r="I70" s="44"/>
      <c r="J70" s="1"/>
      <c r="K70" s="1"/>
    </row>
    <row r="71" spans="2:19" ht="16.2" customHeight="1" x14ac:dyDescent="0.3">
      <c r="B71" s="38"/>
      <c r="C71" s="38"/>
      <c r="D71" s="39"/>
      <c r="E71" s="39"/>
      <c r="F71" s="44"/>
      <c r="G71" s="44"/>
      <c r="H71" s="44"/>
      <c r="I71" s="44"/>
      <c r="J71" s="1"/>
      <c r="K71" s="1"/>
    </row>
    <row r="72" spans="2:19" ht="16.2" customHeight="1" x14ac:dyDescent="0.3">
      <c r="B72" s="38"/>
      <c r="C72" s="38"/>
      <c r="D72" s="39"/>
      <c r="E72" s="39"/>
      <c r="F72" s="44"/>
      <c r="G72" s="44"/>
      <c r="H72" s="44"/>
      <c r="I72" s="44"/>
      <c r="J72" s="1"/>
      <c r="K72" s="1"/>
    </row>
    <row r="73" spans="2:19" ht="16.2" customHeight="1" x14ac:dyDescent="0.3">
      <c r="B73" s="38"/>
      <c r="C73" s="38"/>
      <c r="D73" s="39"/>
      <c r="E73" s="39"/>
      <c r="F73" s="44"/>
      <c r="G73" s="44"/>
      <c r="H73" s="44"/>
      <c r="I73" s="44"/>
      <c r="J73" s="1"/>
      <c r="K73" s="1"/>
    </row>
    <row r="74" spans="2:19" ht="16.2" customHeight="1" x14ac:dyDescent="0.3">
      <c r="B74" s="38"/>
      <c r="C74" s="38"/>
      <c r="D74" s="39"/>
      <c r="E74" s="39"/>
      <c r="F74" s="44"/>
      <c r="G74" s="44"/>
      <c r="H74" s="44"/>
      <c r="I74" s="44"/>
      <c r="J74" s="1"/>
      <c r="K74" s="1"/>
    </row>
    <row r="75" spans="2:19" ht="16.2" customHeight="1" x14ac:dyDescent="0.3">
      <c r="B75" s="38"/>
      <c r="C75" s="38"/>
      <c r="D75" s="39"/>
      <c r="E75" s="39"/>
      <c r="F75" s="44"/>
      <c r="G75" s="44"/>
      <c r="H75" s="44"/>
      <c r="I75" s="44"/>
      <c r="J75" s="1"/>
      <c r="K75" s="1"/>
    </row>
    <row r="76" spans="2:19" ht="16.2" customHeight="1" x14ac:dyDescent="0.3">
      <c r="B76" s="38"/>
      <c r="C76" s="38"/>
      <c r="D76" s="39"/>
      <c r="E76" s="39"/>
      <c r="F76" s="44"/>
      <c r="G76" s="44"/>
      <c r="H76" s="44"/>
      <c r="I76" s="44"/>
      <c r="J76" s="1"/>
      <c r="K76" s="1"/>
    </row>
    <row r="77" spans="2:19" ht="16.2" customHeight="1" x14ac:dyDescent="0.3">
      <c r="B77" s="38"/>
      <c r="C77" s="38"/>
      <c r="D77" s="39"/>
      <c r="E77" s="39"/>
      <c r="F77" s="44"/>
      <c r="G77" s="44"/>
      <c r="H77" s="44"/>
      <c r="I77" s="44"/>
      <c r="J77" s="1"/>
      <c r="K77" s="1"/>
    </row>
    <row r="78" spans="2:19" ht="16.2" customHeight="1" x14ac:dyDescent="0.3">
      <c r="B78" s="38"/>
      <c r="C78" s="38"/>
      <c r="D78" s="39"/>
      <c r="E78" s="39"/>
      <c r="F78" s="44"/>
      <c r="G78" s="44"/>
      <c r="H78" s="44"/>
      <c r="I78" s="44"/>
      <c r="J78" s="1"/>
      <c r="K78" s="1"/>
    </row>
    <row r="79" spans="2:19" ht="16.2" customHeight="1" x14ac:dyDescent="0.3">
      <c r="B79" s="38"/>
      <c r="C79" s="38"/>
      <c r="D79" s="39"/>
      <c r="E79" s="39"/>
      <c r="F79" s="44"/>
      <c r="G79" s="44"/>
      <c r="H79" s="44"/>
      <c r="I79" s="43"/>
      <c r="J79" s="1"/>
      <c r="K79" s="1"/>
      <c r="L79" s="43"/>
      <c r="M79" s="43"/>
      <c r="N79" s="43"/>
    </row>
    <row r="80" spans="2:19" ht="16.2" customHeight="1" x14ac:dyDescent="0.3">
      <c r="B80" s="1"/>
      <c r="C80" s="1"/>
      <c r="D80" s="44"/>
      <c r="E80" s="44"/>
      <c r="F80" s="43"/>
      <c r="G80" s="43"/>
      <c r="H80" s="43"/>
      <c r="I80" s="43"/>
      <c r="J80" s="43"/>
      <c r="K80" s="43"/>
      <c r="L80" s="43"/>
      <c r="M80" s="43"/>
      <c r="N80" s="1"/>
      <c r="O80" s="1"/>
      <c r="P80" s="43"/>
      <c r="Q80" s="43"/>
      <c r="R80" s="43"/>
      <c r="S80" s="43"/>
    </row>
    <row r="81" spans="2:19" ht="16.2" customHeight="1" x14ac:dyDescent="0.3">
      <c r="B81" s="1"/>
      <c r="C81" s="1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</row>
    <row r="82" spans="2:19" ht="16.2" customHeight="1" x14ac:dyDescent="0.3">
      <c r="B82" s="1"/>
      <c r="C82" s="1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</row>
    <row r="83" spans="2:19" ht="16.2" customHeight="1" x14ac:dyDescent="0.3">
      <c r="B83" s="1"/>
      <c r="C83" s="1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</row>
    <row r="84" spans="2:19" ht="16.2" customHeight="1" x14ac:dyDescent="0.3">
      <c r="B84" s="1"/>
      <c r="C84" s="1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</row>
    <row r="85" spans="2:19" ht="16.2" customHeight="1" x14ac:dyDescent="0.3">
      <c r="B85" s="1"/>
      <c r="C85" s="1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</row>
    <row r="86" spans="2:19" ht="16.2" customHeight="1" x14ac:dyDescent="0.3">
      <c r="B86" s="1"/>
      <c r="C86" s="1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</row>
  </sheetData>
  <mergeCells count="7">
    <mergeCell ref="Q2:S2"/>
    <mergeCell ref="A2:A3"/>
    <mergeCell ref="B2:D2"/>
    <mergeCell ref="E2:G2"/>
    <mergeCell ref="H2:J2"/>
    <mergeCell ref="K2:M2"/>
    <mergeCell ref="N2:P2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CD8DE-AF50-4C81-95CE-91F885F88116}">
  <dimension ref="A1:V67"/>
  <sheetViews>
    <sheetView tabSelected="1" zoomScale="85" zoomScaleNormal="85" zoomScaleSheetLayoutView="80" workbookViewId="0">
      <selection activeCell="Q31" sqref="Q31"/>
    </sheetView>
  </sheetViews>
  <sheetFormatPr defaultRowHeight="14.4" x14ac:dyDescent="0.3"/>
  <cols>
    <col min="1" max="1" width="19.33203125" bestFit="1" customWidth="1"/>
    <col min="2" max="3" width="11.33203125" bestFit="1" customWidth="1"/>
    <col min="4" max="4" width="10.5546875" customWidth="1"/>
    <col min="5" max="6" width="11.33203125" bestFit="1" customWidth="1"/>
    <col min="7" max="7" width="10.5546875" customWidth="1"/>
    <col min="8" max="9" width="11.33203125" bestFit="1" customWidth="1"/>
    <col min="10" max="10" width="10.5546875" customWidth="1"/>
    <col min="11" max="12" width="11.33203125" bestFit="1" customWidth="1"/>
    <col min="13" max="13" width="10.5546875" customWidth="1"/>
    <col min="14" max="15" width="11.33203125" bestFit="1" customWidth="1"/>
    <col min="16" max="16" width="10.5546875" customWidth="1"/>
    <col min="17" max="18" width="11.33203125" bestFit="1" customWidth="1"/>
    <col min="19" max="19" width="10.5546875" customWidth="1"/>
  </cols>
  <sheetData>
    <row r="1" spans="1:22" ht="21" x14ac:dyDescent="0.3">
      <c r="A1" s="30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2" ht="15.6" x14ac:dyDescent="0.3">
      <c r="A2" s="47"/>
      <c r="B2" s="45" t="s">
        <v>38</v>
      </c>
      <c r="C2" s="46"/>
      <c r="D2" s="46"/>
      <c r="E2" s="45" t="s">
        <v>39</v>
      </c>
      <c r="F2" s="46"/>
      <c r="G2" s="46"/>
      <c r="H2" s="45" t="s">
        <v>40</v>
      </c>
      <c r="I2" s="46"/>
      <c r="J2" s="46"/>
      <c r="K2" s="45" t="s">
        <v>27</v>
      </c>
      <c r="L2" s="46"/>
      <c r="M2" s="46"/>
      <c r="N2" s="45" t="s">
        <v>28</v>
      </c>
      <c r="O2" s="46"/>
      <c r="P2" s="46"/>
      <c r="Q2" s="45" t="s">
        <v>36</v>
      </c>
      <c r="R2" s="46"/>
      <c r="S2" s="46"/>
    </row>
    <row r="3" spans="1:22" ht="13.95" customHeight="1" x14ac:dyDescent="0.3">
      <c r="A3" s="47"/>
      <c r="B3" s="28">
        <v>2023</v>
      </c>
      <c r="C3" s="29">
        <v>2022</v>
      </c>
      <c r="D3" s="35" t="s">
        <v>33</v>
      </c>
      <c r="E3" s="28">
        <v>2023</v>
      </c>
      <c r="F3" s="29">
        <v>2022</v>
      </c>
      <c r="G3" s="35" t="s">
        <v>33</v>
      </c>
      <c r="H3" s="28">
        <v>2023</v>
      </c>
      <c r="I3" s="29">
        <v>2022</v>
      </c>
      <c r="J3" s="35" t="s">
        <v>33</v>
      </c>
      <c r="K3" s="28">
        <v>2023</v>
      </c>
      <c r="L3" s="29">
        <v>2022</v>
      </c>
      <c r="M3" s="35" t="s">
        <v>33</v>
      </c>
      <c r="N3" s="28">
        <v>2023</v>
      </c>
      <c r="O3" s="29">
        <v>2022</v>
      </c>
      <c r="P3" s="35" t="s">
        <v>33</v>
      </c>
      <c r="Q3" s="28">
        <v>2023</v>
      </c>
      <c r="R3" s="29">
        <v>2022</v>
      </c>
      <c r="S3" s="35" t="s">
        <v>33</v>
      </c>
      <c r="V3" s="2"/>
    </row>
    <row r="4" spans="1:22" ht="13.95" customHeight="1" x14ac:dyDescent="0.3">
      <c r="A4" s="7" t="s">
        <v>0</v>
      </c>
      <c r="B4" s="11">
        <v>58</v>
      </c>
      <c r="C4" s="11">
        <v>26</v>
      </c>
      <c r="D4" s="19">
        <v>123.07692307692308</v>
      </c>
      <c r="E4" s="11">
        <v>24</v>
      </c>
      <c r="F4" s="11">
        <v>71</v>
      </c>
      <c r="G4" s="19">
        <v>-66.197183098591552</v>
      </c>
      <c r="H4" s="11">
        <v>0</v>
      </c>
      <c r="I4" s="11">
        <v>2</v>
      </c>
      <c r="J4" s="19">
        <v>-100</v>
      </c>
      <c r="K4" s="11">
        <v>0</v>
      </c>
      <c r="L4" s="11">
        <v>0</v>
      </c>
      <c r="M4" s="19"/>
      <c r="N4" s="12">
        <v>1083</v>
      </c>
      <c r="O4" s="11">
        <v>829</v>
      </c>
      <c r="P4" s="19">
        <v>30.639324487334136</v>
      </c>
      <c r="Q4" s="12">
        <v>1165</v>
      </c>
      <c r="R4" s="11">
        <v>928</v>
      </c>
      <c r="S4" s="24">
        <v>25.538793103448278</v>
      </c>
      <c r="V4" s="1"/>
    </row>
    <row r="5" spans="1:22" ht="13.95" customHeight="1" x14ac:dyDescent="0.3">
      <c r="A5" s="8" t="s">
        <v>1</v>
      </c>
      <c r="B5" s="3">
        <v>339</v>
      </c>
      <c r="C5" s="4">
        <v>309</v>
      </c>
      <c r="D5" s="20">
        <v>9.7087378640776691</v>
      </c>
      <c r="E5" s="3">
        <v>0</v>
      </c>
      <c r="F5" s="4">
        <v>0</v>
      </c>
      <c r="G5" s="20"/>
      <c r="H5" s="4">
        <v>0</v>
      </c>
      <c r="I5" s="4">
        <v>16</v>
      </c>
      <c r="J5" s="23">
        <v>-100</v>
      </c>
      <c r="K5" s="3">
        <v>0</v>
      </c>
      <c r="L5" s="4">
        <v>0</v>
      </c>
      <c r="M5" s="20"/>
      <c r="N5" s="9">
        <v>393</v>
      </c>
      <c r="O5" s="4">
        <v>265</v>
      </c>
      <c r="P5" s="20">
        <v>48.301886792452834</v>
      </c>
      <c r="Q5" s="9">
        <v>732</v>
      </c>
      <c r="R5" s="4">
        <v>590</v>
      </c>
      <c r="S5" s="25">
        <v>24.067796610169491</v>
      </c>
      <c r="V5" s="1"/>
    </row>
    <row r="6" spans="1:22" ht="13.95" customHeight="1" x14ac:dyDescent="0.3">
      <c r="A6" s="8" t="s">
        <v>34</v>
      </c>
      <c r="B6" s="36" t="s">
        <v>53</v>
      </c>
      <c r="C6" s="36" t="s">
        <v>53</v>
      </c>
      <c r="D6" s="20"/>
      <c r="E6" s="36" t="s">
        <v>53</v>
      </c>
      <c r="F6" s="36" t="s">
        <v>53</v>
      </c>
      <c r="G6" s="20"/>
      <c r="H6" s="36" t="s">
        <v>53</v>
      </c>
      <c r="I6" s="36" t="s">
        <v>53</v>
      </c>
      <c r="J6" s="20"/>
      <c r="K6" s="36" t="s">
        <v>53</v>
      </c>
      <c r="L6" s="36" t="s">
        <v>53</v>
      </c>
      <c r="M6" s="20"/>
      <c r="N6" s="36" t="s">
        <v>53</v>
      </c>
      <c r="O6" s="36" t="s">
        <v>53</v>
      </c>
      <c r="P6" s="20"/>
      <c r="Q6" s="36" t="s">
        <v>53</v>
      </c>
      <c r="R6" s="36" t="s">
        <v>53</v>
      </c>
      <c r="S6" s="25"/>
      <c r="V6" s="1"/>
    </row>
    <row r="7" spans="1:22" ht="13.95" customHeight="1" x14ac:dyDescent="0.3">
      <c r="A7" s="8" t="s">
        <v>29</v>
      </c>
      <c r="B7" s="4">
        <v>1</v>
      </c>
      <c r="C7" s="4">
        <v>0</v>
      </c>
      <c r="D7" s="20"/>
      <c r="E7" s="4">
        <v>0</v>
      </c>
      <c r="F7" s="4">
        <v>10</v>
      </c>
      <c r="G7" s="20">
        <v>-100</v>
      </c>
      <c r="H7" s="4">
        <v>0</v>
      </c>
      <c r="I7" s="4">
        <v>4</v>
      </c>
      <c r="J7" s="20">
        <v>-100</v>
      </c>
      <c r="K7" s="4">
        <v>0</v>
      </c>
      <c r="L7" s="4">
        <v>0</v>
      </c>
      <c r="M7" s="20"/>
      <c r="N7" s="10">
        <v>107</v>
      </c>
      <c r="O7" s="4">
        <v>222</v>
      </c>
      <c r="P7" s="20">
        <v>-51.801801801801808</v>
      </c>
      <c r="Q7" s="10">
        <v>108</v>
      </c>
      <c r="R7" s="4">
        <v>236</v>
      </c>
      <c r="S7" s="25">
        <v>-54.237288135593218</v>
      </c>
      <c r="V7" s="1"/>
    </row>
    <row r="8" spans="1:22" ht="13.95" customHeight="1" x14ac:dyDescent="0.3">
      <c r="A8" s="8" t="s">
        <v>26</v>
      </c>
      <c r="B8" s="4">
        <v>19</v>
      </c>
      <c r="C8" s="4">
        <v>0</v>
      </c>
      <c r="D8" s="20"/>
      <c r="E8" s="4">
        <v>21</v>
      </c>
      <c r="F8" s="4">
        <v>0</v>
      </c>
      <c r="G8" s="20"/>
      <c r="H8" s="4">
        <v>0</v>
      </c>
      <c r="I8" s="4">
        <v>0</v>
      </c>
      <c r="J8" s="20"/>
      <c r="K8" s="4">
        <v>0</v>
      </c>
      <c r="L8" s="4">
        <v>0</v>
      </c>
      <c r="M8" s="20"/>
      <c r="N8" s="10">
        <v>252</v>
      </c>
      <c r="O8" s="4">
        <v>58</v>
      </c>
      <c r="P8" s="20">
        <v>334.48275862068965</v>
      </c>
      <c r="Q8" s="10">
        <v>292</v>
      </c>
      <c r="R8" s="4">
        <v>58</v>
      </c>
      <c r="S8" s="25">
        <v>403.44827586206895</v>
      </c>
      <c r="V8" s="1"/>
    </row>
    <row r="9" spans="1:22" ht="13.95" customHeight="1" x14ac:dyDescent="0.3">
      <c r="A9" s="8" t="s">
        <v>54</v>
      </c>
      <c r="B9" s="4">
        <v>6</v>
      </c>
      <c r="C9" s="4">
        <v>40</v>
      </c>
      <c r="D9" s="20">
        <v>-85</v>
      </c>
      <c r="E9" s="4">
        <v>10</v>
      </c>
      <c r="F9" s="4">
        <v>25</v>
      </c>
      <c r="G9" s="20">
        <v>-60</v>
      </c>
      <c r="H9" s="4">
        <v>246</v>
      </c>
      <c r="I9" s="4">
        <v>80</v>
      </c>
      <c r="J9" s="20">
        <v>207.50000000000003</v>
      </c>
      <c r="K9" s="4">
        <v>0</v>
      </c>
      <c r="L9" s="4">
        <v>0</v>
      </c>
      <c r="M9" s="20"/>
      <c r="N9" s="10">
        <v>818</v>
      </c>
      <c r="O9" s="4">
        <v>1070</v>
      </c>
      <c r="P9" s="20">
        <v>-23.551401869158877</v>
      </c>
      <c r="Q9" s="10">
        <v>1080</v>
      </c>
      <c r="R9" s="4">
        <v>1215</v>
      </c>
      <c r="S9" s="25">
        <v>-11.111111111111111</v>
      </c>
      <c r="V9" s="1"/>
    </row>
    <row r="10" spans="1:22" ht="13.95" customHeight="1" x14ac:dyDescent="0.3">
      <c r="A10" s="8" t="s">
        <v>2</v>
      </c>
      <c r="B10" s="4">
        <v>226</v>
      </c>
      <c r="C10" s="4">
        <v>402</v>
      </c>
      <c r="D10" s="20">
        <v>-43.781094527363187</v>
      </c>
      <c r="E10" s="4">
        <v>0</v>
      </c>
      <c r="F10" s="4">
        <v>0</v>
      </c>
      <c r="G10" s="20"/>
      <c r="H10" s="4">
        <v>8</v>
      </c>
      <c r="I10" s="4">
        <v>6</v>
      </c>
      <c r="J10" s="20">
        <v>33.333333333333329</v>
      </c>
      <c r="K10" s="4">
        <v>0</v>
      </c>
      <c r="L10" s="4">
        <v>2</v>
      </c>
      <c r="M10" s="20">
        <v>-100</v>
      </c>
      <c r="N10" s="10">
        <v>265</v>
      </c>
      <c r="O10" s="4">
        <v>257</v>
      </c>
      <c r="P10" s="20">
        <v>3.1128404669260701</v>
      </c>
      <c r="Q10" s="10">
        <v>499</v>
      </c>
      <c r="R10" s="4">
        <v>667</v>
      </c>
      <c r="S10" s="25">
        <v>-25.187406296851574</v>
      </c>
      <c r="V10" s="1"/>
    </row>
    <row r="11" spans="1:22" ht="13.95" customHeight="1" x14ac:dyDescent="0.3">
      <c r="A11" s="8" t="s">
        <v>3</v>
      </c>
      <c r="B11" s="4">
        <v>0</v>
      </c>
      <c r="C11" s="4">
        <v>0</v>
      </c>
      <c r="D11" s="20"/>
      <c r="E11" s="4">
        <v>0</v>
      </c>
      <c r="F11" s="4">
        <v>0</v>
      </c>
      <c r="G11" s="20"/>
      <c r="H11" s="4">
        <v>12</v>
      </c>
      <c r="I11" s="4">
        <v>257</v>
      </c>
      <c r="J11" s="20">
        <v>-95.330739299610897</v>
      </c>
      <c r="K11" s="4">
        <v>0</v>
      </c>
      <c r="L11" s="4">
        <v>0</v>
      </c>
      <c r="M11" s="20"/>
      <c r="N11" s="10">
        <v>136</v>
      </c>
      <c r="O11" s="4">
        <v>46</v>
      </c>
      <c r="P11" s="20">
        <v>195.65217391304347</v>
      </c>
      <c r="Q11" s="10">
        <v>148</v>
      </c>
      <c r="R11" s="4">
        <v>303</v>
      </c>
      <c r="S11" s="25">
        <v>-51.155115511551152</v>
      </c>
      <c r="V11" s="1"/>
    </row>
    <row r="12" spans="1:22" ht="13.95" customHeight="1" x14ac:dyDescent="0.3">
      <c r="A12" s="8" t="s">
        <v>4</v>
      </c>
      <c r="B12" s="4">
        <v>106</v>
      </c>
      <c r="C12" s="4">
        <v>279</v>
      </c>
      <c r="D12" s="20">
        <v>-62.007168458781358</v>
      </c>
      <c r="E12" s="4">
        <v>0</v>
      </c>
      <c r="F12" s="4">
        <v>0</v>
      </c>
      <c r="G12" s="20"/>
      <c r="H12" s="4">
        <v>3</v>
      </c>
      <c r="I12" s="4">
        <v>12</v>
      </c>
      <c r="J12" s="20">
        <v>-75</v>
      </c>
      <c r="K12" s="4">
        <v>0</v>
      </c>
      <c r="L12" s="4">
        <v>1</v>
      </c>
      <c r="M12" s="20">
        <v>-100</v>
      </c>
      <c r="N12" s="10">
        <v>140</v>
      </c>
      <c r="O12" s="4">
        <v>125</v>
      </c>
      <c r="P12" s="20">
        <v>12</v>
      </c>
      <c r="Q12" s="10">
        <v>249</v>
      </c>
      <c r="R12" s="4">
        <v>417</v>
      </c>
      <c r="S12" s="25">
        <v>-40.28776978417266</v>
      </c>
      <c r="V12" s="1"/>
    </row>
    <row r="13" spans="1:22" ht="13.95" customHeight="1" x14ac:dyDescent="0.3">
      <c r="A13" s="8" t="s">
        <v>5</v>
      </c>
      <c r="B13" s="4">
        <v>743</v>
      </c>
      <c r="C13" s="4">
        <v>781</v>
      </c>
      <c r="D13" s="20">
        <v>-4.8655569782330348</v>
      </c>
      <c r="E13" s="4">
        <v>813</v>
      </c>
      <c r="F13" s="4">
        <v>253</v>
      </c>
      <c r="G13" s="20">
        <v>221.34387351778656</v>
      </c>
      <c r="H13" s="4">
        <v>1183</v>
      </c>
      <c r="I13" s="4">
        <v>1435</v>
      </c>
      <c r="J13" s="20">
        <v>-17.560975609756095</v>
      </c>
      <c r="K13" s="4">
        <v>0</v>
      </c>
      <c r="L13" s="4">
        <v>0</v>
      </c>
      <c r="M13" s="20"/>
      <c r="N13" s="10">
        <v>3386</v>
      </c>
      <c r="O13" s="4">
        <v>3414</v>
      </c>
      <c r="P13" s="20">
        <v>-0.82015231400117161</v>
      </c>
      <c r="Q13" s="10">
        <v>6125</v>
      </c>
      <c r="R13" s="4">
        <v>5883</v>
      </c>
      <c r="S13" s="25">
        <v>4.1135475097739249</v>
      </c>
      <c r="V13" s="1"/>
    </row>
    <row r="14" spans="1:22" ht="13.95" customHeight="1" x14ac:dyDescent="0.3">
      <c r="A14" s="8" t="s">
        <v>6</v>
      </c>
      <c r="B14" s="4">
        <v>835</v>
      </c>
      <c r="C14" s="4">
        <v>646</v>
      </c>
      <c r="D14" s="20">
        <v>29.256965944272444</v>
      </c>
      <c r="E14" s="4">
        <v>1442</v>
      </c>
      <c r="F14" s="4">
        <v>1049</v>
      </c>
      <c r="G14" s="20">
        <v>37.464251668255486</v>
      </c>
      <c r="H14" s="4">
        <v>58</v>
      </c>
      <c r="I14" s="4">
        <v>55</v>
      </c>
      <c r="J14" s="20">
        <v>5.4545454545454541</v>
      </c>
      <c r="K14" s="4">
        <v>0</v>
      </c>
      <c r="L14" s="4">
        <v>2</v>
      </c>
      <c r="M14" s="20">
        <v>-100</v>
      </c>
      <c r="N14" s="10">
        <v>3158</v>
      </c>
      <c r="O14" s="4">
        <v>3131</v>
      </c>
      <c r="P14" s="20">
        <v>0.8623442989460236</v>
      </c>
      <c r="Q14" s="10">
        <v>5493</v>
      </c>
      <c r="R14" s="4">
        <v>4883</v>
      </c>
      <c r="S14" s="25">
        <v>12.492320294900676</v>
      </c>
      <c r="V14" s="1"/>
    </row>
    <row r="15" spans="1:22" ht="13.95" customHeight="1" x14ac:dyDescent="0.3">
      <c r="A15" s="8" t="s">
        <v>7</v>
      </c>
      <c r="B15" s="4">
        <v>7</v>
      </c>
      <c r="C15" s="4">
        <v>1</v>
      </c>
      <c r="D15" s="20">
        <v>600</v>
      </c>
      <c r="E15" s="4">
        <v>0</v>
      </c>
      <c r="F15" s="4">
        <v>0</v>
      </c>
      <c r="G15" s="20"/>
      <c r="H15" s="4">
        <v>0</v>
      </c>
      <c r="I15" s="4">
        <v>0</v>
      </c>
      <c r="J15" s="20"/>
      <c r="K15" s="4">
        <v>0</v>
      </c>
      <c r="L15" s="4">
        <v>0</v>
      </c>
      <c r="M15" s="20"/>
      <c r="N15" s="10">
        <v>245</v>
      </c>
      <c r="O15" s="4">
        <v>254</v>
      </c>
      <c r="P15" s="20">
        <v>-3.5433070866141732</v>
      </c>
      <c r="Q15" s="10">
        <v>252</v>
      </c>
      <c r="R15" s="4">
        <v>255</v>
      </c>
      <c r="S15" s="25">
        <v>-1.1764705882352942</v>
      </c>
      <c r="V15" s="1"/>
    </row>
    <row r="16" spans="1:22" ht="13.95" customHeight="1" x14ac:dyDescent="0.3">
      <c r="A16" s="8" t="s">
        <v>8</v>
      </c>
      <c r="B16" s="4">
        <v>60</v>
      </c>
      <c r="C16" s="4">
        <v>44</v>
      </c>
      <c r="D16" s="20">
        <v>36.363636363636367</v>
      </c>
      <c r="E16" s="4">
        <v>0</v>
      </c>
      <c r="F16" s="4">
        <v>0</v>
      </c>
      <c r="G16" s="20"/>
      <c r="H16" s="4">
        <v>7</v>
      </c>
      <c r="I16" s="4">
        <v>163</v>
      </c>
      <c r="J16" s="20">
        <v>-95.705521472392647</v>
      </c>
      <c r="K16" s="4">
        <v>0</v>
      </c>
      <c r="L16" s="4">
        <v>0</v>
      </c>
      <c r="M16" s="20"/>
      <c r="N16" s="10">
        <v>753</v>
      </c>
      <c r="O16" s="4">
        <v>481</v>
      </c>
      <c r="P16" s="20">
        <v>56.548856548856548</v>
      </c>
      <c r="Q16" s="10">
        <v>820</v>
      </c>
      <c r="R16" s="4">
        <v>688</v>
      </c>
      <c r="S16" s="25">
        <v>19.186046511627907</v>
      </c>
      <c r="V16" s="1"/>
    </row>
    <row r="17" spans="1:22" ht="13.95" customHeight="1" x14ac:dyDescent="0.3">
      <c r="A17" s="8" t="s">
        <v>9</v>
      </c>
      <c r="B17" s="4">
        <v>51</v>
      </c>
      <c r="C17" s="4">
        <v>18</v>
      </c>
      <c r="D17" s="20">
        <v>183.33333333333331</v>
      </c>
      <c r="E17" s="4">
        <v>2</v>
      </c>
      <c r="F17" s="4">
        <v>34</v>
      </c>
      <c r="G17" s="20">
        <v>-94.117647058823522</v>
      </c>
      <c r="H17" s="4">
        <v>0</v>
      </c>
      <c r="I17" s="4">
        <v>0</v>
      </c>
      <c r="J17" s="20"/>
      <c r="K17" s="4">
        <v>0</v>
      </c>
      <c r="L17" s="4">
        <v>0</v>
      </c>
      <c r="M17" s="20"/>
      <c r="N17" s="10">
        <v>287</v>
      </c>
      <c r="O17" s="4">
        <v>235</v>
      </c>
      <c r="P17" s="20">
        <v>22.127659574468083</v>
      </c>
      <c r="Q17" s="10">
        <v>340</v>
      </c>
      <c r="R17" s="4">
        <v>287</v>
      </c>
      <c r="S17" s="25">
        <v>18.466898954703833</v>
      </c>
      <c r="V17" s="1"/>
    </row>
    <row r="18" spans="1:22" ht="13.95" customHeight="1" x14ac:dyDescent="0.3">
      <c r="A18" s="8" t="s">
        <v>10</v>
      </c>
      <c r="B18" s="4">
        <v>410</v>
      </c>
      <c r="C18" s="4">
        <v>116</v>
      </c>
      <c r="D18" s="20">
        <v>253.44827586206895</v>
      </c>
      <c r="E18" s="4">
        <v>670</v>
      </c>
      <c r="F18" s="4">
        <v>119</v>
      </c>
      <c r="G18" s="20">
        <v>463.02521008403363</v>
      </c>
      <c r="H18" s="4">
        <v>899</v>
      </c>
      <c r="I18" s="4">
        <v>585</v>
      </c>
      <c r="J18" s="20">
        <v>53.675213675213676</v>
      </c>
      <c r="K18" s="4">
        <v>0</v>
      </c>
      <c r="L18" s="4">
        <v>0</v>
      </c>
      <c r="M18" s="20"/>
      <c r="N18" s="10">
        <v>3140</v>
      </c>
      <c r="O18" s="4">
        <v>2457</v>
      </c>
      <c r="P18" s="20">
        <v>27.798127798127798</v>
      </c>
      <c r="Q18" s="10">
        <v>5119</v>
      </c>
      <c r="R18" s="4">
        <v>3277</v>
      </c>
      <c r="S18" s="25">
        <v>56.209948123283496</v>
      </c>
      <c r="V18" s="1"/>
    </row>
    <row r="19" spans="1:22" ht="13.95" customHeight="1" x14ac:dyDescent="0.3">
      <c r="A19" s="8" t="s">
        <v>11</v>
      </c>
      <c r="B19" s="4">
        <v>8</v>
      </c>
      <c r="C19" s="4">
        <v>21</v>
      </c>
      <c r="D19" s="20">
        <v>-61.904761904761905</v>
      </c>
      <c r="E19" s="4">
        <v>0</v>
      </c>
      <c r="F19" s="4">
        <v>0</v>
      </c>
      <c r="G19" s="20"/>
      <c r="H19" s="4">
        <v>14</v>
      </c>
      <c r="I19" s="4">
        <v>31</v>
      </c>
      <c r="J19" s="20">
        <v>-54.838709677419352</v>
      </c>
      <c r="K19" s="4">
        <v>0</v>
      </c>
      <c r="L19" s="4">
        <v>0</v>
      </c>
      <c r="M19" s="20"/>
      <c r="N19" s="10">
        <v>111</v>
      </c>
      <c r="O19" s="4">
        <v>210</v>
      </c>
      <c r="P19" s="20">
        <v>-47.142857142857139</v>
      </c>
      <c r="Q19" s="10">
        <v>133</v>
      </c>
      <c r="R19" s="4">
        <v>262</v>
      </c>
      <c r="S19" s="25">
        <v>-49.236641221374043</v>
      </c>
      <c r="V19" s="1"/>
    </row>
    <row r="20" spans="1:22" ht="13.95" customHeight="1" x14ac:dyDescent="0.3">
      <c r="A20" s="8" t="s">
        <v>32</v>
      </c>
      <c r="B20" s="36">
        <v>69</v>
      </c>
      <c r="C20" s="36">
        <v>42</v>
      </c>
      <c r="D20" s="20">
        <v>64.285714285714292</v>
      </c>
      <c r="E20" s="36">
        <v>51</v>
      </c>
      <c r="F20" s="36">
        <v>0</v>
      </c>
      <c r="G20" s="20"/>
      <c r="H20" s="36">
        <v>4</v>
      </c>
      <c r="I20" s="36">
        <v>0</v>
      </c>
      <c r="J20" s="20"/>
      <c r="K20" s="36">
        <v>0</v>
      </c>
      <c r="L20" s="36">
        <v>0</v>
      </c>
      <c r="M20" s="20"/>
      <c r="N20" s="36">
        <v>146</v>
      </c>
      <c r="O20" s="36">
        <v>66</v>
      </c>
      <c r="P20" s="20">
        <v>121.21212121212122</v>
      </c>
      <c r="Q20" s="36">
        <v>270</v>
      </c>
      <c r="R20" s="36">
        <v>108</v>
      </c>
      <c r="S20" s="25">
        <v>150</v>
      </c>
      <c r="V20" s="1"/>
    </row>
    <row r="21" spans="1:22" ht="13.95" customHeight="1" x14ac:dyDescent="0.3">
      <c r="A21" s="8" t="s">
        <v>12</v>
      </c>
      <c r="B21" s="4">
        <v>80</v>
      </c>
      <c r="C21" s="4">
        <v>143</v>
      </c>
      <c r="D21" s="20">
        <v>-44.05594405594406</v>
      </c>
      <c r="E21" s="4">
        <v>40</v>
      </c>
      <c r="F21" s="4">
        <v>5</v>
      </c>
      <c r="G21" s="20">
        <v>700</v>
      </c>
      <c r="H21" s="4">
        <v>13</v>
      </c>
      <c r="I21" s="4">
        <v>6</v>
      </c>
      <c r="J21" s="20">
        <v>116.66666666666667</v>
      </c>
      <c r="K21" s="4">
        <v>0</v>
      </c>
      <c r="L21" s="4">
        <v>0</v>
      </c>
      <c r="M21" s="20"/>
      <c r="N21" s="10">
        <v>114</v>
      </c>
      <c r="O21" s="4">
        <v>147</v>
      </c>
      <c r="P21" s="20">
        <v>-22.448979591836736</v>
      </c>
      <c r="Q21" s="10">
        <v>247</v>
      </c>
      <c r="R21" s="4">
        <v>301</v>
      </c>
      <c r="S21" s="25">
        <v>-17.940199335548172</v>
      </c>
      <c r="V21" s="1"/>
    </row>
    <row r="22" spans="1:22" ht="13.95" customHeight="1" x14ac:dyDescent="0.3">
      <c r="A22" s="8" t="s">
        <v>35</v>
      </c>
      <c r="B22" s="36" t="s">
        <v>53</v>
      </c>
      <c r="C22" s="36" t="s">
        <v>53</v>
      </c>
      <c r="D22" s="20"/>
      <c r="E22" s="36" t="s">
        <v>53</v>
      </c>
      <c r="F22" s="36" t="s">
        <v>53</v>
      </c>
      <c r="G22" s="20"/>
      <c r="H22" s="36" t="s">
        <v>53</v>
      </c>
      <c r="I22" s="36" t="s">
        <v>53</v>
      </c>
      <c r="J22" s="20"/>
      <c r="K22" s="36" t="s">
        <v>53</v>
      </c>
      <c r="L22" s="36" t="s">
        <v>53</v>
      </c>
      <c r="M22" s="20"/>
      <c r="N22" s="36" t="s">
        <v>53</v>
      </c>
      <c r="O22" s="36" t="s">
        <v>53</v>
      </c>
      <c r="P22" s="20"/>
      <c r="Q22" s="36" t="s">
        <v>53</v>
      </c>
      <c r="R22" s="36" t="s">
        <v>53</v>
      </c>
      <c r="S22" s="25"/>
      <c r="V22" s="1"/>
    </row>
    <row r="23" spans="1:22" ht="13.95" customHeight="1" x14ac:dyDescent="0.3">
      <c r="A23" s="8" t="s">
        <v>13</v>
      </c>
      <c r="B23" s="4">
        <v>179</v>
      </c>
      <c r="C23" s="4">
        <v>95</v>
      </c>
      <c r="D23" s="20">
        <v>88.421052631578945</v>
      </c>
      <c r="E23" s="4">
        <v>0</v>
      </c>
      <c r="F23" s="4">
        <v>3</v>
      </c>
      <c r="G23" s="20">
        <v>-100</v>
      </c>
      <c r="H23" s="4">
        <v>9</v>
      </c>
      <c r="I23" s="4">
        <v>14</v>
      </c>
      <c r="J23" s="20">
        <v>-35.714285714285715</v>
      </c>
      <c r="K23" s="4">
        <v>0</v>
      </c>
      <c r="L23" s="4">
        <v>0</v>
      </c>
      <c r="M23" s="20"/>
      <c r="N23" s="10">
        <v>204</v>
      </c>
      <c r="O23" s="4">
        <v>125</v>
      </c>
      <c r="P23" s="20">
        <v>63.2</v>
      </c>
      <c r="Q23" s="10">
        <v>392</v>
      </c>
      <c r="R23" s="4">
        <v>237</v>
      </c>
      <c r="S23" s="25">
        <v>65.400843881856545</v>
      </c>
      <c r="V23" s="1"/>
    </row>
    <row r="24" spans="1:22" ht="13.95" customHeight="1" x14ac:dyDescent="0.3">
      <c r="A24" s="8" t="s">
        <v>14</v>
      </c>
      <c r="B24" s="4">
        <v>357</v>
      </c>
      <c r="C24" s="4">
        <v>129</v>
      </c>
      <c r="D24" s="20">
        <v>176.74418604651163</v>
      </c>
      <c r="E24" s="4">
        <v>111</v>
      </c>
      <c r="F24" s="4">
        <v>33</v>
      </c>
      <c r="G24" s="20">
        <v>236.36363636363637</v>
      </c>
      <c r="H24" s="4">
        <v>121</v>
      </c>
      <c r="I24" s="4">
        <v>64</v>
      </c>
      <c r="J24" s="20">
        <v>89.0625</v>
      </c>
      <c r="K24" s="4">
        <v>0</v>
      </c>
      <c r="L24" s="4">
        <v>0</v>
      </c>
      <c r="M24" s="20"/>
      <c r="N24" s="10">
        <v>1235</v>
      </c>
      <c r="O24" s="4">
        <v>596</v>
      </c>
      <c r="P24" s="20">
        <v>107.21476510067114</v>
      </c>
      <c r="Q24" s="10">
        <v>1824</v>
      </c>
      <c r="R24" s="4">
        <v>822</v>
      </c>
      <c r="S24" s="25">
        <v>121.89781021897809</v>
      </c>
      <c r="V24" s="1"/>
    </row>
    <row r="25" spans="1:22" ht="13.95" customHeight="1" x14ac:dyDescent="0.3">
      <c r="A25" s="8" t="s">
        <v>15</v>
      </c>
      <c r="B25" s="4">
        <v>385</v>
      </c>
      <c r="C25" s="4">
        <v>64</v>
      </c>
      <c r="D25" s="20">
        <v>501.5625</v>
      </c>
      <c r="E25" s="4">
        <v>1</v>
      </c>
      <c r="F25" s="4">
        <v>0</v>
      </c>
      <c r="G25" s="20"/>
      <c r="H25" s="4">
        <v>24</v>
      </c>
      <c r="I25" s="4">
        <v>36</v>
      </c>
      <c r="J25" s="20">
        <v>-33.333333333333329</v>
      </c>
      <c r="K25" s="4">
        <v>0</v>
      </c>
      <c r="L25" s="4">
        <v>0</v>
      </c>
      <c r="M25" s="20"/>
      <c r="N25" s="10">
        <v>574</v>
      </c>
      <c r="O25" s="4">
        <v>1384</v>
      </c>
      <c r="P25" s="20">
        <v>-58.526011560693647</v>
      </c>
      <c r="Q25" s="10">
        <v>984</v>
      </c>
      <c r="R25" s="4">
        <v>1484</v>
      </c>
      <c r="S25" s="25">
        <v>-33.692722371967655</v>
      </c>
      <c r="V25" s="1"/>
    </row>
    <row r="26" spans="1:22" ht="13.95" customHeight="1" x14ac:dyDescent="0.3">
      <c r="A26" s="8" t="s">
        <v>16</v>
      </c>
      <c r="B26" s="4">
        <v>363</v>
      </c>
      <c r="C26" s="4">
        <v>157</v>
      </c>
      <c r="D26" s="20">
        <v>131.21019108280254</v>
      </c>
      <c r="E26" s="4">
        <v>111</v>
      </c>
      <c r="F26" s="4">
        <v>15</v>
      </c>
      <c r="G26" s="20">
        <v>640</v>
      </c>
      <c r="H26" s="4">
        <v>12</v>
      </c>
      <c r="I26" s="4">
        <v>69</v>
      </c>
      <c r="J26" s="20">
        <v>-82.608695652173907</v>
      </c>
      <c r="K26" s="4">
        <v>0</v>
      </c>
      <c r="L26" s="4">
        <v>0</v>
      </c>
      <c r="M26" s="20"/>
      <c r="N26" s="10">
        <v>114</v>
      </c>
      <c r="O26" s="4">
        <v>50</v>
      </c>
      <c r="P26" s="20">
        <v>128</v>
      </c>
      <c r="Q26" s="10">
        <v>600</v>
      </c>
      <c r="R26" s="4">
        <v>291</v>
      </c>
      <c r="S26" s="25">
        <v>106.18556701030928</v>
      </c>
      <c r="V26" s="1"/>
    </row>
    <row r="27" spans="1:22" ht="13.95" customHeight="1" x14ac:dyDescent="0.3">
      <c r="A27" s="8" t="s">
        <v>17</v>
      </c>
      <c r="B27" s="4">
        <v>11</v>
      </c>
      <c r="C27" s="4">
        <v>1</v>
      </c>
      <c r="D27" s="20">
        <v>1000</v>
      </c>
      <c r="E27" s="4">
        <v>0</v>
      </c>
      <c r="F27" s="4">
        <v>0</v>
      </c>
      <c r="G27" s="20"/>
      <c r="H27" s="4">
        <v>11</v>
      </c>
      <c r="I27" s="4">
        <v>43</v>
      </c>
      <c r="J27" s="20">
        <v>-74.418604651162795</v>
      </c>
      <c r="K27" s="4">
        <v>0</v>
      </c>
      <c r="L27" s="4">
        <v>0</v>
      </c>
      <c r="M27" s="20"/>
      <c r="N27" s="10">
        <v>771</v>
      </c>
      <c r="O27" s="4">
        <v>350</v>
      </c>
      <c r="P27" s="20">
        <v>120.28571428571428</v>
      </c>
      <c r="Q27" s="10">
        <v>793</v>
      </c>
      <c r="R27" s="4">
        <v>394</v>
      </c>
      <c r="S27" s="25">
        <v>101.26903553299493</v>
      </c>
      <c r="V27" s="1"/>
    </row>
    <row r="28" spans="1:22" ht="13.95" customHeight="1" x14ac:dyDescent="0.3">
      <c r="A28" s="8" t="s">
        <v>18</v>
      </c>
      <c r="B28" s="4">
        <v>16</v>
      </c>
      <c r="C28" s="4">
        <v>0</v>
      </c>
      <c r="D28" s="20"/>
      <c r="E28" s="4">
        <v>0</v>
      </c>
      <c r="F28" s="4">
        <v>0</v>
      </c>
      <c r="G28" s="20"/>
      <c r="H28" s="4">
        <v>0</v>
      </c>
      <c r="I28" s="4">
        <v>20</v>
      </c>
      <c r="J28" s="20">
        <v>-100</v>
      </c>
      <c r="K28" s="4">
        <v>0</v>
      </c>
      <c r="L28" s="4">
        <v>0</v>
      </c>
      <c r="M28" s="20"/>
      <c r="N28" s="10">
        <v>115</v>
      </c>
      <c r="O28" s="4">
        <v>105</v>
      </c>
      <c r="P28" s="20">
        <v>9.5238095238095237</v>
      </c>
      <c r="Q28" s="10">
        <v>131</v>
      </c>
      <c r="R28" s="4">
        <v>125</v>
      </c>
      <c r="S28" s="25">
        <v>4.8</v>
      </c>
      <c r="V28" s="1"/>
    </row>
    <row r="29" spans="1:22" ht="13.95" customHeight="1" x14ac:dyDescent="0.3">
      <c r="A29" s="8" t="s">
        <v>19</v>
      </c>
      <c r="B29" s="4">
        <v>525</v>
      </c>
      <c r="C29" s="4">
        <v>142</v>
      </c>
      <c r="D29" s="20">
        <v>269.71830985915494</v>
      </c>
      <c r="E29" s="4">
        <v>869</v>
      </c>
      <c r="F29" s="4">
        <v>319</v>
      </c>
      <c r="G29" s="20">
        <v>172.41379310344826</v>
      </c>
      <c r="H29" s="4">
        <v>172</v>
      </c>
      <c r="I29" s="4">
        <v>394</v>
      </c>
      <c r="J29" s="20">
        <v>-56.345177664974621</v>
      </c>
      <c r="K29" s="4">
        <v>0</v>
      </c>
      <c r="L29" s="4">
        <v>0</v>
      </c>
      <c r="M29" s="20"/>
      <c r="N29" s="10">
        <v>2113</v>
      </c>
      <c r="O29" s="4">
        <v>1501</v>
      </c>
      <c r="P29" s="20">
        <v>40.772818121252499</v>
      </c>
      <c r="Q29" s="10">
        <v>3679</v>
      </c>
      <c r="R29" s="4">
        <v>2356</v>
      </c>
      <c r="S29" s="25">
        <v>56.154499151103565</v>
      </c>
      <c r="V29" s="1"/>
    </row>
    <row r="30" spans="1:22" ht="13.95" customHeight="1" x14ac:dyDescent="0.3">
      <c r="A30" s="8" t="s">
        <v>20</v>
      </c>
      <c r="B30" s="4">
        <v>312</v>
      </c>
      <c r="C30" s="4">
        <v>259</v>
      </c>
      <c r="D30" s="20">
        <v>20.463320463320464</v>
      </c>
      <c r="E30" s="4">
        <v>0</v>
      </c>
      <c r="F30" s="4">
        <v>0</v>
      </c>
      <c r="G30" s="20"/>
      <c r="H30" s="4">
        <v>145</v>
      </c>
      <c r="I30" s="4">
        <v>94</v>
      </c>
      <c r="J30" s="20">
        <v>54.255319148936167</v>
      </c>
      <c r="K30" s="4">
        <v>0</v>
      </c>
      <c r="L30" s="4">
        <v>0</v>
      </c>
      <c r="M30" s="20"/>
      <c r="N30" s="10">
        <v>661</v>
      </c>
      <c r="O30" s="4">
        <v>888</v>
      </c>
      <c r="P30" s="20">
        <v>-25.563063063063062</v>
      </c>
      <c r="Q30" s="10">
        <v>1118</v>
      </c>
      <c r="R30" s="4">
        <v>1241</v>
      </c>
      <c r="S30" s="25">
        <v>-9.9113618049959697</v>
      </c>
      <c r="V30" s="1"/>
    </row>
    <row r="31" spans="1:22" ht="13.95" customHeight="1" x14ac:dyDescent="0.3">
      <c r="A31" s="16" t="s">
        <v>22</v>
      </c>
      <c r="B31" s="17">
        <v>5166</v>
      </c>
      <c r="C31" s="17">
        <v>3715</v>
      </c>
      <c r="D31" s="21">
        <v>39.0578734858681</v>
      </c>
      <c r="E31" s="17">
        <v>4165</v>
      </c>
      <c r="F31" s="17">
        <v>1936</v>
      </c>
      <c r="G31" s="21">
        <v>115.13429752066115</v>
      </c>
      <c r="H31" s="17">
        <v>2941</v>
      </c>
      <c r="I31" s="17">
        <v>3386</v>
      </c>
      <c r="J31" s="21">
        <v>-13.142350856467807</v>
      </c>
      <c r="K31" s="17">
        <v>0</v>
      </c>
      <c r="L31" s="17">
        <v>5</v>
      </c>
      <c r="M31" s="21">
        <v>-100</v>
      </c>
      <c r="N31" s="18">
        <v>20321</v>
      </c>
      <c r="O31" s="17">
        <v>18266</v>
      </c>
      <c r="P31" s="21">
        <v>11.250410598926969</v>
      </c>
      <c r="Q31" s="18">
        <v>32593</v>
      </c>
      <c r="R31" s="17">
        <v>27308</v>
      </c>
      <c r="S31" s="26">
        <v>19.353303061373957</v>
      </c>
      <c r="V31" s="1"/>
    </row>
    <row r="32" spans="1:22" ht="13.95" customHeight="1" x14ac:dyDescent="0.3">
      <c r="A32" s="8" t="s">
        <v>30</v>
      </c>
      <c r="B32" s="4">
        <v>15</v>
      </c>
      <c r="C32" s="4">
        <v>0</v>
      </c>
      <c r="D32" s="20"/>
      <c r="E32" s="4">
        <v>0</v>
      </c>
      <c r="F32" s="4">
        <v>0</v>
      </c>
      <c r="G32" s="20"/>
      <c r="H32" s="4">
        <v>1</v>
      </c>
      <c r="I32" s="4">
        <v>0</v>
      </c>
      <c r="J32" s="20"/>
      <c r="K32" s="4">
        <v>0</v>
      </c>
      <c r="L32" s="4">
        <v>0</v>
      </c>
      <c r="M32" s="20"/>
      <c r="N32" s="10">
        <v>122</v>
      </c>
      <c r="O32" s="4">
        <v>35</v>
      </c>
      <c r="P32" s="20">
        <v>248.57142857142858</v>
      </c>
      <c r="Q32" s="10">
        <v>138</v>
      </c>
      <c r="R32" s="4">
        <v>35</v>
      </c>
      <c r="S32" s="25">
        <v>294.28571428571433</v>
      </c>
      <c r="V32" s="1"/>
    </row>
    <row r="33" spans="1:22" ht="13.95" customHeight="1" x14ac:dyDescent="0.3">
      <c r="A33" s="8" t="s">
        <v>23</v>
      </c>
      <c r="B33" s="4">
        <v>563</v>
      </c>
      <c r="C33" s="4">
        <v>305</v>
      </c>
      <c r="D33" s="20">
        <v>84.590163934426229</v>
      </c>
      <c r="E33" s="4">
        <v>0</v>
      </c>
      <c r="F33" s="4">
        <v>0</v>
      </c>
      <c r="G33" s="20"/>
      <c r="H33" s="4">
        <v>96</v>
      </c>
      <c r="I33" s="4">
        <v>16</v>
      </c>
      <c r="J33" s="20">
        <v>500</v>
      </c>
      <c r="K33" s="4">
        <v>0</v>
      </c>
      <c r="L33" s="4">
        <v>0</v>
      </c>
      <c r="M33" s="20"/>
      <c r="N33" s="10">
        <v>365</v>
      </c>
      <c r="O33" s="4">
        <v>270</v>
      </c>
      <c r="P33" s="20">
        <v>35.185185185185183</v>
      </c>
      <c r="Q33" s="10">
        <v>1024</v>
      </c>
      <c r="R33" s="4">
        <v>591</v>
      </c>
      <c r="S33" s="25">
        <v>73.265651438240269</v>
      </c>
      <c r="V33" s="1"/>
    </row>
    <row r="34" spans="1:22" ht="13.95" customHeight="1" x14ac:dyDescent="0.3">
      <c r="A34" s="8" t="s">
        <v>24</v>
      </c>
      <c r="B34" s="4">
        <v>184</v>
      </c>
      <c r="C34" s="4">
        <v>116</v>
      </c>
      <c r="D34" s="20">
        <v>58.620689655172406</v>
      </c>
      <c r="E34" s="4">
        <v>173</v>
      </c>
      <c r="F34" s="4">
        <v>101</v>
      </c>
      <c r="G34" s="20">
        <v>71.287128712871279</v>
      </c>
      <c r="H34" s="4">
        <v>6</v>
      </c>
      <c r="I34" s="4">
        <v>0</v>
      </c>
      <c r="J34" s="20"/>
      <c r="K34" s="4">
        <v>0</v>
      </c>
      <c r="L34" s="4">
        <v>0</v>
      </c>
      <c r="M34" s="20"/>
      <c r="N34" s="10">
        <v>313</v>
      </c>
      <c r="O34" s="4">
        <v>254</v>
      </c>
      <c r="P34" s="20">
        <v>23.228346456692915</v>
      </c>
      <c r="Q34" s="10">
        <v>676</v>
      </c>
      <c r="R34" s="4">
        <v>471</v>
      </c>
      <c r="S34" s="25">
        <v>43.524416135881104</v>
      </c>
      <c r="V34" s="1"/>
    </row>
    <row r="35" spans="1:22" ht="13.95" customHeight="1" x14ac:dyDescent="0.3">
      <c r="A35" s="13" t="s">
        <v>25</v>
      </c>
      <c r="B35" s="14">
        <v>762</v>
      </c>
      <c r="C35" s="14">
        <v>421</v>
      </c>
      <c r="D35" s="22">
        <v>80.997624703087894</v>
      </c>
      <c r="E35" s="14">
        <v>173</v>
      </c>
      <c r="F35" s="14">
        <v>101</v>
      </c>
      <c r="G35" s="22">
        <v>71.287128712871279</v>
      </c>
      <c r="H35" s="14">
        <v>103</v>
      </c>
      <c r="I35" s="14">
        <v>16</v>
      </c>
      <c r="J35" s="22">
        <v>543.75</v>
      </c>
      <c r="K35" s="14">
        <v>0</v>
      </c>
      <c r="L35" s="14">
        <v>0</v>
      </c>
      <c r="M35" s="22"/>
      <c r="N35" s="15">
        <v>800</v>
      </c>
      <c r="O35" s="14">
        <v>559</v>
      </c>
      <c r="P35" s="22">
        <v>43.112701252236135</v>
      </c>
      <c r="Q35" s="15">
        <v>1838</v>
      </c>
      <c r="R35" s="14">
        <v>1097</v>
      </c>
      <c r="S35" s="27">
        <v>67.547857793983596</v>
      </c>
      <c r="V35" s="1"/>
    </row>
    <row r="36" spans="1:22" ht="13.95" customHeight="1" x14ac:dyDescent="0.3">
      <c r="A36" s="8" t="s">
        <v>21</v>
      </c>
      <c r="B36" s="3">
        <v>1314</v>
      </c>
      <c r="C36" s="4">
        <v>776</v>
      </c>
      <c r="D36" s="20">
        <v>69.329896907216494</v>
      </c>
      <c r="E36" s="6">
        <v>0</v>
      </c>
      <c r="F36" s="5">
        <v>1</v>
      </c>
      <c r="G36" s="23">
        <v>-100</v>
      </c>
      <c r="H36" s="5">
        <v>0</v>
      </c>
      <c r="I36" s="5">
        <v>48</v>
      </c>
      <c r="J36" s="23">
        <v>-100</v>
      </c>
      <c r="K36" s="3">
        <v>0</v>
      </c>
      <c r="L36" s="4">
        <v>0</v>
      </c>
      <c r="M36" s="20"/>
      <c r="N36" s="9">
        <v>4199</v>
      </c>
      <c r="O36" s="4">
        <v>3428</v>
      </c>
      <c r="P36" s="20">
        <v>22.49124854142357</v>
      </c>
      <c r="Q36" s="9">
        <v>5513</v>
      </c>
      <c r="R36" s="4">
        <v>4253</v>
      </c>
      <c r="S36" s="25">
        <v>29.626146249706093</v>
      </c>
      <c r="V36" s="1"/>
    </row>
    <row r="37" spans="1:22" ht="13.95" customHeight="1" x14ac:dyDescent="0.3">
      <c r="A37" s="13" t="s">
        <v>31</v>
      </c>
      <c r="B37" s="14">
        <v>7242</v>
      </c>
      <c r="C37" s="14">
        <v>4912</v>
      </c>
      <c r="D37" s="22">
        <v>47.434853420195438</v>
      </c>
      <c r="E37" s="14">
        <v>4338</v>
      </c>
      <c r="F37" s="14">
        <v>2038</v>
      </c>
      <c r="G37" s="22">
        <v>112.85574092247302</v>
      </c>
      <c r="H37" s="14">
        <v>3044</v>
      </c>
      <c r="I37" s="14">
        <v>3450</v>
      </c>
      <c r="J37" s="22">
        <v>-11.768115942028984</v>
      </c>
      <c r="K37" s="14">
        <v>0</v>
      </c>
      <c r="L37" s="14">
        <v>5</v>
      </c>
      <c r="M37" s="22">
        <v>-100</v>
      </c>
      <c r="N37" s="15">
        <v>25320</v>
      </c>
      <c r="O37" s="14">
        <v>22253</v>
      </c>
      <c r="P37" s="22">
        <v>13.78241136026603</v>
      </c>
      <c r="Q37" s="15">
        <v>39944</v>
      </c>
      <c r="R37" s="14">
        <v>32658</v>
      </c>
      <c r="S37" s="27">
        <v>22.310000612407375</v>
      </c>
      <c r="V37" s="1"/>
    </row>
    <row r="38" spans="1:22" x14ac:dyDescent="0.3">
      <c r="A38" s="32" t="s">
        <v>49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</row>
    <row r="39" spans="1:22" x14ac:dyDescent="0.3">
      <c r="A39" s="32" t="s">
        <v>41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</row>
    <row r="40" spans="1:22" x14ac:dyDescent="0.3">
      <c r="A40" s="32" t="s">
        <v>42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3"/>
      <c r="M40" s="33"/>
      <c r="N40" s="33"/>
      <c r="O40" s="33"/>
      <c r="P40" s="33"/>
      <c r="Q40" s="31"/>
      <c r="R40" s="31"/>
      <c r="S40" s="31"/>
    </row>
    <row r="41" spans="1:22" x14ac:dyDescent="0.3">
      <c r="A41" s="32" t="s">
        <v>43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3"/>
      <c r="M41" s="33"/>
      <c r="N41" s="33"/>
      <c r="O41" s="33"/>
      <c r="P41" s="33"/>
      <c r="Q41" s="31"/>
      <c r="R41" s="31"/>
      <c r="S41" s="31"/>
    </row>
    <row r="42" spans="1:22" x14ac:dyDescent="0.3">
      <c r="L42" s="1"/>
      <c r="M42" s="1"/>
      <c r="N42" s="1"/>
      <c r="O42" s="1"/>
      <c r="P42" s="1"/>
    </row>
    <row r="43" spans="1:22" x14ac:dyDescent="0.3">
      <c r="L43" s="1"/>
      <c r="M43" s="1"/>
      <c r="N43" s="1"/>
      <c r="O43" s="1"/>
      <c r="P43" s="1"/>
    </row>
    <row r="44" spans="1:22" x14ac:dyDescent="0.3">
      <c r="L44" s="1"/>
      <c r="M44" s="1"/>
      <c r="N44" s="1"/>
      <c r="O44" s="1"/>
      <c r="P44" s="1"/>
    </row>
    <row r="45" spans="1:22" x14ac:dyDescent="0.3">
      <c r="L45" s="1"/>
      <c r="M45" s="1"/>
      <c r="N45" s="1"/>
      <c r="O45" s="1"/>
      <c r="P45" s="1"/>
    </row>
    <row r="46" spans="1:22" x14ac:dyDescent="0.3">
      <c r="L46" s="1"/>
      <c r="M46" s="1"/>
      <c r="N46" s="1"/>
      <c r="O46" s="1"/>
      <c r="P46" s="1"/>
    </row>
    <row r="47" spans="1:22" x14ac:dyDescent="0.3">
      <c r="L47" s="1"/>
      <c r="M47" s="1"/>
      <c r="N47" s="1"/>
      <c r="O47" s="1"/>
      <c r="P47" s="1"/>
    </row>
    <row r="48" spans="1:22" x14ac:dyDescent="0.3">
      <c r="L48" s="1"/>
      <c r="M48" s="1"/>
      <c r="N48" s="1"/>
      <c r="O48" s="1"/>
      <c r="P48" s="1"/>
    </row>
    <row r="49" spans="12:16" x14ac:dyDescent="0.3">
      <c r="L49" s="1"/>
      <c r="M49" s="1"/>
      <c r="N49" s="1"/>
      <c r="O49" s="1"/>
      <c r="P49" s="1"/>
    </row>
    <row r="50" spans="12:16" x14ac:dyDescent="0.3">
      <c r="L50" s="1"/>
      <c r="M50" s="1"/>
      <c r="N50" s="1"/>
      <c r="O50" s="1"/>
      <c r="P50" s="1"/>
    </row>
    <row r="51" spans="12:16" x14ac:dyDescent="0.3">
      <c r="L51" s="1"/>
      <c r="M51" s="1"/>
      <c r="N51" s="1"/>
      <c r="O51" s="1"/>
      <c r="P51" s="1"/>
    </row>
    <row r="52" spans="12:16" x14ac:dyDescent="0.3">
      <c r="L52" s="1"/>
      <c r="M52" s="1"/>
      <c r="N52" s="1"/>
      <c r="O52" s="1"/>
      <c r="P52" s="1"/>
    </row>
    <row r="53" spans="12:16" x14ac:dyDescent="0.3">
      <c r="L53" s="1"/>
      <c r="M53" s="1"/>
      <c r="N53" s="1"/>
      <c r="O53" s="1"/>
      <c r="P53" s="1"/>
    </row>
    <row r="54" spans="12:16" x14ac:dyDescent="0.3">
      <c r="L54" s="1"/>
      <c r="M54" s="1"/>
      <c r="N54" s="1"/>
      <c r="O54" s="1"/>
      <c r="P54" s="1"/>
    </row>
    <row r="55" spans="12:16" x14ac:dyDescent="0.3">
      <c r="L55" s="1"/>
      <c r="M55" s="1"/>
      <c r="N55" s="1"/>
      <c r="O55" s="1"/>
      <c r="P55" s="1"/>
    </row>
    <row r="56" spans="12:16" x14ac:dyDescent="0.3">
      <c r="L56" s="1"/>
      <c r="M56" s="1"/>
      <c r="N56" s="1"/>
      <c r="O56" s="1"/>
      <c r="P56" s="1"/>
    </row>
    <row r="57" spans="12:16" x14ac:dyDescent="0.3">
      <c r="L57" s="1"/>
      <c r="M57" s="1"/>
      <c r="N57" s="1"/>
      <c r="O57" s="1"/>
      <c r="P57" s="1"/>
    </row>
    <row r="58" spans="12:16" x14ac:dyDescent="0.3">
      <c r="L58" s="1"/>
      <c r="M58" s="1"/>
      <c r="N58" s="1"/>
      <c r="O58" s="1"/>
      <c r="P58" s="1"/>
    </row>
    <row r="59" spans="12:16" x14ac:dyDescent="0.3">
      <c r="L59" s="1"/>
      <c r="M59" s="1"/>
      <c r="N59" s="1"/>
      <c r="O59" s="1"/>
      <c r="P59" s="1"/>
    </row>
    <row r="60" spans="12:16" x14ac:dyDescent="0.3">
      <c r="L60" s="1"/>
      <c r="M60" s="1"/>
      <c r="N60" s="1"/>
      <c r="O60" s="1"/>
      <c r="P60" s="1"/>
    </row>
    <row r="61" spans="12:16" x14ac:dyDescent="0.3">
      <c r="L61" s="1"/>
      <c r="M61" s="1"/>
      <c r="N61" s="1"/>
      <c r="O61" s="1"/>
      <c r="P61" s="1"/>
    </row>
    <row r="62" spans="12:16" x14ac:dyDescent="0.3">
      <c r="L62" s="1"/>
      <c r="M62" s="1"/>
      <c r="N62" s="1"/>
      <c r="O62" s="1"/>
      <c r="P62" s="1"/>
    </row>
    <row r="63" spans="12:16" x14ac:dyDescent="0.3">
      <c r="L63" s="1"/>
      <c r="M63" s="1"/>
      <c r="N63" s="1"/>
      <c r="O63" s="1"/>
      <c r="P63" s="1"/>
    </row>
    <row r="64" spans="12:16" x14ac:dyDescent="0.3">
      <c r="L64" s="1"/>
      <c r="M64" s="1"/>
      <c r="N64" s="1"/>
      <c r="O64" s="1"/>
      <c r="P64" s="1"/>
    </row>
    <row r="65" spans="12:16" x14ac:dyDescent="0.3">
      <c r="L65" s="1"/>
      <c r="M65" s="1"/>
      <c r="N65" s="1"/>
      <c r="O65" s="1"/>
      <c r="P65" s="1"/>
    </row>
    <row r="66" spans="12:16" x14ac:dyDescent="0.3">
      <c r="L66" s="1"/>
      <c r="M66" s="1"/>
      <c r="N66" s="1"/>
      <c r="O66" s="1"/>
      <c r="P66" s="1"/>
    </row>
    <row r="67" spans="12:16" x14ac:dyDescent="0.3">
      <c r="L67" s="1"/>
      <c r="M67" s="1"/>
      <c r="N67" s="1"/>
      <c r="O67" s="1"/>
      <c r="P67" s="1"/>
    </row>
  </sheetData>
  <mergeCells count="7">
    <mergeCell ref="N2:P2"/>
    <mergeCell ref="Q2:S2"/>
    <mergeCell ref="A2:A3"/>
    <mergeCell ref="B2:D2"/>
    <mergeCell ref="E2:G2"/>
    <mergeCell ref="H2:J2"/>
    <mergeCell ref="K2:M2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3AD555B0F6F468125C9327A95A827" ma:contentTypeVersion="13" ma:contentTypeDescription="Create a new document." ma:contentTypeScope="" ma:versionID="6ad08f0999731d40ce9415f24693482f">
  <xsd:schema xmlns:xsd="http://www.w3.org/2001/XMLSchema" xmlns:xs="http://www.w3.org/2001/XMLSchema" xmlns:p="http://schemas.microsoft.com/office/2006/metadata/properties" xmlns:ns3="042ed829-8b2b-4bd9-8b87-d61ff35ff476" xmlns:ns4="15effaa5-2e71-470f-ae38-9da444a4e7ea" targetNamespace="http://schemas.microsoft.com/office/2006/metadata/properties" ma:root="true" ma:fieldsID="cb48c55e6d0b53e2f3a3521f06e7ee64" ns3:_="" ns4:_="">
    <xsd:import namespace="042ed829-8b2b-4bd9-8b87-d61ff35ff476"/>
    <xsd:import namespace="15effaa5-2e71-470f-ae38-9da444a4e7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ed829-8b2b-4bd9-8b87-d61ff35ff4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ffaa5-2e71-470f-ae38-9da444a4e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435E11-48FE-4324-BDA2-A6F3264646F4}">
  <ds:schemaRefs>
    <ds:schemaRef ds:uri="15effaa5-2e71-470f-ae38-9da444a4e7ea"/>
    <ds:schemaRef ds:uri="042ed829-8b2b-4bd9-8b87-d61ff35ff476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DD61F4-57C0-4DF3-898A-9810EFCE21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CE1861-2C11-4968-9A5F-056326B656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ed829-8b2b-4bd9-8b87-d61ff35ff476"/>
    <ds:schemaRef ds:uri="15effaa5-2e71-470f-ae38-9da444a4e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LCV ≤3.5t (vans)</vt:lpstr>
      <vt:lpstr>3.5t&lt; MCV &lt;16t (medium trucks)</vt:lpstr>
      <vt:lpstr>HCV ≥16t (heavy trucks)</vt:lpstr>
      <vt:lpstr>MHCV ≥3.5t (total trucks)</vt:lpstr>
      <vt:lpstr>MHBC &gt;3.5t (buses)</vt:lpstr>
      <vt:lpstr>'LCV ≤3.5t (vans)'!Print_Area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</dc:creator>
  <cp:lastModifiedBy>Francesca PIAZZA</cp:lastModifiedBy>
  <cp:lastPrinted>2022-02-28T13:06:32Z</cp:lastPrinted>
  <dcterms:created xsi:type="dcterms:W3CDTF">2020-03-02T09:54:36Z</dcterms:created>
  <dcterms:modified xsi:type="dcterms:W3CDTF">2024-01-25T14:11:26Z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0x010100A7C3AD555B0F6F468125C9327A95A827</vt:lpwstr>
  </property>
</Properties>
</file>