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3\CEP\Informacje prasowe\2023.01\PIN\"/>
    </mc:Choice>
  </mc:AlternateContent>
  <xr:revisionPtr revIDLastSave="0" documentId="13_ncr:1_{E2DE01D8-0E3E-4014-A9F3-3B2381B2D1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e zbiorcze" sheetId="17" r:id="rId1"/>
    <sheet name="Ranking PiN_DMC&gt;3,5T" sheetId="12" r:id="rId2"/>
    <sheet name="Ranking Naczepy DMC&gt;3,5T" sheetId="13" r:id="rId3"/>
    <sheet name="Przyczepy lekkie" sheetId="14" r:id="rId4"/>
    <sheet name="Ranking_P-CR" sheetId="15" r:id="rId5"/>
    <sheet name="Ranking_CR" sheetId="19" r:id="rId6"/>
  </sheets>
  <externalReferences>
    <externalReference r:id="rId7"/>
    <externalReference r:id="rId8"/>
    <externalReference r:id="rId9"/>
    <externalReference r:id="rId10"/>
  </externalReferences>
  <definedNames>
    <definedName name="czy_czasowe">[1]INDEX!$E$21</definedName>
    <definedName name="jakie">[2]INDEX!$A$63</definedName>
    <definedName name="jakie_ang">[1]INDEX!$B$63</definedName>
    <definedName name="jakie1">[3]INDEX!$A$53</definedName>
    <definedName name="jakie2">[1]INDEX!$A$63</definedName>
    <definedName name="mancs">[4]INDEX!$A$61</definedName>
    <definedName name="mansc">[4]INDEX!$A$60</definedName>
    <definedName name="mn">[3]INDEX!$E$16</definedName>
    <definedName name="Mnth">[4]INDEX!$E$21</definedName>
    <definedName name="pickups">[4]INDEX!$A$59</definedName>
    <definedName name="Yr">[4]INDEX!$E$26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7" i="19" l="1"/>
  <c r="F27" i="19" s="1"/>
  <c r="C27" i="19"/>
  <c r="G27" i="19" s="1"/>
  <c r="C26" i="15"/>
  <c r="D26" i="15" s="1"/>
  <c r="E26" i="15"/>
  <c r="F26" i="15" s="1"/>
  <c r="D27" i="19" l="1"/>
  <c r="G26" i="15"/>
  <c r="C31" i="13"/>
  <c r="E31" i="13" l="1"/>
  <c r="F31" i="13" s="1"/>
  <c r="E31" i="12"/>
  <c r="F31" i="12" s="1"/>
  <c r="C31" i="12"/>
  <c r="E31" i="14"/>
  <c r="F31" i="14" s="1"/>
  <c r="C31" i="14"/>
  <c r="D31" i="13"/>
  <c r="G31" i="12" l="1"/>
  <c r="G31" i="14"/>
  <c r="G31" i="13"/>
  <c r="D31" i="14"/>
  <c r="D31" i="12"/>
</calcChain>
</file>

<file path=xl/sharedStrings.xml><?xml version="1.0" encoding="utf-8"?>
<sst xmlns="http://schemas.openxmlformats.org/spreadsheetml/2006/main" count="253" uniqueCount="130">
  <si>
    <t>Pozycja</t>
  </si>
  <si>
    <t>Marka</t>
  </si>
  <si>
    <t>Udział %</t>
  </si>
  <si>
    <t>Zmiana % r/r</t>
  </si>
  <si>
    <t>No.</t>
  </si>
  <si>
    <t>Make</t>
  </si>
  <si>
    <t>Ogółem</t>
  </si>
  <si>
    <t>Change % y/y</t>
  </si>
  <si>
    <t>Total</t>
  </si>
  <si>
    <t>Mkt shr %</t>
  </si>
  <si>
    <t>*/ bez rejestracji czasowych</t>
  </si>
  <si>
    <t>SCHMITZ CARGOBULL</t>
  </si>
  <si>
    <t>KRONE</t>
  </si>
  <si>
    <t>WIELTON</t>
  </si>
  <si>
    <t>KOEGEL</t>
  </si>
  <si>
    <t>SCHWARZMUELLER</t>
  </si>
  <si>
    <t>BODEX</t>
  </si>
  <si>
    <t>KAESSBOHRER</t>
  </si>
  <si>
    <t>ZASŁAW</t>
  </si>
  <si>
    <t>KEMPF</t>
  </si>
  <si>
    <t>INTER CARS - FEBER</t>
  </si>
  <si>
    <t>MEGA</t>
  </si>
  <si>
    <t>FLIEGL</t>
  </si>
  <si>
    <t>First Registrations of NEW Trailers &amp; Semi-Trailers with GVW&gt;3.5T, Market Share %</t>
  </si>
  <si>
    <t>Pierwsze rejestracje NOWYCH przyczep i naczep* o DMC&gt;3,5T, udział w rynku %</t>
  </si>
  <si>
    <t>PZPM</t>
  </si>
  <si>
    <t>Pierwsze rejestracje NOWYCH naczep* o DMC&gt;3,5T, udział w rynku %</t>
  </si>
  <si>
    <t>Pierwsze rejestracje NOWYCH przyczep lekkich*, udział w rynku %</t>
  </si>
  <si>
    <t>First Registrations of NEW Light Trailers*, Market Share %</t>
  </si>
  <si>
    <t>NEPTUN-SORELPOL</t>
  </si>
  <si>
    <t>RYDWAN</t>
  </si>
  <si>
    <t>WIOLA</t>
  </si>
  <si>
    <t>NIEWIADÓW</t>
  </si>
  <si>
    <t>Pierwsze rejestracje NOWYCH przyczep ciężarowych rolniczych*, udział w rynku %</t>
  </si>
  <si>
    <t>First Registrations of NEW Agricultural Trailers*, Market Share %</t>
  </si>
  <si>
    <t>Pierwsze rejestracje NOWYCH ciągników rolniczych*, udział w rynku %</t>
  </si>
  <si>
    <t>First Registrations of NEW Agricultural Tractors*, Market Share %</t>
  </si>
  <si>
    <t>NEW HOLLAND</t>
  </si>
  <si>
    <t>JOHN DEERE</t>
  </si>
  <si>
    <t>ZETOR</t>
  </si>
  <si>
    <t>CASE IH</t>
  </si>
  <si>
    <t>DEUTZ-FAHR</t>
  </si>
  <si>
    <t>CLAAS</t>
  </si>
  <si>
    <t>KUBOTA</t>
  </si>
  <si>
    <t>FARMTRAC</t>
  </si>
  <si>
    <t>VALTRA</t>
  </si>
  <si>
    <t>** Liczby zawierają rejestracje czasowe na koniec miesięcy</t>
  </si>
  <si>
    <t>WECON</t>
  </si>
  <si>
    <t>BERGER</t>
  </si>
  <si>
    <t xml:space="preserve"> </t>
  </si>
  <si>
    <t>BRENDERUP-THULE TRAILERS</t>
  </si>
  <si>
    <t xml:space="preserve">Źródło: analizy PZPM na podstawie CEP </t>
  </si>
  <si>
    <t>Source: PZPM analysis based on Central Register of Vehicles</t>
  </si>
  <si>
    <t>Źródło: analizy PZPM na podstawie CEP</t>
  </si>
  <si>
    <t xml:space="preserve">Sztuki </t>
  </si>
  <si>
    <t>First Registrations of NEW Semi-Trailers with GVW&gt;3.5T, Market Share %</t>
  </si>
  <si>
    <t>WIDPOL</t>
  </si>
  <si>
    <t>MASSEY FERGUSON</t>
  </si>
  <si>
    <t>GŁOWACZ</t>
  </si>
  <si>
    <t>MARTZ</t>
  </si>
  <si>
    <t>FARO</t>
  </si>
  <si>
    <t>W.N.P. M.SUSKI</t>
  </si>
  <si>
    <t>MASTER-TECH</t>
  </si>
  <si>
    <t>FENDT</t>
  </si>
  <si>
    <t>RAZEM NACZEPY I PRZYCZEPY</t>
  </si>
  <si>
    <t>NACZEPY SPECJALNE</t>
  </si>
  <si>
    <t>NACZEPY CIĘŻAROWE</t>
  </si>
  <si>
    <t>PRZYCZEPY SPECJALNE</t>
  </si>
  <si>
    <t>PRZYCZEPY CIĘŻAROWE</t>
  </si>
  <si>
    <t>% zmiana r/r</t>
  </si>
  <si>
    <t>PIERWSZE REJESTRACJE NOWYCH, PRZYCZEP I NACZEP*, DMC&gt;3.5T</t>
  </si>
  <si>
    <t>sztuki</t>
  </si>
  <si>
    <t>RAZEM PRZYCZEPY I NACZEPY</t>
  </si>
  <si>
    <t>naczepy specjalne</t>
  </si>
  <si>
    <t>naczepy ciężarowe</t>
  </si>
  <si>
    <t>NACZEPY</t>
  </si>
  <si>
    <t>przyczepy inne</t>
  </si>
  <si>
    <t>przyczepy ciężarowe rolnicze</t>
  </si>
  <si>
    <t>przyczepy lekkie</t>
  </si>
  <si>
    <t>przyczepy specjalne</t>
  </si>
  <si>
    <t>przyczepy ciężarowe</t>
  </si>
  <si>
    <t>PRZYCZEPY</t>
  </si>
  <si>
    <t>PIERWSZE REJESTRACJE NOWYCH PRZYCZEP I NACZEP* w tym przyczepy lekkie</t>
  </si>
  <si>
    <t>PZPM na podstawie danych CEP</t>
  </si>
  <si>
    <t>MHS</t>
  </si>
  <si>
    <t>GNIOTPOL</t>
  </si>
  <si>
    <t>BENALU</t>
  </si>
  <si>
    <t>ARBOS</t>
  </si>
  <si>
    <t>PRZYCZEPY, DMC&gt;3.5T</t>
  </si>
  <si>
    <t>NACZEPY, DMC&gt;3.5T</t>
  </si>
  <si>
    <t>STEYR</t>
  </si>
  <si>
    <t>SOLIS</t>
  </si>
  <si>
    <t>*Pojazdy zarejestrowane jako Ciągniki Rolnicze bez wyróżnionych jako potencjalne ATV / UTV</t>
  </si>
  <si>
    <t>*Vehicles registered as Agricultural Tractors without considered as ATV / UTV</t>
  </si>
  <si>
    <t>D-TEC</t>
  </si>
  <si>
    <t>LAMBERET</t>
  </si>
  <si>
    <t>SPAWLINE</t>
  </si>
  <si>
    <t>REDOS</t>
  </si>
  <si>
    <t>FRACHT</t>
  </si>
  <si>
    <t>STIM</t>
  </si>
  <si>
    <t>LORRIES</t>
  </si>
  <si>
    <t>PRONAR</t>
  </si>
  <si>
    <t>METAL-FACH</t>
  </si>
  <si>
    <t>METALTECH</t>
  </si>
  <si>
    <t>PPHU WODZIŃSKI</t>
  </si>
  <si>
    <t>MEPROZET</t>
  </si>
  <si>
    <t>MARPOL</t>
  </si>
  <si>
    <t>CYNKOMET</t>
  </si>
  <si>
    <t>POMOT</t>
  </si>
  <si>
    <t>JOSKIN</t>
  </si>
  <si>
    <t>TECHMONT</t>
  </si>
  <si>
    <t>BBC</t>
  </si>
  <si>
    <t>CIMC</t>
  </si>
  <si>
    <t>2023
Sty</t>
  </si>
  <si>
    <t>2022
Sty</t>
  </si>
  <si>
    <t>Rok narastająco Styczeń - Styczeń</t>
  </si>
  <si>
    <t>YTD January - January</t>
  </si>
  <si>
    <t>MAGYAR</t>
  </si>
  <si>
    <t>LAG</t>
  </si>
  <si>
    <t>MEILLER-KIPPER</t>
  </si>
  <si>
    <t>SIDECAR</t>
  </si>
  <si>
    <t>SMART-TECHNIC</t>
  </si>
  <si>
    <t>BLYSS</t>
  </si>
  <si>
    <t>TEMARED</t>
  </si>
  <si>
    <t>URSUS</t>
  </si>
  <si>
    <t>TYM</t>
  </si>
  <si>
    <r>
      <rPr>
        <sz val="10"/>
        <rFont val="Arial Nova"/>
        <family val="2"/>
      </rPr>
      <t>Sztuki /</t>
    </r>
    <r>
      <rPr>
        <sz val="10"/>
        <color indexed="23"/>
        <rFont val="Arial Nova"/>
        <family val="2"/>
      </rPr>
      <t xml:space="preserve"> Units</t>
    </r>
  </si>
  <si>
    <r>
      <t xml:space="preserve">Pozostałe / </t>
    </r>
    <r>
      <rPr>
        <sz val="10"/>
        <color theme="1" tint="0.34998626667073579"/>
        <rFont val="Arial Nova"/>
        <family val="2"/>
      </rPr>
      <t>Others</t>
    </r>
  </si>
  <si>
    <r>
      <t xml:space="preserve">OGÓŁEM / </t>
    </r>
    <r>
      <rPr>
        <b/>
        <sz val="10"/>
        <color theme="0" tint="-0.34998626667073579"/>
        <rFont val="Arial Nova"/>
        <family val="2"/>
      </rPr>
      <t>TOTAL</t>
    </r>
  </si>
  <si>
    <r>
      <t xml:space="preserve">OGÓŁEM / </t>
    </r>
    <r>
      <rPr>
        <b/>
        <sz val="10"/>
        <color theme="0" tint="-0.249977111117893"/>
        <rFont val="Arial Nova"/>
        <family val="2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</si>
</sst>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-* #,##0.000\ _z_ł_-;\-* #,##0.000\ _z_ł_-;_-* &quot;-&quot;??\ _z_ł_-;_-@_-"/>
  </numFmts>
  <fonts count="34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i/>
      <sz val="11"/>
      <color theme="1" tint="0.499984740745262"/>
      <name val="Calibri"/>
      <family val="2"/>
      <charset val="238"/>
      <scheme val="minor"/>
    </font>
    <font>
      <b/>
      <i/>
      <sz val="10"/>
      <color theme="1" tint="0.499984740745262"/>
      <name val="Tahoma"/>
      <family val="2"/>
      <charset val="238"/>
    </font>
    <font>
      <i/>
      <sz val="10"/>
      <color theme="0" tint="-0.499984740745262"/>
      <name val="Arial"/>
      <family val="2"/>
      <charset val="238"/>
    </font>
    <font>
      <b/>
      <i/>
      <sz val="11"/>
      <color theme="1" tint="0.499984740745262"/>
      <name val="Tahoma"/>
      <family val="2"/>
      <charset val="238"/>
    </font>
    <font>
      <sz val="11"/>
      <color theme="1"/>
      <name val="Arial Nova"/>
      <family val="2"/>
    </font>
    <font>
      <sz val="10"/>
      <color indexed="8"/>
      <name val="Arial Nova"/>
      <family val="2"/>
    </font>
    <font>
      <b/>
      <sz val="10"/>
      <color theme="0"/>
      <name val="Arial Nova"/>
      <family val="2"/>
    </font>
    <font>
      <sz val="10"/>
      <color theme="1"/>
      <name val="Arial Nova"/>
      <family val="2"/>
    </font>
    <font>
      <sz val="10"/>
      <color theme="0"/>
      <name val="Arial Nova"/>
      <family val="2"/>
    </font>
    <font>
      <i/>
      <sz val="8"/>
      <color theme="1"/>
      <name val="Arial Nova"/>
      <family val="2"/>
    </font>
    <font>
      <i/>
      <sz val="11"/>
      <color theme="1" tint="0.499984740745262"/>
      <name val="Arial Nova"/>
      <family val="2"/>
    </font>
    <font>
      <i/>
      <sz val="10"/>
      <color theme="1" tint="0.499984740745262"/>
      <name val="Arial Nova"/>
      <family val="2"/>
    </font>
    <font>
      <i/>
      <sz val="9"/>
      <color theme="1"/>
      <name val="Arial Nova"/>
      <family val="2"/>
    </font>
    <font>
      <b/>
      <sz val="10"/>
      <name val="Arial Nova"/>
      <family val="2"/>
    </font>
    <font>
      <b/>
      <i/>
      <sz val="10"/>
      <color theme="1" tint="0.499984740745262"/>
      <name val="Arial Nova"/>
      <family val="2"/>
    </font>
    <font>
      <sz val="10"/>
      <color theme="1" tint="0.499984740745262"/>
      <name val="Arial Nova"/>
      <family val="2"/>
    </font>
    <font>
      <sz val="10"/>
      <name val="Arial Nova"/>
      <family val="2"/>
    </font>
    <font>
      <sz val="10"/>
      <color indexed="23"/>
      <name val="Arial Nova"/>
      <family val="2"/>
    </font>
    <font>
      <b/>
      <i/>
      <sz val="10"/>
      <color theme="0" tint="-0.499984740745262"/>
      <name val="Arial Nova"/>
      <family val="2"/>
    </font>
    <font>
      <b/>
      <i/>
      <sz val="10"/>
      <color theme="0"/>
      <name val="Arial Nova"/>
      <family val="2"/>
    </font>
    <font>
      <i/>
      <sz val="10"/>
      <color theme="0"/>
      <name val="Arial Nova"/>
      <family val="2"/>
    </font>
    <font>
      <i/>
      <sz val="10"/>
      <color theme="0" tint="-0.249977111117893"/>
      <name val="Arial Nova"/>
      <family val="2"/>
    </font>
    <font>
      <sz val="10"/>
      <color theme="1" tint="0.34998626667073579"/>
      <name val="Arial Nova"/>
      <family val="2"/>
    </font>
    <font>
      <b/>
      <sz val="10"/>
      <color theme="0" tint="-0.34998626667073579"/>
      <name val="Arial Nova"/>
      <family val="2"/>
    </font>
    <font>
      <b/>
      <i/>
      <sz val="10"/>
      <color theme="0" tint="-0.34998626667073579"/>
      <name val="Arial Nova"/>
      <family val="2"/>
    </font>
    <font>
      <b/>
      <sz val="10"/>
      <color theme="0" tint="-0.249977111117893"/>
      <name val="Arial Nova"/>
      <family val="2"/>
    </font>
    <font>
      <i/>
      <sz val="10"/>
      <color theme="0" tint="-0.499984740745262"/>
      <name val="Arial Nov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48A"/>
        <bgColor indexed="64"/>
      </patternFill>
    </fill>
    <fill>
      <patternFill patternType="solid">
        <fgColor rgb="FF94CBEE"/>
        <bgColor indexed="64"/>
      </patternFill>
    </fill>
    <fill>
      <patternFill patternType="solid">
        <fgColor rgb="FFE8E8E8"/>
        <bgColor indexed="64"/>
      </patternFill>
    </fill>
  </fills>
  <borders count="5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7" fillId="0" borderId="0" xfId="0" applyFont="1"/>
    <xf numFmtId="0" fontId="3" fillId="0" borderId="0" xfId="5" applyFont="1" applyAlignment="1">
      <alignment vertical="center"/>
    </xf>
    <xf numFmtId="0" fontId="8" fillId="0" borderId="0" xfId="5" applyFont="1" applyAlignment="1">
      <alignment vertical="center"/>
    </xf>
    <xf numFmtId="0" fontId="2" fillId="0" borderId="0" xfId="5"/>
    <xf numFmtId="0" fontId="9" fillId="0" borderId="0" xfId="5" applyFont="1"/>
    <xf numFmtId="0" fontId="10" fillId="0" borderId="0" xfId="5" applyFont="1" applyAlignment="1">
      <alignment vertical="center"/>
    </xf>
    <xf numFmtId="0" fontId="11" fillId="0" borderId="0" xfId="0" applyFont="1"/>
    <xf numFmtId="14" fontId="11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wrapText="1"/>
    </xf>
    <xf numFmtId="166" fontId="13" fillId="3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wrapText="1"/>
    </xf>
    <xf numFmtId="166" fontId="14" fillId="4" borderId="1" xfId="1" applyNumberFormat="1" applyFont="1" applyFill="1" applyBorder="1" applyAlignment="1">
      <alignment horizontal="center"/>
    </xf>
    <xf numFmtId="165" fontId="14" fillId="4" borderId="1" xfId="8" applyNumberFormat="1" applyFont="1" applyFill="1" applyBorder="1" applyAlignment="1">
      <alignment horizontal="center"/>
    </xf>
    <xf numFmtId="167" fontId="11" fillId="0" borderId="0" xfId="0" applyNumberFormat="1" applyFont="1"/>
    <xf numFmtId="0" fontId="14" fillId="0" borderId="1" xfId="0" applyFont="1" applyBorder="1" applyAlignment="1">
      <alignment horizontal="left" wrapText="1" indent="1"/>
    </xf>
    <xf numFmtId="166" fontId="14" fillId="0" borderId="1" xfId="1" applyNumberFormat="1" applyFont="1" applyBorder="1" applyAlignment="1">
      <alignment horizontal="center"/>
    </xf>
    <xf numFmtId="165" fontId="14" fillId="0" borderId="1" xfId="8" applyNumberFormat="1" applyFont="1" applyBorder="1" applyAlignment="1">
      <alignment horizontal="center"/>
    </xf>
    <xf numFmtId="0" fontId="14" fillId="5" borderId="1" xfId="0" applyFont="1" applyFill="1" applyBorder="1" applyAlignment="1">
      <alignment horizontal="left" wrapText="1" indent="1"/>
    </xf>
    <xf numFmtId="166" fontId="14" fillId="5" borderId="1" xfId="1" applyNumberFormat="1" applyFont="1" applyFill="1" applyBorder="1" applyAlignment="1">
      <alignment horizontal="center"/>
    </xf>
    <xf numFmtId="165" fontId="14" fillId="5" borderId="1" xfId="8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left" wrapText="1" indent="1"/>
    </xf>
    <xf numFmtId="166" fontId="14" fillId="0" borderId="2" xfId="1" applyNumberFormat="1" applyFont="1" applyBorder="1" applyAlignment="1">
      <alignment horizontal="center"/>
    </xf>
    <xf numFmtId="165" fontId="14" fillId="0" borderId="2" xfId="8" applyNumberFormat="1" applyFont="1" applyBorder="1" applyAlignment="1">
      <alignment horizontal="center"/>
    </xf>
    <xf numFmtId="0" fontId="14" fillId="0" borderId="3" xfId="0" applyFont="1" applyBorder="1" applyAlignment="1">
      <alignment horizontal="left" wrapText="1" indent="1"/>
    </xf>
    <xf numFmtId="166" fontId="14" fillId="0" borderId="3" xfId="1" applyNumberFormat="1" applyFont="1" applyBorder="1" applyAlignment="1">
      <alignment horizontal="center"/>
    </xf>
    <xf numFmtId="165" fontId="14" fillId="0" borderId="3" xfId="8" applyNumberFormat="1" applyFont="1" applyBorder="1" applyAlignment="1">
      <alignment horizontal="center"/>
    </xf>
    <xf numFmtId="0" fontId="15" fillId="3" borderId="1" xfId="0" applyFont="1" applyFill="1" applyBorder="1" applyAlignment="1">
      <alignment wrapText="1"/>
    </xf>
    <xf numFmtId="166" fontId="15" fillId="3" borderId="1" xfId="1" applyNumberFormat="1" applyFont="1" applyFill="1" applyBorder="1" applyAlignment="1">
      <alignment horizontal="center"/>
    </xf>
    <xf numFmtId="165" fontId="15" fillId="3" borderId="1" xfId="8" applyNumberFormat="1" applyFont="1" applyFill="1" applyBorder="1" applyAlignment="1">
      <alignment horizontal="center"/>
    </xf>
    <xf numFmtId="0" fontId="16" fillId="0" borderId="0" xfId="0" applyFont="1" applyAlignment="1">
      <alignment horizontal="left" wrapText="1" indent="1"/>
    </xf>
    <xf numFmtId="0" fontId="17" fillId="0" borderId="0" xfId="0" applyFont="1"/>
    <xf numFmtId="166" fontId="11" fillId="0" borderId="0" xfId="0" applyNumberFormat="1" applyFont="1"/>
    <xf numFmtId="165" fontId="11" fillId="0" borderId="0" xfId="12" applyNumberFormat="1" applyFont="1"/>
    <xf numFmtId="0" fontId="14" fillId="0" borderId="0" xfId="0" applyFont="1"/>
    <xf numFmtId="0" fontId="18" fillId="0" borderId="0" xfId="0" applyFont="1"/>
    <xf numFmtId="0" fontId="19" fillId="0" borderId="0" xfId="0" applyFont="1" applyAlignment="1">
      <alignment horizontal="left" vertical="top" wrapText="1" indent="1"/>
    </xf>
    <xf numFmtId="0" fontId="20" fillId="0" borderId="0" xfId="5" applyFont="1" applyAlignment="1">
      <alignment horizontal="center" vertical="center"/>
    </xf>
    <xf numFmtId="0" fontId="21" fillId="0" borderId="0" xfId="5" applyFont="1" applyAlignment="1">
      <alignment horizontal="center" vertical="center"/>
    </xf>
    <xf numFmtId="0" fontId="21" fillId="0" borderId="0" xfId="5" applyFont="1" applyAlignment="1">
      <alignment vertical="center"/>
    </xf>
    <xf numFmtId="0" fontId="22" fillId="0" borderId="0" xfId="5" applyFont="1" applyAlignment="1">
      <alignment horizontal="right" vertical="center"/>
    </xf>
    <xf numFmtId="0" fontId="13" fillId="3" borderId="2" xfId="5" applyFont="1" applyFill="1" applyBorder="1" applyAlignment="1">
      <alignment horizontal="center" wrapText="1"/>
    </xf>
    <xf numFmtId="0" fontId="13" fillId="3" borderId="2" xfId="5" applyFont="1" applyFill="1" applyBorder="1" applyAlignment="1">
      <alignment horizontal="center" vertical="center"/>
    </xf>
    <xf numFmtId="0" fontId="13" fillId="3" borderId="4" xfId="5" applyFont="1" applyFill="1" applyBorder="1" applyAlignment="1">
      <alignment horizontal="center" wrapText="1"/>
    </xf>
    <xf numFmtId="0" fontId="25" fillId="3" borderId="3" xfId="5" applyFont="1" applyFill="1" applyBorder="1" applyAlignment="1">
      <alignment horizontal="center" vertical="center"/>
    </xf>
    <xf numFmtId="0" fontId="15" fillId="3" borderId="1" xfId="5" applyFont="1" applyFill="1" applyBorder="1" applyAlignment="1">
      <alignment horizontal="center" vertical="center" wrapText="1"/>
    </xf>
    <xf numFmtId="0" fontId="15" fillId="3" borderId="2" xfId="5" applyFont="1" applyFill="1" applyBorder="1" applyAlignment="1">
      <alignment horizontal="center" wrapText="1"/>
    </xf>
    <xf numFmtId="0" fontId="26" fillId="3" borderId="4" xfId="5" applyFont="1" applyFill="1" applyBorder="1" applyAlignment="1">
      <alignment horizontal="center" vertical="top"/>
    </xf>
    <xf numFmtId="0" fontId="15" fillId="3" borderId="4" xfId="5" applyFont="1" applyFill="1" applyBorder="1" applyAlignment="1">
      <alignment horizontal="center" wrapText="1"/>
    </xf>
    <xf numFmtId="0" fontId="15" fillId="3" borderId="2" xfId="5" applyFont="1" applyFill="1" applyBorder="1" applyAlignment="1">
      <alignment horizontal="center" vertical="center" wrapText="1"/>
    </xf>
    <xf numFmtId="0" fontId="15" fillId="3" borderId="2" xfId="5" applyFont="1" applyFill="1" applyBorder="1" applyAlignment="1">
      <alignment horizontal="center" wrapText="1"/>
    </xf>
    <xf numFmtId="0" fontId="27" fillId="3" borderId="4" xfId="5" applyFont="1" applyFill="1" applyBorder="1" applyAlignment="1">
      <alignment horizontal="center" vertical="top" wrapText="1"/>
    </xf>
    <xf numFmtId="0" fontId="26" fillId="3" borderId="3" xfId="5" applyFont="1" applyFill="1" applyBorder="1" applyAlignment="1">
      <alignment horizontal="center" vertical="top"/>
    </xf>
    <xf numFmtId="0" fontId="28" fillId="3" borderId="3" xfId="5" applyFont="1" applyFill="1" applyBorder="1" applyAlignment="1">
      <alignment horizontal="center" vertical="center" wrapText="1"/>
    </xf>
    <xf numFmtId="0" fontId="28" fillId="3" borderId="3" xfId="5" applyFont="1" applyFill="1" applyBorder="1" applyAlignment="1">
      <alignment horizontal="center" vertical="top" wrapText="1"/>
    </xf>
    <xf numFmtId="0" fontId="27" fillId="3" borderId="3" xfId="5" applyFont="1" applyFill="1" applyBorder="1" applyAlignment="1">
      <alignment horizontal="center" vertical="top" wrapText="1"/>
    </xf>
    <xf numFmtId="0" fontId="23" fillId="0" borderId="1" xfId="5" applyFont="1" applyBorder="1" applyAlignment="1">
      <alignment horizontal="center" vertical="center"/>
    </xf>
    <xf numFmtId="0" fontId="23" fillId="0" borderId="1" xfId="5" applyFont="1" applyBorder="1" applyAlignment="1">
      <alignment vertical="center"/>
    </xf>
    <xf numFmtId="10" fontId="23" fillId="0" borderId="1" xfId="9" applyNumberFormat="1" applyFont="1" applyBorder="1" applyAlignment="1">
      <alignment vertical="center"/>
    </xf>
    <xf numFmtId="165" fontId="23" fillId="0" borderId="1" xfId="9" applyNumberFormat="1" applyFont="1" applyBorder="1" applyAlignment="1">
      <alignment vertical="center"/>
    </xf>
    <xf numFmtId="0" fontId="23" fillId="5" borderId="1" xfId="5" applyFont="1" applyFill="1" applyBorder="1" applyAlignment="1">
      <alignment horizontal="center" vertical="center"/>
    </xf>
    <xf numFmtId="0" fontId="23" fillId="5" borderId="1" xfId="5" applyFont="1" applyFill="1" applyBorder="1" applyAlignment="1">
      <alignment vertical="center"/>
    </xf>
    <xf numFmtId="10" fontId="23" fillId="5" borderId="1" xfId="9" applyNumberFormat="1" applyFont="1" applyFill="1" applyBorder="1" applyAlignment="1">
      <alignment vertical="center"/>
    </xf>
    <xf numFmtId="165" fontId="23" fillId="5" borderId="1" xfId="9" applyNumberFormat="1" applyFont="1" applyFill="1" applyBorder="1" applyAlignment="1">
      <alignment vertical="center"/>
    </xf>
    <xf numFmtId="10" fontId="23" fillId="0" borderId="1" xfId="9" applyNumberFormat="1" applyFont="1" applyFill="1" applyBorder="1" applyAlignment="1">
      <alignment vertical="center"/>
    </xf>
    <xf numFmtId="165" fontId="23" fillId="0" borderId="1" xfId="9" applyNumberFormat="1" applyFont="1" applyFill="1" applyBorder="1" applyAlignment="1">
      <alignment vertical="center"/>
    </xf>
    <xf numFmtId="0" fontId="11" fillId="4" borderId="1" xfId="0" applyFont="1" applyFill="1" applyBorder="1"/>
    <xf numFmtId="0" fontId="23" fillId="4" borderId="1" xfId="5" applyFont="1" applyFill="1" applyBorder="1" applyAlignment="1">
      <alignment vertical="center"/>
    </xf>
    <xf numFmtId="165" fontId="23" fillId="4" borderId="1" xfId="12" applyNumberFormat="1" applyFont="1" applyFill="1" applyBorder="1" applyAlignment="1">
      <alignment vertical="center"/>
    </xf>
    <xf numFmtId="165" fontId="23" fillId="4" borderId="1" xfId="9" applyNumberFormat="1" applyFont="1" applyFill="1" applyBorder="1" applyAlignment="1">
      <alignment vertical="center"/>
    </xf>
    <xf numFmtId="0" fontId="15" fillId="3" borderId="1" xfId="5" applyFont="1" applyFill="1" applyBorder="1"/>
    <xf numFmtId="0" fontId="13" fillId="3" borderId="1" xfId="5" applyFont="1" applyFill="1" applyBorder="1" applyAlignment="1">
      <alignment vertical="center"/>
    </xf>
    <xf numFmtId="9" fontId="13" fillId="3" borderId="1" xfId="9" applyFont="1" applyFill="1" applyBorder="1" applyAlignment="1">
      <alignment vertical="center"/>
    </xf>
    <xf numFmtId="165" fontId="13" fillId="3" borderId="1" xfId="5" applyNumberFormat="1" applyFont="1" applyFill="1" applyBorder="1" applyAlignment="1">
      <alignment vertical="center"/>
    </xf>
    <xf numFmtId="0" fontId="16" fillId="0" borderId="0" xfId="0" applyFont="1" applyAlignment="1">
      <alignment horizontal="left" vertical="top" indent="1"/>
    </xf>
    <xf numFmtId="0" fontId="20" fillId="2" borderId="0" xfId="5" applyFont="1" applyFill="1" applyAlignment="1">
      <alignment vertical="center"/>
    </xf>
    <xf numFmtId="9" fontId="20" fillId="2" borderId="0" xfId="9" applyFont="1" applyFill="1" applyBorder="1" applyAlignment="1">
      <alignment vertical="center"/>
    </xf>
    <xf numFmtId="165" fontId="20" fillId="2" borderId="0" xfId="5" applyNumberFormat="1" applyFont="1" applyFill="1" applyAlignment="1">
      <alignment vertical="center"/>
    </xf>
    <xf numFmtId="0" fontId="23" fillId="0" borderId="0" xfId="5" applyFont="1" applyAlignment="1">
      <alignment horizontal="right" vertical="center"/>
    </xf>
    <xf numFmtId="0" fontId="31" fillId="3" borderId="4" xfId="5" applyFont="1" applyFill="1" applyBorder="1" applyAlignment="1">
      <alignment horizontal="center" vertical="top"/>
    </xf>
    <xf numFmtId="0" fontId="31" fillId="3" borderId="3" xfId="5" applyFont="1" applyFill="1" applyBorder="1" applyAlignment="1">
      <alignment horizontal="center" vertical="top"/>
    </xf>
    <xf numFmtId="0" fontId="23" fillId="4" borderId="1" xfId="5" applyFont="1" applyFill="1" applyBorder="1"/>
    <xf numFmtId="0" fontId="14" fillId="4" borderId="1" xfId="5" applyFont="1" applyFill="1" applyBorder="1"/>
    <xf numFmtId="0" fontId="14" fillId="4" borderId="1" xfId="5" applyFont="1" applyFill="1" applyBorder="1" applyAlignment="1">
      <alignment vertical="center"/>
    </xf>
    <xf numFmtId="165" fontId="14" fillId="4" borderId="1" xfId="12" applyNumberFormat="1" applyFont="1" applyFill="1" applyBorder="1" applyAlignment="1">
      <alignment vertical="center"/>
    </xf>
    <xf numFmtId="165" fontId="14" fillId="4" borderId="1" xfId="9" applyNumberFormat="1" applyFont="1" applyFill="1" applyBorder="1" applyAlignment="1">
      <alignment vertical="center"/>
    </xf>
    <xf numFmtId="0" fontId="21" fillId="0" borderId="0" xfId="5" applyFont="1" applyAlignment="1">
      <alignment horizontal="center" vertical="center"/>
    </xf>
    <xf numFmtId="3" fontId="23" fillId="0" borderId="1" xfId="5" applyNumberFormat="1" applyFont="1" applyBorder="1" applyAlignment="1">
      <alignment vertical="center"/>
    </xf>
    <xf numFmtId="3" fontId="23" fillId="5" borderId="1" xfId="5" applyNumberFormat="1" applyFont="1" applyFill="1" applyBorder="1" applyAlignment="1">
      <alignment vertical="center"/>
    </xf>
    <xf numFmtId="3" fontId="23" fillId="4" borderId="1" xfId="5" applyNumberFormat="1" applyFont="1" applyFill="1" applyBorder="1" applyAlignment="1">
      <alignment vertical="center"/>
    </xf>
    <xf numFmtId="3" fontId="13" fillId="3" borderId="1" xfId="5" applyNumberFormat="1" applyFont="1" applyFill="1" applyBorder="1" applyAlignment="1">
      <alignment vertical="center"/>
    </xf>
    <xf numFmtId="0" fontId="23" fillId="0" borderId="0" xfId="5" applyFont="1"/>
    <xf numFmtId="0" fontId="33" fillId="0" borderId="0" xfId="5" applyFont="1"/>
  </cellXfs>
  <cellStyles count="13">
    <cellStyle name="Dziesiętny" xfId="1" builtinId="3"/>
    <cellStyle name="Dziesiętny 2" xfId="2" xr:uid="{00000000-0005-0000-0000-000001000000}"/>
    <cellStyle name="Dziesiętny 3" xfId="3" xr:uid="{00000000-0005-0000-0000-000002000000}"/>
    <cellStyle name="Dziesiętny 4" xfId="4" xr:uid="{00000000-0005-0000-0000-000003000000}"/>
    <cellStyle name="Normalny" xfId="0" builtinId="0"/>
    <cellStyle name="Normalny 2" xfId="5" xr:uid="{00000000-0005-0000-0000-000005000000}"/>
    <cellStyle name="Normalny 3" xfId="6" xr:uid="{00000000-0005-0000-0000-000006000000}"/>
    <cellStyle name="Normalny 4" xfId="7" xr:uid="{00000000-0005-0000-0000-000007000000}"/>
    <cellStyle name="Procentowy" xfId="8" builtinId="5"/>
    <cellStyle name="Procentowy 2" xfId="9" xr:uid="{00000000-0005-0000-0000-000009000000}"/>
    <cellStyle name="Procentowy 3" xfId="10" xr:uid="{00000000-0005-0000-0000-00000A000000}"/>
    <cellStyle name="Procentowy 4" xfId="11" xr:uid="{00000000-0005-0000-0000-00000B000000}"/>
    <cellStyle name="Procentowy 5" xfId="12" xr:uid="{00000000-0005-0000-0000-00000C000000}"/>
  </cellStyles>
  <dxfs count="43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colors>
    <mruColors>
      <color rgb="FF15448A"/>
      <color rgb="FFE8E8E8"/>
      <color rgb="FF94CB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4" Type="http://schemas.openxmlformats.org/officeDocument/2006/relationships/image" Target="../media/image6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65</xdr:row>
      <xdr:rowOff>129540</xdr:rowOff>
    </xdr:from>
    <xdr:to>
      <xdr:col>11</xdr:col>
      <xdr:colOff>228600</xdr:colOff>
      <xdr:row>83</xdr:row>
      <xdr:rowOff>83820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1C627E8-0A41-63F2-AC7F-2A9F0F1BA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971020"/>
          <a:ext cx="8808720" cy="324612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36</xdr:row>
      <xdr:rowOff>66675</xdr:rowOff>
    </xdr:from>
    <xdr:to>
      <xdr:col>10</xdr:col>
      <xdr:colOff>217094</xdr:colOff>
      <xdr:row>63</xdr:row>
      <xdr:rowOff>62548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DE5947A-7145-A5A0-2E9A-2C1C058D3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5" y="6572250"/>
          <a:ext cx="7913294" cy="51393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220980</xdr:colOff>
      <xdr:row>43</xdr:row>
      <xdr:rowOff>30480</xdr:rowOff>
    </xdr:from>
    <xdr:to>
      <xdr:col>24</xdr:col>
      <xdr:colOff>441960</xdr:colOff>
      <xdr:row>60</xdr:row>
      <xdr:rowOff>91440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6261ED2E-B29C-F9CB-967F-AD20E2E6B7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176260" y="7871460"/>
          <a:ext cx="8755380" cy="3185160"/>
        </a:xfrm>
        <a:prstGeom prst="rect">
          <a:avLst/>
        </a:prstGeom>
      </xdr:spPr>
    </xdr:pic>
    <xdr:clientData/>
  </xdr:twoCellAnchor>
  <xdr:twoCellAnchor editAs="oneCell">
    <xdr:from>
      <xdr:col>10</xdr:col>
      <xdr:colOff>228600</xdr:colOff>
      <xdr:row>69</xdr:row>
      <xdr:rowOff>0</xdr:rowOff>
    </xdr:from>
    <xdr:to>
      <xdr:col>24</xdr:col>
      <xdr:colOff>449580</xdr:colOff>
      <xdr:row>86</xdr:row>
      <xdr:rowOff>144780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id="{204C0790-8293-172F-AC50-49AE8B7AE8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83880" y="12611100"/>
          <a:ext cx="8755380" cy="3253740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35</xdr:row>
      <xdr:rowOff>152400</xdr:rowOff>
    </xdr:from>
    <xdr:to>
      <xdr:col>10</xdr:col>
      <xdr:colOff>178994</xdr:colOff>
      <xdr:row>62</xdr:row>
      <xdr:rowOff>148273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95DDE49-7E53-739F-A923-02D794789F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7625" y="6496050"/>
          <a:ext cx="7913294" cy="513937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57150</xdr:colOff>
      <xdr:row>63</xdr:row>
      <xdr:rowOff>57150</xdr:rowOff>
    </xdr:from>
    <xdr:to>
      <xdr:col>10</xdr:col>
      <xdr:colOff>191841</xdr:colOff>
      <xdr:row>90</xdr:row>
      <xdr:rowOff>104775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1D65AC86-4AE5-D719-5EDA-E4025C283A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150" y="11734800"/>
          <a:ext cx="7916616" cy="5191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35</xdr:row>
      <xdr:rowOff>0</xdr:rowOff>
    </xdr:from>
    <xdr:to>
      <xdr:col>11</xdr:col>
      <xdr:colOff>15240</xdr:colOff>
      <xdr:row>52</xdr:row>
      <xdr:rowOff>137160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BC67F794-8417-D1D4-E953-EC4B20F0E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370320"/>
          <a:ext cx="8778240" cy="3246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30</xdr:row>
      <xdr:rowOff>0</xdr:rowOff>
    </xdr:from>
    <xdr:to>
      <xdr:col>11</xdr:col>
      <xdr:colOff>304800</xdr:colOff>
      <xdr:row>48</xdr:row>
      <xdr:rowOff>121920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AEF342F6-A79E-7F4D-AF52-ADA2D951D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463540"/>
          <a:ext cx="8839200" cy="34137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11</xdr:col>
      <xdr:colOff>259080</xdr:colOff>
      <xdr:row>53</xdr:row>
      <xdr:rowOff>68580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3E6B06EB-37ED-7021-E7D9-FD07849719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97880"/>
          <a:ext cx="8793480" cy="35433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4/CEP/01.2014/dane%20szczeg&#243;&#322;owe/raporty/PZPM_CEP_RAPORT_PRZYCZEPY_NACZE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3/CEP/02.2013/dane%20szczeg&#243;&#322;owe/raporty/PZPM_CEP_RAPORT_PRZYCZEPY_NACZEPY_CZY_CZASOWEwy&#322;acznieNI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7/CEP/11.2017/dane%20szczeg&#243;&#322;owe/raporty/PZPM_CEP_RAPORT_WSZYSTKIE_POJAZDY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PRZYCZ. NACZ.-tabele i wykresy"/>
      <sheetName val="PN&gt;3.5T - tabela (1)"/>
      <sheetName val="PN&gt;3.5T - analiza1"/>
      <sheetName val="PN&gt;3.5T - tabela (2)"/>
      <sheetName val="PN&gt;3.5T - analiza2"/>
      <sheetName val="N&gt;3.5T - tabela (1)"/>
      <sheetName val="N&gt;3.5T - analiza1"/>
      <sheetName val="N&gt;3.5T - tabela (2)"/>
      <sheetName val="N&gt;3.5T - analiza2"/>
      <sheetName val="N&gt;3.5T - Podrodzaje - tabela"/>
      <sheetName val="N&gt;3.5T - Podrodzaje-analiza1"/>
      <sheetName val="P&gt;3.5T - tabela (1)"/>
      <sheetName val="P&gt;3.5T - analiza1"/>
      <sheetName val="P&gt;3.5T - tabela (2)"/>
      <sheetName val="P&gt;3.5T - analiza2"/>
      <sheetName val="P&gt;3.5T - Podrodzaje - tabela"/>
      <sheetName val="P&gt;3.5T - Podrodzaje-analiza1"/>
      <sheetName val="N-C - tabela (1)"/>
      <sheetName val="N-C - analiza1"/>
      <sheetName val="N-C - tabela (2)"/>
      <sheetName val="N-C - analiza2"/>
      <sheetName val="N-C - Podrodzaje - tabela (1)"/>
      <sheetName val="N-C - Podrodzaje-analiza1"/>
      <sheetName val="P-C - tabela (1)"/>
      <sheetName val="P-C - analiza1"/>
      <sheetName val="P-C - tabela (2)"/>
      <sheetName val="P-C - analiza2"/>
      <sheetName val="P-C - Podrodzaje - tabela (1)"/>
      <sheetName val="P-C - Podrodzaje-analiza1"/>
      <sheetName val="P-L - tabela (1)"/>
      <sheetName val="P-L - analiza1"/>
      <sheetName val="P-L - tabela (2)"/>
      <sheetName val="P-L - analiza2"/>
      <sheetName val="P-CR - tabela (1)"/>
      <sheetName val="P-CR - analiza1"/>
      <sheetName val="P-CR - tabela (2)"/>
      <sheetName val="P-R - analiza2"/>
      <sheetName val="Naczepy-przeznaczenie-analiza"/>
      <sheetName val="Przyczepy-przeznaczenie-analiza"/>
      <sheetName val="Rodzaje - analiza"/>
      <sheetName val="BAZA_PRZYCZEPY_NACZEPY"/>
      <sheetName val="Arkusz1"/>
    </sheetNames>
    <sheetDataSet>
      <sheetData sheetId="0">
        <row r="21">
          <cell r="E21" t="str">
            <v>WSZYSTKIE</v>
          </cell>
        </row>
        <row r="63">
          <cell r="A63" t="str">
            <v>NOWYCH</v>
          </cell>
          <cell r="B63" t="str">
            <v>NEW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NACZ. PRZYCZ.-tabele i wykresy"/>
      <sheetName val="N-C - tabela (1)"/>
      <sheetName val="N-C - analiza1"/>
      <sheetName val="N-C - tabela (2)"/>
      <sheetName val="N-C - analiza2"/>
      <sheetName val="P-C - tabela (1)"/>
      <sheetName val="P-C - analiza1"/>
      <sheetName val="P-C - tabela (2)"/>
      <sheetName val="P-C - analiza2"/>
      <sheetName val="P-L - tabela (1)"/>
      <sheetName val="P-L - analiza1"/>
      <sheetName val="P-L - tabela (2)"/>
      <sheetName val="P-L - analiza2"/>
      <sheetName val="Naczepy-podrodzaj-analiza"/>
      <sheetName val="Naczepy-przeznaczenie-analiza"/>
      <sheetName val="Przyczepy-podrodzaj-analiza"/>
      <sheetName val="Przyczepy-przeznaczenie-analiza"/>
      <sheetName val="Rodzaje - analiza"/>
      <sheetName val="BAZA_REJESTRACJE"/>
    </sheetNames>
    <sheetDataSet>
      <sheetData sheetId="0" refreshError="1">
        <row r="63">
          <cell r="A63" t="str">
            <v>NOWYCH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POJAZDY - tabele i wykresy (1)"/>
      <sheetName val="Rodzaje - analiza (2)"/>
      <sheetName val="POJAZDY - tabele i wykresy (2)"/>
      <sheetName val="Rodzaje - analiza (3)"/>
      <sheetName val="SO i SD - tabele i wykresy"/>
      <sheetName val="SC pow 3,5T - tabele i wykresy 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Listopad</v>
          </cell>
        </row>
        <row r="53">
          <cell r="A53" t="str">
            <v>NOWYCH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4"/>
  <sheetViews>
    <sheetView showGridLines="0" tabSelected="1" zoomScale="90" zoomScaleNormal="90" workbookViewId="0"/>
  </sheetViews>
  <sheetFormatPr defaultRowHeight="14.25" x14ac:dyDescent="0.2"/>
  <cols>
    <col min="1" max="1" width="28.140625" style="7" customWidth="1"/>
    <col min="2" max="4" width="19.42578125" style="7" customWidth="1"/>
    <col min="5" max="5" width="10" style="7" bestFit="1" customWidth="1"/>
    <col min="6" max="16384" width="9.140625" style="7"/>
  </cols>
  <sheetData>
    <row r="1" spans="1:6" x14ac:dyDescent="0.2">
      <c r="A1" s="7" t="s">
        <v>83</v>
      </c>
      <c r="D1" s="8">
        <v>44965</v>
      </c>
    </row>
    <row r="2" spans="1:6" x14ac:dyDescent="0.2">
      <c r="D2" s="9" t="s">
        <v>71</v>
      </c>
    </row>
    <row r="3" spans="1:6" ht="26.1" customHeight="1" x14ac:dyDescent="0.2">
      <c r="A3" s="10" t="s">
        <v>82</v>
      </c>
      <c r="B3" s="10"/>
      <c r="C3" s="10"/>
      <c r="D3" s="10"/>
    </row>
    <row r="4" spans="1:6" ht="26.1" customHeight="1" x14ac:dyDescent="0.2">
      <c r="A4" s="11"/>
      <c r="B4" s="12" t="s">
        <v>113</v>
      </c>
      <c r="C4" s="12" t="s">
        <v>114</v>
      </c>
      <c r="D4" s="13" t="s">
        <v>69</v>
      </c>
    </row>
    <row r="5" spans="1:6" ht="26.1" customHeight="1" x14ac:dyDescent="0.2">
      <c r="A5" s="14" t="s">
        <v>81</v>
      </c>
      <c r="B5" s="15">
        <v>4405</v>
      </c>
      <c r="C5" s="15">
        <v>4325</v>
      </c>
      <c r="D5" s="16">
        <v>1.8497109826589586E-2</v>
      </c>
      <c r="E5" s="17"/>
    </row>
    <row r="6" spans="1:6" ht="26.1" customHeight="1" x14ac:dyDescent="0.2">
      <c r="A6" s="18" t="s">
        <v>80</v>
      </c>
      <c r="B6" s="19">
        <v>991</v>
      </c>
      <c r="C6" s="19">
        <v>998</v>
      </c>
      <c r="D6" s="20">
        <v>-7.0140280561121759E-3</v>
      </c>
      <c r="E6" s="17"/>
    </row>
    <row r="7" spans="1:6" ht="26.1" customHeight="1" x14ac:dyDescent="0.2">
      <c r="A7" s="21" t="s">
        <v>79</v>
      </c>
      <c r="B7" s="22">
        <v>164</v>
      </c>
      <c r="C7" s="22">
        <v>150</v>
      </c>
      <c r="D7" s="23">
        <v>9.3333333333333268E-2</v>
      </c>
      <c r="E7" s="17"/>
    </row>
    <row r="8" spans="1:6" ht="26.1" customHeight="1" x14ac:dyDescent="0.2">
      <c r="A8" s="18" t="s">
        <v>78</v>
      </c>
      <c r="B8" s="19">
        <v>2748</v>
      </c>
      <c r="C8" s="19">
        <v>2633</v>
      </c>
      <c r="D8" s="20">
        <v>4.3676414736042446E-2</v>
      </c>
      <c r="E8" s="17"/>
    </row>
    <row r="9" spans="1:6" ht="26.1" customHeight="1" x14ac:dyDescent="0.2">
      <c r="A9" s="21" t="s">
        <v>77</v>
      </c>
      <c r="B9" s="22">
        <v>502</v>
      </c>
      <c r="C9" s="22">
        <v>544</v>
      </c>
      <c r="D9" s="23">
        <v>-7.7205882352941124E-2</v>
      </c>
      <c r="E9" s="17"/>
    </row>
    <row r="10" spans="1:6" ht="26.1" customHeight="1" x14ac:dyDescent="0.2">
      <c r="A10" s="18" t="s">
        <v>76</v>
      </c>
      <c r="B10" s="19">
        <v>0</v>
      </c>
      <c r="C10" s="19">
        <v>0</v>
      </c>
      <c r="D10" s="20"/>
      <c r="E10" s="17"/>
    </row>
    <row r="11" spans="1:6" ht="26.1" customHeight="1" x14ac:dyDescent="0.2">
      <c r="A11" s="14" t="s">
        <v>75</v>
      </c>
      <c r="B11" s="15">
        <v>1645</v>
      </c>
      <c r="C11" s="15">
        <v>1783</v>
      </c>
      <c r="D11" s="16">
        <v>-7.7397644419517686E-2</v>
      </c>
      <c r="E11" s="17"/>
      <c r="F11" s="17"/>
    </row>
    <row r="12" spans="1:6" ht="26.1" customHeight="1" x14ac:dyDescent="0.2">
      <c r="A12" s="24" t="s">
        <v>74</v>
      </c>
      <c r="B12" s="25">
        <v>1643</v>
      </c>
      <c r="C12" s="25">
        <v>1781</v>
      </c>
      <c r="D12" s="26">
        <v>-7.7484559236384087E-2</v>
      </c>
      <c r="E12" s="17"/>
      <c r="F12" s="17"/>
    </row>
    <row r="13" spans="1:6" ht="26.1" customHeight="1" x14ac:dyDescent="0.2">
      <c r="A13" s="27" t="s">
        <v>73</v>
      </c>
      <c r="B13" s="28">
        <v>2</v>
      </c>
      <c r="C13" s="28">
        <v>2</v>
      </c>
      <c r="D13" s="29">
        <v>0</v>
      </c>
      <c r="E13" s="17"/>
      <c r="F13" s="17"/>
    </row>
    <row r="14" spans="1:6" ht="26.1" customHeight="1" x14ac:dyDescent="0.2">
      <c r="A14" s="30" t="s">
        <v>72</v>
      </c>
      <c r="B14" s="31">
        <v>6050</v>
      </c>
      <c r="C14" s="31">
        <v>6108</v>
      </c>
      <c r="D14" s="32">
        <v>-9.4957432874918091E-3</v>
      </c>
      <c r="E14" s="17"/>
      <c r="F14" s="17"/>
    </row>
    <row r="15" spans="1:6" ht="14.25" customHeight="1" x14ac:dyDescent="0.2">
      <c r="A15" s="33" t="s">
        <v>10</v>
      </c>
    </row>
    <row r="16" spans="1:6" x14ac:dyDescent="0.2">
      <c r="A16" s="37" t="s">
        <v>51</v>
      </c>
    </row>
    <row r="17" spans="1:5" x14ac:dyDescent="0.2">
      <c r="A17" s="38" t="s">
        <v>52</v>
      </c>
    </row>
    <row r="18" spans="1:5" x14ac:dyDescent="0.2">
      <c r="A18" s="34"/>
    </row>
    <row r="20" spans="1:5" ht="26.1" customHeight="1" x14ac:dyDescent="0.2">
      <c r="A20" s="10" t="s">
        <v>70</v>
      </c>
      <c r="B20" s="10"/>
      <c r="C20" s="10"/>
      <c r="D20" s="10"/>
    </row>
    <row r="21" spans="1:5" ht="26.1" customHeight="1" x14ac:dyDescent="0.2">
      <c r="A21" s="11"/>
      <c r="B21" s="12" t="s">
        <v>113</v>
      </c>
      <c r="C21" s="12" t="s">
        <v>114</v>
      </c>
      <c r="D21" s="13" t="s">
        <v>69</v>
      </c>
    </row>
    <row r="22" spans="1:5" ht="26.1" customHeight="1" x14ac:dyDescent="0.2">
      <c r="A22" s="14" t="s">
        <v>88</v>
      </c>
      <c r="B22" s="15">
        <v>223</v>
      </c>
      <c r="C22" s="15">
        <v>193</v>
      </c>
      <c r="D22" s="16">
        <v>0.15544041450777213</v>
      </c>
    </row>
    <row r="23" spans="1:5" ht="26.1" customHeight="1" x14ac:dyDescent="0.2">
      <c r="A23" s="24" t="s">
        <v>68</v>
      </c>
      <c r="B23" s="25">
        <v>223</v>
      </c>
      <c r="C23" s="25">
        <v>191</v>
      </c>
      <c r="D23" s="26">
        <v>0.16753926701570676</v>
      </c>
    </row>
    <row r="24" spans="1:5" ht="26.1" customHeight="1" x14ac:dyDescent="0.2">
      <c r="A24" s="27" t="s">
        <v>67</v>
      </c>
      <c r="B24" s="28">
        <v>0</v>
      </c>
      <c r="C24" s="28">
        <v>2</v>
      </c>
      <c r="D24" s="29">
        <v>-1</v>
      </c>
    </row>
    <row r="25" spans="1:5" ht="26.1" customHeight="1" x14ac:dyDescent="0.2">
      <c r="A25" s="14" t="s">
        <v>89</v>
      </c>
      <c r="B25" s="15">
        <v>1642</v>
      </c>
      <c r="C25" s="15">
        <v>1781</v>
      </c>
      <c r="D25" s="16">
        <v>-7.8046041549691192E-2</v>
      </c>
    </row>
    <row r="26" spans="1:5" ht="26.1" customHeight="1" x14ac:dyDescent="0.2">
      <c r="A26" s="24" t="s">
        <v>66</v>
      </c>
      <c r="B26" s="25">
        <v>1640</v>
      </c>
      <c r="C26" s="25">
        <v>1780</v>
      </c>
      <c r="D26" s="26">
        <v>-7.8651685393258397E-2</v>
      </c>
    </row>
    <row r="27" spans="1:5" ht="26.1" customHeight="1" x14ac:dyDescent="0.2">
      <c r="A27" s="27" t="s">
        <v>65</v>
      </c>
      <c r="B27" s="28">
        <v>2</v>
      </c>
      <c r="C27" s="28">
        <v>1</v>
      </c>
      <c r="D27" s="29">
        <v>1</v>
      </c>
    </row>
    <row r="28" spans="1:5" ht="26.1" customHeight="1" x14ac:dyDescent="0.2">
      <c r="A28" s="30" t="s">
        <v>64</v>
      </c>
      <c r="B28" s="31">
        <v>1865</v>
      </c>
      <c r="C28" s="31">
        <v>1974</v>
      </c>
      <c r="D28" s="32">
        <v>-5.5217831813576534E-2</v>
      </c>
      <c r="E28" s="35"/>
    </row>
    <row r="29" spans="1:5" x14ac:dyDescent="0.2">
      <c r="A29" s="39" t="s">
        <v>10</v>
      </c>
    </row>
    <row r="30" spans="1:5" x14ac:dyDescent="0.2">
      <c r="A30" s="37" t="s">
        <v>53</v>
      </c>
    </row>
    <row r="31" spans="1:5" x14ac:dyDescent="0.2">
      <c r="A31" s="38" t="s">
        <v>52</v>
      </c>
    </row>
    <row r="34" spans="2:2" x14ac:dyDescent="0.2">
      <c r="B34" s="36"/>
    </row>
  </sheetData>
  <mergeCells count="2">
    <mergeCell ref="A3:D3"/>
    <mergeCell ref="A20:D20"/>
  </mergeCells>
  <conditionalFormatting sqref="D10">
    <cfRule type="cellIs" dxfId="42" priority="8" operator="lessThan">
      <formula>0</formula>
    </cfRule>
  </conditionalFormatting>
  <conditionalFormatting sqref="D5:D6 D14">
    <cfRule type="cellIs" dxfId="41" priority="15" operator="lessThan">
      <formula>0</formula>
    </cfRule>
  </conditionalFormatting>
  <conditionalFormatting sqref="D11">
    <cfRule type="cellIs" dxfId="40" priority="14" operator="lessThan">
      <formula>0</formula>
    </cfRule>
  </conditionalFormatting>
  <conditionalFormatting sqref="D7">
    <cfRule type="cellIs" dxfId="39" priority="13" operator="lessThan">
      <formula>0</formula>
    </cfRule>
  </conditionalFormatting>
  <conditionalFormatting sqref="D8">
    <cfRule type="cellIs" dxfId="38" priority="12" operator="lessThan">
      <formula>0</formula>
    </cfRule>
  </conditionalFormatting>
  <conditionalFormatting sqref="D12">
    <cfRule type="cellIs" dxfId="37" priority="11" operator="lessThan">
      <formula>0</formula>
    </cfRule>
  </conditionalFormatting>
  <conditionalFormatting sqref="D13">
    <cfRule type="cellIs" dxfId="36" priority="10" operator="lessThan">
      <formula>0</formula>
    </cfRule>
  </conditionalFormatting>
  <conditionalFormatting sqref="D9">
    <cfRule type="cellIs" dxfId="35" priority="9" operator="lessThan">
      <formula>0</formula>
    </cfRule>
  </conditionalFormatting>
  <conditionalFormatting sqref="D26">
    <cfRule type="cellIs" dxfId="34" priority="7" operator="lessThan">
      <formula>0</formula>
    </cfRule>
  </conditionalFormatting>
  <conditionalFormatting sqref="D24">
    <cfRule type="cellIs" dxfId="33" priority="6" operator="lessThan">
      <formula>0</formula>
    </cfRule>
  </conditionalFormatting>
  <conditionalFormatting sqref="D28">
    <cfRule type="cellIs" dxfId="32" priority="5" operator="lessThan">
      <formula>0</formula>
    </cfRule>
  </conditionalFormatting>
  <conditionalFormatting sqref="D23">
    <cfRule type="cellIs" dxfId="31" priority="4" operator="lessThan">
      <formula>0</formula>
    </cfRule>
  </conditionalFormatting>
  <conditionalFormatting sqref="D27">
    <cfRule type="cellIs" dxfId="30" priority="3" operator="lessThan">
      <formula>0</formula>
    </cfRule>
  </conditionalFormatting>
  <conditionalFormatting sqref="D25">
    <cfRule type="cellIs" dxfId="29" priority="2" operator="lessThan">
      <formula>0</formula>
    </cfRule>
  </conditionalFormatting>
  <conditionalFormatting sqref="D22">
    <cfRule type="cellIs" dxfId="28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5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10" width="9" customWidth="1"/>
  </cols>
  <sheetData>
    <row r="1" spans="1:10" x14ac:dyDescent="0.25">
      <c r="A1" s="7" t="s">
        <v>25</v>
      </c>
      <c r="B1" s="7"/>
      <c r="C1" s="7"/>
      <c r="D1" s="7"/>
      <c r="E1" s="7"/>
      <c r="F1" s="7"/>
      <c r="G1" s="8">
        <v>44965</v>
      </c>
    </row>
    <row r="2" spans="1:10" ht="14.45" customHeight="1" x14ac:dyDescent="0.25">
      <c r="A2" s="40" t="s">
        <v>24</v>
      </c>
      <c r="B2" s="40"/>
      <c r="C2" s="40"/>
      <c r="D2" s="40"/>
      <c r="E2" s="40"/>
      <c r="F2" s="40"/>
      <c r="G2" s="40"/>
      <c r="H2" s="2"/>
      <c r="I2" s="2"/>
      <c r="J2" s="2"/>
    </row>
    <row r="3" spans="1:10" ht="14.45" customHeight="1" x14ac:dyDescent="0.25">
      <c r="A3" s="41" t="s">
        <v>23</v>
      </c>
      <c r="B3" s="41"/>
      <c r="C3" s="41"/>
      <c r="D3" s="41"/>
      <c r="E3" s="41"/>
      <c r="F3" s="41"/>
      <c r="G3" s="41"/>
      <c r="H3" s="3"/>
      <c r="I3" s="3"/>
      <c r="J3" s="3"/>
    </row>
    <row r="4" spans="1:10" ht="14.45" customHeight="1" x14ac:dyDescent="0.25">
      <c r="A4" s="42"/>
      <c r="B4" s="42"/>
      <c r="C4" s="42"/>
      <c r="D4" s="42"/>
      <c r="E4" s="42"/>
      <c r="F4" s="42"/>
      <c r="G4" s="43" t="s">
        <v>126</v>
      </c>
      <c r="H4" s="3"/>
      <c r="I4" s="3"/>
      <c r="J4" s="3"/>
    </row>
    <row r="5" spans="1:10" ht="14.45" customHeight="1" x14ac:dyDescent="0.25">
      <c r="A5" s="44" t="s">
        <v>0</v>
      </c>
      <c r="B5" s="44" t="s">
        <v>1</v>
      </c>
      <c r="C5" s="45" t="s">
        <v>115</v>
      </c>
      <c r="D5" s="45"/>
      <c r="E5" s="45"/>
      <c r="F5" s="45"/>
      <c r="G5" s="45"/>
    </row>
    <row r="6" spans="1:10" ht="14.45" customHeight="1" x14ac:dyDescent="0.25">
      <c r="A6" s="46"/>
      <c r="B6" s="46"/>
      <c r="C6" s="47" t="s">
        <v>116</v>
      </c>
      <c r="D6" s="47"/>
      <c r="E6" s="47"/>
      <c r="F6" s="47"/>
      <c r="G6" s="47"/>
    </row>
    <row r="7" spans="1:10" ht="14.45" customHeight="1" x14ac:dyDescent="0.25">
      <c r="A7" s="46"/>
      <c r="B7" s="46"/>
      <c r="C7" s="48">
        <v>2023</v>
      </c>
      <c r="D7" s="48"/>
      <c r="E7" s="48">
        <v>2022</v>
      </c>
      <c r="F7" s="48"/>
      <c r="G7" s="49" t="s">
        <v>3</v>
      </c>
    </row>
    <row r="8" spans="1:10" ht="14.45" customHeight="1" x14ac:dyDescent="0.25">
      <c r="A8" s="50" t="s">
        <v>4</v>
      </c>
      <c r="B8" s="50" t="s">
        <v>5</v>
      </c>
      <c r="C8" s="48"/>
      <c r="D8" s="48"/>
      <c r="E8" s="48"/>
      <c r="F8" s="48"/>
      <c r="G8" s="51"/>
    </row>
    <row r="9" spans="1:10" ht="14.45" customHeight="1" x14ac:dyDescent="0.25">
      <c r="A9" s="50"/>
      <c r="B9" s="50"/>
      <c r="C9" s="52" t="s">
        <v>6</v>
      </c>
      <c r="D9" s="53" t="s">
        <v>2</v>
      </c>
      <c r="E9" s="52" t="s">
        <v>6</v>
      </c>
      <c r="F9" s="53" t="s">
        <v>2</v>
      </c>
      <c r="G9" s="54" t="s">
        <v>7</v>
      </c>
    </row>
    <row r="10" spans="1:10" ht="14.45" customHeight="1" x14ac:dyDescent="0.25">
      <c r="A10" s="55"/>
      <c r="B10" s="55"/>
      <c r="C10" s="56" t="s">
        <v>8</v>
      </c>
      <c r="D10" s="57" t="s">
        <v>9</v>
      </c>
      <c r="E10" s="56" t="s">
        <v>8</v>
      </c>
      <c r="F10" s="57" t="s">
        <v>9</v>
      </c>
      <c r="G10" s="58"/>
    </row>
    <row r="11" spans="1:10" ht="14.45" customHeight="1" x14ac:dyDescent="0.25">
      <c r="A11" s="59">
        <v>1</v>
      </c>
      <c r="B11" s="60" t="s">
        <v>11</v>
      </c>
      <c r="C11" s="60">
        <v>379</v>
      </c>
      <c r="D11" s="61">
        <v>0.20321715817694369</v>
      </c>
      <c r="E11" s="60">
        <v>540</v>
      </c>
      <c r="F11" s="61">
        <v>0.2735562310030395</v>
      </c>
      <c r="G11" s="62">
        <v>-0.29814814814814816</v>
      </c>
    </row>
    <row r="12" spans="1:10" ht="14.45" customHeight="1" x14ac:dyDescent="0.25">
      <c r="A12" s="63">
        <v>2</v>
      </c>
      <c r="B12" s="64" t="s">
        <v>12</v>
      </c>
      <c r="C12" s="64">
        <v>324</v>
      </c>
      <c r="D12" s="65">
        <v>0.17372654155495978</v>
      </c>
      <c r="E12" s="64">
        <v>158</v>
      </c>
      <c r="F12" s="65">
        <v>8.0040526849037494E-2</v>
      </c>
      <c r="G12" s="66">
        <v>1.0506329113924049</v>
      </c>
    </row>
    <row r="13" spans="1:10" ht="14.45" customHeight="1" x14ac:dyDescent="0.25">
      <c r="A13" s="59">
        <v>3</v>
      </c>
      <c r="B13" s="60" t="s">
        <v>13</v>
      </c>
      <c r="C13" s="60">
        <v>263</v>
      </c>
      <c r="D13" s="61">
        <v>0.14101876675603217</v>
      </c>
      <c r="E13" s="60">
        <v>344</v>
      </c>
      <c r="F13" s="61">
        <v>0.17426545086119555</v>
      </c>
      <c r="G13" s="62">
        <v>-0.23546511627906974</v>
      </c>
    </row>
    <row r="14" spans="1:10" ht="14.45" customHeight="1" x14ac:dyDescent="0.25">
      <c r="A14" s="63">
        <v>4</v>
      </c>
      <c r="B14" s="64" t="s">
        <v>14</v>
      </c>
      <c r="C14" s="64">
        <v>93</v>
      </c>
      <c r="D14" s="65">
        <v>4.9865951742627347E-2</v>
      </c>
      <c r="E14" s="64">
        <v>201</v>
      </c>
      <c r="F14" s="65">
        <v>0.10182370820668693</v>
      </c>
      <c r="G14" s="66">
        <v>-0.53731343283582089</v>
      </c>
    </row>
    <row r="15" spans="1:10" ht="14.45" customHeight="1" x14ac:dyDescent="0.25">
      <c r="A15" s="59">
        <v>5</v>
      </c>
      <c r="B15" s="60" t="s">
        <v>17</v>
      </c>
      <c r="C15" s="60">
        <v>75</v>
      </c>
      <c r="D15" s="61">
        <v>4.0214477211796246E-2</v>
      </c>
      <c r="E15" s="60">
        <v>42</v>
      </c>
      <c r="F15" s="61">
        <v>2.1276595744680851E-2</v>
      </c>
      <c r="G15" s="62">
        <v>0.78571428571428581</v>
      </c>
    </row>
    <row r="16" spans="1:10" ht="14.45" customHeight="1" x14ac:dyDescent="0.25">
      <c r="A16" s="63">
        <v>6</v>
      </c>
      <c r="B16" s="64" t="s">
        <v>47</v>
      </c>
      <c r="C16" s="64">
        <v>70</v>
      </c>
      <c r="D16" s="65">
        <v>3.7533512064343161E-2</v>
      </c>
      <c r="E16" s="64">
        <v>54</v>
      </c>
      <c r="F16" s="65">
        <v>2.7355623100303952E-2</v>
      </c>
      <c r="G16" s="66">
        <v>0.29629629629629628</v>
      </c>
    </row>
    <row r="17" spans="1:8" ht="14.45" customHeight="1" x14ac:dyDescent="0.25">
      <c r="A17" s="59">
        <v>7</v>
      </c>
      <c r="B17" s="60" t="s">
        <v>15</v>
      </c>
      <c r="C17" s="60">
        <v>66</v>
      </c>
      <c r="D17" s="61">
        <v>3.5388739946380698E-2</v>
      </c>
      <c r="E17" s="60">
        <v>58</v>
      </c>
      <c r="F17" s="61">
        <v>2.9381965552178316E-2</v>
      </c>
      <c r="G17" s="62">
        <v>0.13793103448275867</v>
      </c>
    </row>
    <row r="18" spans="1:8" ht="14.45" customHeight="1" x14ac:dyDescent="0.25">
      <c r="A18" s="63">
        <v>8</v>
      </c>
      <c r="B18" s="64" t="s">
        <v>16</v>
      </c>
      <c r="C18" s="64">
        <v>60</v>
      </c>
      <c r="D18" s="65">
        <v>3.2171581769436998E-2</v>
      </c>
      <c r="E18" s="64">
        <v>40</v>
      </c>
      <c r="F18" s="65">
        <v>2.0263424518743668E-2</v>
      </c>
      <c r="G18" s="66">
        <v>0.5</v>
      </c>
    </row>
    <row r="19" spans="1:8" ht="14.45" customHeight="1" x14ac:dyDescent="0.25">
      <c r="A19" s="59">
        <v>9</v>
      </c>
      <c r="B19" s="60" t="s">
        <v>21</v>
      </c>
      <c r="C19" s="60">
        <v>45</v>
      </c>
      <c r="D19" s="61">
        <v>2.4128686327077747E-2</v>
      </c>
      <c r="E19" s="60">
        <v>20</v>
      </c>
      <c r="F19" s="61">
        <v>1.0131712259371834E-2</v>
      </c>
      <c r="G19" s="62">
        <v>1.25</v>
      </c>
    </row>
    <row r="20" spans="1:8" ht="14.45" customHeight="1" x14ac:dyDescent="0.25">
      <c r="A20" s="63">
        <v>10</v>
      </c>
      <c r="B20" s="64" t="s">
        <v>19</v>
      </c>
      <c r="C20" s="64">
        <v>34</v>
      </c>
      <c r="D20" s="65">
        <v>1.8230563002680965E-2</v>
      </c>
      <c r="E20" s="64">
        <v>35</v>
      </c>
      <c r="F20" s="65">
        <v>1.7730496453900711E-2</v>
      </c>
      <c r="G20" s="66">
        <v>-2.8571428571428581E-2</v>
      </c>
    </row>
    <row r="21" spans="1:8" ht="14.45" customHeight="1" x14ac:dyDescent="0.25">
      <c r="A21" s="59">
        <v>11</v>
      </c>
      <c r="B21" s="60" t="s">
        <v>22</v>
      </c>
      <c r="C21" s="60">
        <v>33</v>
      </c>
      <c r="D21" s="61">
        <v>1.7694369973190349E-2</v>
      </c>
      <c r="E21" s="60">
        <v>14</v>
      </c>
      <c r="F21" s="61">
        <v>7.0921985815602835E-3</v>
      </c>
      <c r="G21" s="62">
        <v>1.3571428571428572</v>
      </c>
    </row>
    <row r="22" spans="1:8" ht="14.45" customHeight="1" x14ac:dyDescent="0.25">
      <c r="A22" s="63">
        <v>12</v>
      </c>
      <c r="B22" s="64" t="s">
        <v>85</v>
      </c>
      <c r="C22" s="64">
        <v>32</v>
      </c>
      <c r="D22" s="65">
        <v>1.7158176943699734E-2</v>
      </c>
      <c r="E22" s="64">
        <v>33</v>
      </c>
      <c r="F22" s="65">
        <v>1.6717325227963525E-2</v>
      </c>
      <c r="G22" s="66">
        <v>-3.0303030303030276E-2</v>
      </c>
    </row>
    <row r="23" spans="1:8" ht="14.45" customHeight="1" x14ac:dyDescent="0.25">
      <c r="A23" s="59">
        <v>13</v>
      </c>
      <c r="B23" s="60" t="s">
        <v>97</v>
      </c>
      <c r="C23" s="60">
        <v>30</v>
      </c>
      <c r="D23" s="61">
        <v>1.6085790884718499E-2</v>
      </c>
      <c r="E23" s="60">
        <v>13</v>
      </c>
      <c r="F23" s="61">
        <v>6.5856129685916923E-3</v>
      </c>
      <c r="G23" s="62">
        <v>1.3076923076923075</v>
      </c>
    </row>
    <row r="24" spans="1:8" ht="14.45" customHeight="1" x14ac:dyDescent="0.25">
      <c r="A24" s="63">
        <v>14</v>
      </c>
      <c r="B24" s="64" t="s">
        <v>48</v>
      </c>
      <c r="C24" s="64">
        <v>28</v>
      </c>
      <c r="D24" s="65">
        <v>1.5013404825737266E-2</v>
      </c>
      <c r="E24" s="64">
        <v>32</v>
      </c>
      <c r="F24" s="65">
        <v>1.6210739614994935E-2</v>
      </c>
      <c r="G24" s="66">
        <v>-0.125</v>
      </c>
    </row>
    <row r="25" spans="1:8" ht="14.45" customHeight="1" x14ac:dyDescent="0.25">
      <c r="A25" s="59">
        <v>15</v>
      </c>
      <c r="B25" s="60" t="s">
        <v>18</v>
      </c>
      <c r="C25" s="60">
        <v>23</v>
      </c>
      <c r="D25" s="67">
        <v>1.2332439678284183E-2</v>
      </c>
      <c r="E25" s="60">
        <v>38</v>
      </c>
      <c r="F25" s="67">
        <v>1.9250253292806486E-2</v>
      </c>
      <c r="G25" s="68">
        <v>-0.39473684210526316</v>
      </c>
    </row>
    <row r="26" spans="1:8" ht="14.45" customHeight="1" x14ac:dyDescent="0.25">
      <c r="A26" s="63">
        <v>16</v>
      </c>
      <c r="B26" s="64" t="s">
        <v>20</v>
      </c>
      <c r="C26" s="64">
        <v>22</v>
      </c>
      <c r="D26" s="65">
        <v>1.1796246648793566E-2</v>
      </c>
      <c r="E26" s="64">
        <v>17</v>
      </c>
      <c r="F26" s="65">
        <v>8.6119554204660588E-3</v>
      </c>
      <c r="G26" s="66">
        <v>0.29411764705882359</v>
      </c>
    </row>
    <row r="27" spans="1:8" ht="14.45" customHeight="1" x14ac:dyDescent="0.25">
      <c r="A27" s="59"/>
      <c r="B27" s="60" t="s">
        <v>95</v>
      </c>
      <c r="C27" s="60">
        <v>22</v>
      </c>
      <c r="D27" s="67">
        <v>1.1796246648793566E-2</v>
      </c>
      <c r="E27" s="60">
        <v>14</v>
      </c>
      <c r="F27" s="67">
        <v>7.0921985815602835E-3</v>
      </c>
      <c r="G27" s="68">
        <v>0.5714285714285714</v>
      </c>
    </row>
    <row r="28" spans="1:8" ht="14.45" customHeight="1" x14ac:dyDescent="0.25">
      <c r="A28" s="63"/>
      <c r="B28" s="64" t="s">
        <v>86</v>
      </c>
      <c r="C28" s="64">
        <v>22</v>
      </c>
      <c r="D28" s="65">
        <v>1.1796246648793566E-2</v>
      </c>
      <c r="E28" s="64">
        <v>19</v>
      </c>
      <c r="F28" s="65">
        <v>9.6251266464032429E-3</v>
      </c>
      <c r="G28" s="66">
        <v>0.15789473684210531</v>
      </c>
    </row>
    <row r="29" spans="1:8" ht="14.45" customHeight="1" x14ac:dyDescent="0.25">
      <c r="A29" s="59">
        <v>19</v>
      </c>
      <c r="B29" s="60" t="s">
        <v>112</v>
      </c>
      <c r="C29" s="60">
        <v>21</v>
      </c>
      <c r="D29" s="67">
        <v>1.1260053619302948E-2</v>
      </c>
      <c r="E29" s="60">
        <v>12</v>
      </c>
      <c r="F29" s="67">
        <v>6.0790273556231003E-3</v>
      </c>
      <c r="G29" s="68">
        <v>0.75</v>
      </c>
    </row>
    <row r="30" spans="1:8" ht="14.45" customHeight="1" x14ac:dyDescent="0.25">
      <c r="A30" s="63">
        <v>20</v>
      </c>
      <c r="B30" s="64" t="s">
        <v>84</v>
      </c>
      <c r="C30" s="64">
        <v>16</v>
      </c>
      <c r="D30" s="65">
        <v>8.5790884718498668E-3</v>
      </c>
      <c r="E30" s="64">
        <v>16</v>
      </c>
      <c r="F30" s="65">
        <v>8.1053698074974676E-3</v>
      </c>
      <c r="G30" s="66">
        <v>0</v>
      </c>
    </row>
    <row r="31" spans="1:8" ht="14.45" customHeight="1" x14ac:dyDescent="0.25">
      <c r="A31" s="69"/>
      <c r="B31" s="70" t="s">
        <v>127</v>
      </c>
      <c r="C31" s="70">
        <f>C32-SUM(C11:C30)</f>
        <v>207</v>
      </c>
      <c r="D31" s="71">
        <f>C31/C32</f>
        <v>0.11099195710455764</v>
      </c>
      <c r="E31" s="70">
        <f>E32-SUM(E11:E30)</f>
        <v>274</v>
      </c>
      <c r="F31" s="71">
        <f>E31/E32</f>
        <v>0.13880445795339413</v>
      </c>
      <c r="G31" s="72">
        <f>C31/E31-1</f>
        <v>-0.24452554744525545</v>
      </c>
    </row>
    <row r="32" spans="1:8" ht="14.45" customHeight="1" x14ac:dyDescent="0.25">
      <c r="A32" s="73"/>
      <c r="B32" s="74" t="s">
        <v>128</v>
      </c>
      <c r="C32" s="74">
        <v>1865</v>
      </c>
      <c r="D32" s="75">
        <v>1</v>
      </c>
      <c r="E32" s="74">
        <v>1974</v>
      </c>
      <c r="F32" s="75">
        <v>0.99999999999999978</v>
      </c>
      <c r="G32" s="76">
        <v>-0.11953707458589391</v>
      </c>
      <c r="H32" s="4"/>
    </row>
    <row r="33" spans="1:8" ht="14.45" customHeight="1" x14ac:dyDescent="0.25">
      <c r="A33" s="77" t="s">
        <v>10</v>
      </c>
      <c r="B33" s="78"/>
      <c r="C33" s="78"/>
      <c r="D33" s="79"/>
      <c r="E33" s="78"/>
      <c r="F33" s="79"/>
      <c r="G33" s="80"/>
      <c r="H33" s="4"/>
    </row>
    <row r="34" spans="1:8" ht="11.25" customHeight="1" x14ac:dyDescent="0.25">
      <c r="A34" s="7" t="s">
        <v>53</v>
      </c>
      <c r="B34" s="7"/>
      <c r="C34" s="7"/>
      <c r="D34" s="7"/>
      <c r="E34" s="7"/>
      <c r="F34" s="7"/>
      <c r="G34" s="7" t="s">
        <v>49</v>
      </c>
    </row>
    <row r="35" spans="1:8" x14ac:dyDescent="0.25">
      <c r="A35" s="34" t="s">
        <v>52</v>
      </c>
      <c r="B35" s="7"/>
      <c r="C35" s="7"/>
      <c r="D35" s="7"/>
      <c r="E35" s="7"/>
      <c r="F35" s="7"/>
      <c r="G35" s="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7" priority="23" operator="lessThan">
      <formula>0</formula>
    </cfRule>
  </conditionalFormatting>
  <conditionalFormatting sqref="G11:G15">
    <cfRule type="cellIs" dxfId="26" priority="4" operator="lessThan">
      <formula>0</formula>
    </cfRule>
  </conditionalFormatting>
  <conditionalFormatting sqref="G16:G30">
    <cfRule type="cellIs" dxfId="25" priority="3" operator="lessThan">
      <formula>0</formula>
    </cfRule>
  </conditionalFormatting>
  <conditionalFormatting sqref="C11:G30">
    <cfRule type="cellIs" dxfId="24" priority="2" operator="equal">
      <formula>0</formula>
    </cfRule>
  </conditionalFormatting>
  <conditionalFormatting sqref="G32:G33">
    <cfRule type="cellIs" dxfId="2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r:id="rId1"/>
  <ignoredErrors>
    <ignoredError sqref="D31:E31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3"/>
  <sheetViews>
    <sheetView showGridLines="0" zoomScaleNormal="100" workbookViewId="0"/>
  </sheetViews>
  <sheetFormatPr defaultRowHeight="15" x14ac:dyDescent="0.25"/>
  <cols>
    <col min="1" max="1" width="8" customWidth="1"/>
    <col min="2" max="2" width="22.85546875" customWidth="1"/>
    <col min="3" max="7" width="11.7109375" customWidth="1"/>
    <col min="8" max="8" width="9" customWidth="1"/>
  </cols>
  <sheetData>
    <row r="1" spans="1:8" x14ac:dyDescent="0.25">
      <c r="A1" s="7" t="s">
        <v>25</v>
      </c>
      <c r="B1" s="7"/>
      <c r="C1" s="7"/>
      <c r="D1" s="7"/>
      <c r="E1" s="7"/>
      <c r="F1" s="7"/>
      <c r="G1" s="8">
        <v>44965</v>
      </c>
    </row>
    <row r="2" spans="1:8" ht="14.45" customHeight="1" x14ac:dyDescent="0.25">
      <c r="A2" s="40" t="s">
        <v>26</v>
      </c>
      <c r="B2" s="40"/>
      <c r="C2" s="40"/>
      <c r="D2" s="40"/>
      <c r="E2" s="40"/>
      <c r="F2" s="40"/>
      <c r="G2" s="40"/>
      <c r="H2" s="2"/>
    </row>
    <row r="3" spans="1:8" ht="14.45" customHeight="1" x14ac:dyDescent="0.25">
      <c r="A3" s="41" t="s">
        <v>55</v>
      </c>
      <c r="B3" s="41"/>
      <c r="C3" s="41"/>
      <c r="D3" s="41"/>
      <c r="E3" s="41"/>
      <c r="F3" s="41"/>
      <c r="G3" s="41"/>
      <c r="H3" s="6"/>
    </row>
    <row r="4" spans="1:8" ht="14.45" customHeight="1" x14ac:dyDescent="0.25">
      <c r="A4" s="42"/>
      <c r="B4" s="42"/>
      <c r="C4" s="42"/>
      <c r="D4" s="42"/>
      <c r="E4" s="42"/>
      <c r="F4" s="42"/>
      <c r="G4" s="81" t="s">
        <v>54</v>
      </c>
      <c r="H4" s="3"/>
    </row>
    <row r="5" spans="1:8" ht="14.45" customHeight="1" x14ac:dyDescent="0.25">
      <c r="A5" s="44" t="s">
        <v>0</v>
      </c>
      <c r="B5" s="44" t="s">
        <v>1</v>
      </c>
      <c r="C5" s="45" t="s">
        <v>115</v>
      </c>
      <c r="D5" s="45"/>
      <c r="E5" s="45"/>
      <c r="F5" s="45"/>
      <c r="G5" s="45"/>
    </row>
    <row r="6" spans="1:8" ht="14.45" customHeight="1" x14ac:dyDescent="0.25">
      <c r="A6" s="46"/>
      <c r="B6" s="46"/>
      <c r="C6" s="47" t="s">
        <v>116</v>
      </c>
      <c r="D6" s="47"/>
      <c r="E6" s="47"/>
      <c r="F6" s="47"/>
      <c r="G6" s="47"/>
    </row>
    <row r="7" spans="1:8" ht="14.45" customHeight="1" x14ac:dyDescent="0.25">
      <c r="A7" s="46"/>
      <c r="B7" s="46"/>
      <c r="C7" s="48">
        <v>2023</v>
      </c>
      <c r="D7" s="48"/>
      <c r="E7" s="48">
        <v>2022</v>
      </c>
      <c r="F7" s="48"/>
      <c r="G7" s="49" t="s">
        <v>3</v>
      </c>
    </row>
    <row r="8" spans="1:8" ht="14.45" customHeight="1" x14ac:dyDescent="0.25">
      <c r="A8" s="82" t="s">
        <v>4</v>
      </c>
      <c r="B8" s="82" t="s">
        <v>5</v>
      </c>
      <c r="C8" s="48"/>
      <c r="D8" s="48"/>
      <c r="E8" s="48"/>
      <c r="F8" s="48"/>
      <c r="G8" s="51"/>
    </row>
    <row r="9" spans="1:8" ht="14.45" customHeight="1" x14ac:dyDescent="0.25">
      <c r="A9" s="82"/>
      <c r="B9" s="82"/>
      <c r="C9" s="52" t="s">
        <v>6</v>
      </c>
      <c r="D9" s="53" t="s">
        <v>2</v>
      </c>
      <c r="E9" s="52" t="s">
        <v>6</v>
      </c>
      <c r="F9" s="53" t="s">
        <v>2</v>
      </c>
      <c r="G9" s="54" t="s">
        <v>7</v>
      </c>
    </row>
    <row r="10" spans="1:8" ht="14.45" customHeight="1" x14ac:dyDescent="0.25">
      <c r="A10" s="83"/>
      <c r="B10" s="83"/>
      <c r="C10" s="56" t="s">
        <v>8</v>
      </c>
      <c r="D10" s="57" t="s">
        <v>9</v>
      </c>
      <c r="E10" s="56" t="s">
        <v>8</v>
      </c>
      <c r="F10" s="57" t="s">
        <v>9</v>
      </c>
      <c r="G10" s="58"/>
    </row>
    <row r="11" spans="1:8" ht="14.45" customHeight="1" x14ac:dyDescent="0.25">
      <c r="A11" s="59">
        <v>1</v>
      </c>
      <c r="B11" s="60" t="s">
        <v>11</v>
      </c>
      <c r="C11" s="60">
        <v>379</v>
      </c>
      <c r="D11" s="62">
        <v>0.23081607795371498</v>
      </c>
      <c r="E11" s="60">
        <v>540</v>
      </c>
      <c r="F11" s="61">
        <v>0.30320044918585065</v>
      </c>
      <c r="G11" s="62">
        <v>-0.29814814814814816</v>
      </c>
    </row>
    <row r="12" spans="1:8" ht="14.45" customHeight="1" x14ac:dyDescent="0.25">
      <c r="A12" s="63">
        <v>2</v>
      </c>
      <c r="B12" s="64" t="s">
        <v>12</v>
      </c>
      <c r="C12" s="64">
        <v>324</v>
      </c>
      <c r="D12" s="66">
        <v>0.19732034104750304</v>
      </c>
      <c r="E12" s="64">
        <v>158</v>
      </c>
      <c r="F12" s="65">
        <v>8.8714205502526663E-2</v>
      </c>
      <c r="G12" s="66">
        <v>1.0506329113924049</v>
      </c>
    </row>
    <row r="13" spans="1:8" ht="14.45" customHeight="1" x14ac:dyDescent="0.25">
      <c r="A13" s="59">
        <v>3</v>
      </c>
      <c r="B13" s="60" t="s">
        <v>13</v>
      </c>
      <c r="C13" s="60">
        <v>248</v>
      </c>
      <c r="D13" s="62">
        <v>0.15103532277710111</v>
      </c>
      <c r="E13" s="60">
        <v>332</v>
      </c>
      <c r="F13" s="61">
        <v>0.18641212801796744</v>
      </c>
      <c r="G13" s="62">
        <v>-0.25301204819277112</v>
      </c>
    </row>
    <row r="14" spans="1:8" ht="14.45" customHeight="1" x14ac:dyDescent="0.25">
      <c r="A14" s="63">
        <v>4</v>
      </c>
      <c r="B14" s="64" t="s">
        <v>14</v>
      </c>
      <c r="C14" s="64">
        <v>91</v>
      </c>
      <c r="D14" s="66">
        <v>5.5420219244823384E-2</v>
      </c>
      <c r="E14" s="64">
        <v>201</v>
      </c>
      <c r="F14" s="65">
        <v>0.1128579449747333</v>
      </c>
      <c r="G14" s="66">
        <v>-0.54726368159203975</v>
      </c>
    </row>
    <row r="15" spans="1:8" ht="14.45" customHeight="1" x14ac:dyDescent="0.25">
      <c r="A15" s="59">
        <v>5</v>
      </c>
      <c r="B15" s="60" t="s">
        <v>17</v>
      </c>
      <c r="C15" s="60">
        <v>75</v>
      </c>
      <c r="D15" s="62">
        <v>4.5676004872107184E-2</v>
      </c>
      <c r="E15" s="60">
        <v>41</v>
      </c>
      <c r="F15" s="61">
        <v>2.3020774845592364E-2</v>
      </c>
      <c r="G15" s="62">
        <v>0.8292682926829269</v>
      </c>
    </row>
    <row r="16" spans="1:8" ht="14.45" customHeight="1" x14ac:dyDescent="0.25">
      <c r="A16" s="63">
        <v>6</v>
      </c>
      <c r="B16" s="64" t="s">
        <v>15</v>
      </c>
      <c r="C16" s="64">
        <v>66</v>
      </c>
      <c r="D16" s="66">
        <v>4.0194884287454324E-2</v>
      </c>
      <c r="E16" s="64">
        <v>57</v>
      </c>
      <c r="F16" s="65">
        <v>3.2004491858506456E-2</v>
      </c>
      <c r="G16" s="66">
        <v>0.15789473684210531</v>
      </c>
    </row>
    <row r="17" spans="1:7" ht="14.45" customHeight="1" x14ac:dyDescent="0.25">
      <c r="A17" s="59">
        <v>7</v>
      </c>
      <c r="B17" s="60" t="s">
        <v>16</v>
      </c>
      <c r="C17" s="60">
        <v>60</v>
      </c>
      <c r="D17" s="62">
        <v>3.6540803897685749E-2</v>
      </c>
      <c r="E17" s="60">
        <v>36</v>
      </c>
      <c r="F17" s="61">
        <v>2.021336327905671E-2</v>
      </c>
      <c r="G17" s="62">
        <v>0.66666666666666674</v>
      </c>
    </row>
    <row r="18" spans="1:7" ht="14.45" customHeight="1" x14ac:dyDescent="0.25">
      <c r="A18" s="63">
        <v>8</v>
      </c>
      <c r="B18" s="64" t="s">
        <v>21</v>
      </c>
      <c r="C18" s="64">
        <v>45</v>
      </c>
      <c r="D18" s="66">
        <v>2.7405602923264313E-2</v>
      </c>
      <c r="E18" s="64">
        <v>20</v>
      </c>
      <c r="F18" s="65">
        <v>1.1229646266142616E-2</v>
      </c>
      <c r="G18" s="66">
        <v>1.25</v>
      </c>
    </row>
    <row r="19" spans="1:7" ht="14.45" customHeight="1" x14ac:dyDescent="0.25">
      <c r="A19" s="59">
        <v>9</v>
      </c>
      <c r="B19" s="60" t="s">
        <v>19</v>
      </c>
      <c r="C19" s="60">
        <v>34</v>
      </c>
      <c r="D19" s="62">
        <v>2.0706455542021926E-2</v>
      </c>
      <c r="E19" s="60">
        <v>35</v>
      </c>
      <c r="F19" s="61">
        <v>1.9651880965749578E-2</v>
      </c>
      <c r="G19" s="62">
        <v>-2.8571428571428581E-2</v>
      </c>
    </row>
    <row r="20" spans="1:7" ht="14.45" customHeight="1" x14ac:dyDescent="0.25">
      <c r="A20" s="63">
        <v>10</v>
      </c>
      <c r="B20" s="64" t="s">
        <v>22</v>
      </c>
      <c r="C20" s="64">
        <v>30</v>
      </c>
      <c r="D20" s="66">
        <v>1.8270401948842874E-2</v>
      </c>
      <c r="E20" s="64">
        <v>13</v>
      </c>
      <c r="F20" s="65">
        <v>7.2992700729927005E-3</v>
      </c>
      <c r="G20" s="66">
        <v>1.3076923076923075</v>
      </c>
    </row>
    <row r="21" spans="1:7" ht="14.45" customHeight="1" x14ac:dyDescent="0.25">
      <c r="A21" s="59">
        <v>11</v>
      </c>
      <c r="B21" s="60" t="s">
        <v>48</v>
      </c>
      <c r="C21" s="60">
        <v>28</v>
      </c>
      <c r="D21" s="62">
        <v>1.705237515225335E-2</v>
      </c>
      <c r="E21" s="60">
        <v>32</v>
      </c>
      <c r="F21" s="61">
        <v>1.7967434025828188E-2</v>
      </c>
      <c r="G21" s="62">
        <v>-0.125</v>
      </c>
    </row>
    <row r="22" spans="1:7" ht="14.45" customHeight="1" x14ac:dyDescent="0.25">
      <c r="A22" s="63">
        <v>12</v>
      </c>
      <c r="B22" s="64" t="s">
        <v>95</v>
      </c>
      <c r="C22" s="64">
        <v>22</v>
      </c>
      <c r="D22" s="66">
        <v>1.3398294762484775E-2</v>
      </c>
      <c r="E22" s="64">
        <v>14</v>
      </c>
      <c r="F22" s="65">
        <v>7.860752386299831E-3</v>
      </c>
      <c r="G22" s="66">
        <v>0.5714285714285714</v>
      </c>
    </row>
    <row r="23" spans="1:7" ht="14.45" customHeight="1" x14ac:dyDescent="0.25">
      <c r="A23" s="59"/>
      <c r="B23" s="60" t="s">
        <v>20</v>
      </c>
      <c r="C23" s="60">
        <v>22</v>
      </c>
      <c r="D23" s="62">
        <v>1.3398294762484775E-2</v>
      </c>
      <c r="E23" s="60">
        <v>17</v>
      </c>
      <c r="F23" s="61">
        <v>9.5451993262212244E-3</v>
      </c>
      <c r="G23" s="62">
        <v>0.29411764705882359</v>
      </c>
    </row>
    <row r="24" spans="1:7" ht="14.45" customHeight="1" x14ac:dyDescent="0.25">
      <c r="A24" s="63"/>
      <c r="B24" s="64" t="s">
        <v>86</v>
      </c>
      <c r="C24" s="64">
        <v>22</v>
      </c>
      <c r="D24" s="66">
        <v>1.3398294762484775E-2</v>
      </c>
      <c r="E24" s="64">
        <v>19</v>
      </c>
      <c r="F24" s="65">
        <v>1.0668163952835485E-2</v>
      </c>
      <c r="G24" s="66">
        <v>0.15789473684210531</v>
      </c>
    </row>
    <row r="25" spans="1:7" ht="14.45" customHeight="1" x14ac:dyDescent="0.25">
      <c r="A25" s="59">
        <v>15</v>
      </c>
      <c r="B25" s="60" t="s">
        <v>112</v>
      </c>
      <c r="C25" s="60">
        <v>21</v>
      </c>
      <c r="D25" s="62">
        <v>1.2789281364190013E-2</v>
      </c>
      <c r="E25" s="60">
        <v>12</v>
      </c>
      <c r="F25" s="61">
        <v>6.7377877596855699E-3</v>
      </c>
      <c r="G25" s="62">
        <v>0.75</v>
      </c>
    </row>
    <row r="26" spans="1:7" ht="14.45" customHeight="1" x14ac:dyDescent="0.25">
      <c r="A26" s="63">
        <v>16</v>
      </c>
      <c r="B26" s="64" t="s">
        <v>18</v>
      </c>
      <c r="C26" s="64">
        <v>16</v>
      </c>
      <c r="D26" s="66">
        <v>9.7442143727161992E-3</v>
      </c>
      <c r="E26" s="64">
        <v>37</v>
      </c>
      <c r="F26" s="65">
        <v>2.0774845592363842E-2</v>
      </c>
      <c r="G26" s="66">
        <v>-0.56756756756756754</v>
      </c>
    </row>
    <row r="27" spans="1:7" ht="14.45" customHeight="1" x14ac:dyDescent="0.25">
      <c r="A27" s="59">
        <v>17</v>
      </c>
      <c r="B27" s="60" t="s">
        <v>117</v>
      </c>
      <c r="C27" s="60">
        <v>13</v>
      </c>
      <c r="D27" s="62">
        <v>7.9171741778319114E-3</v>
      </c>
      <c r="E27" s="60">
        <v>8</v>
      </c>
      <c r="F27" s="61">
        <v>4.4918585064570469E-3</v>
      </c>
      <c r="G27" s="62">
        <v>0.625</v>
      </c>
    </row>
    <row r="28" spans="1:7" ht="14.45" customHeight="1" x14ac:dyDescent="0.25">
      <c r="A28" s="63">
        <v>18</v>
      </c>
      <c r="B28" s="64" t="s">
        <v>94</v>
      </c>
      <c r="C28" s="64">
        <v>10</v>
      </c>
      <c r="D28" s="66">
        <v>6.0901339829476245E-3</v>
      </c>
      <c r="E28" s="64">
        <v>19</v>
      </c>
      <c r="F28" s="65">
        <v>1.0668163952835485E-2</v>
      </c>
      <c r="G28" s="66">
        <v>-0.47368421052631582</v>
      </c>
    </row>
    <row r="29" spans="1:7" ht="14.45" customHeight="1" x14ac:dyDescent="0.25">
      <c r="A29" s="59">
        <v>19</v>
      </c>
      <c r="B29" s="60" t="s">
        <v>118</v>
      </c>
      <c r="C29" s="60">
        <v>9</v>
      </c>
      <c r="D29" s="62">
        <v>5.4811205846528625E-3</v>
      </c>
      <c r="E29" s="60">
        <v>13</v>
      </c>
      <c r="F29" s="61">
        <v>7.2992700729927005E-3</v>
      </c>
      <c r="G29" s="62">
        <v>-0.30769230769230771</v>
      </c>
    </row>
    <row r="30" spans="1:7" ht="14.45" customHeight="1" x14ac:dyDescent="0.25">
      <c r="A30" s="63">
        <v>20</v>
      </c>
      <c r="B30" s="64" t="s">
        <v>119</v>
      </c>
      <c r="C30" s="64">
        <v>8</v>
      </c>
      <c r="D30" s="66">
        <v>4.8721071863580996E-3</v>
      </c>
      <c r="E30" s="64">
        <v>3</v>
      </c>
      <c r="F30" s="65">
        <v>1.6844469399213925E-3</v>
      </c>
      <c r="G30" s="66">
        <v>1.6666666666666665</v>
      </c>
    </row>
    <row r="31" spans="1:7" ht="14.45" customHeight="1" x14ac:dyDescent="0.25">
      <c r="A31" s="84"/>
      <c r="B31" s="70" t="s">
        <v>127</v>
      </c>
      <c r="C31" s="70">
        <f>C32-SUM(C11:C30)</f>
        <v>119</v>
      </c>
      <c r="D31" s="71">
        <f>C31/C32</f>
        <v>7.2472594397076734E-2</v>
      </c>
      <c r="E31" s="70">
        <f>E32-SUM(E11:E30)</f>
        <v>174</v>
      </c>
      <c r="F31" s="71">
        <f>E31/E32</f>
        <v>9.7697922515440766E-2</v>
      </c>
      <c r="G31" s="72">
        <f>C31/E31-1</f>
        <v>-0.31609195402298851</v>
      </c>
    </row>
    <row r="32" spans="1:7" ht="14.45" customHeight="1" x14ac:dyDescent="0.25">
      <c r="A32" s="73"/>
      <c r="B32" s="74" t="s">
        <v>129</v>
      </c>
      <c r="C32" s="74">
        <v>1642</v>
      </c>
      <c r="D32" s="75">
        <v>1</v>
      </c>
      <c r="E32" s="74">
        <v>1781</v>
      </c>
      <c r="F32" s="75">
        <v>0.99999999999999978</v>
      </c>
      <c r="G32" s="76">
        <v>-7.8046041549691192E-2</v>
      </c>
    </row>
    <row r="33" spans="1:7" ht="12.75" customHeight="1" x14ac:dyDescent="0.25">
      <c r="A33" s="77" t="s">
        <v>10</v>
      </c>
      <c r="B33" s="7"/>
      <c r="C33" s="7"/>
      <c r="D33" s="7"/>
      <c r="E33" s="7"/>
      <c r="F33" s="7"/>
      <c r="G33" s="7"/>
    </row>
    <row r="34" spans="1:7" x14ac:dyDescent="0.25">
      <c r="A34" s="7" t="s">
        <v>51</v>
      </c>
      <c r="B34" s="7"/>
      <c r="C34" s="7"/>
      <c r="D34" s="7"/>
      <c r="E34" s="7"/>
      <c r="F34" s="7"/>
      <c r="G34" s="7"/>
    </row>
    <row r="35" spans="1:7" x14ac:dyDescent="0.25">
      <c r="A35" s="34" t="s">
        <v>52</v>
      </c>
      <c r="B35" s="7"/>
      <c r="C35" s="7"/>
      <c r="D35" s="7"/>
      <c r="E35" s="7"/>
      <c r="F35" s="7"/>
      <c r="G35" s="7"/>
    </row>
    <row r="51" ht="15" customHeight="1" x14ac:dyDescent="0.25"/>
    <row r="53" ht="15" customHeight="1" x14ac:dyDescent="0.25"/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22" priority="26" operator="lessThan">
      <formula>0</formula>
    </cfRule>
  </conditionalFormatting>
  <conditionalFormatting sqref="G11:G15">
    <cfRule type="cellIs" dxfId="21" priority="7" operator="lessThan">
      <formula>0</formula>
    </cfRule>
  </conditionalFormatting>
  <conditionalFormatting sqref="G16:G30">
    <cfRule type="cellIs" dxfId="20" priority="6" operator="lessThan">
      <formula>0</formula>
    </cfRule>
  </conditionalFormatting>
  <conditionalFormatting sqref="C11:G30">
    <cfRule type="cellIs" dxfId="19" priority="5" operator="equal">
      <formula>0</formula>
    </cfRule>
  </conditionalFormatting>
  <conditionalFormatting sqref="G32">
    <cfRule type="cellIs" dxfId="18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9" orientation="portrait" horizontalDpi="4294967292" r:id="rId1"/>
  <ignoredErrors>
    <ignoredError sqref="D31:E31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5"/>
  <sheetViews>
    <sheetView showGridLines="0" zoomScaleNormal="100" workbookViewId="0">
      <selection activeCell="D15" sqref="D15"/>
    </sheetView>
  </sheetViews>
  <sheetFormatPr defaultRowHeight="15" x14ac:dyDescent="0.25"/>
  <cols>
    <col min="1" max="1" width="8" customWidth="1"/>
    <col min="2" max="2" width="25.5703125" customWidth="1"/>
    <col min="3" max="7" width="11.7109375" customWidth="1"/>
    <col min="8" max="10" width="9" customWidth="1"/>
  </cols>
  <sheetData>
    <row r="1" spans="1:10" x14ac:dyDescent="0.25">
      <c r="A1" s="7" t="s">
        <v>25</v>
      </c>
      <c r="B1" s="7"/>
      <c r="C1" s="7"/>
      <c r="D1" s="7"/>
      <c r="E1" s="7"/>
      <c r="F1" s="7"/>
      <c r="G1" s="8">
        <v>44965</v>
      </c>
    </row>
    <row r="2" spans="1:10" ht="14.45" customHeight="1" x14ac:dyDescent="0.25">
      <c r="A2" s="40" t="s">
        <v>27</v>
      </c>
      <c r="B2" s="40"/>
      <c r="C2" s="40"/>
      <c r="D2" s="40"/>
      <c r="E2" s="40"/>
      <c r="F2" s="40"/>
      <c r="G2" s="40"/>
      <c r="H2" s="2"/>
      <c r="I2" s="2"/>
      <c r="J2" s="2"/>
    </row>
    <row r="3" spans="1:10" ht="14.45" customHeight="1" x14ac:dyDescent="0.25">
      <c r="A3" s="41" t="s">
        <v>28</v>
      </c>
      <c r="B3" s="41"/>
      <c r="C3" s="41"/>
      <c r="D3" s="41"/>
      <c r="E3" s="41"/>
      <c r="F3" s="41"/>
      <c r="G3" s="41"/>
      <c r="H3" s="3"/>
      <c r="I3" s="3"/>
      <c r="J3" s="3"/>
    </row>
    <row r="4" spans="1:10" ht="14.45" customHeight="1" x14ac:dyDescent="0.25">
      <c r="A4" s="42"/>
      <c r="B4" s="42"/>
      <c r="C4" s="42"/>
      <c r="D4" s="42"/>
      <c r="E4" s="42"/>
      <c r="F4" s="42"/>
      <c r="G4" s="43" t="s">
        <v>126</v>
      </c>
      <c r="H4" s="3"/>
      <c r="I4" s="3"/>
      <c r="J4" s="3"/>
    </row>
    <row r="5" spans="1:10" ht="14.45" customHeight="1" x14ac:dyDescent="0.25">
      <c r="A5" s="44" t="s">
        <v>0</v>
      </c>
      <c r="B5" s="44" t="s">
        <v>1</v>
      </c>
      <c r="C5" s="45" t="s">
        <v>115</v>
      </c>
      <c r="D5" s="45"/>
      <c r="E5" s="45"/>
      <c r="F5" s="45"/>
      <c r="G5" s="45"/>
    </row>
    <row r="6" spans="1:10" ht="14.45" customHeight="1" x14ac:dyDescent="0.25">
      <c r="A6" s="46"/>
      <c r="B6" s="46"/>
      <c r="C6" s="47" t="s">
        <v>116</v>
      </c>
      <c r="D6" s="47"/>
      <c r="E6" s="47"/>
      <c r="F6" s="47"/>
      <c r="G6" s="47"/>
    </row>
    <row r="7" spans="1:10" ht="14.45" customHeight="1" x14ac:dyDescent="0.25">
      <c r="A7" s="46"/>
      <c r="B7" s="46"/>
      <c r="C7" s="48">
        <v>2023</v>
      </c>
      <c r="D7" s="48"/>
      <c r="E7" s="48">
        <v>2022</v>
      </c>
      <c r="F7" s="48"/>
      <c r="G7" s="49" t="s">
        <v>3</v>
      </c>
    </row>
    <row r="8" spans="1:10" ht="14.45" customHeight="1" x14ac:dyDescent="0.25">
      <c r="A8" s="82" t="s">
        <v>4</v>
      </c>
      <c r="B8" s="82" t="s">
        <v>5</v>
      </c>
      <c r="C8" s="48"/>
      <c r="D8" s="48"/>
      <c r="E8" s="48"/>
      <c r="F8" s="48"/>
      <c r="G8" s="51"/>
    </row>
    <row r="9" spans="1:10" ht="14.45" customHeight="1" x14ac:dyDescent="0.25">
      <c r="A9" s="82"/>
      <c r="B9" s="82"/>
      <c r="C9" s="52" t="s">
        <v>6</v>
      </c>
      <c r="D9" s="53" t="s">
        <v>2</v>
      </c>
      <c r="E9" s="52" t="s">
        <v>6</v>
      </c>
      <c r="F9" s="53" t="s">
        <v>2</v>
      </c>
      <c r="G9" s="54" t="s">
        <v>7</v>
      </c>
    </row>
    <row r="10" spans="1:10" ht="14.45" customHeight="1" x14ac:dyDescent="0.25">
      <c r="A10" s="83"/>
      <c r="B10" s="83"/>
      <c r="C10" s="56" t="s">
        <v>8</v>
      </c>
      <c r="D10" s="57" t="s">
        <v>9</v>
      </c>
      <c r="E10" s="56" t="s">
        <v>8</v>
      </c>
      <c r="F10" s="57" t="s">
        <v>9</v>
      </c>
      <c r="G10" s="58"/>
    </row>
    <row r="11" spans="1:10" ht="14.45" customHeight="1" x14ac:dyDescent="0.25">
      <c r="A11" s="59">
        <v>1</v>
      </c>
      <c r="B11" s="60" t="s">
        <v>29</v>
      </c>
      <c r="C11" s="60">
        <v>663</v>
      </c>
      <c r="D11" s="61">
        <v>0.24126637554585154</v>
      </c>
      <c r="E11" s="60">
        <v>685</v>
      </c>
      <c r="F11" s="61">
        <v>0.26015951386251424</v>
      </c>
      <c r="G11" s="62">
        <v>-3.2116788321167933E-2</v>
      </c>
    </row>
    <row r="12" spans="1:10" ht="14.45" customHeight="1" x14ac:dyDescent="0.25">
      <c r="A12" s="63">
        <v>2</v>
      </c>
      <c r="B12" s="64" t="s">
        <v>123</v>
      </c>
      <c r="C12" s="64">
        <v>622</v>
      </c>
      <c r="D12" s="65">
        <v>0.22634643377001457</v>
      </c>
      <c r="E12" s="64">
        <v>540</v>
      </c>
      <c r="F12" s="65">
        <v>0.20508925180402582</v>
      </c>
      <c r="G12" s="66">
        <v>0.1518518518518519</v>
      </c>
    </row>
    <row r="13" spans="1:10" ht="14.45" customHeight="1" x14ac:dyDescent="0.25">
      <c r="A13" s="59">
        <v>3</v>
      </c>
      <c r="B13" s="60" t="s">
        <v>32</v>
      </c>
      <c r="C13" s="60">
        <v>204</v>
      </c>
      <c r="D13" s="61">
        <v>7.4235807860262015E-2</v>
      </c>
      <c r="E13" s="60">
        <v>273</v>
      </c>
      <c r="F13" s="61">
        <v>0.1036840106342575</v>
      </c>
      <c r="G13" s="62">
        <v>-0.25274725274725274</v>
      </c>
    </row>
    <row r="14" spans="1:10" ht="14.45" customHeight="1" x14ac:dyDescent="0.25">
      <c r="A14" s="63">
        <v>4</v>
      </c>
      <c r="B14" s="64" t="s">
        <v>18</v>
      </c>
      <c r="C14" s="64">
        <v>177</v>
      </c>
      <c r="D14" s="65">
        <v>6.4410480349344976E-2</v>
      </c>
      <c r="E14" s="64">
        <v>263</v>
      </c>
      <c r="F14" s="65">
        <v>9.9886061526775538E-2</v>
      </c>
      <c r="G14" s="66">
        <v>-0.3269961977186312</v>
      </c>
    </row>
    <row r="15" spans="1:10" ht="14.45" customHeight="1" x14ac:dyDescent="0.25">
      <c r="A15" s="59">
        <v>5</v>
      </c>
      <c r="B15" s="60" t="s">
        <v>59</v>
      </c>
      <c r="C15" s="60">
        <v>131</v>
      </c>
      <c r="D15" s="61">
        <v>4.7671033478893739E-2</v>
      </c>
      <c r="E15" s="60">
        <v>104</v>
      </c>
      <c r="F15" s="61">
        <v>3.9498670717812379E-2</v>
      </c>
      <c r="G15" s="62">
        <v>0.25961538461538458</v>
      </c>
    </row>
    <row r="16" spans="1:10" ht="14.45" customHeight="1" x14ac:dyDescent="0.25">
      <c r="A16" s="63">
        <v>6</v>
      </c>
      <c r="B16" s="64" t="s">
        <v>30</v>
      </c>
      <c r="C16" s="64">
        <v>130</v>
      </c>
      <c r="D16" s="65">
        <v>4.730713245997089E-2</v>
      </c>
      <c r="E16" s="64">
        <v>75</v>
      </c>
      <c r="F16" s="65">
        <v>2.8484618306114699E-2</v>
      </c>
      <c r="G16" s="66">
        <v>0.73333333333333339</v>
      </c>
    </row>
    <row r="17" spans="1:7" ht="14.45" customHeight="1" x14ac:dyDescent="0.25">
      <c r="A17" s="59">
        <v>7</v>
      </c>
      <c r="B17" s="60" t="s">
        <v>60</v>
      </c>
      <c r="C17" s="60">
        <v>94</v>
      </c>
      <c r="D17" s="61">
        <v>3.4206695778748179E-2</v>
      </c>
      <c r="E17" s="60">
        <v>101</v>
      </c>
      <c r="F17" s="61">
        <v>3.8359285985567794E-2</v>
      </c>
      <c r="G17" s="62">
        <v>-6.9306930693069257E-2</v>
      </c>
    </row>
    <row r="18" spans="1:7" ht="14.45" customHeight="1" x14ac:dyDescent="0.25">
      <c r="A18" s="63">
        <v>8</v>
      </c>
      <c r="B18" s="64" t="s">
        <v>31</v>
      </c>
      <c r="C18" s="64">
        <v>65</v>
      </c>
      <c r="D18" s="65">
        <v>2.3653566229985445E-2</v>
      </c>
      <c r="E18" s="64">
        <v>44</v>
      </c>
      <c r="F18" s="65">
        <v>1.6710976072920623E-2</v>
      </c>
      <c r="G18" s="66">
        <v>0.47727272727272729</v>
      </c>
    </row>
    <row r="19" spans="1:7" ht="14.45" customHeight="1" x14ac:dyDescent="0.25">
      <c r="A19" s="59">
        <v>9</v>
      </c>
      <c r="B19" s="60" t="s">
        <v>50</v>
      </c>
      <c r="C19" s="60">
        <v>51</v>
      </c>
      <c r="D19" s="61">
        <v>1.8558951965065504E-2</v>
      </c>
      <c r="E19" s="60">
        <v>45</v>
      </c>
      <c r="F19" s="61">
        <v>1.7090770983668818E-2</v>
      </c>
      <c r="G19" s="62">
        <v>0.1333333333333333</v>
      </c>
    </row>
    <row r="20" spans="1:7" ht="14.45" customHeight="1" x14ac:dyDescent="0.25">
      <c r="A20" s="63">
        <v>10</v>
      </c>
      <c r="B20" s="64" t="s">
        <v>56</v>
      </c>
      <c r="C20" s="64">
        <v>48</v>
      </c>
      <c r="D20" s="65">
        <v>1.7467248908296942E-2</v>
      </c>
      <c r="E20" s="64">
        <v>51</v>
      </c>
      <c r="F20" s="65">
        <v>1.9369540448157994E-2</v>
      </c>
      <c r="G20" s="66">
        <v>-5.8823529411764719E-2</v>
      </c>
    </row>
    <row r="21" spans="1:7" ht="14.45" customHeight="1" x14ac:dyDescent="0.25">
      <c r="A21" s="59">
        <v>11</v>
      </c>
      <c r="B21" s="60" t="s">
        <v>100</v>
      </c>
      <c r="C21" s="60">
        <v>37</v>
      </c>
      <c r="D21" s="61">
        <v>1.3464337700145561E-2</v>
      </c>
      <c r="E21" s="60">
        <v>20</v>
      </c>
      <c r="F21" s="61">
        <v>7.5958982149639193E-3</v>
      </c>
      <c r="G21" s="62">
        <v>0.85000000000000009</v>
      </c>
    </row>
    <row r="22" spans="1:7" ht="14.45" customHeight="1" x14ac:dyDescent="0.25">
      <c r="A22" s="63">
        <v>12</v>
      </c>
      <c r="B22" s="64" t="s">
        <v>61</v>
      </c>
      <c r="C22" s="64">
        <v>36</v>
      </c>
      <c r="D22" s="65">
        <v>1.3100436681222707E-2</v>
      </c>
      <c r="E22" s="64">
        <v>27</v>
      </c>
      <c r="F22" s="65">
        <v>1.0254462590201291E-2</v>
      </c>
      <c r="G22" s="66">
        <v>0.33333333333333326</v>
      </c>
    </row>
    <row r="23" spans="1:7" ht="14.45" customHeight="1" x14ac:dyDescent="0.25">
      <c r="A23" s="59">
        <v>13</v>
      </c>
      <c r="B23" s="60" t="s">
        <v>98</v>
      </c>
      <c r="C23" s="60">
        <v>35</v>
      </c>
      <c r="D23" s="61">
        <v>1.2736535662299854E-2</v>
      </c>
      <c r="E23" s="60">
        <v>18</v>
      </c>
      <c r="F23" s="61">
        <v>6.8363083934675278E-3</v>
      </c>
      <c r="G23" s="62">
        <v>0.94444444444444442</v>
      </c>
    </row>
    <row r="24" spans="1:7" ht="14.45" customHeight="1" x14ac:dyDescent="0.25">
      <c r="A24" s="63">
        <v>14</v>
      </c>
      <c r="B24" s="64" t="s">
        <v>58</v>
      </c>
      <c r="C24" s="64">
        <v>33</v>
      </c>
      <c r="D24" s="65">
        <v>1.2008733624454149E-2</v>
      </c>
      <c r="E24" s="64">
        <v>20</v>
      </c>
      <c r="F24" s="65">
        <v>7.5958982149639193E-3</v>
      </c>
      <c r="G24" s="66">
        <v>0.64999999999999991</v>
      </c>
    </row>
    <row r="25" spans="1:7" ht="14.45" customHeight="1" x14ac:dyDescent="0.25">
      <c r="A25" s="59">
        <v>15</v>
      </c>
      <c r="B25" s="60" t="s">
        <v>99</v>
      </c>
      <c r="C25" s="60">
        <v>31</v>
      </c>
      <c r="D25" s="61">
        <v>1.1280931586608443E-2</v>
      </c>
      <c r="E25" s="60">
        <v>16</v>
      </c>
      <c r="F25" s="61">
        <v>6.0767185719711354E-3</v>
      </c>
      <c r="G25" s="62">
        <v>0.9375</v>
      </c>
    </row>
    <row r="26" spans="1:7" ht="14.45" customHeight="1" x14ac:dyDescent="0.25">
      <c r="A26" s="63">
        <v>16</v>
      </c>
      <c r="B26" s="64" t="s">
        <v>120</v>
      </c>
      <c r="C26" s="64">
        <v>29</v>
      </c>
      <c r="D26" s="65">
        <v>1.0553129548762736E-2</v>
      </c>
      <c r="E26" s="64">
        <v>16</v>
      </c>
      <c r="F26" s="65">
        <v>6.0767185719711354E-3</v>
      </c>
      <c r="G26" s="66">
        <v>0.8125</v>
      </c>
    </row>
    <row r="27" spans="1:7" ht="14.45" customHeight="1" x14ac:dyDescent="0.25">
      <c r="A27" s="59">
        <v>17</v>
      </c>
      <c r="B27" s="60" t="s">
        <v>62</v>
      </c>
      <c r="C27" s="60">
        <v>27</v>
      </c>
      <c r="D27" s="61">
        <v>9.8253275109170309E-3</v>
      </c>
      <c r="E27" s="60">
        <v>33</v>
      </c>
      <c r="F27" s="61">
        <v>1.2533232054690467E-2</v>
      </c>
      <c r="G27" s="62">
        <v>-0.18181818181818177</v>
      </c>
    </row>
    <row r="28" spans="1:7" ht="14.45" customHeight="1" x14ac:dyDescent="0.25">
      <c r="A28" s="63">
        <v>18</v>
      </c>
      <c r="B28" s="64" t="s">
        <v>121</v>
      </c>
      <c r="C28" s="64">
        <v>23</v>
      </c>
      <c r="D28" s="65">
        <v>8.3697234352256185E-3</v>
      </c>
      <c r="E28" s="64">
        <v>0</v>
      </c>
      <c r="F28" s="65">
        <v>0</v>
      </c>
      <c r="G28" s="66"/>
    </row>
    <row r="29" spans="1:7" ht="14.45" customHeight="1" x14ac:dyDescent="0.25">
      <c r="A29" s="59">
        <v>19</v>
      </c>
      <c r="B29" s="60" t="s">
        <v>96</v>
      </c>
      <c r="C29" s="60">
        <v>22</v>
      </c>
      <c r="D29" s="61">
        <v>8.0058224163027658E-3</v>
      </c>
      <c r="E29" s="60">
        <v>22</v>
      </c>
      <c r="F29" s="61">
        <v>8.3554880364603117E-3</v>
      </c>
      <c r="G29" s="62">
        <v>0</v>
      </c>
    </row>
    <row r="30" spans="1:7" ht="14.45" customHeight="1" x14ac:dyDescent="0.25">
      <c r="A30" s="63"/>
      <c r="B30" s="64" t="s">
        <v>122</v>
      </c>
      <c r="C30" s="64">
        <v>22</v>
      </c>
      <c r="D30" s="65">
        <v>8.0058224163027658E-3</v>
      </c>
      <c r="E30" s="64">
        <v>20</v>
      </c>
      <c r="F30" s="65">
        <v>7.5958982149639193E-3</v>
      </c>
      <c r="G30" s="66">
        <v>0.10000000000000009</v>
      </c>
    </row>
    <row r="31" spans="1:7" ht="14.45" customHeight="1" x14ac:dyDescent="0.25">
      <c r="A31" s="84"/>
      <c r="B31" s="70" t="s">
        <v>127</v>
      </c>
      <c r="C31" s="70">
        <f>C32-SUM(C11:C30)</f>
        <v>268</v>
      </c>
      <c r="D31" s="71">
        <f>C31/C32</f>
        <v>9.75254730713246E-2</v>
      </c>
      <c r="E31" s="70">
        <f>E32-SUM(E11:E30)</f>
        <v>260</v>
      </c>
      <c r="F31" s="71">
        <f>E31/E32</f>
        <v>9.8746676794530946E-2</v>
      </c>
      <c r="G31" s="72">
        <f>C31/E31-1</f>
        <v>3.076923076923066E-2</v>
      </c>
    </row>
    <row r="32" spans="1:7" ht="14.45" customHeight="1" x14ac:dyDescent="0.25">
      <c r="A32" s="73"/>
      <c r="B32" s="74" t="s">
        <v>128</v>
      </c>
      <c r="C32" s="74">
        <v>2748</v>
      </c>
      <c r="D32" s="75">
        <v>1</v>
      </c>
      <c r="E32" s="74">
        <v>2633</v>
      </c>
      <c r="F32" s="75">
        <v>1.0000000000000004</v>
      </c>
      <c r="G32" s="76">
        <v>4.3676414736042446E-2</v>
      </c>
    </row>
    <row r="33" spans="1:7" ht="12" customHeight="1" x14ac:dyDescent="0.25">
      <c r="A33" s="77" t="s">
        <v>10</v>
      </c>
      <c r="B33" s="7"/>
      <c r="C33" s="7"/>
      <c r="D33" s="7"/>
      <c r="E33" s="7"/>
      <c r="F33" s="7"/>
      <c r="G33" s="7"/>
    </row>
    <row r="34" spans="1:7" x14ac:dyDescent="0.25">
      <c r="A34" s="7" t="s">
        <v>53</v>
      </c>
      <c r="B34" s="7"/>
      <c r="C34" s="7"/>
      <c r="D34" s="7"/>
      <c r="E34" s="7"/>
      <c r="F34" s="7"/>
      <c r="G34" s="7"/>
    </row>
    <row r="35" spans="1:7" x14ac:dyDescent="0.25">
      <c r="A35" s="34" t="s">
        <v>52</v>
      </c>
      <c r="B35" s="7"/>
      <c r="C35" s="7"/>
      <c r="D35" s="7"/>
      <c r="E35" s="7"/>
      <c r="F35" s="7"/>
      <c r="G35" s="7"/>
    </row>
  </sheetData>
  <mergeCells count="12">
    <mergeCell ref="A2:G2"/>
    <mergeCell ref="A3:G3"/>
    <mergeCell ref="A5:A7"/>
    <mergeCell ref="B5:B7"/>
    <mergeCell ref="C5:G5"/>
    <mergeCell ref="C6:G6"/>
    <mergeCell ref="C7:D8"/>
    <mergeCell ref="E7:F8"/>
    <mergeCell ref="G7:G8"/>
    <mergeCell ref="A8:A10"/>
    <mergeCell ref="B8:B10"/>
    <mergeCell ref="G9:G10"/>
  </mergeCells>
  <conditionalFormatting sqref="G31">
    <cfRule type="cellIs" dxfId="17" priority="17" operator="lessThan">
      <formula>0</formula>
    </cfRule>
  </conditionalFormatting>
  <conditionalFormatting sqref="G11:G15">
    <cfRule type="cellIs" dxfId="16" priority="4" operator="lessThan">
      <formula>0</formula>
    </cfRule>
  </conditionalFormatting>
  <conditionalFormatting sqref="G16:G30">
    <cfRule type="cellIs" dxfId="15" priority="3" operator="lessThan">
      <formula>0</formula>
    </cfRule>
  </conditionalFormatting>
  <conditionalFormatting sqref="C11:G30">
    <cfRule type="cellIs" dxfId="14" priority="2" operator="equal">
      <formula>0</formula>
    </cfRule>
  </conditionalFormatting>
  <conditionalFormatting sqref="G32">
    <cfRule type="cellIs" dxfId="13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31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52"/>
  <sheetViews>
    <sheetView showGridLines="0" zoomScaleNormal="100" workbookViewId="0">
      <selection activeCell="B15" sqref="B15"/>
    </sheetView>
  </sheetViews>
  <sheetFormatPr defaultRowHeight="15" x14ac:dyDescent="0.25"/>
  <cols>
    <col min="1" max="1" width="8" customWidth="1"/>
    <col min="2" max="2" width="22.28515625" bestFit="1" customWidth="1"/>
    <col min="3" max="7" width="11.7109375" customWidth="1"/>
    <col min="8" max="9" width="9" customWidth="1"/>
  </cols>
  <sheetData>
    <row r="1" spans="1:9" x14ac:dyDescent="0.25">
      <c r="A1" s="7" t="s">
        <v>25</v>
      </c>
      <c r="B1" s="7"/>
      <c r="C1" s="7"/>
      <c r="D1" s="7"/>
      <c r="E1" s="7"/>
      <c r="F1" s="7"/>
      <c r="G1" s="8">
        <v>44965</v>
      </c>
    </row>
    <row r="2" spans="1:9" ht="14.45" customHeight="1" x14ac:dyDescent="0.25">
      <c r="A2" s="40" t="s">
        <v>33</v>
      </c>
      <c r="B2" s="40"/>
      <c r="C2" s="40"/>
      <c r="D2" s="40"/>
      <c r="E2" s="40"/>
      <c r="F2" s="40"/>
      <c r="G2" s="40"/>
      <c r="H2" s="2"/>
      <c r="I2" s="2"/>
    </row>
    <row r="3" spans="1:9" ht="14.45" customHeight="1" x14ac:dyDescent="0.25">
      <c r="A3" s="41" t="s">
        <v>34</v>
      </c>
      <c r="B3" s="41"/>
      <c r="C3" s="41"/>
      <c r="D3" s="41"/>
      <c r="E3" s="41"/>
      <c r="F3" s="41"/>
      <c r="G3" s="41"/>
      <c r="H3" s="3"/>
      <c r="I3" s="3"/>
    </row>
    <row r="4" spans="1:9" ht="14.45" customHeight="1" x14ac:dyDescent="0.25">
      <c r="A4" s="42"/>
      <c r="B4" s="42"/>
      <c r="C4" s="42"/>
      <c r="D4" s="42"/>
      <c r="E4" s="42"/>
      <c r="F4" s="42"/>
      <c r="G4" s="43" t="s">
        <v>126</v>
      </c>
      <c r="H4" s="3"/>
      <c r="I4" s="3"/>
    </row>
    <row r="5" spans="1:9" ht="14.45" customHeight="1" x14ac:dyDescent="0.25">
      <c r="A5" s="44" t="s">
        <v>0</v>
      </c>
      <c r="B5" s="44" t="s">
        <v>1</v>
      </c>
      <c r="C5" s="45" t="s">
        <v>115</v>
      </c>
      <c r="D5" s="45"/>
      <c r="E5" s="45"/>
      <c r="F5" s="45"/>
      <c r="G5" s="45"/>
    </row>
    <row r="6" spans="1:9" ht="14.45" customHeight="1" x14ac:dyDescent="0.25">
      <c r="A6" s="46"/>
      <c r="B6" s="46"/>
      <c r="C6" s="47" t="s">
        <v>116</v>
      </c>
      <c r="D6" s="47"/>
      <c r="E6" s="47"/>
      <c r="F6" s="47"/>
      <c r="G6" s="47"/>
    </row>
    <row r="7" spans="1:9" ht="14.45" customHeight="1" x14ac:dyDescent="0.25">
      <c r="A7" s="46"/>
      <c r="B7" s="46"/>
      <c r="C7" s="48">
        <v>2023</v>
      </c>
      <c r="D7" s="48"/>
      <c r="E7" s="48">
        <v>2022</v>
      </c>
      <c r="F7" s="48"/>
      <c r="G7" s="49" t="s">
        <v>3</v>
      </c>
    </row>
    <row r="8" spans="1:9" ht="14.25" customHeight="1" x14ac:dyDescent="0.25">
      <c r="A8" s="82" t="s">
        <v>4</v>
      </c>
      <c r="B8" s="82" t="s">
        <v>5</v>
      </c>
      <c r="C8" s="48"/>
      <c r="D8" s="48"/>
      <c r="E8" s="48"/>
      <c r="F8" s="48"/>
      <c r="G8" s="51"/>
    </row>
    <row r="9" spans="1:9" ht="14.45" customHeight="1" x14ac:dyDescent="0.25">
      <c r="A9" s="82"/>
      <c r="B9" s="82"/>
      <c r="C9" s="52" t="s">
        <v>6</v>
      </c>
      <c r="D9" s="53" t="s">
        <v>2</v>
      </c>
      <c r="E9" s="52" t="s">
        <v>6</v>
      </c>
      <c r="F9" s="53" t="s">
        <v>2</v>
      </c>
      <c r="G9" s="54" t="s">
        <v>7</v>
      </c>
    </row>
    <row r="10" spans="1:9" ht="14.45" customHeight="1" x14ac:dyDescent="0.25">
      <c r="A10" s="83"/>
      <c r="B10" s="83"/>
      <c r="C10" s="56" t="s">
        <v>8</v>
      </c>
      <c r="D10" s="57" t="s">
        <v>9</v>
      </c>
      <c r="E10" s="56" t="s">
        <v>8</v>
      </c>
      <c r="F10" s="57" t="s">
        <v>9</v>
      </c>
      <c r="G10" s="58"/>
    </row>
    <row r="11" spans="1:9" ht="14.45" customHeight="1" x14ac:dyDescent="0.25">
      <c r="A11" s="59">
        <v>1</v>
      </c>
      <c r="B11" s="60" t="s">
        <v>101</v>
      </c>
      <c r="C11" s="60">
        <v>203</v>
      </c>
      <c r="D11" s="61">
        <v>0.40438247011952189</v>
      </c>
      <c r="E11" s="60">
        <v>223</v>
      </c>
      <c r="F11" s="61">
        <v>0.40992647058823528</v>
      </c>
      <c r="G11" s="62">
        <v>-8.9686098654708557E-2</v>
      </c>
    </row>
    <row r="12" spans="1:9" ht="14.45" customHeight="1" x14ac:dyDescent="0.25">
      <c r="A12" s="63">
        <v>2</v>
      </c>
      <c r="B12" s="64" t="s">
        <v>102</v>
      </c>
      <c r="C12" s="64">
        <v>52</v>
      </c>
      <c r="D12" s="65">
        <v>0.10358565737051793</v>
      </c>
      <c r="E12" s="64">
        <v>40</v>
      </c>
      <c r="F12" s="65">
        <v>7.3529411764705885E-2</v>
      </c>
      <c r="G12" s="66">
        <v>0.30000000000000004</v>
      </c>
    </row>
    <row r="13" spans="1:9" ht="14.45" customHeight="1" x14ac:dyDescent="0.25">
      <c r="A13" s="59">
        <v>3</v>
      </c>
      <c r="B13" s="60" t="s">
        <v>103</v>
      </c>
      <c r="C13" s="60">
        <v>42</v>
      </c>
      <c r="D13" s="61">
        <v>8.3665338645418322E-2</v>
      </c>
      <c r="E13" s="60">
        <v>48</v>
      </c>
      <c r="F13" s="61">
        <v>8.8235294117647065E-2</v>
      </c>
      <c r="G13" s="62">
        <v>-0.125</v>
      </c>
    </row>
    <row r="14" spans="1:9" ht="14.45" customHeight="1" x14ac:dyDescent="0.25">
      <c r="A14" s="63">
        <v>4</v>
      </c>
      <c r="B14" s="64" t="s">
        <v>13</v>
      </c>
      <c r="C14" s="64">
        <v>35</v>
      </c>
      <c r="D14" s="65">
        <v>6.9721115537848599E-2</v>
      </c>
      <c r="E14" s="64">
        <v>23</v>
      </c>
      <c r="F14" s="65">
        <v>4.2279411764705885E-2</v>
      </c>
      <c r="G14" s="66">
        <v>0.52173913043478271</v>
      </c>
    </row>
    <row r="15" spans="1:9" ht="14.45" customHeight="1" x14ac:dyDescent="0.25">
      <c r="A15" s="59">
        <v>5</v>
      </c>
      <c r="B15" s="60" t="s">
        <v>106</v>
      </c>
      <c r="C15" s="60">
        <v>20</v>
      </c>
      <c r="D15" s="61">
        <v>3.9840637450199202E-2</v>
      </c>
      <c r="E15" s="60">
        <v>17</v>
      </c>
      <c r="F15" s="61">
        <v>3.125E-2</v>
      </c>
      <c r="G15" s="62">
        <v>0.17647058823529416</v>
      </c>
    </row>
    <row r="16" spans="1:9" ht="14.45" customHeight="1" x14ac:dyDescent="0.25">
      <c r="A16" s="63">
        <v>6</v>
      </c>
      <c r="B16" s="64" t="s">
        <v>104</v>
      </c>
      <c r="C16" s="64">
        <v>18</v>
      </c>
      <c r="D16" s="65">
        <v>3.5856573705179286E-2</v>
      </c>
      <c r="E16" s="64">
        <v>31</v>
      </c>
      <c r="F16" s="65">
        <v>5.6985294117647058E-2</v>
      </c>
      <c r="G16" s="66">
        <v>-0.41935483870967738</v>
      </c>
    </row>
    <row r="17" spans="1:8" ht="14.45" customHeight="1" x14ac:dyDescent="0.25">
      <c r="A17" s="59">
        <v>7</v>
      </c>
      <c r="B17" s="60" t="s">
        <v>105</v>
      </c>
      <c r="C17" s="60">
        <v>17</v>
      </c>
      <c r="D17" s="61">
        <v>3.386454183266932E-2</v>
      </c>
      <c r="E17" s="60">
        <v>24</v>
      </c>
      <c r="F17" s="61">
        <v>4.4117647058823532E-2</v>
      </c>
      <c r="G17" s="62">
        <v>-0.29166666666666663</v>
      </c>
    </row>
    <row r="18" spans="1:8" ht="14.45" customHeight="1" x14ac:dyDescent="0.25">
      <c r="A18" s="63">
        <v>8</v>
      </c>
      <c r="B18" s="64" t="s">
        <v>111</v>
      </c>
      <c r="C18" s="64">
        <v>13</v>
      </c>
      <c r="D18" s="65">
        <v>2.5896414342629483E-2</v>
      </c>
      <c r="E18" s="64">
        <v>8</v>
      </c>
      <c r="F18" s="65">
        <v>1.4705882352941176E-2</v>
      </c>
      <c r="G18" s="66">
        <v>0.625</v>
      </c>
    </row>
    <row r="19" spans="1:8" ht="14.45" customHeight="1" x14ac:dyDescent="0.25">
      <c r="A19" s="59">
        <v>9</v>
      </c>
      <c r="B19" s="60" t="s">
        <v>108</v>
      </c>
      <c r="C19" s="60">
        <v>11</v>
      </c>
      <c r="D19" s="61">
        <v>2.1912350597609563E-2</v>
      </c>
      <c r="E19" s="60">
        <v>17</v>
      </c>
      <c r="F19" s="61">
        <v>3.125E-2</v>
      </c>
      <c r="G19" s="62">
        <v>-0.3529411764705882</v>
      </c>
    </row>
    <row r="20" spans="1:8" ht="14.45" customHeight="1" x14ac:dyDescent="0.25">
      <c r="A20" s="63"/>
      <c r="B20" s="64" t="s">
        <v>109</v>
      </c>
      <c r="C20" s="64">
        <v>11</v>
      </c>
      <c r="D20" s="65">
        <v>2.1912350597609563E-2</v>
      </c>
      <c r="E20" s="64">
        <v>14</v>
      </c>
      <c r="F20" s="65">
        <v>2.5735294117647058E-2</v>
      </c>
      <c r="G20" s="66">
        <v>-0.2142857142857143</v>
      </c>
    </row>
    <row r="21" spans="1:8" ht="14.45" customHeight="1" x14ac:dyDescent="0.25">
      <c r="A21" s="59"/>
      <c r="B21" s="60" t="s">
        <v>18</v>
      </c>
      <c r="C21" s="60">
        <v>11</v>
      </c>
      <c r="D21" s="61">
        <v>2.1912350597609563E-2</v>
      </c>
      <c r="E21" s="60">
        <v>23</v>
      </c>
      <c r="F21" s="61">
        <v>4.2279411764705885E-2</v>
      </c>
      <c r="G21" s="62">
        <v>-0.52173913043478259</v>
      </c>
    </row>
    <row r="22" spans="1:8" ht="14.45" customHeight="1" x14ac:dyDescent="0.25">
      <c r="A22" s="63">
        <v>12</v>
      </c>
      <c r="B22" s="64" t="s">
        <v>22</v>
      </c>
      <c r="C22" s="64">
        <v>8</v>
      </c>
      <c r="D22" s="65">
        <v>1.5936254980079681E-2</v>
      </c>
      <c r="E22" s="64">
        <v>6</v>
      </c>
      <c r="F22" s="65">
        <v>1.1029411764705883E-2</v>
      </c>
      <c r="G22" s="66">
        <v>0.33333333333333326</v>
      </c>
    </row>
    <row r="23" spans="1:8" ht="14.45" customHeight="1" x14ac:dyDescent="0.25">
      <c r="A23" s="59">
        <v>13</v>
      </c>
      <c r="B23" s="60" t="s">
        <v>124</v>
      </c>
      <c r="C23" s="60">
        <v>6</v>
      </c>
      <c r="D23" s="61">
        <v>1.1952191235059761E-2</v>
      </c>
      <c r="E23" s="60">
        <v>0</v>
      </c>
      <c r="F23" s="61">
        <v>0</v>
      </c>
      <c r="G23" s="62"/>
    </row>
    <row r="24" spans="1:8" ht="14.45" customHeight="1" x14ac:dyDescent="0.25">
      <c r="A24" s="63"/>
      <c r="B24" s="64" t="s">
        <v>110</v>
      </c>
      <c r="C24" s="64">
        <v>6</v>
      </c>
      <c r="D24" s="65">
        <v>1.1952191235059761E-2</v>
      </c>
      <c r="E24" s="64">
        <v>12</v>
      </c>
      <c r="F24" s="65">
        <v>2.2058823529411766E-2</v>
      </c>
      <c r="G24" s="66">
        <v>-0.5</v>
      </c>
    </row>
    <row r="25" spans="1:8" ht="14.45" customHeight="1" x14ac:dyDescent="0.25">
      <c r="A25" s="59"/>
      <c r="B25" s="60" t="s">
        <v>107</v>
      </c>
      <c r="C25" s="60">
        <v>6</v>
      </c>
      <c r="D25" s="61">
        <v>1.1952191235059761E-2</v>
      </c>
      <c r="E25" s="60">
        <v>19</v>
      </c>
      <c r="F25" s="61">
        <v>3.4926470588235295E-2</v>
      </c>
      <c r="G25" s="62">
        <v>-0.68421052631578949</v>
      </c>
    </row>
    <row r="26" spans="1:8" ht="14.45" customHeight="1" x14ac:dyDescent="0.25">
      <c r="A26" s="85"/>
      <c r="B26" s="86" t="s">
        <v>127</v>
      </c>
      <c r="C26" s="86">
        <f>C27-SUM(C11:C25)</f>
        <v>43</v>
      </c>
      <c r="D26" s="87">
        <f>C26/C27</f>
        <v>8.565737051792828E-2</v>
      </c>
      <c r="E26" s="86">
        <f>E27-SUM(E11:E25)</f>
        <v>39</v>
      </c>
      <c r="F26" s="87">
        <f>E26/E27</f>
        <v>7.169117647058823E-2</v>
      </c>
      <c r="G26" s="88">
        <f>C26/E26-1</f>
        <v>0.10256410256410264</v>
      </c>
    </row>
    <row r="27" spans="1:8" x14ac:dyDescent="0.25">
      <c r="A27" s="73"/>
      <c r="B27" s="74" t="s">
        <v>128</v>
      </c>
      <c r="C27" s="74">
        <v>502</v>
      </c>
      <c r="D27" s="75">
        <v>1</v>
      </c>
      <c r="E27" s="74">
        <v>544</v>
      </c>
      <c r="F27" s="75">
        <v>0.99999999999999956</v>
      </c>
      <c r="G27" s="76">
        <v>-7.7205882352941124E-2</v>
      </c>
    </row>
    <row r="28" spans="1:8" x14ac:dyDescent="0.25">
      <c r="A28" s="77" t="s">
        <v>10</v>
      </c>
      <c r="B28" s="7"/>
      <c r="C28" s="7"/>
      <c r="D28" s="7"/>
      <c r="E28" s="7"/>
      <c r="F28" s="7"/>
      <c r="G28" s="7"/>
      <c r="H28" s="4"/>
    </row>
    <row r="29" spans="1:8" ht="13.5" customHeight="1" x14ac:dyDescent="0.25">
      <c r="A29" s="7" t="s">
        <v>53</v>
      </c>
      <c r="B29" s="7"/>
      <c r="C29" s="7"/>
      <c r="D29" s="7"/>
      <c r="E29" s="7"/>
      <c r="F29" s="7"/>
      <c r="G29" s="7"/>
    </row>
    <row r="30" spans="1:8" x14ac:dyDescent="0.25">
      <c r="A30" s="34" t="s">
        <v>52</v>
      </c>
      <c r="B30" s="7"/>
      <c r="C30" s="7"/>
      <c r="D30" s="7"/>
      <c r="E30" s="7"/>
      <c r="F30" s="7"/>
      <c r="G30" s="7"/>
    </row>
    <row r="49" spans="1:1" x14ac:dyDescent="0.25">
      <c r="A49" t="s">
        <v>25</v>
      </c>
    </row>
    <row r="50" spans="1:1" x14ac:dyDescent="0.25">
      <c r="A50" s="1" t="s">
        <v>52</v>
      </c>
    </row>
    <row r="51" spans="1:1" x14ac:dyDescent="0.25">
      <c r="A51" s="5"/>
    </row>
    <row r="52" spans="1:1" x14ac:dyDescent="0.25">
      <c r="A52" s="1"/>
    </row>
  </sheetData>
  <mergeCells count="12">
    <mergeCell ref="A2:G2"/>
    <mergeCell ref="A3:G3"/>
    <mergeCell ref="A5:A7"/>
    <mergeCell ref="B5:B7"/>
    <mergeCell ref="C5:G5"/>
    <mergeCell ref="C6:G6"/>
    <mergeCell ref="G7:G8"/>
    <mergeCell ref="A8:A10"/>
    <mergeCell ref="B8:B10"/>
    <mergeCell ref="G9:G10"/>
    <mergeCell ref="C7:D8"/>
    <mergeCell ref="E7:F8"/>
  </mergeCells>
  <conditionalFormatting sqref="G26">
    <cfRule type="cellIs" dxfId="12" priority="42" operator="lessThan">
      <formula>0</formula>
    </cfRule>
  </conditionalFormatting>
  <conditionalFormatting sqref="G11:G15">
    <cfRule type="cellIs" dxfId="11" priority="10" operator="lessThan">
      <formula>0</formula>
    </cfRule>
  </conditionalFormatting>
  <conditionalFormatting sqref="G16:G25">
    <cfRule type="cellIs" dxfId="10" priority="9" operator="lessThan">
      <formula>0</formula>
    </cfRule>
  </conditionalFormatting>
  <conditionalFormatting sqref="C11:G25">
    <cfRule type="cellIs" dxfId="9" priority="8" operator="equal">
      <formula>0</formula>
    </cfRule>
  </conditionalFormatting>
  <conditionalFormatting sqref="G27">
    <cfRule type="cellIs" dxfId="8" priority="7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6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5E152-119D-409B-A440-6EBEFE0DFA97}">
  <sheetPr>
    <pageSetUpPr fitToPage="1"/>
  </sheetPr>
  <dimension ref="A1:H33"/>
  <sheetViews>
    <sheetView showGridLines="0" zoomScaleNormal="100" workbookViewId="0">
      <selection activeCell="D21" sqref="D21"/>
    </sheetView>
  </sheetViews>
  <sheetFormatPr defaultRowHeight="14.25" x14ac:dyDescent="0.2"/>
  <cols>
    <col min="1" max="1" width="8" style="7" customWidth="1"/>
    <col min="2" max="2" width="22.28515625" style="7" bestFit="1" customWidth="1"/>
    <col min="3" max="7" width="11.7109375" style="7" customWidth="1"/>
    <col min="8" max="9" width="9" style="7" customWidth="1"/>
    <col min="10" max="16384" width="9.140625" style="7"/>
  </cols>
  <sheetData>
    <row r="1" spans="1:7" x14ac:dyDescent="0.2">
      <c r="A1" s="7" t="s">
        <v>25</v>
      </c>
      <c r="G1" s="8">
        <v>44965</v>
      </c>
    </row>
    <row r="2" spans="1:7" x14ac:dyDescent="0.2">
      <c r="A2" s="40" t="s">
        <v>35</v>
      </c>
      <c r="B2" s="40"/>
      <c r="C2" s="40"/>
      <c r="D2" s="40"/>
      <c r="E2" s="40"/>
      <c r="F2" s="40"/>
      <c r="G2" s="40"/>
    </row>
    <row r="3" spans="1:7" x14ac:dyDescent="0.2">
      <c r="A3" s="41" t="s">
        <v>36</v>
      </c>
      <c r="B3" s="41"/>
      <c r="C3" s="41"/>
      <c r="D3" s="41"/>
      <c r="E3" s="41"/>
      <c r="F3" s="41"/>
      <c r="G3" s="41"/>
    </row>
    <row r="4" spans="1:7" ht="15" customHeight="1" x14ac:dyDescent="0.2">
      <c r="A4" s="89"/>
      <c r="B4" s="89"/>
      <c r="C4" s="89"/>
      <c r="D4" s="89"/>
      <c r="E4" s="89"/>
      <c r="F4" s="89"/>
      <c r="G4" s="43" t="s">
        <v>126</v>
      </c>
    </row>
    <row r="5" spans="1:7" ht="14.45" customHeight="1" x14ac:dyDescent="0.2">
      <c r="A5" s="44" t="s">
        <v>0</v>
      </c>
      <c r="B5" s="44" t="s">
        <v>1</v>
      </c>
      <c r="C5" s="45" t="s">
        <v>115</v>
      </c>
      <c r="D5" s="45"/>
      <c r="E5" s="45"/>
      <c r="F5" s="45"/>
      <c r="G5" s="45"/>
    </row>
    <row r="6" spans="1:7" ht="15" customHeight="1" x14ac:dyDescent="0.2">
      <c r="A6" s="46"/>
      <c r="B6" s="46"/>
      <c r="C6" s="47" t="s">
        <v>116</v>
      </c>
      <c r="D6" s="47"/>
      <c r="E6" s="47"/>
      <c r="F6" s="47"/>
      <c r="G6" s="47"/>
    </row>
    <row r="7" spans="1:7" ht="15" customHeight="1" x14ac:dyDescent="0.2">
      <c r="A7" s="46"/>
      <c r="B7" s="46"/>
      <c r="C7" s="48">
        <v>2023</v>
      </c>
      <c r="D7" s="48"/>
      <c r="E7" s="48">
        <v>2022</v>
      </c>
      <c r="F7" s="48"/>
      <c r="G7" s="49" t="s">
        <v>3</v>
      </c>
    </row>
    <row r="8" spans="1:7" ht="15" customHeight="1" x14ac:dyDescent="0.2">
      <c r="A8" s="82" t="s">
        <v>4</v>
      </c>
      <c r="B8" s="82" t="s">
        <v>5</v>
      </c>
      <c r="C8" s="48"/>
      <c r="D8" s="48"/>
      <c r="E8" s="48"/>
      <c r="F8" s="48"/>
      <c r="G8" s="51"/>
    </row>
    <row r="9" spans="1:7" ht="15" customHeight="1" x14ac:dyDescent="0.2">
      <c r="A9" s="82"/>
      <c r="B9" s="82"/>
      <c r="C9" s="52" t="s">
        <v>6</v>
      </c>
      <c r="D9" s="53" t="s">
        <v>2</v>
      </c>
      <c r="E9" s="52" t="s">
        <v>6</v>
      </c>
      <c r="F9" s="53" t="s">
        <v>2</v>
      </c>
      <c r="G9" s="54" t="s">
        <v>7</v>
      </c>
    </row>
    <row r="10" spans="1:7" ht="15" customHeight="1" x14ac:dyDescent="0.2">
      <c r="A10" s="83"/>
      <c r="B10" s="83"/>
      <c r="C10" s="56" t="s">
        <v>8</v>
      </c>
      <c r="D10" s="57" t="s">
        <v>9</v>
      </c>
      <c r="E10" s="56" t="s">
        <v>8</v>
      </c>
      <c r="F10" s="57" t="s">
        <v>9</v>
      </c>
      <c r="G10" s="58"/>
    </row>
    <row r="11" spans="1:7" x14ac:dyDescent="0.2">
      <c r="A11" s="59">
        <v>1</v>
      </c>
      <c r="B11" s="60" t="s">
        <v>38</v>
      </c>
      <c r="C11" s="90">
        <v>113</v>
      </c>
      <c r="D11" s="61">
        <v>0.15870786516853932</v>
      </c>
      <c r="E11" s="90">
        <v>90</v>
      </c>
      <c r="F11" s="61">
        <v>0.12517385257301808</v>
      </c>
      <c r="G11" s="62">
        <v>0.25555555555555554</v>
      </c>
    </row>
    <row r="12" spans="1:7" x14ac:dyDescent="0.2">
      <c r="A12" s="63">
        <v>2</v>
      </c>
      <c r="B12" s="64" t="s">
        <v>37</v>
      </c>
      <c r="C12" s="91">
        <v>112</v>
      </c>
      <c r="D12" s="65">
        <v>0.15730337078651685</v>
      </c>
      <c r="E12" s="91">
        <v>141</v>
      </c>
      <c r="F12" s="65">
        <v>0.19610570236439498</v>
      </c>
      <c r="G12" s="66">
        <v>-0.20567375886524819</v>
      </c>
    </row>
    <row r="13" spans="1:7" x14ac:dyDescent="0.2">
      <c r="A13" s="59">
        <v>3</v>
      </c>
      <c r="B13" s="60" t="s">
        <v>43</v>
      </c>
      <c r="C13" s="90">
        <v>98</v>
      </c>
      <c r="D13" s="61">
        <v>0.13764044943820225</v>
      </c>
      <c r="E13" s="90">
        <v>97</v>
      </c>
      <c r="F13" s="61">
        <v>0.13490959666203059</v>
      </c>
      <c r="G13" s="62">
        <v>1.0309278350515427E-2</v>
      </c>
    </row>
    <row r="14" spans="1:7" x14ac:dyDescent="0.2">
      <c r="A14" s="63">
        <v>4</v>
      </c>
      <c r="B14" s="64" t="s">
        <v>41</v>
      </c>
      <c r="C14" s="91">
        <v>69</v>
      </c>
      <c r="D14" s="65">
        <v>9.6910112359550563E-2</v>
      </c>
      <c r="E14" s="91">
        <v>37</v>
      </c>
      <c r="F14" s="65">
        <v>5.1460361613351879E-2</v>
      </c>
      <c r="G14" s="66">
        <v>0.86486486486486491</v>
      </c>
    </row>
    <row r="15" spans="1:7" x14ac:dyDescent="0.2">
      <c r="A15" s="59">
        <v>5</v>
      </c>
      <c r="B15" s="60" t="s">
        <v>40</v>
      </c>
      <c r="C15" s="90">
        <v>53</v>
      </c>
      <c r="D15" s="61">
        <v>7.4438202247191013E-2</v>
      </c>
      <c r="E15" s="90">
        <v>59</v>
      </c>
      <c r="F15" s="61">
        <v>8.2058414464534074E-2</v>
      </c>
      <c r="G15" s="62">
        <v>-0.10169491525423724</v>
      </c>
    </row>
    <row r="16" spans="1:7" x14ac:dyDescent="0.2">
      <c r="A16" s="63">
        <v>6</v>
      </c>
      <c r="B16" s="64" t="s">
        <v>45</v>
      </c>
      <c r="C16" s="91">
        <v>42</v>
      </c>
      <c r="D16" s="65">
        <v>5.8988764044943819E-2</v>
      </c>
      <c r="E16" s="91">
        <v>42</v>
      </c>
      <c r="F16" s="65">
        <v>5.8414464534075103E-2</v>
      </c>
      <c r="G16" s="66">
        <v>0</v>
      </c>
    </row>
    <row r="17" spans="1:8" x14ac:dyDescent="0.2">
      <c r="A17" s="59">
        <v>7</v>
      </c>
      <c r="B17" s="60" t="s">
        <v>57</v>
      </c>
      <c r="C17" s="90">
        <v>37</v>
      </c>
      <c r="D17" s="61">
        <v>5.1966292134831463E-2</v>
      </c>
      <c r="E17" s="90">
        <v>27</v>
      </c>
      <c r="F17" s="61">
        <v>3.7552155771905425E-2</v>
      </c>
      <c r="G17" s="62">
        <v>0.37037037037037046</v>
      </c>
    </row>
    <row r="18" spans="1:8" x14ac:dyDescent="0.2">
      <c r="A18" s="63">
        <v>8</v>
      </c>
      <c r="B18" s="64" t="s">
        <v>39</v>
      </c>
      <c r="C18" s="91">
        <v>33</v>
      </c>
      <c r="D18" s="65">
        <v>4.6348314606741575E-2</v>
      </c>
      <c r="E18" s="91">
        <v>50</v>
      </c>
      <c r="F18" s="65">
        <v>6.9541029207232263E-2</v>
      </c>
      <c r="G18" s="66">
        <v>-0.33999999999999997</v>
      </c>
    </row>
    <row r="19" spans="1:8" x14ac:dyDescent="0.2">
      <c r="A19" s="59">
        <v>9</v>
      </c>
      <c r="B19" s="60" t="s">
        <v>91</v>
      </c>
      <c r="C19" s="90">
        <v>29</v>
      </c>
      <c r="D19" s="61">
        <v>4.0730337078651688E-2</v>
      </c>
      <c r="E19" s="90">
        <v>16</v>
      </c>
      <c r="F19" s="61">
        <v>2.2253129346314324E-2</v>
      </c>
      <c r="G19" s="62">
        <v>0.8125</v>
      </c>
    </row>
    <row r="20" spans="1:8" x14ac:dyDescent="0.2">
      <c r="A20" s="63">
        <v>10</v>
      </c>
      <c r="B20" s="64" t="s">
        <v>63</v>
      </c>
      <c r="C20" s="91">
        <v>28</v>
      </c>
      <c r="D20" s="65">
        <v>3.9325842696629212E-2</v>
      </c>
      <c r="E20" s="91">
        <v>21</v>
      </c>
      <c r="F20" s="65">
        <v>2.9207232267037551E-2</v>
      </c>
      <c r="G20" s="66">
        <v>0.33333333333333326</v>
      </c>
    </row>
    <row r="21" spans="1:8" x14ac:dyDescent="0.2">
      <c r="A21" s="59">
        <v>11</v>
      </c>
      <c r="B21" s="60" t="s">
        <v>44</v>
      </c>
      <c r="C21" s="90">
        <v>20</v>
      </c>
      <c r="D21" s="61">
        <v>2.8089887640449437E-2</v>
      </c>
      <c r="E21" s="90">
        <v>22</v>
      </c>
      <c r="F21" s="61">
        <v>3.0598052851182198E-2</v>
      </c>
      <c r="G21" s="62">
        <v>-9.0909090909090939E-2</v>
      </c>
    </row>
    <row r="22" spans="1:8" x14ac:dyDescent="0.2">
      <c r="A22" s="63">
        <v>12</v>
      </c>
      <c r="B22" s="64" t="s">
        <v>42</v>
      </c>
      <c r="C22" s="91">
        <v>17</v>
      </c>
      <c r="D22" s="65">
        <v>2.3876404494382022E-2</v>
      </c>
      <c r="E22" s="91">
        <v>29</v>
      </c>
      <c r="F22" s="65">
        <v>4.0333796940194712E-2</v>
      </c>
      <c r="G22" s="66">
        <v>-0.41379310344827591</v>
      </c>
    </row>
    <row r="23" spans="1:8" x14ac:dyDescent="0.2">
      <c r="A23" s="59">
        <v>13</v>
      </c>
      <c r="B23" s="60" t="s">
        <v>90</v>
      </c>
      <c r="C23" s="90">
        <v>13</v>
      </c>
      <c r="D23" s="61">
        <v>1.8258426966292134E-2</v>
      </c>
      <c r="E23" s="90">
        <v>23</v>
      </c>
      <c r="F23" s="61">
        <v>3.1988873435326845E-2</v>
      </c>
      <c r="G23" s="62">
        <v>-0.43478260869565222</v>
      </c>
    </row>
    <row r="24" spans="1:8" x14ac:dyDescent="0.2">
      <c r="A24" s="63">
        <v>14</v>
      </c>
      <c r="B24" s="64" t="s">
        <v>87</v>
      </c>
      <c r="C24" s="91">
        <v>8</v>
      </c>
      <c r="D24" s="65">
        <v>1.1235955056179775E-2</v>
      </c>
      <c r="E24" s="91">
        <v>11</v>
      </c>
      <c r="F24" s="65">
        <v>1.5299026425591099E-2</v>
      </c>
      <c r="G24" s="66">
        <v>-0.27272727272727271</v>
      </c>
    </row>
    <row r="25" spans="1:8" x14ac:dyDescent="0.2">
      <c r="A25" s="59">
        <v>15</v>
      </c>
      <c r="B25" s="60" t="s">
        <v>125</v>
      </c>
      <c r="C25" s="90">
        <v>7</v>
      </c>
      <c r="D25" s="61">
        <v>9.8314606741573031E-3</v>
      </c>
      <c r="E25" s="90">
        <v>12</v>
      </c>
      <c r="F25" s="61">
        <v>1.6689847009735744E-2</v>
      </c>
      <c r="G25" s="62">
        <v>-0.41666666666666663</v>
      </c>
    </row>
    <row r="26" spans="1:8" hidden="1" x14ac:dyDescent="0.2">
      <c r="A26" s="59"/>
      <c r="B26" s="60"/>
      <c r="C26" s="90"/>
      <c r="D26" s="68"/>
      <c r="E26" s="90"/>
      <c r="F26" s="68"/>
      <c r="G26" s="68"/>
    </row>
    <row r="27" spans="1:8" x14ac:dyDescent="0.2">
      <c r="A27" s="84"/>
      <c r="B27" s="70" t="s">
        <v>127</v>
      </c>
      <c r="C27" s="92">
        <f>C28-SUM(C11:C25)</f>
        <v>33</v>
      </c>
      <c r="D27" s="71">
        <f>C27/C28</f>
        <v>4.6348314606741575E-2</v>
      </c>
      <c r="E27" s="92">
        <f>E28-SUM(E11:E25)</f>
        <v>42</v>
      </c>
      <c r="F27" s="71">
        <f>E27/E28</f>
        <v>5.8414464534075103E-2</v>
      </c>
      <c r="G27" s="72">
        <f>C27/E27-1</f>
        <v>-0.2142857142857143</v>
      </c>
    </row>
    <row r="28" spans="1:8" x14ac:dyDescent="0.2">
      <c r="A28" s="73"/>
      <c r="B28" s="74" t="s">
        <v>128</v>
      </c>
      <c r="C28" s="93">
        <v>712</v>
      </c>
      <c r="D28" s="75">
        <v>1</v>
      </c>
      <c r="E28" s="93">
        <v>719</v>
      </c>
      <c r="F28" s="75">
        <v>1</v>
      </c>
      <c r="G28" s="76">
        <v>-9.7357440890125657E-3</v>
      </c>
    </row>
    <row r="29" spans="1:8" x14ac:dyDescent="0.2">
      <c r="A29" s="94" t="s">
        <v>92</v>
      </c>
      <c r="H29" s="94"/>
    </row>
    <row r="30" spans="1:8" x14ac:dyDescent="0.2">
      <c r="A30" s="37" t="s">
        <v>46</v>
      </c>
    </row>
    <row r="31" spans="1:8" x14ac:dyDescent="0.2">
      <c r="A31" s="7" t="s">
        <v>53</v>
      </c>
    </row>
    <row r="32" spans="1:8" x14ac:dyDescent="0.2">
      <c r="A32" s="95" t="s">
        <v>93</v>
      </c>
    </row>
    <row r="33" spans="1:1" x14ac:dyDescent="0.2">
      <c r="A33" s="34" t="s">
        <v>52</v>
      </c>
    </row>
  </sheetData>
  <mergeCells count="12">
    <mergeCell ref="G7:G8"/>
    <mergeCell ref="A8:A10"/>
    <mergeCell ref="B8:B10"/>
    <mergeCell ref="G9:G10"/>
    <mergeCell ref="A2:G2"/>
    <mergeCell ref="A3:G3"/>
    <mergeCell ref="A5:A7"/>
    <mergeCell ref="B5:B7"/>
    <mergeCell ref="C5:G5"/>
    <mergeCell ref="C6:G6"/>
    <mergeCell ref="C7:D8"/>
    <mergeCell ref="E7:F8"/>
  </mergeCells>
  <conditionalFormatting sqref="G26:G27">
    <cfRule type="cellIs" dxfId="7" priority="12" operator="lessThan">
      <formula>0</formula>
    </cfRule>
  </conditionalFormatting>
  <conditionalFormatting sqref="C26:G26">
    <cfRule type="cellIs" dxfId="6" priority="11" operator="equal">
      <formula>0</formula>
    </cfRule>
  </conditionalFormatting>
  <conditionalFormatting sqref="G11:G15">
    <cfRule type="cellIs" dxfId="5" priority="6" operator="lessThan">
      <formula>0</formula>
    </cfRule>
  </conditionalFormatting>
  <conditionalFormatting sqref="G16:G25">
    <cfRule type="cellIs" dxfId="4" priority="5" operator="lessThan">
      <formula>0</formula>
    </cfRule>
  </conditionalFormatting>
  <conditionalFormatting sqref="D11:D25 F11:G25">
    <cfRule type="cellIs" dxfId="3" priority="4" operator="equal">
      <formula>0</formula>
    </cfRule>
  </conditionalFormatting>
  <conditionalFormatting sqref="C11:C25">
    <cfRule type="cellIs" dxfId="2" priority="3" operator="equal">
      <formula>0</formula>
    </cfRule>
  </conditionalFormatting>
  <conditionalFormatting sqref="E11:E25">
    <cfRule type="cellIs" dxfId="1" priority="2" operator="equal">
      <formula>0</formula>
    </cfRule>
  </conditionalFormatting>
  <conditionalFormatting sqref="G28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0" r:id="rId1"/>
  <ignoredErrors>
    <ignoredError sqref="D27:E27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Tabele zbiorcze</vt:lpstr>
      <vt:lpstr>Ranking PiN_DMC&gt;3,5T</vt:lpstr>
      <vt:lpstr>Ranking Naczepy DMC&gt;3,5T</vt:lpstr>
      <vt:lpstr>Przyczepy lekkie</vt:lpstr>
      <vt:lpstr>Ranking_P-CR</vt:lpstr>
      <vt:lpstr>Ranking_CR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2015-05-08T08:54:12Z</cp:lastPrinted>
  <dcterms:created xsi:type="dcterms:W3CDTF">2011-02-21T10:08:17Z</dcterms:created>
  <dcterms:modified xsi:type="dcterms:W3CDTF">2023-02-09T13:11:06Z</dcterms:modified>
</cp:coreProperties>
</file>