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8\PiN\"/>
    </mc:Choice>
  </mc:AlternateContent>
  <xr:revisionPtr revIDLastSave="0" documentId="13_ncr:1_{97025F9D-272C-4894-A199-83630FB57E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31" i="12"/>
  <c r="F31" i="12" s="1"/>
  <c r="C31" i="12"/>
  <c r="E31" i="14"/>
  <c r="F31" i="14" s="1"/>
  <c r="C31" i="14"/>
  <c r="D31" i="13"/>
  <c r="G31" i="12" l="1"/>
  <c r="G31" i="14"/>
  <c r="G31" i="13"/>
  <c r="D31" i="14"/>
  <c r="D31" i="12"/>
</calcChain>
</file>

<file path=xl/sharedStrings.xml><?xml version="1.0" encoding="utf-8"?>
<sst xmlns="http://schemas.openxmlformats.org/spreadsheetml/2006/main" count="260" uniqueCount="131">
  <si>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</si>
  <si>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</si>
  <si>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</si>
  <si>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</si>
  <si>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</si>
  <si>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</si>
  <si>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</si>
  <si>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</si>
  <si>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</si>
  <si>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</si>
  <si>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</si>
  <si>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</si>
  <si>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</si>
  <si>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</si>
  <si>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</si>
  <si>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</si>
  <si>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</si>
  <si>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</si>
  <si>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</si>
  <si>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</si>
  <si>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</si>
  <si>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</si>
  <si>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</si>
  <si>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</si>
  <si>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</si>
  <si>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</si>
  <si>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</si>
  <si>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</si>
  <si>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</si>
  <si>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</si>
  <si>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</si>
  <si>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</si>
  <si>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</si>
  <si>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</si>
  <si>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</si>
  <si>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</si>
  <si>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</si>
  <si>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</si>
  <si>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</si>
  <si>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</si>
  <si>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</si>
  <si>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</si>
  <si>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</si>
  <si>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</si>
  <si>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</si>
  <si>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</si>
  <si>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</si>
  <si>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</si>
  <si>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</si>
  <si>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</si>
  <si>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</si>
  <si>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</si>
  <si>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</si>
  <si>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</si>
  <si>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</si>
  <si>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</si>
  <si>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</si>
  <si>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</si>
  <si>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</si>
  <si>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</si>
  <si>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</si>
  <si>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</si>
  <si>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</si>
  <si>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</si>
  <si>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</si>
  <si>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</si>
  <si>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</si>
  <si>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</si>
  <si>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</si>
  <si>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</si>
  <si>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</si>
  <si>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</si>
  <si>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</si>
  <si>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</si>
  <si>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</si>
  <si>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</si>
  <si>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</si>
  <si>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</si>
  <si>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</si>
  <si>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</si>
  <si>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</si>
  <si>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</si>
  <si>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</si>
  <si>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</si>
  <si>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</si>
  <si>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</si>
  <si>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</si>
  <si>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</si>
  <si>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</si>
  <si>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</si>
  <si>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</si>
  <si>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</si>
  <si>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</si>
  <si>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</si>
  <si>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</si>
  <si>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</si>
  <si>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</si>
  <si>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</si>
  <si>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</si>
  <si>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</si>
  <si>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</si>
  <si>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TEMARED</t>
  </si>
  <si>
    <t>D-TEC</t>
  </si>
  <si>
    <t>LAMBERET</t>
  </si>
  <si>
    <t>SPAWLINE</t>
  </si>
  <si>
    <t>REDOS</t>
  </si>
  <si>
    <t>FRACHT</t>
  </si>
  <si>
    <t>STIM</t>
  </si>
  <si>
    <t>LOVOL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</si>
  <si>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</si>
  <si>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</si>
  <si>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</si>
  <si>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</si>
  <si>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</si>
  <si>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</si>
  <si>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</si>
  <si>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</si>
  <si>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</si>
  <si>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</si>
  <si>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</si>
  <si>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</si>
  <si>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</si>
  <si>
    <t>CIMC</t>
  </si>
  <si>
    <t>KNAPEN</t>
  </si>
  <si>
    <t>2022
Sie</t>
  </si>
  <si>
    <t>2021
Sie</t>
  </si>
  <si>
    <t>2022
Sty - Sie</t>
  </si>
  <si>
    <t>2021
Sty - Sie</t>
  </si>
  <si>
    <t>Rok narastająco Styczeń - Sierpień</t>
  </si>
  <si>
    <t>YTD January - August</t>
  </si>
  <si>
    <t>MIRO-CAR1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</si>
</sst>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6" xfId="5" applyFont="1" applyBorder="1" applyAlignment="1">
      <alignment vertical="center"/>
    </xf>
    <xf numFmtId="0" fontId="3" fillId="0" borderId="7" xfId="5" applyFont="1" applyBorder="1" applyAlignment="1">
      <alignment vertical="center"/>
    </xf>
    <xf numFmtId="0" fontId="4" fillId="2" borderId="3" xfId="5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5" fillId="0" borderId="0" xfId="0" applyFont="1" applyAlignment="1">
      <alignment horizontal="left" vertical="top" indent="1"/>
    </xf>
    <xf numFmtId="0" fontId="2" fillId="0" borderId="0" xfId="5"/>
    <xf numFmtId="0" fontId="17" fillId="0" borderId="0" xfId="5" applyFont="1"/>
    <xf numFmtId="0" fontId="18" fillId="0" borderId="0" xfId="0" applyFont="1"/>
    <xf numFmtId="0" fontId="3" fillId="0" borderId="7" xfId="5" applyFont="1" applyBorder="1" applyAlignment="1">
      <alignment horizontal="center" vertical="center"/>
    </xf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Font="1" applyBorder="1" applyAlignment="1">
      <alignment vertical="center"/>
    </xf>
    <xf numFmtId="0" fontId="3" fillId="0" borderId="3" xfId="5" applyFont="1" applyBorder="1"/>
    <xf numFmtId="0" fontId="3" fillId="0" borderId="1" xfId="5" applyFont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3" fontId="3" fillId="0" borderId="1" xfId="5" applyNumberFormat="1" applyFont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0" fontId="3" fillId="0" borderId="5" xfId="5" applyFont="1" applyBorder="1" applyAlignment="1">
      <alignment horizontal="center"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4" fillId="3" borderId="0" xfId="5" applyFont="1" applyFill="1" applyAlignment="1">
      <alignment vertical="center"/>
    </xf>
    <xf numFmtId="9" fontId="4" fillId="3" borderId="0" xfId="9" applyFont="1" applyFill="1" applyBorder="1" applyAlignment="1">
      <alignment vertical="center"/>
    </xf>
    <xf numFmtId="165" fontId="4" fillId="3" borderId="0" xfId="5" applyNumberFormat="1" applyFont="1" applyFill="1" applyAlignment="1">
      <alignment vertical="center"/>
    </xf>
    <xf numFmtId="0" fontId="0" fillId="0" borderId="3" xfId="0" applyBorder="1"/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5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270933</xdr:colOff>
      <xdr:row>13</xdr:row>
      <xdr:rowOff>177800</xdr:rowOff>
    </xdr:from>
    <xdr:to>
      <xdr:col>18</xdr:col>
      <xdr:colOff>57573</xdr:colOff>
      <xdr:row>29</xdr:row>
      <xdr:rowOff>47413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3895B3E-A7F5-63A3-8BB8-45987602A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6533" y="4182533"/>
          <a:ext cx="5273040" cy="4221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114300</xdr:rowOff>
    </xdr:from>
    <xdr:to>
      <xdr:col>11</xdr:col>
      <xdr:colOff>289560</xdr:colOff>
      <xdr:row>83</xdr:row>
      <xdr:rowOff>83820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30984DC-6FBF-E27D-129E-8A350F4A8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55780"/>
          <a:ext cx="8869680" cy="32613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10</xdr:col>
      <xdr:colOff>182880</xdr:colOff>
      <xdr:row>65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C916F3B-A48B-1A4C-B381-13BACCB1F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8153400" cy="5562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41</xdr:row>
      <xdr:rowOff>22860</xdr:rowOff>
    </xdr:from>
    <xdr:to>
      <xdr:col>21</xdr:col>
      <xdr:colOff>457200</xdr:colOff>
      <xdr:row>58</xdr:row>
      <xdr:rowOff>83820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23A1CF7-8B16-FC5A-BDA9-5859D9F6F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7498080"/>
          <a:ext cx="8755380" cy="3185160"/>
        </a:xfrm>
        <a:prstGeom prst="rect">
          <a:avLst/>
        </a:prstGeom>
      </xdr:spPr>
    </xdr:pic>
    <xdr:clientData/>
  </xdr:twoCellAnchor>
  <xdr:twoCellAnchor editAs="oneCell">
    <xdr:from>
      <xdr:col>7</xdr:col>
      <xdr:colOff>274320</xdr:colOff>
      <xdr:row>59</xdr:row>
      <xdr:rowOff>76200</xdr:rowOff>
    </xdr:from>
    <xdr:to>
      <xdr:col>21</xdr:col>
      <xdr:colOff>487680</xdr:colOff>
      <xdr:row>77</xdr:row>
      <xdr:rowOff>38100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C057817-DB56-DE4B-8590-1E59DE166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3180" y="10858500"/>
          <a:ext cx="8755380" cy="3253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198120</xdr:colOff>
      <xdr:row>58</xdr:row>
      <xdr:rowOff>88235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72064D6-B634-BFCF-D489-AA32DD119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77940"/>
          <a:ext cx="6316980" cy="43097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129540</xdr:rowOff>
    </xdr:from>
    <xdr:to>
      <xdr:col>7</xdr:col>
      <xdr:colOff>190500</xdr:colOff>
      <xdr:row>82</xdr:row>
      <xdr:rowOff>88684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26473D71-B9A5-B455-6F41-AE64A9481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728960"/>
          <a:ext cx="6309360" cy="43482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7620</xdr:colOff>
      <xdr:row>52</xdr:row>
      <xdr:rowOff>137160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7E99466-4642-7649-22B4-8BCB751CF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062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236220</xdr:colOff>
      <xdr:row>48</xdr:row>
      <xdr:rowOff>91440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D3D0289-ACBA-FF9A-0D13-F6050AAEC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71160"/>
          <a:ext cx="8770620" cy="33832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251460</xdr:colOff>
      <xdr:row>52</xdr:row>
      <xdr:rowOff>68580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B5A6EF-82FB-3E7F-30BE-962F80D01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978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wa_Szelag\Desktop\PZPM_CEP_RAPORT_PiN_REJ_STALE_NOWE_SIERPIEN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iN - tabele i wykresy (1)"/>
      <sheetName val="PiN - tabele i wykresy (2)"/>
      <sheetName val="PN&gt;3.5T - tabela (1)"/>
      <sheetName val="PN&gt;3.5T - tabela (2)"/>
      <sheetName val="PN&gt;3.5T - Podrodzaje - tabel"/>
      <sheetName val="N&gt;3.5T - tabela (1)"/>
      <sheetName val="N&gt;3.5T - tabela (2)"/>
      <sheetName val="N&gt;3.5T - Podrodzaje - tabela"/>
      <sheetName val="P&gt;3.5T - tabela (1)"/>
      <sheetName val="P&gt;3.5T - tabela (2)"/>
      <sheetName val="P&gt;3.5T - Podrodzaje - tabela"/>
      <sheetName val="N-C - tabela (1)"/>
      <sheetName val="N-C - tabela (2)"/>
      <sheetName val="N-C - Podrodzaje - tabela (1)"/>
      <sheetName val="P-C - tabela (1)"/>
      <sheetName val="P-C - tabela (2)"/>
      <sheetName val="P-C - Podrodzaje - tabela (1)"/>
      <sheetName val="P-L - tabela (1)"/>
      <sheetName val="P-L - tabela (2)"/>
      <sheetName val="P-CR - tabela (1)"/>
      <sheetName val="P-C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D7">
            <v>2022</v>
          </cell>
          <cell r="M7">
            <v>2021</v>
          </cell>
        </row>
        <row r="11">
          <cell r="C11" t="str">
            <v>PLATFORMA/SKRZYNIA*</v>
          </cell>
          <cell r="K11">
            <v>9769</v>
          </cell>
          <cell r="M11">
            <v>10425</v>
          </cell>
        </row>
        <row r="12">
          <cell r="C12" t="str">
            <v>FURGON**</v>
          </cell>
          <cell r="K12">
            <v>3167</v>
          </cell>
          <cell r="M12">
            <v>4399</v>
          </cell>
        </row>
        <row r="13">
          <cell r="C13" t="str">
            <v>WYWROTKA</v>
          </cell>
          <cell r="K13">
            <v>1753</v>
          </cell>
          <cell r="M13">
            <v>2246</v>
          </cell>
        </row>
        <row r="14">
          <cell r="C14" t="str">
            <v>CYSTERNA</v>
          </cell>
          <cell r="K14">
            <v>391</v>
          </cell>
          <cell r="M14">
            <v>470</v>
          </cell>
        </row>
        <row r="15">
          <cell r="C15" t="str">
            <v>KŁONICOWA</v>
          </cell>
          <cell r="K15">
            <v>238</v>
          </cell>
          <cell r="M15">
            <v>169</v>
          </cell>
        </row>
        <row r="16">
          <cell r="C16" t="str">
            <v>INNE</v>
          </cell>
          <cell r="K16">
            <v>1250</v>
          </cell>
          <cell r="M16">
            <v>1540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4.4" x14ac:dyDescent="0.3"/>
  <cols>
    <col min="1" max="1" width="28.109375" customWidth="1"/>
    <col min="2" max="6" width="11" customWidth="1"/>
    <col min="7" max="7" width="14.33203125" customWidth="1"/>
    <col min="8" max="8" width="10" bestFit="1" customWidth="1"/>
  </cols>
  <sheetData>
    <row r="1" spans="1:9" x14ac:dyDescent="0.3">
      <c r="A1" t="s">
        <v>87</v>
      </c>
      <c r="G1" s="42">
        <v>44811</v>
      </c>
    </row>
    <row r="2" spans="1:9" x14ac:dyDescent="0.3">
      <c r="G2" s="1" t="s">
        <v>75</v>
      </c>
    </row>
    <row r="3" spans="1:9" ht="26.1" customHeight="1" x14ac:dyDescent="0.3">
      <c r="A3" s="92" t="s">
        <v>86</v>
      </c>
      <c r="B3" s="93"/>
      <c r="C3" s="93"/>
      <c r="D3" s="93"/>
      <c r="E3" s="93"/>
      <c r="F3" s="93"/>
      <c r="G3" s="94"/>
    </row>
    <row r="4" spans="1:9" ht="26.1" customHeight="1" x14ac:dyDescent="0.3">
      <c r="A4" s="4"/>
      <c r="B4" s="48" t="s">
        <v>124</v>
      </c>
      <c r="C4" s="48" t="s">
        <v>125</v>
      </c>
      <c r="D4" s="47" t="s">
        <v>73</v>
      </c>
      <c r="E4" s="48" t="s">
        <v>126</v>
      </c>
      <c r="F4" s="48" t="s">
        <v>127</v>
      </c>
      <c r="G4" s="47" t="s">
        <v>73</v>
      </c>
    </row>
    <row r="5" spans="1:9" ht="26.1" customHeight="1" x14ac:dyDescent="0.3">
      <c r="A5" s="2" t="s">
        <v>85</v>
      </c>
      <c r="B5" s="49">
        <v>5209</v>
      </c>
      <c r="C5" s="49">
        <v>5837</v>
      </c>
      <c r="D5" s="50">
        <v>-0.10758951516189819</v>
      </c>
      <c r="E5" s="49">
        <v>48622</v>
      </c>
      <c r="F5" s="49">
        <v>56542</v>
      </c>
      <c r="G5" s="50">
        <v>-0.14007286618796644</v>
      </c>
      <c r="H5" s="85"/>
      <c r="I5" s="85"/>
    </row>
    <row r="6" spans="1:9" ht="26.1" customHeight="1" x14ac:dyDescent="0.3">
      <c r="A6" s="3" t="s">
        <v>84</v>
      </c>
      <c r="B6" s="51">
        <v>852</v>
      </c>
      <c r="C6" s="51">
        <v>1064</v>
      </c>
      <c r="D6" s="52">
        <v>-0.1992481203007519</v>
      </c>
      <c r="E6" s="51">
        <v>8215</v>
      </c>
      <c r="F6" s="51">
        <v>9406</v>
      </c>
      <c r="G6" s="52">
        <v>-0.12662130554964912</v>
      </c>
      <c r="H6" s="85"/>
      <c r="I6" s="85"/>
    </row>
    <row r="7" spans="1:9" ht="26.1" customHeight="1" x14ac:dyDescent="0.3">
      <c r="A7" s="16" t="s">
        <v>83</v>
      </c>
      <c r="B7" s="51">
        <v>158</v>
      </c>
      <c r="C7" s="51">
        <v>130</v>
      </c>
      <c r="D7" s="52">
        <v>0.21538461538461529</v>
      </c>
      <c r="E7" s="51">
        <v>1810</v>
      </c>
      <c r="F7" s="51">
        <v>1704</v>
      </c>
      <c r="G7" s="52">
        <v>6.2206572769953006E-2</v>
      </c>
      <c r="H7" s="85"/>
      <c r="I7" s="85"/>
    </row>
    <row r="8" spans="1:9" ht="26.1" customHeight="1" x14ac:dyDescent="0.3">
      <c r="A8" s="16" t="s">
        <v>82</v>
      </c>
      <c r="B8" s="51">
        <v>3584</v>
      </c>
      <c r="C8" s="51">
        <v>3896</v>
      </c>
      <c r="D8" s="52">
        <v>-8.0082135523613984E-2</v>
      </c>
      <c r="E8" s="51">
        <v>32474</v>
      </c>
      <c r="F8" s="51">
        <v>39145</v>
      </c>
      <c r="G8" s="52">
        <v>-0.17041767786435047</v>
      </c>
      <c r="H8" s="85"/>
      <c r="I8" s="85"/>
    </row>
    <row r="9" spans="1:9" ht="26.1" customHeight="1" x14ac:dyDescent="0.3">
      <c r="A9" s="16" t="s">
        <v>81</v>
      </c>
      <c r="B9" s="51">
        <v>615</v>
      </c>
      <c r="C9" s="51">
        <v>747</v>
      </c>
      <c r="D9" s="52">
        <v>-0.17670682730923692</v>
      </c>
      <c r="E9" s="51">
        <v>6119</v>
      </c>
      <c r="F9" s="51">
        <v>6285</v>
      </c>
      <c r="G9" s="52">
        <v>-2.641209228321395E-2</v>
      </c>
      <c r="H9" s="85"/>
      <c r="I9" s="85"/>
    </row>
    <row r="10" spans="1:9" ht="26.1" customHeight="1" x14ac:dyDescent="0.3">
      <c r="A10" s="16" t="s">
        <v>80</v>
      </c>
      <c r="B10" s="51">
        <v>0</v>
      </c>
      <c r="C10" s="51">
        <v>0</v>
      </c>
      <c r="D10" s="52"/>
      <c r="E10" s="51">
        <v>4</v>
      </c>
      <c r="F10" s="51">
        <v>2</v>
      </c>
      <c r="G10" s="52">
        <v>1</v>
      </c>
      <c r="H10" s="85"/>
      <c r="I10" s="85"/>
    </row>
    <row r="11" spans="1:9" ht="26.1" customHeight="1" x14ac:dyDescent="0.3">
      <c r="A11" s="2" t="s">
        <v>79</v>
      </c>
      <c r="B11" s="49">
        <v>1811</v>
      </c>
      <c r="C11" s="49">
        <v>2405</v>
      </c>
      <c r="D11" s="50">
        <v>-0.246985446985447</v>
      </c>
      <c r="E11" s="49">
        <v>16581</v>
      </c>
      <c r="F11" s="49">
        <v>19263</v>
      </c>
      <c r="G11" s="50">
        <v>-0.13923064943155272</v>
      </c>
      <c r="H11" s="85"/>
      <c r="I11" s="85"/>
    </row>
    <row r="12" spans="1:9" ht="26.1" customHeight="1" x14ac:dyDescent="0.3">
      <c r="A12" s="3" t="s">
        <v>78</v>
      </c>
      <c r="B12" s="51">
        <v>1811</v>
      </c>
      <c r="C12" s="51">
        <v>2400</v>
      </c>
      <c r="D12" s="52">
        <v>-0.24541666666666662</v>
      </c>
      <c r="E12" s="51">
        <v>16575</v>
      </c>
      <c r="F12" s="51">
        <v>19252</v>
      </c>
      <c r="G12" s="52">
        <v>-0.13905048826095989</v>
      </c>
      <c r="H12" s="85"/>
      <c r="I12" s="85"/>
    </row>
    <row r="13" spans="1:9" ht="26.1" customHeight="1" x14ac:dyDescent="0.3">
      <c r="A13" s="16" t="s">
        <v>77</v>
      </c>
      <c r="B13" s="51">
        <v>0</v>
      </c>
      <c r="C13" s="51">
        <v>5</v>
      </c>
      <c r="D13" s="52">
        <v>-1</v>
      </c>
      <c r="E13" s="51">
        <v>6</v>
      </c>
      <c r="F13" s="51">
        <v>11</v>
      </c>
      <c r="G13" s="52">
        <v>-0.45454545454545459</v>
      </c>
      <c r="H13" s="85"/>
      <c r="I13" s="85"/>
    </row>
    <row r="14" spans="1:9" ht="26.1" customHeight="1" x14ac:dyDescent="0.3">
      <c r="A14" s="5" t="s">
        <v>76</v>
      </c>
      <c r="B14" s="53">
        <v>7020</v>
      </c>
      <c r="C14" s="53">
        <v>8242</v>
      </c>
      <c r="D14" s="54">
        <v>-0.1482649842271293</v>
      </c>
      <c r="E14" s="53">
        <v>65203</v>
      </c>
      <c r="F14" s="53">
        <v>75805</v>
      </c>
      <c r="G14" s="54">
        <v>-0.1398588483609261</v>
      </c>
      <c r="H14" s="85"/>
      <c r="I14" s="85"/>
    </row>
    <row r="15" spans="1:9" ht="14.25" customHeight="1" x14ac:dyDescent="0.3">
      <c r="A15" s="17" t="s">
        <v>13</v>
      </c>
    </row>
    <row r="16" spans="1:9" x14ac:dyDescent="0.3">
      <c r="A16" t="s">
        <v>54</v>
      </c>
    </row>
    <row r="17" spans="1:8" x14ac:dyDescent="0.3">
      <c r="A17" s="11" t="s">
        <v>55</v>
      </c>
    </row>
    <row r="18" spans="1:8" x14ac:dyDescent="0.3">
      <c r="A18" s="11"/>
    </row>
    <row r="19" spans="1:8" x14ac:dyDescent="0.3">
      <c r="G19" s="1" t="s">
        <v>75</v>
      </c>
    </row>
    <row r="20" spans="1:8" ht="26.1" customHeight="1" x14ac:dyDescent="0.3">
      <c r="A20" s="92" t="s">
        <v>74</v>
      </c>
      <c r="B20" s="93"/>
      <c r="C20" s="93"/>
      <c r="D20" s="93"/>
      <c r="E20" s="93"/>
      <c r="F20" s="93"/>
      <c r="G20" s="94"/>
    </row>
    <row r="21" spans="1:8" ht="26.1" customHeight="1" x14ac:dyDescent="0.3">
      <c r="A21" s="4"/>
      <c r="B21" s="48" t="s">
        <v>124</v>
      </c>
      <c r="C21" s="48" t="s">
        <v>125</v>
      </c>
      <c r="D21" s="47" t="s">
        <v>73</v>
      </c>
      <c r="E21" s="48" t="s">
        <v>126</v>
      </c>
      <c r="F21" s="48" t="s">
        <v>127</v>
      </c>
      <c r="G21" s="47" t="s">
        <v>73</v>
      </c>
    </row>
    <row r="22" spans="1:8" ht="26.1" customHeight="1" x14ac:dyDescent="0.3">
      <c r="A22" s="2" t="s">
        <v>93</v>
      </c>
      <c r="B22" s="49">
        <v>221</v>
      </c>
      <c r="C22" s="49">
        <v>234</v>
      </c>
      <c r="D22" s="50">
        <v>-5.555555555555558E-2</v>
      </c>
      <c r="E22" s="49">
        <v>1890</v>
      </c>
      <c r="F22" s="49">
        <v>1793</v>
      </c>
      <c r="G22" s="50">
        <v>5.4099274958170573E-2</v>
      </c>
    </row>
    <row r="23" spans="1:8" ht="26.1" customHeight="1" x14ac:dyDescent="0.3">
      <c r="A23" s="3" t="s">
        <v>72</v>
      </c>
      <c r="B23" s="51">
        <v>219</v>
      </c>
      <c r="C23" s="51">
        <v>233</v>
      </c>
      <c r="D23" s="52">
        <v>-6.0085836909871237E-2</v>
      </c>
      <c r="E23" s="51">
        <v>1872</v>
      </c>
      <c r="F23" s="51">
        <v>1775</v>
      </c>
      <c r="G23" s="52">
        <v>5.4647887323943767E-2</v>
      </c>
    </row>
    <row r="24" spans="1:8" ht="26.1" customHeight="1" x14ac:dyDescent="0.3">
      <c r="A24" s="3" t="s">
        <v>71</v>
      </c>
      <c r="B24" s="51">
        <v>2</v>
      </c>
      <c r="C24" s="51">
        <v>1</v>
      </c>
      <c r="D24" s="52">
        <v>1</v>
      </c>
      <c r="E24" s="51">
        <v>18</v>
      </c>
      <c r="F24" s="51">
        <v>18</v>
      </c>
      <c r="G24" s="52">
        <v>0</v>
      </c>
    </row>
    <row r="25" spans="1:8" ht="26.1" customHeight="1" x14ac:dyDescent="0.3">
      <c r="A25" s="2" t="s">
        <v>94</v>
      </c>
      <c r="B25" s="49">
        <v>1809</v>
      </c>
      <c r="C25" s="49">
        <v>2404</v>
      </c>
      <c r="D25" s="50">
        <v>-0.24750415973377704</v>
      </c>
      <c r="E25" s="49">
        <v>16568</v>
      </c>
      <c r="F25" s="49">
        <v>19249</v>
      </c>
      <c r="G25" s="50">
        <v>-0.13927996259545949</v>
      </c>
    </row>
    <row r="26" spans="1:8" ht="26.1" customHeight="1" x14ac:dyDescent="0.3">
      <c r="A26" s="18" t="s">
        <v>70</v>
      </c>
      <c r="B26" s="55">
        <v>1809</v>
      </c>
      <c r="C26" s="55">
        <v>2400</v>
      </c>
      <c r="D26" s="56">
        <v>-0.24624999999999997</v>
      </c>
      <c r="E26" s="55">
        <v>16565</v>
      </c>
      <c r="F26" s="55">
        <v>19240</v>
      </c>
      <c r="G26" s="56">
        <v>-0.13903326403326399</v>
      </c>
    </row>
    <row r="27" spans="1:8" ht="26.1" customHeight="1" x14ac:dyDescent="0.3">
      <c r="A27" s="3" t="s">
        <v>69</v>
      </c>
      <c r="B27" s="51">
        <v>0</v>
      </c>
      <c r="C27" s="51">
        <v>4</v>
      </c>
      <c r="D27" s="52">
        <v>-1</v>
      </c>
      <c r="E27" s="51">
        <v>3</v>
      </c>
      <c r="F27" s="51">
        <v>9</v>
      </c>
      <c r="G27" s="52">
        <v>-0.66666666666666674</v>
      </c>
    </row>
    <row r="28" spans="1:8" ht="26.1" customHeight="1" x14ac:dyDescent="0.3">
      <c r="A28" s="5" t="s">
        <v>68</v>
      </c>
      <c r="B28" s="53">
        <v>2030</v>
      </c>
      <c r="C28" s="53">
        <v>2638</v>
      </c>
      <c r="D28" s="54">
        <v>-0.23047763457164516</v>
      </c>
      <c r="E28" s="53">
        <v>18458</v>
      </c>
      <c r="F28" s="53">
        <v>21042</v>
      </c>
      <c r="G28" s="54">
        <v>-0.12280201501758392</v>
      </c>
      <c r="H28" s="27"/>
    </row>
    <row r="29" spans="1:8" ht="10.5" customHeight="1" x14ac:dyDescent="0.3">
      <c r="A29" s="46" t="s">
        <v>13</v>
      </c>
    </row>
    <row r="30" spans="1:8" x14ac:dyDescent="0.3">
      <c r="A30" t="s">
        <v>56</v>
      </c>
    </row>
    <row r="31" spans="1:8" x14ac:dyDescent="0.3">
      <c r="A31" s="11" t="s">
        <v>55</v>
      </c>
    </row>
    <row r="34" spans="2:2" x14ac:dyDescent="0.3">
      <c r="B34" s="45"/>
    </row>
  </sheetData>
  <mergeCells count="2">
    <mergeCell ref="A3:G3"/>
    <mergeCell ref="A20:G20"/>
  </mergeCells>
  <conditionalFormatting sqref="D10 G10">
    <cfRule type="cellIs" dxfId="49" priority="8" operator="lessThan">
      <formula>0</formula>
    </cfRule>
  </conditionalFormatting>
  <conditionalFormatting sqref="D5:D6 G5:G6 D14 G14">
    <cfRule type="cellIs" dxfId="48" priority="15" operator="lessThan">
      <formula>0</formula>
    </cfRule>
  </conditionalFormatting>
  <conditionalFormatting sqref="D11 G11">
    <cfRule type="cellIs" dxfId="47" priority="14" operator="lessThan">
      <formula>0</formula>
    </cfRule>
  </conditionalFormatting>
  <conditionalFormatting sqref="D7 G7">
    <cfRule type="cellIs" dxfId="46" priority="13" operator="lessThan">
      <formula>0</formula>
    </cfRule>
  </conditionalFormatting>
  <conditionalFormatting sqref="D8 G8">
    <cfRule type="cellIs" dxfId="45" priority="12" operator="lessThan">
      <formula>0</formula>
    </cfRule>
  </conditionalFormatting>
  <conditionalFormatting sqref="D12 G12">
    <cfRule type="cellIs" dxfId="44" priority="11" operator="lessThan">
      <formula>0</formula>
    </cfRule>
  </conditionalFormatting>
  <conditionalFormatting sqref="D13 G13">
    <cfRule type="cellIs" dxfId="43" priority="10" operator="lessThan">
      <formula>0</formula>
    </cfRule>
  </conditionalFormatting>
  <conditionalFormatting sqref="D9 G9">
    <cfRule type="cellIs" dxfId="42" priority="9" operator="lessThan">
      <formula>0</formula>
    </cfRule>
  </conditionalFormatting>
  <conditionalFormatting sqref="D26 G26">
    <cfRule type="cellIs" dxfId="41" priority="7" operator="lessThan">
      <formula>0</formula>
    </cfRule>
  </conditionalFormatting>
  <conditionalFormatting sqref="D24 G24">
    <cfRule type="cellIs" dxfId="40" priority="6" operator="lessThan">
      <formula>0</formula>
    </cfRule>
  </conditionalFormatting>
  <conditionalFormatting sqref="D28 G28">
    <cfRule type="cellIs" dxfId="39" priority="5" operator="lessThan">
      <formula>0</formula>
    </cfRule>
  </conditionalFormatting>
  <conditionalFormatting sqref="D23 G23">
    <cfRule type="cellIs" dxfId="38" priority="4" operator="lessThan">
      <formula>0</formula>
    </cfRule>
  </conditionalFormatting>
  <conditionalFormatting sqref="D27 G27">
    <cfRule type="cellIs" dxfId="37" priority="3" operator="lessThan">
      <formula>0</formula>
    </cfRule>
  </conditionalFormatting>
  <conditionalFormatting sqref="D25 G25">
    <cfRule type="cellIs" dxfId="36" priority="2" operator="lessThan">
      <formula>0</formula>
    </cfRule>
  </conditionalFormatting>
  <conditionalFormatting sqref="D22 G22">
    <cfRule type="cellIs" dxfId="3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t="s">
        <v>28</v>
      </c>
      <c r="G1" s="42">
        <v>44811</v>
      </c>
    </row>
    <row r="2" spans="1:10" ht="14.4" customHeight="1" x14ac:dyDescent="0.3">
      <c r="A2" s="95" t="s">
        <v>27</v>
      </c>
      <c r="B2" s="95"/>
      <c r="C2" s="95"/>
      <c r="D2" s="95"/>
      <c r="E2" s="95"/>
      <c r="F2" s="95"/>
      <c r="G2" s="95"/>
      <c r="H2" s="19"/>
      <c r="I2" s="19"/>
      <c r="J2" s="19"/>
    </row>
    <row r="3" spans="1:10" ht="14.4" customHeight="1" x14ac:dyDescent="0.3">
      <c r="A3" s="96" t="s">
        <v>26</v>
      </c>
      <c r="B3" s="96"/>
      <c r="C3" s="96"/>
      <c r="D3" s="96"/>
      <c r="E3" s="96"/>
      <c r="F3" s="96"/>
      <c r="G3" s="96"/>
      <c r="H3" s="20"/>
      <c r="I3" s="20"/>
      <c r="J3" s="20"/>
    </row>
    <row r="4" spans="1:10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" customHeight="1" x14ac:dyDescent="0.3">
      <c r="A5" s="97" t="s">
        <v>0</v>
      </c>
      <c r="B5" s="99" t="s">
        <v>1</v>
      </c>
      <c r="C5" s="101" t="s">
        <v>128</v>
      </c>
      <c r="D5" s="102"/>
      <c r="E5" s="102"/>
      <c r="F5" s="102"/>
      <c r="G5" s="103"/>
    </row>
    <row r="6" spans="1:10" ht="14.4" customHeight="1" x14ac:dyDescent="0.3">
      <c r="A6" s="98"/>
      <c r="B6" s="100"/>
      <c r="C6" s="104" t="s">
        <v>129</v>
      </c>
      <c r="D6" s="105"/>
      <c r="E6" s="105"/>
      <c r="F6" s="105"/>
      <c r="G6" s="106"/>
    </row>
    <row r="7" spans="1:10" ht="14.4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10" ht="14.4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10" ht="14.4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10" ht="14.4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10" ht="14.4" customHeight="1" x14ac:dyDescent="0.3">
      <c r="A11" s="57">
        <v>1</v>
      </c>
      <c r="B11" s="58" t="s">
        <v>14</v>
      </c>
      <c r="C11" s="61">
        <v>4234</v>
      </c>
      <c r="D11" s="62">
        <v>0.22938563224618053</v>
      </c>
      <c r="E11" s="63">
        <v>5338</v>
      </c>
      <c r="F11" s="64">
        <v>0.25368310997053511</v>
      </c>
      <c r="G11" s="65">
        <v>-0.20681903334582241</v>
      </c>
    </row>
    <row r="12" spans="1:10" ht="14.4" customHeight="1" x14ac:dyDescent="0.3">
      <c r="A12" s="59">
        <v>2</v>
      </c>
      <c r="B12" s="60" t="s">
        <v>16</v>
      </c>
      <c r="C12" s="66">
        <v>2788</v>
      </c>
      <c r="D12" s="67">
        <v>0.15104561707660635</v>
      </c>
      <c r="E12" s="68">
        <v>2448</v>
      </c>
      <c r="F12" s="69">
        <v>0.11633875106928999</v>
      </c>
      <c r="G12" s="70">
        <v>0.13888888888888884</v>
      </c>
    </row>
    <row r="13" spans="1:10" ht="14.4" customHeight="1" x14ac:dyDescent="0.3">
      <c r="A13" s="59">
        <v>3</v>
      </c>
      <c r="B13" s="60" t="s">
        <v>15</v>
      </c>
      <c r="C13" s="66">
        <v>2558</v>
      </c>
      <c r="D13" s="67">
        <v>0.13858489543829233</v>
      </c>
      <c r="E13" s="68">
        <v>4318</v>
      </c>
      <c r="F13" s="69">
        <v>0.20520863035833095</v>
      </c>
      <c r="G13" s="70">
        <v>-0.40759610930986567</v>
      </c>
    </row>
    <row r="14" spans="1:10" ht="14.4" customHeight="1" x14ac:dyDescent="0.3">
      <c r="A14" s="59">
        <v>4</v>
      </c>
      <c r="B14" s="60" t="s">
        <v>17</v>
      </c>
      <c r="C14" s="66">
        <v>1792</v>
      </c>
      <c r="D14" s="67">
        <v>9.7085274677646549E-2</v>
      </c>
      <c r="E14" s="68">
        <v>1887</v>
      </c>
      <c r="F14" s="69">
        <v>8.9677787282577706E-2</v>
      </c>
      <c r="G14" s="70">
        <v>-5.0344462109167987E-2</v>
      </c>
    </row>
    <row r="15" spans="1:10" ht="14.4" customHeight="1" x14ac:dyDescent="0.3">
      <c r="A15" s="25">
        <v>5</v>
      </c>
      <c r="B15" s="8" t="s">
        <v>18</v>
      </c>
      <c r="C15" s="9">
        <v>829</v>
      </c>
      <c r="D15" s="71">
        <v>4.4912774948531804E-2</v>
      </c>
      <c r="E15" s="72">
        <v>745</v>
      </c>
      <c r="F15" s="73">
        <v>3.540537971675696E-2</v>
      </c>
      <c r="G15" s="74">
        <v>0.11275167785234896</v>
      </c>
    </row>
    <row r="16" spans="1:10" ht="14.4" customHeight="1" x14ac:dyDescent="0.3">
      <c r="A16" s="57">
        <v>6</v>
      </c>
      <c r="B16" s="58" t="s">
        <v>20</v>
      </c>
      <c r="C16" s="61">
        <v>594</v>
      </c>
      <c r="D16" s="62">
        <v>3.2181168057210968E-2</v>
      </c>
      <c r="E16" s="63">
        <v>574</v>
      </c>
      <c r="F16" s="64">
        <v>2.7278775781769793E-2</v>
      </c>
      <c r="G16" s="65">
        <v>3.4843205574912828E-2</v>
      </c>
    </row>
    <row r="17" spans="1:8" ht="14.4" customHeight="1" x14ac:dyDescent="0.3">
      <c r="A17" s="59">
        <v>7</v>
      </c>
      <c r="B17" s="60" t="s">
        <v>50</v>
      </c>
      <c r="C17" s="66">
        <v>477</v>
      </c>
      <c r="D17" s="67">
        <v>2.584245313685123E-2</v>
      </c>
      <c r="E17" s="68">
        <v>438</v>
      </c>
      <c r="F17" s="69">
        <v>2.0815511833475905E-2</v>
      </c>
      <c r="G17" s="70">
        <v>8.9041095890410871E-2</v>
      </c>
    </row>
    <row r="18" spans="1:8" ht="14.4" customHeight="1" x14ac:dyDescent="0.3">
      <c r="A18" s="59">
        <v>8</v>
      </c>
      <c r="B18" s="60" t="s">
        <v>19</v>
      </c>
      <c r="C18" s="66">
        <v>407</v>
      </c>
      <c r="D18" s="67">
        <v>2.2050059594755662E-2</v>
      </c>
      <c r="E18" s="68">
        <v>438</v>
      </c>
      <c r="F18" s="69">
        <v>2.0815511833475905E-2</v>
      </c>
      <c r="G18" s="70">
        <v>-7.0776255707762581E-2</v>
      </c>
    </row>
    <row r="19" spans="1:8" ht="14.4" customHeight="1" x14ac:dyDescent="0.3">
      <c r="A19" s="59">
        <v>9</v>
      </c>
      <c r="B19" s="60" t="s">
        <v>51</v>
      </c>
      <c r="C19" s="66">
        <v>382</v>
      </c>
      <c r="D19" s="67">
        <v>2.0695633329721529E-2</v>
      </c>
      <c r="E19" s="68">
        <v>319</v>
      </c>
      <c r="F19" s="69">
        <v>1.5160155878718754E-2</v>
      </c>
      <c r="G19" s="70">
        <v>0.19749216300940442</v>
      </c>
    </row>
    <row r="20" spans="1:8" ht="14.4" customHeight="1" x14ac:dyDescent="0.3">
      <c r="A20" s="25">
        <v>10</v>
      </c>
      <c r="B20" s="8" t="s">
        <v>90</v>
      </c>
      <c r="C20" s="9">
        <v>379</v>
      </c>
      <c r="D20" s="71">
        <v>2.0533102177917435E-2</v>
      </c>
      <c r="E20" s="72">
        <v>325</v>
      </c>
      <c r="F20" s="73">
        <v>1.54452998764376E-2</v>
      </c>
      <c r="G20" s="74">
        <v>0.1661538461538461</v>
      </c>
    </row>
    <row r="21" spans="1:8" ht="14.4" customHeight="1" x14ac:dyDescent="0.3">
      <c r="A21" s="57">
        <v>11</v>
      </c>
      <c r="B21" s="58" t="s">
        <v>21</v>
      </c>
      <c r="C21" s="61">
        <v>326</v>
      </c>
      <c r="D21" s="62">
        <v>1.7661718496045076E-2</v>
      </c>
      <c r="E21" s="63">
        <v>314</v>
      </c>
      <c r="F21" s="64">
        <v>1.4922535880619713E-2</v>
      </c>
      <c r="G21" s="65">
        <v>3.8216560509554132E-2</v>
      </c>
    </row>
    <row r="22" spans="1:8" ht="14.4" customHeight="1" x14ac:dyDescent="0.3">
      <c r="A22" s="59">
        <v>12</v>
      </c>
      <c r="B22" s="60" t="s">
        <v>22</v>
      </c>
      <c r="C22" s="66">
        <v>283</v>
      </c>
      <c r="D22" s="67">
        <v>1.5332105320186369E-2</v>
      </c>
      <c r="E22" s="68">
        <v>258</v>
      </c>
      <c r="F22" s="69">
        <v>1.2261191901910464E-2</v>
      </c>
      <c r="G22" s="70">
        <v>9.68992248062015E-2</v>
      </c>
    </row>
    <row r="23" spans="1:8" ht="14.4" customHeight="1" x14ac:dyDescent="0.3">
      <c r="A23" s="59">
        <v>13</v>
      </c>
      <c r="B23" s="60" t="s">
        <v>25</v>
      </c>
      <c r="C23" s="66">
        <v>220</v>
      </c>
      <c r="D23" s="67">
        <v>1.1918951132300357E-2</v>
      </c>
      <c r="E23" s="68">
        <v>243</v>
      </c>
      <c r="F23" s="69">
        <v>1.1548331907613344E-2</v>
      </c>
      <c r="G23" s="70">
        <v>-9.4650205761316886E-2</v>
      </c>
    </row>
    <row r="24" spans="1:8" ht="14.4" customHeight="1" x14ac:dyDescent="0.3">
      <c r="A24" s="59">
        <v>14</v>
      </c>
      <c r="B24" s="60" t="s">
        <v>23</v>
      </c>
      <c r="C24" s="66">
        <v>202</v>
      </c>
      <c r="D24" s="67">
        <v>1.0943764221475782E-2</v>
      </c>
      <c r="E24" s="68">
        <v>234</v>
      </c>
      <c r="F24" s="69">
        <v>1.1120615911035072E-2</v>
      </c>
      <c r="G24" s="70">
        <v>-0.13675213675213671</v>
      </c>
    </row>
    <row r="25" spans="1:8" ht="14.4" customHeight="1" x14ac:dyDescent="0.3">
      <c r="A25" s="25">
        <v>15</v>
      </c>
      <c r="B25" s="8" t="s">
        <v>105</v>
      </c>
      <c r="C25" s="9">
        <v>181</v>
      </c>
      <c r="D25" s="71">
        <v>9.8060461588471131E-3</v>
      </c>
      <c r="E25" s="72">
        <v>173</v>
      </c>
      <c r="F25" s="73">
        <v>8.2216519342267844E-3</v>
      </c>
      <c r="G25" s="74">
        <v>4.6242774566473965E-2</v>
      </c>
    </row>
    <row r="26" spans="1:8" ht="14.4" customHeight="1" x14ac:dyDescent="0.3">
      <c r="A26" s="57">
        <v>16</v>
      </c>
      <c r="B26" s="58" t="s">
        <v>88</v>
      </c>
      <c r="C26" s="61">
        <v>165</v>
      </c>
      <c r="D26" s="62">
        <v>8.9392133492252682E-3</v>
      </c>
      <c r="E26" s="63">
        <v>184</v>
      </c>
      <c r="F26" s="64">
        <v>8.7444159300446734E-3</v>
      </c>
      <c r="G26" s="65">
        <v>-0.10326086956521741</v>
      </c>
    </row>
    <row r="27" spans="1:8" ht="14.4" customHeight="1" x14ac:dyDescent="0.3">
      <c r="A27" s="59">
        <v>17</v>
      </c>
      <c r="B27" s="60" t="s">
        <v>100</v>
      </c>
      <c r="C27" s="66">
        <v>154</v>
      </c>
      <c r="D27" s="67">
        <v>8.3432657926102508E-3</v>
      </c>
      <c r="E27" s="68">
        <v>99</v>
      </c>
      <c r="F27" s="69">
        <v>4.704875962360992E-3</v>
      </c>
      <c r="G27" s="70">
        <v>0.55555555555555558</v>
      </c>
    </row>
    <row r="28" spans="1:8" ht="14.4" customHeight="1" x14ac:dyDescent="0.3">
      <c r="A28" s="59">
        <v>18</v>
      </c>
      <c r="B28" s="60" t="s">
        <v>122</v>
      </c>
      <c r="C28" s="66">
        <v>151</v>
      </c>
      <c r="D28" s="67">
        <v>8.1807346408061549E-3</v>
      </c>
      <c r="E28" s="68">
        <v>225</v>
      </c>
      <c r="F28" s="69">
        <v>1.0692899914456801E-2</v>
      </c>
      <c r="G28" s="70">
        <v>-0.3288888888888889</v>
      </c>
    </row>
    <row r="29" spans="1:8" ht="14.4" customHeight="1" x14ac:dyDescent="0.3">
      <c r="A29" s="59">
        <v>19</v>
      </c>
      <c r="B29" s="60" t="s">
        <v>103</v>
      </c>
      <c r="C29" s="66">
        <v>141</v>
      </c>
      <c r="D29" s="67">
        <v>7.6389641347925016E-3</v>
      </c>
      <c r="E29" s="68">
        <v>68</v>
      </c>
      <c r="F29" s="69">
        <v>3.2316319741469441E-3</v>
      </c>
      <c r="G29" s="70">
        <v>1.0735294117647061</v>
      </c>
    </row>
    <row r="30" spans="1:8" ht="14.4" customHeight="1" x14ac:dyDescent="0.3">
      <c r="A30" s="81">
        <v>20</v>
      </c>
      <c r="B30" s="8" t="s">
        <v>24</v>
      </c>
      <c r="C30" s="9">
        <v>138</v>
      </c>
      <c r="D30" s="71">
        <v>7.4764329829884058E-3</v>
      </c>
      <c r="E30" s="72">
        <v>202</v>
      </c>
      <c r="F30" s="73">
        <v>9.5998479232012168E-3</v>
      </c>
      <c r="G30" s="74">
        <v>-0.31683168316831678</v>
      </c>
    </row>
    <row r="31" spans="1:8" ht="14.4" customHeight="1" x14ac:dyDescent="0.3">
      <c r="A31" s="91"/>
      <c r="B31" s="28" t="s">
        <v>10</v>
      </c>
      <c r="C31" s="30">
        <f>C32-SUM(C11:C30)</f>
        <v>2057</v>
      </c>
      <c r="D31" s="43">
        <f>C31/C32</f>
        <v>0.11144219308700834</v>
      </c>
      <c r="E31" s="30">
        <f>E32-SUM(E11:E30)</f>
        <v>2212</v>
      </c>
      <c r="F31" s="43">
        <f>E31/E32</f>
        <v>0.1051230871590153</v>
      </c>
      <c r="G31" s="34">
        <f>C31/E31-1</f>
        <v>-7.0072332730560571E-2</v>
      </c>
    </row>
    <row r="32" spans="1:8" ht="14.4" customHeight="1" x14ac:dyDescent="0.3">
      <c r="A32" s="12"/>
      <c r="B32" s="10" t="s">
        <v>11</v>
      </c>
      <c r="C32" s="75">
        <v>18458</v>
      </c>
      <c r="D32" s="76">
        <v>1</v>
      </c>
      <c r="E32" s="77">
        <v>21042</v>
      </c>
      <c r="F32" s="78">
        <v>1.0000000000000007</v>
      </c>
      <c r="G32" s="26">
        <v>-0.12280201501758392</v>
      </c>
      <c r="H32" s="22"/>
    </row>
    <row r="33" spans="1:8" ht="14.4" customHeight="1" x14ac:dyDescent="0.3">
      <c r="A33" s="21" t="s">
        <v>13</v>
      </c>
      <c r="B33" s="88"/>
      <c r="C33" s="88"/>
      <c r="D33" s="89"/>
      <c r="E33" s="88"/>
      <c r="F33" s="89"/>
      <c r="G33" s="90"/>
      <c r="H33" s="22"/>
    </row>
    <row r="34" spans="1:8" ht="11.25" customHeight="1" x14ac:dyDescent="0.3">
      <c r="A34" t="s">
        <v>56</v>
      </c>
      <c r="G34" t="s">
        <v>52</v>
      </c>
    </row>
    <row r="35" spans="1:8" x14ac:dyDescent="0.3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34" priority="23" operator="lessThan">
      <formula>0</formula>
    </cfRule>
  </conditionalFormatting>
  <conditionalFormatting sqref="G11:G15">
    <cfRule type="cellIs" dxfId="33" priority="4" operator="lessThan">
      <formula>0</formula>
    </cfRule>
  </conditionalFormatting>
  <conditionalFormatting sqref="G16:G30">
    <cfRule type="cellIs" dxfId="32" priority="3" operator="lessThan">
      <formula>0</formula>
    </cfRule>
  </conditionalFormatting>
  <conditionalFormatting sqref="C11:G30">
    <cfRule type="cellIs" dxfId="31" priority="2" operator="equal">
      <formula>0</formula>
    </cfRule>
  </conditionalFormatting>
  <conditionalFormatting sqref="G32:G33">
    <cfRule type="cellIs" dxfId="3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t="s">
        <v>28</v>
      </c>
      <c r="G1" s="42">
        <v>44811</v>
      </c>
    </row>
    <row r="2" spans="1:8" ht="14.4" customHeight="1" x14ac:dyDescent="0.3">
      <c r="A2" s="95" t="s">
        <v>29</v>
      </c>
      <c r="B2" s="95"/>
      <c r="C2" s="95"/>
      <c r="D2" s="95"/>
      <c r="E2" s="95"/>
      <c r="F2" s="95"/>
      <c r="G2" s="95"/>
      <c r="H2" s="19"/>
    </row>
    <row r="3" spans="1:8" ht="14.4" customHeight="1" x14ac:dyDescent="0.3">
      <c r="A3" s="96" t="s">
        <v>58</v>
      </c>
      <c r="B3" s="96"/>
      <c r="C3" s="96"/>
      <c r="D3" s="96"/>
      <c r="E3" s="96"/>
      <c r="F3" s="96"/>
      <c r="G3" s="96"/>
      <c r="H3" s="33"/>
    </row>
    <row r="4" spans="1:8" ht="14.4" customHeight="1" x14ac:dyDescent="0.3">
      <c r="A4" s="20"/>
      <c r="B4" s="20"/>
      <c r="C4" s="20"/>
      <c r="D4" s="20"/>
      <c r="E4" s="20"/>
      <c r="F4" s="20"/>
      <c r="G4" s="32" t="s">
        <v>57</v>
      </c>
      <c r="H4" s="20"/>
    </row>
    <row r="5" spans="1:8" ht="14.4" customHeight="1" x14ac:dyDescent="0.3">
      <c r="A5" s="99" t="s">
        <v>0</v>
      </c>
      <c r="B5" s="99" t="s">
        <v>1</v>
      </c>
      <c r="C5" s="101" t="s">
        <v>128</v>
      </c>
      <c r="D5" s="102"/>
      <c r="E5" s="102"/>
      <c r="F5" s="102"/>
      <c r="G5" s="103"/>
    </row>
    <row r="6" spans="1:8" ht="14.4" customHeight="1" x14ac:dyDescent="0.3">
      <c r="A6" s="100"/>
      <c r="B6" s="100"/>
      <c r="C6" s="104" t="s">
        <v>129</v>
      </c>
      <c r="D6" s="105"/>
      <c r="E6" s="105"/>
      <c r="F6" s="105"/>
      <c r="G6" s="106"/>
    </row>
    <row r="7" spans="1:8" ht="14.4" customHeight="1" x14ac:dyDescent="0.3">
      <c r="A7" s="100"/>
      <c r="B7" s="100"/>
      <c r="C7" s="107">
        <v>2022</v>
      </c>
      <c r="D7" s="108"/>
      <c r="E7" s="111">
        <v>2021</v>
      </c>
      <c r="F7" s="108"/>
      <c r="G7" s="113" t="s">
        <v>3</v>
      </c>
    </row>
    <row r="8" spans="1:8" ht="14.4" customHeight="1" x14ac:dyDescent="0.3">
      <c r="A8" s="118" t="s">
        <v>4</v>
      </c>
      <c r="B8" s="118" t="s">
        <v>5</v>
      </c>
      <c r="C8" s="109"/>
      <c r="D8" s="110"/>
      <c r="E8" s="112"/>
      <c r="F8" s="110"/>
      <c r="G8" s="113"/>
    </row>
    <row r="9" spans="1:8" ht="14.4" customHeight="1" x14ac:dyDescent="0.3">
      <c r="A9" s="118"/>
      <c r="B9" s="118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8" ht="14.4" customHeight="1" x14ac:dyDescent="0.3">
      <c r="A10" s="119"/>
      <c r="B10" s="119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8" ht="14.4" customHeight="1" x14ac:dyDescent="0.3">
      <c r="A11" s="57">
        <v>1</v>
      </c>
      <c r="B11" s="58" t="s">
        <v>14</v>
      </c>
      <c r="C11" s="61">
        <v>4229</v>
      </c>
      <c r="D11" s="83">
        <v>0.25525108643167554</v>
      </c>
      <c r="E11" s="63">
        <v>5333</v>
      </c>
      <c r="F11" s="64">
        <v>0.27705335342095694</v>
      </c>
      <c r="G11" s="65">
        <v>-0.20701293830864431</v>
      </c>
    </row>
    <row r="12" spans="1:8" ht="14.4" customHeight="1" x14ac:dyDescent="0.3">
      <c r="A12" s="59">
        <v>2</v>
      </c>
      <c r="B12" s="60" t="s">
        <v>16</v>
      </c>
      <c r="C12" s="66">
        <v>2585</v>
      </c>
      <c r="D12" s="84">
        <v>0.15602366006760018</v>
      </c>
      <c r="E12" s="68">
        <v>2273</v>
      </c>
      <c r="F12" s="69">
        <v>0.11808405631461374</v>
      </c>
      <c r="G12" s="70">
        <v>0.13726352837659483</v>
      </c>
    </row>
    <row r="13" spans="1:8" ht="14.4" customHeight="1" x14ac:dyDescent="0.3">
      <c r="A13" s="59">
        <v>3</v>
      </c>
      <c r="B13" s="60" t="s">
        <v>15</v>
      </c>
      <c r="C13" s="66">
        <v>2547</v>
      </c>
      <c r="D13" s="84">
        <v>0.15373008208594882</v>
      </c>
      <c r="E13" s="68">
        <v>4296</v>
      </c>
      <c r="F13" s="69">
        <v>0.22318042495714063</v>
      </c>
      <c r="G13" s="70">
        <v>-0.40712290502793291</v>
      </c>
    </row>
    <row r="14" spans="1:8" ht="14.4" customHeight="1" x14ac:dyDescent="0.3">
      <c r="A14" s="59">
        <v>4</v>
      </c>
      <c r="B14" s="60" t="s">
        <v>17</v>
      </c>
      <c r="C14" s="66">
        <v>1782</v>
      </c>
      <c r="D14" s="84">
        <v>0.10755673587638821</v>
      </c>
      <c r="E14" s="68">
        <v>1856</v>
      </c>
      <c r="F14" s="69">
        <v>9.6420593277572866E-2</v>
      </c>
      <c r="G14" s="70">
        <v>-3.9870689655172376E-2</v>
      </c>
    </row>
    <row r="15" spans="1:8" ht="14.4" customHeight="1" x14ac:dyDescent="0.3">
      <c r="A15" s="25">
        <v>5</v>
      </c>
      <c r="B15" s="8" t="s">
        <v>18</v>
      </c>
      <c r="C15" s="9">
        <v>825</v>
      </c>
      <c r="D15" s="82">
        <v>4.9794785127957507E-2</v>
      </c>
      <c r="E15" s="72">
        <v>733</v>
      </c>
      <c r="F15" s="73">
        <v>3.807990025455868E-2</v>
      </c>
      <c r="G15" s="74">
        <v>0.1255115961800819</v>
      </c>
    </row>
    <row r="16" spans="1:8" ht="14.4" customHeight="1" x14ac:dyDescent="0.3">
      <c r="A16" s="57">
        <v>6</v>
      </c>
      <c r="B16" s="58" t="s">
        <v>20</v>
      </c>
      <c r="C16" s="61">
        <v>583</v>
      </c>
      <c r="D16" s="83">
        <v>3.5188314823756638E-2</v>
      </c>
      <c r="E16" s="63">
        <v>566</v>
      </c>
      <c r="F16" s="64">
        <v>2.9404124889604654E-2</v>
      </c>
      <c r="G16" s="65">
        <v>3.0035335689045928E-2</v>
      </c>
    </row>
    <row r="17" spans="1:7" ht="14.4" customHeight="1" x14ac:dyDescent="0.3">
      <c r="A17" s="59">
        <v>7</v>
      </c>
      <c r="B17" s="60" t="s">
        <v>19</v>
      </c>
      <c r="C17" s="66">
        <v>396</v>
      </c>
      <c r="D17" s="84">
        <v>2.3901496861419604E-2</v>
      </c>
      <c r="E17" s="68">
        <v>423</v>
      </c>
      <c r="F17" s="69">
        <v>2.1975167541170969E-2</v>
      </c>
      <c r="G17" s="70">
        <v>-6.3829787234042534E-2</v>
      </c>
    </row>
    <row r="18" spans="1:7" ht="14.4" customHeight="1" x14ac:dyDescent="0.3">
      <c r="A18" s="59">
        <v>8</v>
      </c>
      <c r="B18" s="60" t="s">
        <v>51</v>
      </c>
      <c r="C18" s="66">
        <v>382</v>
      </c>
      <c r="D18" s="84">
        <v>2.3056494447126992E-2</v>
      </c>
      <c r="E18" s="68">
        <v>319</v>
      </c>
      <c r="F18" s="69">
        <v>1.6572289469582835E-2</v>
      </c>
      <c r="G18" s="70">
        <v>0.19749216300940442</v>
      </c>
    </row>
    <row r="19" spans="1:7" ht="14.4" customHeight="1" x14ac:dyDescent="0.3">
      <c r="A19" s="59">
        <v>9</v>
      </c>
      <c r="B19" s="60" t="s">
        <v>22</v>
      </c>
      <c r="C19" s="66">
        <v>282</v>
      </c>
      <c r="D19" s="84">
        <v>1.7020762916465475E-2</v>
      </c>
      <c r="E19" s="68">
        <v>258</v>
      </c>
      <c r="F19" s="69">
        <v>1.3403293677593641E-2</v>
      </c>
      <c r="G19" s="70">
        <v>9.3023255813953432E-2</v>
      </c>
    </row>
    <row r="20" spans="1:7" ht="14.4" customHeight="1" x14ac:dyDescent="0.3">
      <c r="A20" s="25">
        <v>10</v>
      </c>
      <c r="B20" s="8" t="s">
        <v>21</v>
      </c>
      <c r="C20" s="9">
        <v>280</v>
      </c>
      <c r="D20" s="82">
        <v>1.6900048285852245E-2</v>
      </c>
      <c r="E20" s="72">
        <v>268</v>
      </c>
      <c r="F20" s="73">
        <v>1.3922801184477116E-2</v>
      </c>
      <c r="G20" s="74">
        <v>4.4776119402984982E-2</v>
      </c>
    </row>
    <row r="21" spans="1:7" ht="14.4" customHeight="1" x14ac:dyDescent="0.3">
      <c r="A21" s="57">
        <v>11</v>
      </c>
      <c r="B21" s="58" t="s">
        <v>23</v>
      </c>
      <c r="C21" s="61">
        <v>201</v>
      </c>
      <c r="D21" s="83">
        <v>1.2131820376629647E-2</v>
      </c>
      <c r="E21" s="63">
        <v>234</v>
      </c>
      <c r="F21" s="64">
        <v>1.2156475661073302E-2</v>
      </c>
      <c r="G21" s="65">
        <v>-0.14102564102564108</v>
      </c>
    </row>
    <row r="22" spans="1:7" ht="14.4" customHeight="1" x14ac:dyDescent="0.3">
      <c r="A22" s="59">
        <v>12</v>
      </c>
      <c r="B22" s="60" t="s">
        <v>25</v>
      </c>
      <c r="C22" s="66">
        <v>200</v>
      </c>
      <c r="D22" s="84">
        <v>1.2071463061323033E-2</v>
      </c>
      <c r="E22" s="68">
        <v>220</v>
      </c>
      <c r="F22" s="69">
        <v>1.1429165151436438E-2</v>
      </c>
      <c r="G22" s="70">
        <v>-9.0909090909090939E-2</v>
      </c>
    </row>
    <row r="23" spans="1:7" ht="14.4" customHeight="1" x14ac:dyDescent="0.3">
      <c r="A23" s="59">
        <v>13</v>
      </c>
      <c r="B23" s="60" t="s">
        <v>100</v>
      </c>
      <c r="C23" s="66">
        <v>154</v>
      </c>
      <c r="D23" s="84">
        <v>9.2950265572187343E-3</v>
      </c>
      <c r="E23" s="68">
        <v>99</v>
      </c>
      <c r="F23" s="69">
        <v>5.143124318146397E-3</v>
      </c>
      <c r="G23" s="70">
        <v>0.55555555555555558</v>
      </c>
    </row>
    <row r="24" spans="1:7" ht="14.4" customHeight="1" x14ac:dyDescent="0.3">
      <c r="A24" s="59">
        <v>14</v>
      </c>
      <c r="B24" s="60" t="s">
        <v>122</v>
      </c>
      <c r="C24" s="66">
        <v>151</v>
      </c>
      <c r="D24" s="84">
        <v>9.1139546112988887E-3</v>
      </c>
      <c r="E24" s="68">
        <v>225</v>
      </c>
      <c r="F24" s="69">
        <v>1.1688918904878175E-2</v>
      </c>
      <c r="G24" s="70">
        <v>-0.3288888888888889</v>
      </c>
    </row>
    <row r="25" spans="1:7" ht="14.4" customHeight="1" x14ac:dyDescent="0.3">
      <c r="A25" s="25">
        <v>15</v>
      </c>
      <c r="B25" s="8" t="s">
        <v>103</v>
      </c>
      <c r="C25" s="9">
        <v>141</v>
      </c>
      <c r="D25" s="82">
        <v>8.5103814582327374E-3</v>
      </c>
      <c r="E25" s="72">
        <v>68</v>
      </c>
      <c r="F25" s="73">
        <v>3.5326510468076263E-3</v>
      </c>
      <c r="G25" s="74">
        <v>1.0735294117647061</v>
      </c>
    </row>
    <row r="26" spans="1:7" ht="14.4" customHeight="1" x14ac:dyDescent="0.3">
      <c r="A26" s="57">
        <v>16</v>
      </c>
      <c r="B26" s="58" t="s">
        <v>24</v>
      </c>
      <c r="C26" s="61">
        <v>134</v>
      </c>
      <c r="D26" s="83">
        <v>8.0878802510864316E-3</v>
      </c>
      <c r="E26" s="63">
        <v>202</v>
      </c>
      <c r="F26" s="64">
        <v>1.0494051639046185E-2</v>
      </c>
      <c r="G26" s="65">
        <v>-0.3366336633663366</v>
      </c>
    </row>
    <row r="27" spans="1:7" ht="14.4" customHeight="1" x14ac:dyDescent="0.3">
      <c r="A27" s="59">
        <v>17</v>
      </c>
      <c r="B27" s="60" t="s">
        <v>91</v>
      </c>
      <c r="C27" s="66">
        <v>113</v>
      </c>
      <c r="D27" s="84">
        <v>6.8203766296475133E-3</v>
      </c>
      <c r="E27" s="68">
        <v>139</v>
      </c>
      <c r="F27" s="69">
        <v>7.2211543456802947E-3</v>
      </c>
      <c r="G27" s="70">
        <v>-0.18705035971223016</v>
      </c>
    </row>
    <row r="28" spans="1:7" ht="14.4" customHeight="1" x14ac:dyDescent="0.3">
      <c r="A28" s="59">
        <v>18</v>
      </c>
      <c r="B28" s="60" t="s">
        <v>95</v>
      </c>
      <c r="C28" s="66">
        <v>102</v>
      </c>
      <c r="D28" s="84">
        <v>6.1564461612747465E-3</v>
      </c>
      <c r="E28" s="68">
        <v>115</v>
      </c>
      <c r="F28" s="69">
        <v>5.9743363291599565E-3</v>
      </c>
      <c r="G28" s="70">
        <v>-0.11304347826086958</v>
      </c>
    </row>
    <row r="29" spans="1:7" ht="14.4" customHeight="1" x14ac:dyDescent="0.3">
      <c r="A29" s="59">
        <v>19</v>
      </c>
      <c r="B29" s="60" t="s">
        <v>123</v>
      </c>
      <c r="C29" s="66">
        <v>88</v>
      </c>
      <c r="D29" s="84">
        <v>5.311443746982134E-3</v>
      </c>
      <c r="E29" s="68">
        <v>76</v>
      </c>
      <c r="F29" s="69">
        <v>3.9482570523144056E-3</v>
      </c>
      <c r="G29" s="70">
        <v>0.15789473684210531</v>
      </c>
    </row>
    <row r="30" spans="1:7" ht="14.4" customHeight="1" x14ac:dyDescent="0.3">
      <c r="A30" s="59">
        <v>20</v>
      </c>
      <c r="B30" s="8" t="s">
        <v>102</v>
      </c>
      <c r="C30" s="9">
        <v>86</v>
      </c>
      <c r="D30" s="82">
        <v>5.1907291163689039E-3</v>
      </c>
      <c r="E30" s="72">
        <v>70</v>
      </c>
      <c r="F30" s="73">
        <v>3.6365525481843212E-3</v>
      </c>
      <c r="G30" s="74">
        <v>0.22857142857142865</v>
      </c>
    </row>
    <row r="31" spans="1:7" ht="14.4" customHeight="1" x14ac:dyDescent="0.3">
      <c r="A31" s="29"/>
      <c r="B31" s="8" t="s">
        <v>10</v>
      </c>
      <c r="C31" s="9">
        <f>C32-SUM(C11:C30)</f>
        <v>1307</v>
      </c>
      <c r="D31" s="44">
        <f>C31/C32</f>
        <v>7.8887011105746016E-2</v>
      </c>
      <c r="E31" s="9">
        <f>E32-SUM(E11:E30)</f>
        <v>1476</v>
      </c>
      <c r="F31" s="44">
        <f>E31/E32</f>
        <v>7.6679308016000827E-2</v>
      </c>
      <c r="G31" s="13">
        <f>C31/E31-1</f>
        <v>-0.1144986449864499</v>
      </c>
    </row>
    <row r="32" spans="1:7" ht="14.4" customHeight="1" x14ac:dyDescent="0.3">
      <c r="A32" s="12"/>
      <c r="B32" s="10" t="s">
        <v>11</v>
      </c>
      <c r="C32" s="75">
        <v>16568</v>
      </c>
      <c r="D32" s="76">
        <v>1</v>
      </c>
      <c r="E32" s="77">
        <v>19249</v>
      </c>
      <c r="F32" s="78">
        <v>0.99999999999999956</v>
      </c>
      <c r="G32" s="26">
        <v>-0.13927996259545949</v>
      </c>
    </row>
    <row r="33" spans="1:1" ht="12.75" customHeight="1" x14ac:dyDescent="0.3">
      <c r="A33" s="21" t="s">
        <v>13</v>
      </c>
    </row>
    <row r="34" spans="1:1" x14ac:dyDescent="0.3">
      <c r="A34" t="s">
        <v>54</v>
      </c>
    </row>
    <row r="35" spans="1:1" x14ac:dyDescent="0.3">
      <c r="A35" s="11" t="s">
        <v>55</v>
      </c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9" priority="26" operator="lessThan">
      <formula>0</formula>
    </cfRule>
  </conditionalFormatting>
  <conditionalFormatting sqref="G11:G15">
    <cfRule type="cellIs" dxfId="28" priority="7" operator="lessThan">
      <formula>0</formula>
    </cfRule>
  </conditionalFormatting>
  <conditionalFormatting sqref="G16:G30">
    <cfRule type="cellIs" dxfId="27" priority="6" operator="lessThan">
      <formula>0</formula>
    </cfRule>
  </conditionalFormatting>
  <conditionalFormatting sqref="C11:G30">
    <cfRule type="cellIs" dxfId="26" priority="5" operator="equal">
      <formula>0</formula>
    </cfRule>
  </conditionalFormatting>
  <conditionalFormatting sqref="G32">
    <cfRule type="cellIs" dxfId="25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J17" sqref="J17"/>
    </sheetView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t="s">
        <v>28</v>
      </c>
      <c r="G1" s="42">
        <v>44811</v>
      </c>
    </row>
    <row r="2" spans="1:10" ht="14.4" customHeight="1" x14ac:dyDescent="0.3">
      <c r="A2" s="95" t="s">
        <v>30</v>
      </c>
      <c r="B2" s="95"/>
      <c r="C2" s="95"/>
      <c r="D2" s="95"/>
      <c r="E2" s="95"/>
      <c r="F2" s="95"/>
      <c r="G2" s="95"/>
      <c r="H2" s="19"/>
      <c r="I2" s="19"/>
      <c r="J2" s="19"/>
    </row>
    <row r="3" spans="1:10" ht="14.4" customHeight="1" x14ac:dyDescent="0.3">
      <c r="A3" s="96" t="s">
        <v>31</v>
      </c>
      <c r="B3" s="96"/>
      <c r="C3" s="96"/>
      <c r="D3" s="96"/>
      <c r="E3" s="96"/>
      <c r="F3" s="96"/>
      <c r="G3" s="96"/>
      <c r="H3" s="20"/>
      <c r="I3" s="20"/>
      <c r="J3" s="20"/>
    </row>
    <row r="4" spans="1:10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" customHeight="1" x14ac:dyDescent="0.3">
      <c r="A5" s="97" t="s">
        <v>0</v>
      </c>
      <c r="B5" s="99" t="s">
        <v>1</v>
      </c>
      <c r="C5" s="101" t="s">
        <v>128</v>
      </c>
      <c r="D5" s="102"/>
      <c r="E5" s="102"/>
      <c r="F5" s="102"/>
      <c r="G5" s="103"/>
    </row>
    <row r="6" spans="1:10" ht="14.4" customHeight="1" x14ac:dyDescent="0.3">
      <c r="A6" s="98"/>
      <c r="B6" s="100"/>
      <c r="C6" s="104" t="s">
        <v>129</v>
      </c>
      <c r="D6" s="105"/>
      <c r="E6" s="105"/>
      <c r="F6" s="105"/>
      <c r="G6" s="106"/>
    </row>
    <row r="7" spans="1:10" ht="14.4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10" ht="14.4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10" ht="14.4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10" ht="14.4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10" ht="14.4" customHeight="1" x14ac:dyDescent="0.3">
      <c r="A11" s="57">
        <v>1</v>
      </c>
      <c r="B11" s="58" t="s">
        <v>32</v>
      </c>
      <c r="C11" s="61">
        <v>9129</v>
      </c>
      <c r="D11" s="62">
        <v>0.28111720145347047</v>
      </c>
      <c r="E11" s="63">
        <v>10632</v>
      </c>
      <c r="F11" s="64">
        <v>0.27160556903819133</v>
      </c>
      <c r="G11" s="65">
        <v>-0.14136568848758468</v>
      </c>
    </row>
    <row r="12" spans="1:10" ht="14.4" customHeight="1" x14ac:dyDescent="0.3">
      <c r="A12" s="59">
        <v>2</v>
      </c>
      <c r="B12" s="60" t="s">
        <v>101</v>
      </c>
      <c r="C12" s="66">
        <v>7635</v>
      </c>
      <c r="D12" s="67">
        <v>0.23511116585576153</v>
      </c>
      <c r="E12" s="68">
        <v>8520</v>
      </c>
      <c r="F12" s="69">
        <v>0.21765231830374249</v>
      </c>
      <c r="G12" s="70">
        <v>-0.10387323943661975</v>
      </c>
    </row>
    <row r="13" spans="1:10" ht="14.4" customHeight="1" x14ac:dyDescent="0.3">
      <c r="A13" s="59">
        <v>3</v>
      </c>
      <c r="B13" s="60" t="s">
        <v>21</v>
      </c>
      <c r="C13" s="66">
        <v>2766</v>
      </c>
      <c r="D13" s="67">
        <v>8.5175832974071566E-2</v>
      </c>
      <c r="E13" s="68">
        <v>3506</v>
      </c>
      <c r="F13" s="69">
        <v>8.9564439902925022E-2</v>
      </c>
      <c r="G13" s="70">
        <v>-0.21106674272675419</v>
      </c>
    </row>
    <row r="14" spans="1:10" ht="14.4" customHeight="1" x14ac:dyDescent="0.3">
      <c r="A14" s="59">
        <v>4</v>
      </c>
      <c r="B14" s="60" t="s">
        <v>35</v>
      </c>
      <c r="C14" s="66">
        <v>2421</v>
      </c>
      <c r="D14" s="67">
        <v>7.4551949251709063E-2</v>
      </c>
      <c r="E14" s="68">
        <v>3771</v>
      </c>
      <c r="F14" s="69">
        <v>9.6334142291480393E-2</v>
      </c>
      <c r="G14" s="70">
        <v>-0.35799522673031026</v>
      </c>
    </row>
    <row r="15" spans="1:10" ht="14.4" customHeight="1" x14ac:dyDescent="0.3">
      <c r="A15" s="25">
        <v>5</v>
      </c>
      <c r="B15" s="8" t="s">
        <v>64</v>
      </c>
      <c r="C15" s="9">
        <v>1257</v>
      </c>
      <c r="D15" s="71">
        <v>3.8707889388433822E-2</v>
      </c>
      <c r="E15" s="72">
        <v>1545</v>
      </c>
      <c r="F15" s="73">
        <v>3.9468642227615279E-2</v>
      </c>
      <c r="G15" s="74">
        <v>-0.18640776699029127</v>
      </c>
    </row>
    <row r="16" spans="1:10" ht="14.4" customHeight="1" x14ac:dyDescent="0.3">
      <c r="A16" s="57">
        <v>6</v>
      </c>
      <c r="B16" s="58" t="s">
        <v>62</v>
      </c>
      <c r="C16" s="61">
        <v>1182</v>
      </c>
      <c r="D16" s="62">
        <v>3.63983494487898E-2</v>
      </c>
      <c r="E16" s="63">
        <v>1306</v>
      </c>
      <c r="F16" s="64">
        <v>3.336313705454081E-2</v>
      </c>
      <c r="G16" s="65">
        <v>-9.4946401225114885E-2</v>
      </c>
    </row>
    <row r="17" spans="1:7" ht="14.4" customHeight="1" x14ac:dyDescent="0.3">
      <c r="A17" s="59">
        <v>7</v>
      </c>
      <c r="B17" s="60" t="s">
        <v>33</v>
      </c>
      <c r="C17" s="66">
        <v>1051</v>
      </c>
      <c r="D17" s="67">
        <v>3.2364353020878242E-2</v>
      </c>
      <c r="E17" s="68">
        <v>1388</v>
      </c>
      <c r="F17" s="69">
        <v>3.5457912887980586E-2</v>
      </c>
      <c r="G17" s="70">
        <v>-0.24279538904899134</v>
      </c>
    </row>
    <row r="18" spans="1:7" ht="14.4" customHeight="1" x14ac:dyDescent="0.3">
      <c r="A18" s="59">
        <v>8</v>
      </c>
      <c r="B18" s="60" t="s">
        <v>53</v>
      </c>
      <c r="C18" s="66">
        <v>654</v>
      </c>
      <c r="D18" s="67">
        <v>2.0139188273695881E-2</v>
      </c>
      <c r="E18" s="68">
        <v>1048</v>
      </c>
      <c r="F18" s="69">
        <v>2.6772256993230298E-2</v>
      </c>
      <c r="G18" s="70">
        <v>-0.37595419847328249</v>
      </c>
    </row>
    <row r="19" spans="1:7" ht="14.4" customHeight="1" x14ac:dyDescent="0.3">
      <c r="A19" s="59">
        <v>9</v>
      </c>
      <c r="B19" s="60" t="s">
        <v>59</v>
      </c>
      <c r="C19" s="66">
        <v>543</v>
      </c>
      <c r="D19" s="67">
        <v>1.6721069163022725E-2</v>
      </c>
      <c r="E19" s="68">
        <v>586</v>
      </c>
      <c r="F19" s="69">
        <v>1.4969983395069613E-2</v>
      </c>
      <c r="G19" s="70">
        <v>-7.3378839590443667E-2</v>
      </c>
    </row>
    <row r="20" spans="1:7" ht="14.4" customHeight="1" x14ac:dyDescent="0.3">
      <c r="A20" s="25">
        <v>10</v>
      </c>
      <c r="B20" s="8" t="s">
        <v>34</v>
      </c>
      <c r="C20" s="9">
        <v>506</v>
      </c>
      <c r="D20" s="71">
        <v>1.5581696126131675E-2</v>
      </c>
      <c r="E20" s="72">
        <v>588</v>
      </c>
      <c r="F20" s="73">
        <v>1.5021075488568144E-2</v>
      </c>
      <c r="G20" s="74">
        <v>-0.13945578231292521</v>
      </c>
    </row>
    <row r="21" spans="1:7" ht="14.4" customHeight="1" x14ac:dyDescent="0.3">
      <c r="A21" s="57">
        <v>11</v>
      </c>
      <c r="B21" s="58" t="s">
        <v>106</v>
      </c>
      <c r="C21" s="61">
        <v>397</v>
      </c>
      <c r="D21" s="62">
        <v>1.2225164747182361E-2</v>
      </c>
      <c r="E21" s="63">
        <v>373</v>
      </c>
      <c r="F21" s="64">
        <v>9.5286754374760505E-3</v>
      </c>
      <c r="G21" s="65">
        <v>6.4343163538874037E-2</v>
      </c>
    </row>
    <row r="22" spans="1:7" ht="14.4" customHeight="1" x14ac:dyDescent="0.3">
      <c r="A22" s="59">
        <v>12</v>
      </c>
      <c r="B22" s="60" t="s">
        <v>109</v>
      </c>
      <c r="C22" s="66">
        <v>323</v>
      </c>
      <c r="D22" s="67">
        <v>9.9464186734002594E-3</v>
      </c>
      <c r="E22" s="68">
        <v>335</v>
      </c>
      <c r="F22" s="69">
        <v>8.5579256610039591E-3</v>
      </c>
      <c r="G22" s="70">
        <v>-3.5820895522388096E-2</v>
      </c>
    </row>
    <row r="23" spans="1:7" ht="14.4" customHeight="1" x14ac:dyDescent="0.3">
      <c r="A23" s="59">
        <v>13</v>
      </c>
      <c r="B23" s="60" t="s">
        <v>61</v>
      </c>
      <c r="C23" s="66">
        <v>316</v>
      </c>
      <c r="D23" s="67">
        <v>9.7308616123668173E-3</v>
      </c>
      <c r="E23" s="68">
        <v>360</v>
      </c>
      <c r="F23" s="69">
        <v>9.1965768297355976E-3</v>
      </c>
      <c r="G23" s="70">
        <v>-0.12222222222222223</v>
      </c>
    </row>
    <row r="24" spans="1:7" ht="14.4" customHeight="1" x14ac:dyDescent="0.3">
      <c r="A24" s="59">
        <v>14</v>
      </c>
      <c r="B24" s="60" t="s">
        <v>104</v>
      </c>
      <c r="C24" s="66">
        <v>292</v>
      </c>
      <c r="D24" s="67">
        <v>8.9918088316807299E-3</v>
      </c>
      <c r="E24" s="68">
        <v>218</v>
      </c>
      <c r="F24" s="69">
        <v>5.5690381913398902E-3</v>
      </c>
      <c r="G24" s="70">
        <v>0.33944954128440363</v>
      </c>
    </row>
    <row r="25" spans="1:7" ht="14.4" customHeight="1" x14ac:dyDescent="0.3">
      <c r="A25" s="25">
        <v>15</v>
      </c>
      <c r="B25" s="8" t="s">
        <v>63</v>
      </c>
      <c r="C25" s="9">
        <v>289</v>
      </c>
      <c r="D25" s="71">
        <v>8.8994272340949688E-3</v>
      </c>
      <c r="E25" s="72">
        <v>414</v>
      </c>
      <c r="F25" s="73">
        <v>1.0576063354195938E-2</v>
      </c>
      <c r="G25" s="74">
        <v>-0.30193236714975846</v>
      </c>
    </row>
    <row r="26" spans="1:7" ht="14.4" customHeight="1" x14ac:dyDescent="0.3">
      <c r="A26" s="57">
        <v>16</v>
      </c>
      <c r="B26" s="58" t="s">
        <v>107</v>
      </c>
      <c r="C26" s="61">
        <v>282</v>
      </c>
      <c r="D26" s="62">
        <v>8.6838701730615267E-3</v>
      </c>
      <c r="E26" s="63">
        <v>343</v>
      </c>
      <c r="F26" s="64">
        <v>8.7622940349980846E-3</v>
      </c>
      <c r="G26" s="65">
        <v>-0.17784256559766765</v>
      </c>
    </row>
    <row r="27" spans="1:7" ht="14.4" customHeight="1" x14ac:dyDescent="0.3">
      <c r="A27" s="59">
        <v>17</v>
      </c>
      <c r="B27" s="60" t="s">
        <v>89</v>
      </c>
      <c r="C27" s="66">
        <v>279</v>
      </c>
      <c r="D27" s="67">
        <v>8.5914885754757656E-3</v>
      </c>
      <c r="E27" s="68">
        <v>384</v>
      </c>
      <c r="F27" s="69">
        <v>9.8096819517179724E-3</v>
      </c>
      <c r="G27" s="70">
        <v>-0.2734375</v>
      </c>
    </row>
    <row r="28" spans="1:7" ht="14.4" customHeight="1" x14ac:dyDescent="0.3">
      <c r="A28" s="59">
        <v>18</v>
      </c>
      <c r="B28" s="60" t="s">
        <v>65</v>
      </c>
      <c r="C28" s="66">
        <v>267</v>
      </c>
      <c r="D28" s="67">
        <v>8.221962185132721E-3</v>
      </c>
      <c r="E28" s="68">
        <v>335</v>
      </c>
      <c r="F28" s="69">
        <v>8.5579256610039591E-3</v>
      </c>
      <c r="G28" s="70">
        <v>-0.20298507462686566</v>
      </c>
    </row>
    <row r="29" spans="1:7" ht="14.4" customHeight="1" x14ac:dyDescent="0.3">
      <c r="A29" s="59">
        <v>19</v>
      </c>
      <c r="B29" s="60" t="s">
        <v>66</v>
      </c>
      <c r="C29" s="66">
        <v>243</v>
      </c>
      <c r="D29" s="67">
        <v>7.4829094044466344E-3</v>
      </c>
      <c r="E29" s="68">
        <v>287</v>
      </c>
      <c r="F29" s="69">
        <v>7.331715417039213E-3</v>
      </c>
      <c r="G29" s="70">
        <v>-0.15331010452961669</v>
      </c>
    </row>
    <row r="30" spans="1:7" ht="14.4" customHeight="1" x14ac:dyDescent="0.3">
      <c r="A30" s="25">
        <v>20</v>
      </c>
      <c r="B30" s="8" t="s">
        <v>130</v>
      </c>
      <c r="C30" s="9">
        <v>194</v>
      </c>
      <c r="D30" s="71">
        <v>5.9740099772125389E-3</v>
      </c>
      <c r="E30" s="72">
        <v>267</v>
      </c>
      <c r="F30" s="73">
        <v>6.8207944820539018E-3</v>
      </c>
      <c r="G30" s="74">
        <v>-0.27340823970037453</v>
      </c>
    </row>
    <row r="31" spans="1:7" ht="14.4" customHeight="1" x14ac:dyDescent="0.3">
      <c r="A31" s="29"/>
      <c r="B31" s="8" t="s">
        <v>10</v>
      </c>
      <c r="C31" s="9">
        <f>C32-SUM(C11:C30)</f>
        <v>2448</v>
      </c>
      <c r="D31" s="44">
        <f>C31/C32</f>
        <v>7.5383383629980913E-2</v>
      </c>
      <c r="E31" s="9">
        <f>E32-SUM(E11:E30)</f>
        <v>2939</v>
      </c>
      <c r="F31" s="44">
        <f>E31/E32</f>
        <v>7.5079831396091451E-2</v>
      </c>
      <c r="G31" s="13">
        <f>C31/E31-1</f>
        <v>-0.16706362708404221</v>
      </c>
    </row>
    <row r="32" spans="1:7" ht="14.4" customHeight="1" x14ac:dyDescent="0.3">
      <c r="A32" s="12"/>
      <c r="B32" s="10" t="s">
        <v>11</v>
      </c>
      <c r="C32" s="75">
        <v>32474</v>
      </c>
      <c r="D32" s="76">
        <v>1</v>
      </c>
      <c r="E32" s="77">
        <v>39145</v>
      </c>
      <c r="F32" s="78">
        <v>1.0000000000000013</v>
      </c>
      <c r="G32" s="26">
        <v>-0.17041767786435047</v>
      </c>
    </row>
    <row r="33" spans="1:1" ht="12" customHeight="1" x14ac:dyDescent="0.3">
      <c r="A33" s="21" t="s">
        <v>13</v>
      </c>
    </row>
    <row r="34" spans="1:1" x14ac:dyDescent="0.3">
      <c r="A34" t="s">
        <v>56</v>
      </c>
    </row>
    <row r="35" spans="1:1" x14ac:dyDescent="0.3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4" priority="17" operator="lessThan">
      <formula>0</formula>
    </cfRule>
  </conditionalFormatting>
  <conditionalFormatting sqref="G11:G15">
    <cfRule type="cellIs" dxfId="23" priority="4" operator="lessThan">
      <formula>0</formula>
    </cfRule>
  </conditionalFormatting>
  <conditionalFormatting sqref="G16:G30">
    <cfRule type="cellIs" dxfId="22" priority="3" operator="lessThan">
      <formula>0</formula>
    </cfRule>
  </conditionalFormatting>
  <conditionalFormatting sqref="C11:G30">
    <cfRule type="cellIs" dxfId="21" priority="2" operator="equal">
      <formula>0</formula>
    </cfRule>
  </conditionalFormatting>
  <conditionalFormatting sqref="G32">
    <cfRule type="cellIs" dxfId="2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F62" sqref="F62"/>
    </sheetView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t="s">
        <v>28</v>
      </c>
      <c r="G1" s="42">
        <v>44809</v>
      </c>
    </row>
    <row r="2" spans="1:9" ht="14.4" customHeight="1" x14ac:dyDescent="0.3">
      <c r="A2" s="95" t="s">
        <v>36</v>
      </c>
      <c r="B2" s="95"/>
      <c r="C2" s="95"/>
      <c r="D2" s="95"/>
      <c r="E2" s="95"/>
      <c r="F2" s="95"/>
      <c r="G2" s="95"/>
      <c r="H2" s="19"/>
      <c r="I2" s="19"/>
    </row>
    <row r="3" spans="1:9" ht="14.4" customHeight="1" x14ac:dyDescent="0.3">
      <c r="A3" s="96" t="s">
        <v>37</v>
      </c>
      <c r="B3" s="96"/>
      <c r="C3" s="96"/>
      <c r="D3" s="96"/>
      <c r="E3" s="96"/>
      <c r="F3" s="96"/>
      <c r="G3" s="96"/>
      <c r="H3" s="20"/>
      <c r="I3" s="20"/>
    </row>
    <row r="4" spans="1:9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</row>
    <row r="5" spans="1:9" ht="14.4" customHeight="1" x14ac:dyDescent="0.3">
      <c r="A5" s="97" t="s">
        <v>0</v>
      </c>
      <c r="B5" s="99" t="s">
        <v>1</v>
      </c>
      <c r="C5" s="101" t="s">
        <v>128</v>
      </c>
      <c r="D5" s="102"/>
      <c r="E5" s="102"/>
      <c r="F5" s="102"/>
      <c r="G5" s="103"/>
    </row>
    <row r="6" spans="1:9" ht="14.4" customHeight="1" x14ac:dyDescent="0.3">
      <c r="A6" s="98"/>
      <c r="B6" s="100"/>
      <c r="C6" s="104" t="s">
        <v>129</v>
      </c>
      <c r="D6" s="105"/>
      <c r="E6" s="105"/>
      <c r="F6" s="105"/>
      <c r="G6" s="106"/>
    </row>
    <row r="7" spans="1:9" ht="14.4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9" ht="14.4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9" ht="14.4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9" ht="14.4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9" ht="14.4" customHeight="1" x14ac:dyDescent="0.3">
      <c r="A11" s="57">
        <v>1</v>
      </c>
      <c r="B11" s="58" t="s">
        <v>110</v>
      </c>
      <c r="C11" s="61">
        <v>2314</v>
      </c>
      <c r="D11" s="62">
        <v>0.37816636705344009</v>
      </c>
      <c r="E11" s="63">
        <v>2464</v>
      </c>
      <c r="F11" s="64">
        <v>0.39204455051710424</v>
      </c>
      <c r="G11" s="65">
        <v>-6.0876623376623362E-2</v>
      </c>
    </row>
    <row r="12" spans="1:9" ht="14.4" customHeight="1" x14ac:dyDescent="0.3">
      <c r="A12" s="59">
        <v>2</v>
      </c>
      <c r="B12" s="60" t="s">
        <v>111</v>
      </c>
      <c r="C12" s="66">
        <v>623</v>
      </c>
      <c r="D12" s="67">
        <v>0.1018140218990031</v>
      </c>
      <c r="E12" s="68">
        <v>862</v>
      </c>
      <c r="F12" s="69">
        <v>0.13715194908512332</v>
      </c>
      <c r="G12" s="70">
        <v>-0.27726218097447797</v>
      </c>
    </row>
    <row r="13" spans="1:9" ht="14.4" customHeight="1" x14ac:dyDescent="0.3">
      <c r="A13" s="59">
        <v>3</v>
      </c>
      <c r="B13" s="60" t="s">
        <v>16</v>
      </c>
      <c r="C13" s="66">
        <v>578</v>
      </c>
      <c r="D13" s="67">
        <v>9.4459879065206739E-2</v>
      </c>
      <c r="E13" s="68">
        <v>566</v>
      </c>
      <c r="F13" s="69">
        <v>9.0055688146380264E-2</v>
      </c>
      <c r="G13" s="70">
        <v>2.1201413427561766E-2</v>
      </c>
    </row>
    <row r="14" spans="1:9" ht="14.4" customHeight="1" x14ac:dyDescent="0.3">
      <c r="A14" s="59">
        <v>4</v>
      </c>
      <c r="B14" s="60" t="s">
        <v>112</v>
      </c>
      <c r="C14" s="66">
        <v>455</v>
      </c>
      <c r="D14" s="67">
        <v>7.4358555319496644E-2</v>
      </c>
      <c r="E14" s="68">
        <v>521</v>
      </c>
      <c r="F14" s="69">
        <v>8.2895783611774063E-2</v>
      </c>
      <c r="G14" s="70">
        <v>-0.12667946257197693</v>
      </c>
    </row>
    <row r="15" spans="1:9" ht="14.4" customHeight="1" x14ac:dyDescent="0.3">
      <c r="A15" s="25">
        <v>5</v>
      </c>
      <c r="B15" s="8" t="s">
        <v>21</v>
      </c>
      <c r="C15" s="9">
        <v>275</v>
      </c>
      <c r="D15" s="71">
        <v>4.4941983984311165E-2</v>
      </c>
      <c r="E15" s="72">
        <v>315</v>
      </c>
      <c r="F15" s="73">
        <v>5.0119331742243436E-2</v>
      </c>
      <c r="G15" s="74">
        <v>-0.12698412698412698</v>
      </c>
    </row>
    <row r="16" spans="1:9" ht="14.4" customHeight="1" x14ac:dyDescent="0.3">
      <c r="A16" s="57">
        <v>6</v>
      </c>
      <c r="B16" s="58" t="s">
        <v>113</v>
      </c>
      <c r="C16" s="61">
        <v>229</v>
      </c>
      <c r="D16" s="62">
        <v>3.7424415754208205E-2</v>
      </c>
      <c r="E16" s="63">
        <v>186</v>
      </c>
      <c r="F16" s="64">
        <v>2.9594272076372316E-2</v>
      </c>
      <c r="G16" s="65">
        <v>0.23118279569892475</v>
      </c>
    </row>
    <row r="17" spans="1:8" ht="14.4" customHeight="1" x14ac:dyDescent="0.3">
      <c r="A17" s="59">
        <v>7</v>
      </c>
      <c r="B17" s="60" t="s">
        <v>115</v>
      </c>
      <c r="C17" s="66">
        <v>198</v>
      </c>
      <c r="D17" s="67">
        <v>3.2358228468704037E-2</v>
      </c>
      <c r="E17" s="68">
        <v>116</v>
      </c>
      <c r="F17" s="69">
        <v>1.8456642800318217E-2</v>
      </c>
      <c r="G17" s="70">
        <v>0.7068965517241379</v>
      </c>
    </row>
    <row r="18" spans="1:8" ht="14.4" customHeight="1" x14ac:dyDescent="0.3">
      <c r="A18" s="59">
        <v>8</v>
      </c>
      <c r="B18" s="60" t="s">
        <v>114</v>
      </c>
      <c r="C18" s="66">
        <v>191</v>
      </c>
      <c r="D18" s="67">
        <v>3.1214250694557934E-2</v>
      </c>
      <c r="E18" s="68">
        <v>198</v>
      </c>
      <c r="F18" s="69">
        <v>3.1503579952267304E-2</v>
      </c>
      <c r="G18" s="70">
        <v>-3.5353535353535359E-2</v>
      </c>
    </row>
    <row r="19" spans="1:8" ht="14.4" customHeight="1" x14ac:dyDescent="0.3">
      <c r="A19" s="59">
        <v>9</v>
      </c>
      <c r="B19" s="60" t="s">
        <v>116</v>
      </c>
      <c r="C19" s="66">
        <v>160</v>
      </c>
      <c r="D19" s="67">
        <v>2.6148063409053766E-2</v>
      </c>
      <c r="E19" s="68">
        <v>233</v>
      </c>
      <c r="F19" s="69">
        <v>3.707239459029435E-2</v>
      </c>
      <c r="G19" s="70">
        <v>-0.31330472103004292</v>
      </c>
    </row>
    <row r="20" spans="1:8" ht="14.4" customHeight="1" x14ac:dyDescent="0.3">
      <c r="A20" s="25">
        <v>10</v>
      </c>
      <c r="B20" s="8" t="s">
        <v>118</v>
      </c>
      <c r="C20" s="9">
        <v>138</v>
      </c>
      <c r="D20" s="71">
        <v>2.2552704690308872E-2</v>
      </c>
      <c r="E20" s="72">
        <v>72</v>
      </c>
      <c r="F20" s="73">
        <v>1.1455847255369928E-2</v>
      </c>
      <c r="G20" s="74">
        <v>0.91666666666666674</v>
      </c>
    </row>
    <row r="21" spans="1:8" ht="14.4" customHeight="1" x14ac:dyDescent="0.3">
      <c r="A21" s="57">
        <v>11</v>
      </c>
      <c r="B21" s="58" t="s">
        <v>117</v>
      </c>
      <c r="C21" s="61">
        <v>134</v>
      </c>
      <c r="D21" s="62">
        <v>2.189900310508253E-2</v>
      </c>
      <c r="E21" s="63">
        <v>127</v>
      </c>
      <c r="F21" s="64">
        <v>2.0206841686555291E-2</v>
      </c>
      <c r="G21" s="65">
        <v>5.5118110236220375E-2</v>
      </c>
    </row>
    <row r="22" spans="1:8" ht="14.4" customHeight="1" x14ac:dyDescent="0.3">
      <c r="A22" s="59">
        <v>12</v>
      </c>
      <c r="B22" s="60" t="s">
        <v>121</v>
      </c>
      <c r="C22" s="66">
        <v>102</v>
      </c>
      <c r="D22" s="67">
        <v>1.6669390423271778E-2</v>
      </c>
      <c r="E22" s="68">
        <v>55</v>
      </c>
      <c r="F22" s="69">
        <v>8.7509944311853615E-3</v>
      </c>
      <c r="G22" s="70">
        <v>0.8545454545454545</v>
      </c>
    </row>
    <row r="23" spans="1:8" ht="14.4" customHeight="1" x14ac:dyDescent="0.3">
      <c r="A23" s="59">
        <v>13</v>
      </c>
      <c r="B23" s="60" t="s">
        <v>119</v>
      </c>
      <c r="C23" s="66">
        <v>97</v>
      </c>
      <c r="D23" s="67">
        <v>1.5852263441738845E-2</v>
      </c>
      <c r="E23" s="68">
        <v>85</v>
      </c>
      <c r="F23" s="69">
        <v>1.3524264120922832E-2</v>
      </c>
      <c r="G23" s="70">
        <v>0.14117647058823524</v>
      </c>
    </row>
    <row r="24" spans="1:8" ht="14.4" customHeight="1" x14ac:dyDescent="0.3">
      <c r="A24" s="59">
        <v>14</v>
      </c>
      <c r="B24" s="60" t="s">
        <v>25</v>
      </c>
      <c r="C24" s="66">
        <v>91</v>
      </c>
      <c r="D24" s="67">
        <v>1.487171106389933E-2</v>
      </c>
      <c r="E24" s="68">
        <v>61</v>
      </c>
      <c r="F24" s="69">
        <v>9.7056483691328552E-3</v>
      </c>
      <c r="G24" s="70">
        <v>0.49180327868852469</v>
      </c>
    </row>
    <row r="25" spans="1:8" ht="14.4" customHeight="1" x14ac:dyDescent="0.3">
      <c r="A25" s="59">
        <v>15</v>
      </c>
      <c r="B25" s="8" t="s">
        <v>120</v>
      </c>
      <c r="C25" s="9">
        <v>88</v>
      </c>
      <c r="D25" s="71">
        <v>1.4381434874979572E-2</v>
      </c>
      <c r="E25" s="72">
        <v>71</v>
      </c>
      <c r="F25" s="73">
        <v>1.1296738265712012E-2</v>
      </c>
      <c r="G25" s="74">
        <v>0.23943661971830976</v>
      </c>
    </row>
    <row r="26" spans="1:8" ht="14.4" customHeight="1" x14ac:dyDescent="0.3">
      <c r="A26" s="29"/>
      <c r="B26" s="8" t="s">
        <v>10</v>
      </c>
      <c r="C26" s="9">
        <f>C27-SUM(C11:C25)</f>
        <v>446</v>
      </c>
      <c r="D26" s="44">
        <f>C26/C27</f>
        <v>7.2887726752737372E-2</v>
      </c>
      <c r="E26" s="9">
        <f>E27-SUM(E11:E25)</f>
        <v>353</v>
      </c>
      <c r="F26" s="44">
        <f>E26/E27</f>
        <v>5.6165473349244231E-2</v>
      </c>
      <c r="G26" s="13">
        <f>C26/E26-1</f>
        <v>0.26345609065155817</v>
      </c>
    </row>
    <row r="27" spans="1:8" x14ac:dyDescent="0.3">
      <c r="A27" s="12"/>
      <c r="B27" s="10" t="s">
        <v>11</v>
      </c>
      <c r="C27" s="75">
        <v>6119</v>
      </c>
      <c r="D27" s="76">
        <v>1</v>
      </c>
      <c r="E27" s="77">
        <v>6285</v>
      </c>
      <c r="F27" s="78">
        <v>0.99999999999999856</v>
      </c>
      <c r="G27" s="26">
        <v>-2.641209228321395E-2</v>
      </c>
    </row>
    <row r="28" spans="1:8" x14ac:dyDescent="0.3">
      <c r="A28" s="21" t="s">
        <v>13</v>
      </c>
      <c r="H28" s="22"/>
    </row>
    <row r="29" spans="1:8" ht="13.5" customHeight="1" x14ac:dyDescent="0.3">
      <c r="A29" t="s">
        <v>56</v>
      </c>
    </row>
    <row r="30" spans="1:8" x14ac:dyDescent="0.3">
      <c r="A30" s="11" t="s">
        <v>55</v>
      </c>
    </row>
    <row r="49" spans="1:1" x14ac:dyDescent="0.3">
      <c r="A49" t="s">
        <v>28</v>
      </c>
    </row>
    <row r="50" spans="1:1" x14ac:dyDescent="0.3">
      <c r="A50" s="11" t="s">
        <v>55</v>
      </c>
    </row>
    <row r="51" spans="1:1" x14ac:dyDescent="0.3">
      <c r="A51" s="23"/>
    </row>
    <row r="52" spans="1:1" x14ac:dyDescent="0.3">
      <c r="A52" s="1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G26">
    <cfRule type="cellIs" dxfId="19" priority="42" operator="lessThan">
      <formula>0</formula>
    </cfRule>
  </conditionalFormatting>
  <conditionalFormatting sqref="G11:G15">
    <cfRule type="cellIs" dxfId="17" priority="10" operator="lessThan">
      <formula>0</formula>
    </cfRule>
  </conditionalFormatting>
  <conditionalFormatting sqref="G16:G25">
    <cfRule type="cellIs" dxfId="16" priority="9" operator="lessThan">
      <formula>0</formula>
    </cfRule>
  </conditionalFormatting>
  <conditionalFormatting sqref="C11:G25">
    <cfRule type="cellIs" dxfId="15" priority="8" operator="equal">
      <formula>0</formula>
    </cfRule>
  </conditionalFormatting>
  <conditionalFormatting sqref="G27">
    <cfRule type="cellIs" dxfId="14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7" x14ac:dyDescent="0.3">
      <c r="A1" t="s">
        <v>28</v>
      </c>
      <c r="G1" s="42">
        <v>44809</v>
      </c>
    </row>
    <row r="2" spans="1:7" x14ac:dyDescent="0.3">
      <c r="A2" s="95" t="s">
        <v>38</v>
      </c>
      <c r="B2" s="95"/>
      <c r="C2" s="95"/>
      <c r="D2" s="95"/>
      <c r="E2" s="95"/>
      <c r="F2" s="95"/>
      <c r="G2" s="95"/>
    </row>
    <row r="3" spans="1:7" x14ac:dyDescent="0.3">
      <c r="A3" s="96" t="s">
        <v>39</v>
      </c>
      <c r="B3" s="96"/>
      <c r="C3" s="96"/>
      <c r="D3" s="96"/>
      <c r="E3" s="96"/>
      <c r="F3" s="96"/>
      <c r="G3" s="96"/>
    </row>
    <row r="4" spans="1:7" ht="15" customHeight="1" x14ac:dyDescent="0.3">
      <c r="A4" s="41"/>
      <c r="B4" s="41"/>
      <c r="C4" s="41"/>
      <c r="D4" s="41"/>
      <c r="E4" s="41"/>
      <c r="F4" s="41"/>
      <c r="G4" s="6" t="s">
        <v>12</v>
      </c>
    </row>
    <row r="5" spans="1:7" ht="14.4" customHeight="1" x14ac:dyDescent="0.3">
      <c r="A5" s="97" t="s">
        <v>0</v>
      </c>
      <c r="B5" s="99" t="s">
        <v>1</v>
      </c>
      <c r="C5" s="101" t="s">
        <v>128</v>
      </c>
      <c r="D5" s="102"/>
      <c r="E5" s="102"/>
      <c r="F5" s="102"/>
      <c r="G5" s="103"/>
    </row>
    <row r="6" spans="1:7" ht="15" customHeight="1" x14ac:dyDescent="0.3">
      <c r="A6" s="98"/>
      <c r="B6" s="100"/>
      <c r="C6" s="104" t="s">
        <v>129</v>
      </c>
      <c r="D6" s="105"/>
      <c r="E6" s="105"/>
      <c r="F6" s="105"/>
      <c r="G6" s="106"/>
    </row>
    <row r="7" spans="1:7" ht="15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7" ht="15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7" ht="15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7" ht="15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7" x14ac:dyDescent="0.3">
      <c r="A11" s="57">
        <v>1</v>
      </c>
      <c r="B11" s="58" t="s">
        <v>40</v>
      </c>
      <c r="C11" s="79">
        <v>1283</v>
      </c>
      <c r="D11" s="62">
        <v>0.16569804985147876</v>
      </c>
      <c r="E11" s="79">
        <v>1725</v>
      </c>
      <c r="F11" s="64">
        <v>0.190292333149476</v>
      </c>
      <c r="G11" s="65">
        <v>-0.25623188405797104</v>
      </c>
    </row>
    <row r="12" spans="1:7" x14ac:dyDescent="0.3">
      <c r="A12" s="59">
        <v>2</v>
      </c>
      <c r="B12" s="60" t="s">
        <v>41</v>
      </c>
      <c r="C12" s="80">
        <v>1038</v>
      </c>
      <c r="D12" s="67">
        <v>0.13405656722200698</v>
      </c>
      <c r="E12" s="80">
        <v>943</v>
      </c>
      <c r="F12" s="69">
        <v>0.10402647545504688</v>
      </c>
      <c r="G12" s="70">
        <v>0.10074231177094384</v>
      </c>
    </row>
    <row r="13" spans="1:7" x14ac:dyDescent="0.3">
      <c r="A13" s="59">
        <v>3</v>
      </c>
      <c r="B13" s="60" t="s">
        <v>44</v>
      </c>
      <c r="C13" s="80">
        <v>695</v>
      </c>
      <c r="D13" s="67">
        <v>8.9758491540746485E-2</v>
      </c>
      <c r="E13" s="80">
        <v>879</v>
      </c>
      <c r="F13" s="69">
        <v>9.6966354109211256E-2</v>
      </c>
      <c r="G13" s="70">
        <v>-0.20932878270762234</v>
      </c>
    </row>
    <row r="14" spans="1:7" x14ac:dyDescent="0.3">
      <c r="A14" s="59">
        <v>4</v>
      </c>
      <c r="B14" s="60" t="s">
        <v>46</v>
      </c>
      <c r="C14" s="80">
        <v>673</v>
      </c>
      <c r="D14" s="67">
        <v>8.6917215549528609E-2</v>
      </c>
      <c r="E14" s="80">
        <v>1009</v>
      </c>
      <c r="F14" s="69">
        <v>0.11130722559293987</v>
      </c>
      <c r="G14" s="70">
        <v>-0.3330029732408325</v>
      </c>
    </row>
    <row r="15" spans="1:7" x14ac:dyDescent="0.3">
      <c r="A15" s="25">
        <v>5</v>
      </c>
      <c r="B15" s="8" t="s">
        <v>43</v>
      </c>
      <c r="C15" s="36">
        <v>655</v>
      </c>
      <c r="D15" s="71">
        <v>8.459253519307762E-2</v>
      </c>
      <c r="E15" s="36">
        <v>668</v>
      </c>
      <c r="F15" s="73">
        <v>7.3690016547159398E-2</v>
      </c>
      <c r="G15" s="74">
        <v>-1.9461077844311392E-2</v>
      </c>
    </row>
    <row r="16" spans="1:7" x14ac:dyDescent="0.3">
      <c r="A16" s="57">
        <v>6</v>
      </c>
      <c r="B16" s="58" t="s">
        <v>60</v>
      </c>
      <c r="C16" s="79">
        <v>587</v>
      </c>
      <c r="D16" s="62">
        <v>7.5810409402040549E-2</v>
      </c>
      <c r="E16" s="79">
        <v>507</v>
      </c>
      <c r="F16" s="64">
        <v>5.5929398786541643E-2</v>
      </c>
      <c r="G16" s="65">
        <v>0.15779092702169617</v>
      </c>
    </row>
    <row r="17" spans="1:8" x14ac:dyDescent="0.3">
      <c r="A17" s="59">
        <v>7</v>
      </c>
      <c r="B17" s="60" t="s">
        <v>42</v>
      </c>
      <c r="C17" s="80">
        <v>447</v>
      </c>
      <c r="D17" s="67">
        <v>5.7729562185199534E-2</v>
      </c>
      <c r="E17" s="80">
        <v>635</v>
      </c>
      <c r="F17" s="69">
        <v>7.004964147821291E-2</v>
      </c>
      <c r="G17" s="70">
        <v>-0.2960629921259843</v>
      </c>
    </row>
    <row r="18" spans="1:8" x14ac:dyDescent="0.3">
      <c r="A18" s="59">
        <v>8</v>
      </c>
      <c r="B18" s="60" t="s">
        <v>47</v>
      </c>
      <c r="C18" s="80">
        <v>364</v>
      </c>
      <c r="D18" s="67">
        <v>4.7010202763786646E-2</v>
      </c>
      <c r="E18" s="80">
        <v>325</v>
      </c>
      <c r="F18" s="69">
        <v>3.5852178709321565E-2</v>
      </c>
      <c r="G18" s="70">
        <v>0.12000000000000011</v>
      </c>
    </row>
    <row r="19" spans="1:8" x14ac:dyDescent="0.3">
      <c r="A19" s="59">
        <v>9</v>
      </c>
      <c r="B19" s="60" t="s">
        <v>45</v>
      </c>
      <c r="C19" s="80">
        <v>348</v>
      </c>
      <c r="D19" s="67">
        <v>4.49438202247191E-2</v>
      </c>
      <c r="E19" s="80">
        <v>420</v>
      </c>
      <c r="F19" s="69">
        <v>4.633204633204633E-2</v>
      </c>
      <c r="G19" s="70">
        <v>-0.17142857142857137</v>
      </c>
    </row>
    <row r="20" spans="1:8" x14ac:dyDescent="0.3">
      <c r="A20" s="25">
        <v>10</v>
      </c>
      <c r="B20" s="8" t="s">
        <v>48</v>
      </c>
      <c r="C20" s="36">
        <v>338</v>
      </c>
      <c r="D20" s="71">
        <v>4.3652331137801884E-2</v>
      </c>
      <c r="E20" s="36">
        <v>314</v>
      </c>
      <c r="F20" s="73">
        <v>3.4638720353006067E-2</v>
      </c>
      <c r="G20" s="74">
        <v>7.6433121019108263E-2</v>
      </c>
    </row>
    <row r="21" spans="1:8" x14ac:dyDescent="0.3">
      <c r="A21" s="57">
        <v>11</v>
      </c>
      <c r="B21" s="58" t="s">
        <v>96</v>
      </c>
      <c r="C21" s="79">
        <v>253</v>
      </c>
      <c r="D21" s="62">
        <v>3.2674673899005552E-2</v>
      </c>
      <c r="E21" s="79">
        <v>243</v>
      </c>
      <c r="F21" s="64">
        <v>2.6806398234969664E-2</v>
      </c>
      <c r="G21" s="65">
        <v>4.1152263374485631E-2</v>
      </c>
    </row>
    <row r="22" spans="1:8" x14ac:dyDescent="0.3">
      <c r="A22" s="59">
        <v>12</v>
      </c>
      <c r="B22" s="60" t="s">
        <v>97</v>
      </c>
      <c r="C22" s="80">
        <v>211</v>
      </c>
      <c r="D22" s="67">
        <v>2.7250419733953247E-2</v>
      </c>
      <c r="E22" s="80">
        <v>185</v>
      </c>
      <c r="F22" s="69">
        <v>2.0408163265306121E-2</v>
      </c>
      <c r="G22" s="70">
        <v>0.14054054054054044</v>
      </c>
    </row>
    <row r="23" spans="1:8" x14ac:dyDescent="0.3">
      <c r="A23" s="59">
        <v>13</v>
      </c>
      <c r="B23" s="60" t="s">
        <v>67</v>
      </c>
      <c r="C23" s="80">
        <v>200</v>
      </c>
      <c r="D23" s="67">
        <v>2.5829781738344312E-2</v>
      </c>
      <c r="E23" s="80">
        <v>254</v>
      </c>
      <c r="F23" s="69">
        <v>2.8019856591285162E-2</v>
      </c>
      <c r="G23" s="70">
        <v>-0.21259842519685035</v>
      </c>
    </row>
    <row r="24" spans="1:8" x14ac:dyDescent="0.3">
      <c r="A24" s="59">
        <v>14</v>
      </c>
      <c r="B24" s="60" t="s">
        <v>108</v>
      </c>
      <c r="C24" s="80">
        <v>143</v>
      </c>
      <c r="D24" s="67">
        <v>1.8468293942916183E-2</v>
      </c>
      <c r="E24" s="80">
        <v>249</v>
      </c>
      <c r="F24" s="69">
        <v>2.7468284611141754E-2</v>
      </c>
      <c r="G24" s="70">
        <v>-0.42570281124497988</v>
      </c>
    </row>
    <row r="25" spans="1:8" x14ac:dyDescent="0.3">
      <c r="A25" s="25">
        <v>15</v>
      </c>
      <c r="B25" s="8" t="s">
        <v>92</v>
      </c>
      <c r="C25" s="36">
        <v>71</v>
      </c>
      <c r="D25" s="71">
        <v>9.1695725171122306E-3</v>
      </c>
      <c r="E25" s="36">
        <v>338</v>
      </c>
      <c r="F25" s="73">
        <v>3.7286265857694428E-2</v>
      </c>
      <c r="G25" s="74">
        <v>-0.7899408284023669</v>
      </c>
    </row>
    <row r="26" spans="1:8" hidden="1" x14ac:dyDescent="0.3">
      <c r="A26" s="25"/>
      <c r="B26" s="8"/>
      <c r="C26" s="36"/>
      <c r="D26" s="38"/>
      <c r="E26" s="36"/>
      <c r="F26" s="40"/>
      <c r="G26" s="31"/>
    </row>
    <row r="27" spans="1:8" x14ac:dyDescent="0.3">
      <c r="A27" s="29"/>
      <c r="B27" s="28" t="s">
        <v>10</v>
      </c>
      <c r="C27" s="39">
        <f>C28-SUM(C11:C25)</f>
        <v>437</v>
      </c>
      <c r="D27" s="43">
        <f>C27/C28</f>
        <v>5.6438073098282318E-2</v>
      </c>
      <c r="E27" s="39">
        <f>E28-SUM(E11:E25)</f>
        <v>371</v>
      </c>
      <c r="F27" s="43">
        <f>E27/E28</f>
        <v>4.0926640926640924E-2</v>
      </c>
      <c r="G27" s="34">
        <f>C27/E27-1</f>
        <v>0.17789757412398921</v>
      </c>
    </row>
    <row r="28" spans="1:8" x14ac:dyDescent="0.3">
      <c r="A28" s="12"/>
      <c r="B28" s="10" t="s">
        <v>11</v>
      </c>
      <c r="C28" s="37">
        <v>7743</v>
      </c>
      <c r="D28" s="76">
        <v>1</v>
      </c>
      <c r="E28" s="37">
        <v>9065</v>
      </c>
      <c r="F28" s="78">
        <v>1</v>
      </c>
      <c r="G28" s="26">
        <v>-0.1458356315499173</v>
      </c>
    </row>
    <row r="29" spans="1:8" x14ac:dyDescent="0.3">
      <c r="A29" s="22" t="s">
        <v>98</v>
      </c>
      <c r="H29" s="22"/>
    </row>
    <row r="30" spans="1:8" x14ac:dyDescent="0.3">
      <c r="A30" s="24" t="s">
        <v>49</v>
      </c>
    </row>
    <row r="31" spans="1:8" x14ac:dyDescent="0.3">
      <c r="A31" t="s">
        <v>56</v>
      </c>
    </row>
    <row r="32" spans="1:8" x14ac:dyDescent="0.3">
      <c r="A32" s="23" t="s">
        <v>99</v>
      </c>
    </row>
    <row r="33" spans="1:1" x14ac:dyDescent="0.3">
      <c r="A33" s="11" t="s">
        <v>55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G26:G27">
    <cfRule type="cellIs" dxfId="7" priority="12" operator="lessThan">
      <formula>0</formula>
    </cfRule>
  </conditionalFormatting>
  <conditionalFormatting sqref="C26:G26">
    <cfRule type="cellIs" dxfId="6" priority="11" operator="equal">
      <formula>0</formula>
    </cfRule>
  </conditionalFormatting>
  <conditionalFormatting sqref="G11:G15">
    <cfRule type="cellIs" dxfId="5" priority="6" operator="lessThan">
      <formula>0</formula>
    </cfRule>
  </conditionalFormatting>
  <conditionalFormatting sqref="G16:G25">
    <cfRule type="cellIs" dxfId="4" priority="5" operator="lessThan">
      <formula>0</formula>
    </cfRule>
  </conditionalFormatting>
  <conditionalFormatting sqref="D11:D25 F11:G25">
    <cfRule type="cellIs" dxfId="3" priority="4" operator="equal">
      <formula>0</formula>
    </cfRule>
  </conditionalFormatting>
  <conditionalFormatting sqref="C11:C25">
    <cfRule type="cellIs" dxfId="2" priority="3" operator="equal">
      <formula>0</formula>
    </cfRule>
  </conditionalFormatting>
  <conditionalFormatting sqref="E11:E25">
    <cfRule type="cellIs" dxfId="1" priority="2" operator="equal">
      <formula>0</formula>
    </cfRule>
  </conditionalFormatting>
  <conditionalFormatting sqref="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2022-09-07T05:43:42Z</dcterms:modified>
</cp:coreProperties>
</file>