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7_tabele\PiN\"/>
    </mc:Choice>
  </mc:AlternateContent>
  <xr:revisionPtr revIDLastSave="0" documentId="13_ncr:1_{5CF0D851-84DA-42B9-8665-AA8E2B74B6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G27" i="19" s="1"/>
  <c r="C26" i="15"/>
  <c r="D26" i="15" s="1"/>
  <c r="E26" i="15"/>
  <c r="F26" i="15" s="1"/>
  <c r="D27" i="19" l="1"/>
  <c r="G26" i="15"/>
  <c r="C31" i="13"/>
  <c r="E31" i="13" l="1"/>
  <c r="F31" i="13" s="1"/>
  <c r="E75" i="15"/>
  <c r="F75" i="15" s="1"/>
  <c r="C75" i="15"/>
  <c r="D75" i="15" s="1"/>
  <c r="E31" i="12"/>
  <c r="F31" i="12" s="1"/>
  <c r="C31" i="12"/>
  <c r="E31" i="14"/>
  <c r="F31" i="14" s="1"/>
  <c r="C31" i="14"/>
  <c r="D31" i="13"/>
  <c r="G31" i="12" l="1"/>
  <c r="G31" i="14"/>
  <c r="G31" i="13"/>
  <c r="D31" i="14"/>
  <c r="G75" i="15"/>
  <c r="D31" i="12"/>
</calcChain>
</file>

<file path=xl/sharedStrings.xml><?xml version="1.0" encoding="utf-8"?>
<sst xmlns="http://schemas.openxmlformats.org/spreadsheetml/2006/main" count="298" uniqueCount="133">
  <si>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</si>
  <si>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</si>
  <si>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</si>
  <si>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</si>
  <si>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</si>
  <si>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</si>
  <si>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</si>
  <si>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</si>
  <si>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</si>
  <si>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</si>
  <si>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</si>
  <si>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</si>
  <si>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</si>
  <si>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</si>
  <si>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</si>
  <si>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</si>
  <si>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</si>
  <si>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</si>
  <si>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</si>
  <si>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</si>
  <si>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</si>
  <si>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</si>
  <si>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</si>
  <si>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</si>
  <si>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</si>
  <si>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</si>
  <si>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</si>
  <si>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</si>
  <si>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</si>
  <si>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</si>
  <si>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</si>
  <si>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</si>
  <si>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</si>
  <si>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</si>
  <si>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</si>
  <si>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</si>
  <si>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</si>
  <si>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</si>
  <si>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</si>
  <si>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</si>
  <si>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</si>
  <si>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</si>
  <si>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</si>
  <si>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</si>
  <si>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</si>
  <si>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</si>
  <si>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</si>
  <si>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</si>
  <si>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</si>
  <si>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</si>
  <si>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</si>
  <si>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</si>
  <si>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</si>
  <si>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</si>
  <si>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</si>
  <si>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</si>
  <si>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</si>
  <si>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</si>
  <si>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</si>
  <si>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</si>
  <si>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</si>
  <si>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</si>
  <si>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</si>
  <si>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SYLAND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</si>
  <si>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</si>
  <si>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</si>
  <si>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</si>
  <si>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</si>
  <si>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</si>
  <si>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</si>
  <si>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</si>
  <si>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</si>
  <si>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</si>
  <si>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</si>
  <si>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</si>
  <si>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</si>
  <si>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</si>
  <si>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</si>
  <si>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</si>
  <si>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</si>
  <si>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</si>
  <si>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</si>
  <si>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</si>
  <si>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</si>
  <si>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</si>
  <si>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</si>
  <si>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</si>
  <si>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</si>
  <si>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</si>
  <si>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</si>
  <si>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</si>
  <si>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</si>
  <si>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</si>
  <si>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PRZYCZEPY, DMC&gt;3.5T</t>
  </si>
  <si>
    <t>NACZEPY, DMC&gt;3.5T</t>
  </si>
  <si>
    <t>FFB FELDBINDER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</si>
  <si>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</si>
  <si>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</si>
  <si>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</si>
  <si>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</si>
  <si>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</si>
  <si>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TEMARED</t>
  </si>
  <si>
    <t>D-TEC</t>
  </si>
  <si>
    <t>LAMBERET</t>
  </si>
  <si>
    <t>SPAWLINE</t>
  </si>
  <si>
    <t>K.T.S. SUSKI</t>
  </si>
  <si>
    <t>REDOS</t>
  </si>
  <si>
    <t>FRACHT</t>
  </si>
  <si>
    <t>STIM</t>
  </si>
  <si>
    <t>LOVOL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</si>
  <si>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</si>
  <si>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</si>
  <si>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</si>
  <si>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</si>
  <si>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</si>
  <si>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</si>
  <si>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</si>
  <si>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</si>
  <si>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</si>
  <si>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</si>
  <si>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GOMAR</t>
  </si>
  <si>
    <t>TECHMONT</t>
  </si>
  <si>
    <t>BBC</t>
  </si>
  <si>
    <t>Rok narastająco Styczeń - Kwiecień</t>
  </si>
  <si>
    <t>YTD January - April</t>
  </si>
  <si>
    <t>CIMC</t>
  </si>
  <si>
    <t>2022
Lip</t>
  </si>
  <si>
    <t>2021
Lip</t>
  </si>
  <si>
    <t>2022
Sty - Lip</t>
  </si>
  <si>
    <t>2021
Sty - Lip</t>
  </si>
  <si>
    <t>Rok narastająco Styczeń - Lipiec</t>
  </si>
  <si>
    <t>YTD January - July</t>
  </si>
  <si>
    <t>KNAPEN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</si>
</sst>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16" fillId="0" borderId="0" xfId="5" applyFont="1" applyFill="1" applyBorder="1" applyAlignment="1">
      <alignment horizontal="center" vertical="center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4" fillId="3" borderId="0" xfId="5" applyNumberFormat="1" applyFont="1" applyFill="1" applyBorder="1" applyAlignment="1">
      <alignment vertical="center"/>
    </xf>
    <xf numFmtId="0" fontId="4" fillId="3" borderId="0" xfId="5" applyFont="1" applyFill="1" applyBorder="1" applyAlignment="1">
      <alignment vertical="center"/>
    </xf>
    <xf numFmtId="9" fontId="4" fillId="3" borderId="0" xfId="9" applyFont="1" applyFill="1" applyBorder="1" applyAlignment="1">
      <alignment vertical="center"/>
    </xf>
    <xf numFmtId="165" fontId="4" fillId="3" borderId="0" xfId="5" applyNumberFormat="1" applyFont="1" applyFill="1" applyBorder="1" applyAlignment="1">
      <alignment vertical="center"/>
    </xf>
    <xf numFmtId="0" fontId="0" fillId="0" borderId="3" xfId="0" applyBorder="1"/>
    <xf numFmtId="0" fontId="15" fillId="0" borderId="0" xfId="0" applyFont="1" applyAlignment="1">
      <alignment horizontal="left" vertical="top" indent="1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  <xf numFmtId="0" fontId="13" fillId="2" borderId="5" xfId="5" applyFont="1" applyFill="1" applyBorder="1" applyAlignment="1">
      <alignment horizontal="center" vertical="top" wrapText="1"/>
    </xf>
    <xf numFmtId="0" fontId="13" fillId="2" borderId="6" xfId="5" applyFont="1" applyFill="1" applyBorder="1" applyAlignment="1">
      <alignment horizontal="center" vertical="top" wrapText="1"/>
    </xf>
    <xf numFmtId="0" fontId="3" fillId="2" borderId="14" xfId="5" applyFont="1" applyFill="1" applyBorder="1" applyAlignment="1">
      <alignment horizontal="center" wrapText="1"/>
    </xf>
    <xf numFmtId="0" fontId="3" fillId="2" borderId="5" xfId="5" applyFont="1" applyFill="1" applyBorder="1" applyAlignment="1">
      <alignment horizontal="center" wrapText="1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5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618067</xdr:colOff>
      <xdr:row>13</xdr:row>
      <xdr:rowOff>0</xdr:rowOff>
    </xdr:from>
    <xdr:to>
      <xdr:col>16</xdr:col>
      <xdr:colOff>328507</xdr:colOff>
      <xdr:row>27</xdr:row>
      <xdr:rowOff>326813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3AA809-B898-2BD9-3F6A-796018C4D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8267" y="4004733"/>
          <a:ext cx="5273040" cy="4221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114300</xdr:rowOff>
    </xdr:from>
    <xdr:to>
      <xdr:col>11</xdr:col>
      <xdr:colOff>289560</xdr:colOff>
      <xdr:row>83</xdr:row>
      <xdr:rowOff>83820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30984DC-6FBF-E27D-129E-8A350F4A8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55780"/>
          <a:ext cx="8869680" cy="32613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10</xdr:col>
      <xdr:colOff>182880</xdr:colOff>
      <xdr:row>65</xdr:row>
      <xdr:rowOff>76200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13BF8B6-6810-768F-41E0-FCF57BB91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8153400" cy="5562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41</xdr:row>
      <xdr:rowOff>22860</xdr:rowOff>
    </xdr:from>
    <xdr:to>
      <xdr:col>21</xdr:col>
      <xdr:colOff>457200</xdr:colOff>
      <xdr:row>58</xdr:row>
      <xdr:rowOff>83820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23A1CF7-8B16-FC5A-BDA9-5859D9F6F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0" y="7498080"/>
          <a:ext cx="8755380" cy="3185160"/>
        </a:xfrm>
        <a:prstGeom prst="rect">
          <a:avLst/>
        </a:prstGeom>
      </xdr:spPr>
    </xdr:pic>
    <xdr:clientData/>
  </xdr:twoCellAnchor>
  <xdr:twoCellAnchor editAs="oneCell">
    <xdr:from>
      <xdr:col>7</xdr:col>
      <xdr:colOff>274320</xdr:colOff>
      <xdr:row>59</xdr:row>
      <xdr:rowOff>76200</xdr:rowOff>
    </xdr:from>
    <xdr:to>
      <xdr:col>21</xdr:col>
      <xdr:colOff>487680</xdr:colOff>
      <xdr:row>77</xdr:row>
      <xdr:rowOff>38100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C057817-DB56-DE4B-8590-1E59DE166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3180" y="10858500"/>
          <a:ext cx="8755380" cy="3253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182880</xdr:colOff>
      <xdr:row>58</xdr:row>
      <xdr:rowOff>77838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DBCE4DE-279F-0841-0AA5-7F9FEA490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77940"/>
          <a:ext cx="6301740" cy="4299318"/>
        </a:xfrm>
        <a:prstGeom prst="rect">
          <a:avLst/>
        </a:prstGeom>
      </xdr:spPr>
    </xdr:pic>
    <xdr:clientData/>
  </xdr:twoCellAnchor>
  <xdr:twoCellAnchor editAs="oneCell">
    <xdr:from>
      <xdr:col>0</xdr:col>
      <xdr:colOff>30481</xdr:colOff>
      <xdr:row>58</xdr:row>
      <xdr:rowOff>137160</xdr:rowOff>
    </xdr:from>
    <xdr:to>
      <xdr:col>7</xdr:col>
      <xdr:colOff>193487</xdr:colOff>
      <xdr:row>82</xdr:row>
      <xdr:rowOff>77356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E367207-A4BE-0FA1-2735-8A8459EFB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81" y="10736580"/>
          <a:ext cx="6281866" cy="43293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7620</xdr:colOff>
      <xdr:row>52</xdr:row>
      <xdr:rowOff>137160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7E99466-4642-7649-22B4-8BCB751CF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0620" cy="3246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0</xdr:rowOff>
    </xdr:from>
    <xdr:to>
      <xdr:col>11</xdr:col>
      <xdr:colOff>221722</xdr:colOff>
      <xdr:row>100</xdr:row>
      <xdr:rowOff>39925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C7322B-9C00-45A5-853A-B1F45AB5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163800"/>
          <a:ext cx="8565622" cy="3468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11</xdr:col>
      <xdr:colOff>236220</xdr:colOff>
      <xdr:row>48</xdr:row>
      <xdr:rowOff>91440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D3D0289-ACBA-FF9A-0D13-F6050AAEC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71160"/>
          <a:ext cx="8770620" cy="33832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251460</xdr:colOff>
      <xdr:row>52</xdr:row>
      <xdr:rowOff>68580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7B5A6EF-82FB-3E7F-30BE-962F80D01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978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wa_Szelag\Desktop\PZPM_CEP_RAPORT_PiN_REJ_STALE_NOWE_LIPIEC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iN - tabele i wykresy (1)"/>
      <sheetName val="PiN - tabele i wykresy (2)"/>
      <sheetName val="PN&gt;3.5T - tabela (1)"/>
      <sheetName val="PN&gt;3.5T - tabela (2)"/>
      <sheetName val="PN&gt;3.5T - Podrodzaje - tabel"/>
      <sheetName val="N&gt;3.5T - tabela (1)"/>
      <sheetName val="N&gt;3.5T - tabela (2)"/>
      <sheetName val="N&gt;3.5T - Podrodzaje - tabela"/>
      <sheetName val="P&gt;3.5T - tabela (1)"/>
      <sheetName val="P&gt;3.5T - tabela (2)"/>
      <sheetName val="P&gt;3.5T - Podrodzaje - tabela"/>
      <sheetName val="N-C - tabela (1)"/>
      <sheetName val="N-C - tabela (2)"/>
      <sheetName val="N-C - Podrodzaje - tabela (1)"/>
      <sheetName val="P-C - tabela (1)"/>
      <sheetName val="P-C - tabela (2)"/>
      <sheetName val="P-C - Podrodzaje - tabela (1)"/>
      <sheetName val="P-L - tabela (1)"/>
      <sheetName val="P-L - tabela (2)"/>
      <sheetName val="P-CR - tabela (1)"/>
      <sheetName val="P-CR - tabel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D7">
            <v>2022</v>
          </cell>
          <cell r="M7">
            <v>2021</v>
          </cell>
        </row>
        <row r="11">
          <cell r="C11" t="str">
            <v>PLATFORMA/SKRZYNIA*</v>
          </cell>
          <cell r="K11">
            <v>8778</v>
          </cell>
          <cell r="M11">
            <v>9123</v>
          </cell>
        </row>
        <row r="12">
          <cell r="C12" t="str">
            <v>FURGON**</v>
          </cell>
          <cell r="K12">
            <v>2705</v>
          </cell>
          <cell r="M12">
            <v>3824</v>
          </cell>
        </row>
        <row r="13">
          <cell r="C13" t="str">
            <v>WYWROTKA</v>
          </cell>
          <cell r="K13">
            <v>1577</v>
          </cell>
          <cell r="M13">
            <v>1950</v>
          </cell>
        </row>
        <row r="14">
          <cell r="C14" t="str">
            <v>CYSTERNA</v>
          </cell>
          <cell r="K14">
            <v>359</v>
          </cell>
          <cell r="M14">
            <v>409</v>
          </cell>
        </row>
        <row r="15">
          <cell r="C15" t="str">
            <v>KŁONICOWA</v>
          </cell>
          <cell r="K15">
            <v>224</v>
          </cell>
          <cell r="M15">
            <v>146</v>
          </cell>
        </row>
        <row r="16">
          <cell r="C16" t="str">
            <v>INNE</v>
          </cell>
          <cell r="K16">
            <v>1116</v>
          </cell>
          <cell r="M16">
            <v>1393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>
      <selection activeCell="G1" sqref="G1"/>
    </sheetView>
  </sheetViews>
  <sheetFormatPr defaultRowHeight="14.4" x14ac:dyDescent="0.3"/>
  <cols>
    <col min="1" max="1" width="28.109375" customWidth="1"/>
    <col min="2" max="6" width="11" customWidth="1"/>
    <col min="7" max="7" width="14.33203125" customWidth="1"/>
    <col min="8" max="8" width="10" bestFit="1" customWidth="1"/>
  </cols>
  <sheetData>
    <row r="1" spans="1:9" x14ac:dyDescent="0.3">
      <c r="A1" t="s">
        <v>87</v>
      </c>
      <c r="G1" s="44">
        <v>44777</v>
      </c>
    </row>
    <row r="2" spans="1:9" x14ac:dyDescent="0.3">
      <c r="G2" s="1" t="s">
        <v>75</v>
      </c>
    </row>
    <row r="3" spans="1:9" ht="26.1" customHeight="1" x14ac:dyDescent="0.3">
      <c r="A3" s="106" t="s">
        <v>86</v>
      </c>
      <c r="B3" s="107"/>
      <c r="C3" s="107"/>
      <c r="D3" s="107"/>
      <c r="E3" s="107"/>
      <c r="F3" s="107"/>
      <c r="G3" s="108"/>
    </row>
    <row r="4" spans="1:9" ht="26.1" customHeight="1" x14ac:dyDescent="0.3">
      <c r="A4" s="4"/>
      <c r="B4" s="50" t="s">
        <v>126</v>
      </c>
      <c r="C4" s="50" t="s">
        <v>127</v>
      </c>
      <c r="D4" s="49" t="s">
        <v>73</v>
      </c>
      <c r="E4" s="50" t="s">
        <v>128</v>
      </c>
      <c r="F4" s="50" t="s">
        <v>129</v>
      </c>
      <c r="G4" s="49" t="s">
        <v>73</v>
      </c>
    </row>
    <row r="5" spans="1:9" ht="26.1" customHeight="1" x14ac:dyDescent="0.3">
      <c r="A5" s="2" t="s">
        <v>85</v>
      </c>
      <c r="B5" s="51">
        <v>5826</v>
      </c>
      <c r="C5" s="51">
        <v>7323</v>
      </c>
      <c r="D5" s="52">
        <v>-0.20442441622285945</v>
      </c>
      <c r="E5" s="51">
        <v>43413</v>
      </c>
      <c r="F5" s="51">
        <v>50705</v>
      </c>
      <c r="G5" s="52">
        <v>-0.14381224731288833</v>
      </c>
      <c r="H5" s="92"/>
      <c r="I5" s="92"/>
    </row>
    <row r="6" spans="1:9" ht="26.1" customHeight="1" x14ac:dyDescent="0.3">
      <c r="A6" s="3" t="s">
        <v>84</v>
      </c>
      <c r="B6" s="53">
        <v>964</v>
      </c>
      <c r="C6" s="53">
        <v>1220</v>
      </c>
      <c r="D6" s="54">
        <v>-0.20983606557377055</v>
      </c>
      <c r="E6" s="53">
        <v>7363</v>
      </c>
      <c r="F6" s="53">
        <v>8342</v>
      </c>
      <c r="G6" s="54">
        <v>-0.11735794773435626</v>
      </c>
      <c r="H6" s="92"/>
      <c r="I6" s="92"/>
    </row>
    <row r="7" spans="1:9" ht="26.1" customHeight="1" x14ac:dyDescent="0.3">
      <c r="A7" s="16" t="s">
        <v>83</v>
      </c>
      <c r="B7" s="53">
        <v>215</v>
      </c>
      <c r="C7" s="53">
        <v>228</v>
      </c>
      <c r="D7" s="54">
        <v>-5.7017543859649078E-2</v>
      </c>
      <c r="E7" s="53">
        <v>1652</v>
      </c>
      <c r="F7" s="53">
        <v>1574</v>
      </c>
      <c r="G7" s="54">
        <v>4.955527318932651E-2</v>
      </c>
      <c r="H7" s="92"/>
      <c r="I7" s="92"/>
    </row>
    <row r="8" spans="1:9" ht="26.1" customHeight="1" x14ac:dyDescent="0.3">
      <c r="A8" s="16" t="s">
        <v>82</v>
      </c>
      <c r="B8" s="53">
        <v>3559</v>
      </c>
      <c r="C8" s="53">
        <v>4458</v>
      </c>
      <c r="D8" s="54">
        <v>-0.20165993719156572</v>
      </c>
      <c r="E8" s="53">
        <v>28890</v>
      </c>
      <c r="F8" s="53">
        <v>35249</v>
      </c>
      <c r="G8" s="54">
        <v>-0.18040228091577071</v>
      </c>
      <c r="H8" s="92"/>
      <c r="I8" s="92"/>
    </row>
    <row r="9" spans="1:9" ht="26.1" customHeight="1" x14ac:dyDescent="0.3">
      <c r="A9" s="16" t="s">
        <v>81</v>
      </c>
      <c r="B9" s="53">
        <v>1088</v>
      </c>
      <c r="C9" s="53">
        <v>1417</v>
      </c>
      <c r="D9" s="54">
        <v>-0.23218066337332388</v>
      </c>
      <c r="E9" s="53">
        <v>5504</v>
      </c>
      <c r="F9" s="53">
        <v>5538</v>
      </c>
      <c r="G9" s="54">
        <v>-6.1394005055976919E-3</v>
      </c>
      <c r="H9" s="92"/>
      <c r="I9" s="92"/>
    </row>
    <row r="10" spans="1:9" ht="26.1" customHeight="1" x14ac:dyDescent="0.3">
      <c r="A10" s="16" t="s">
        <v>80</v>
      </c>
      <c r="B10" s="53">
        <v>0</v>
      </c>
      <c r="C10" s="53">
        <v>0</v>
      </c>
      <c r="D10" s="54"/>
      <c r="E10" s="53">
        <v>4</v>
      </c>
      <c r="F10" s="53">
        <v>2</v>
      </c>
      <c r="G10" s="54">
        <v>1</v>
      </c>
      <c r="H10" s="92"/>
      <c r="I10" s="92"/>
    </row>
    <row r="11" spans="1:9" ht="26.1" customHeight="1" x14ac:dyDescent="0.3">
      <c r="A11" s="2" t="s">
        <v>79</v>
      </c>
      <c r="B11" s="51">
        <v>2043</v>
      </c>
      <c r="C11" s="51">
        <v>2779</v>
      </c>
      <c r="D11" s="52">
        <v>-0.26484346887369559</v>
      </c>
      <c r="E11" s="51">
        <v>14770</v>
      </c>
      <c r="F11" s="51">
        <v>16858</v>
      </c>
      <c r="G11" s="52">
        <v>-0.12385810890971649</v>
      </c>
      <c r="H11" s="92"/>
      <c r="I11" s="92"/>
    </row>
    <row r="12" spans="1:9" ht="26.1" customHeight="1" x14ac:dyDescent="0.3">
      <c r="A12" s="3" t="s">
        <v>78</v>
      </c>
      <c r="B12" s="53">
        <v>2043</v>
      </c>
      <c r="C12" s="53">
        <v>2778</v>
      </c>
      <c r="D12" s="54">
        <v>-0.26457883369330448</v>
      </c>
      <c r="E12" s="53">
        <v>14764</v>
      </c>
      <c r="F12" s="53">
        <v>16852</v>
      </c>
      <c r="G12" s="54">
        <v>-0.1239022074531213</v>
      </c>
      <c r="H12" s="92"/>
      <c r="I12" s="92"/>
    </row>
    <row r="13" spans="1:9" ht="26.1" customHeight="1" x14ac:dyDescent="0.3">
      <c r="A13" s="16" t="s">
        <v>77</v>
      </c>
      <c r="B13" s="53">
        <v>0</v>
      </c>
      <c r="C13" s="53">
        <v>1</v>
      </c>
      <c r="D13" s="54">
        <v>-1</v>
      </c>
      <c r="E13" s="53">
        <v>6</v>
      </c>
      <c r="F13" s="53">
        <v>6</v>
      </c>
      <c r="G13" s="54">
        <v>0</v>
      </c>
      <c r="H13" s="92"/>
      <c r="I13" s="92"/>
    </row>
    <row r="14" spans="1:9" ht="26.1" customHeight="1" x14ac:dyDescent="0.3">
      <c r="A14" s="5" t="s">
        <v>76</v>
      </c>
      <c r="B14" s="55">
        <v>7869</v>
      </c>
      <c r="C14" s="55">
        <v>10102</v>
      </c>
      <c r="D14" s="56">
        <v>-0.22104533755691946</v>
      </c>
      <c r="E14" s="55">
        <v>58183</v>
      </c>
      <c r="F14" s="55">
        <v>67563</v>
      </c>
      <c r="G14" s="56">
        <v>-0.1388333851368353</v>
      </c>
      <c r="H14" s="92"/>
      <c r="I14" s="92"/>
    </row>
    <row r="15" spans="1:9" ht="14.25" customHeight="1" x14ac:dyDescent="0.3">
      <c r="A15" s="17" t="s">
        <v>13</v>
      </c>
    </row>
    <row r="16" spans="1:9" x14ac:dyDescent="0.3">
      <c r="A16" t="s">
        <v>54</v>
      </c>
    </row>
    <row r="17" spans="1:8" x14ac:dyDescent="0.3">
      <c r="A17" s="11" t="s">
        <v>55</v>
      </c>
    </row>
    <row r="18" spans="1:8" x14ac:dyDescent="0.3">
      <c r="A18" s="11"/>
    </row>
    <row r="19" spans="1:8" x14ac:dyDescent="0.3">
      <c r="G19" s="1" t="s">
        <v>75</v>
      </c>
    </row>
    <row r="20" spans="1:8" ht="26.1" customHeight="1" x14ac:dyDescent="0.3">
      <c r="A20" s="106" t="s">
        <v>74</v>
      </c>
      <c r="B20" s="107"/>
      <c r="C20" s="107"/>
      <c r="D20" s="107"/>
      <c r="E20" s="107"/>
      <c r="F20" s="107"/>
      <c r="G20" s="108"/>
    </row>
    <row r="21" spans="1:8" ht="26.1" customHeight="1" x14ac:dyDescent="0.3">
      <c r="A21" s="4"/>
      <c r="B21" s="50" t="s">
        <v>126</v>
      </c>
      <c r="C21" s="50" t="s">
        <v>127</v>
      </c>
      <c r="D21" s="49" t="s">
        <v>73</v>
      </c>
      <c r="E21" s="50" t="s">
        <v>128</v>
      </c>
      <c r="F21" s="50" t="s">
        <v>129</v>
      </c>
      <c r="G21" s="49" t="s">
        <v>73</v>
      </c>
    </row>
    <row r="22" spans="1:8" ht="26.1" customHeight="1" x14ac:dyDescent="0.3">
      <c r="A22" s="2" t="s">
        <v>93</v>
      </c>
      <c r="B22" s="51">
        <v>276</v>
      </c>
      <c r="C22" s="51">
        <v>288</v>
      </c>
      <c r="D22" s="52">
        <v>-4.166666666666663E-2</v>
      </c>
      <c r="E22" s="51">
        <v>1669</v>
      </c>
      <c r="F22" s="51">
        <v>1559</v>
      </c>
      <c r="G22" s="52">
        <v>7.0558050032071939E-2</v>
      </c>
    </row>
    <row r="23" spans="1:8" ht="26.1" customHeight="1" x14ac:dyDescent="0.3">
      <c r="A23" s="3" t="s">
        <v>72</v>
      </c>
      <c r="B23" s="53">
        <v>274</v>
      </c>
      <c r="C23" s="53">
        <v>288</v>
      </c>
      <c r="D23" s="54">
        <v>-4.861111111111116E-2</v>
      </c>
      <c r="E23" s="53">
        <v>1653</v>
      </c>
      <c r="F23" s="53">
        <v>1542</v>
      </c>
      <c r="G23" s="54">
        <v>7.1984435797665336E-2</v>
      </c>
    </row>
    <row r="24" spans="1:8" ht="26.1" customHeight="1" x14ac:dyDescent="0.3">
      <c r="A24" s="3" t="s">
        <v>71</v>
      </c>
      <c r="B24" s="53">
        <v>2</v>
      </c>
      <c r="C24" s="53">
        <v>0</v>
      </c>
      <c r="D24" s="54"/>
      <c r="E24" s="53">
        <v>16</v>
      </c>
      <c r="F24" s="53">
        <v>17</v>
      </c>
      <c r="G24" s="54">
        <v>-5.8823529411764719E-2</v>
      </c>
    </row>
    <row r="25" spans="1:8" ht="26.1" customHeight="1" x14ac:dyDescent="0.3">
      <c r="A25" s="2" t="s">
        <v>94</v>
      </c>
      <c r="B25" s="51">
        <v>2043</v>
      </c>
      <c r="C25" s="51">
        <v>2776</v>
      </c>
      <c r="D25" s="52">
        <v>-0.26404899135446691</v>
      </c>
      <c r="E25" s="51">
        <v>14759</v>
      </c>
      <c r="F25" s="51">
        <v>16845</v>
      </c>
      <c r="G25" s="52">
        <v>-0.1238349658652419</v>
      </c>
    </row>
    <row r="26" spans="1:8" ht="26.1" customHeight="1" x14ac:dyDescent="0.3">
      <c r="A26" s="18" t="s">
        <v>70</v>
      </c>
      <c r="B26" s="57">
        <v>2043</v>
      </c>
      <c r="C26" s="57">
        <v>2775</v>
      </c>
      <c r="D26" s="58">
        <v>-0.26378378378378375</v>
      </c>
      <c r="E26" s="57">
        <v>14756</v>
      </c>
      <c r="F26" s="57">
        <v>16840</v>
      </c>
      <c r="G26" s="58">
        <v>-0.12375296912114009</v>
      </c>
    </row>
    <row r="27" spans="1:8" ht="26.1" customHeight="1" x14ac:dyDescent="0.3">
      <c r="A27" s="3" t="s">
        <v>69</v>
      </c>
      <c r="B27" s="53">
        <v>0</v>
      </c>
      <c r="C27" s="53">
        <v>1</v>
      </c>
      <c r="D27" s="54">
        <v>-1</v>
      </c>
      <c r="E27" s="53">
        <v>3</v>
      </c>
      <c r="F27" s="53">
        <v>5</v>
      </c>
      <c r="G27" s="54">
        <v>-0.4</v>
      </c>
    </row>
    <row r="28" spans="1:8" ht="26.1" customHeight="1" x14ac:dyDescent="0.3">
      <c r="A28" s="5" t="s">
        <v>68</v>
      </c>
      <c r="B28" s="55">
        <v>2319</v>
      </c>
      <c r="C28" s="55">
        <v>3064</v>
      </c>
      <c r="D28" s="56">
        <v>-0.24314621409921666</v>
      </c>
      <c r="E28" s="55">
        <v>16428</v>
      </c>
      <c r="F28" s="55">
        <v>18404</v>
      </c>
      <c r="G28" s="56">
        <v>-0.1073679634861987</v>
      </c>
      <c r="H28" s="28"/>
    </row>
    <row r="29" spans="1:8" ht="10.5" customHeight="1" x14ac:dyDescent="0.3">
      <c r="A29" s="48" t="s">
        <v>13</v>
      </c>
    </row>
    <row r="30" spans="1:8" x14ac:dyDescent="0.3">
      <c r="A30" t="s">
        <v>56</v>
      </c>
    </row>
    <row r="31" spans="1:8" x14ac:dyDescent="0.3">
      <c r="A31" s="11" t="s">
        <v>55</v>
      </c>
    </row>
    <row r="34" spans="2:2" x14ac:dyDescent="0.3">
      <c r="B34" s="47"/>
    </row>
  </sheetData>
  <mergeCells count="2">
    <mergeCell ref="A3:G3"/>
    <mergeCell ref="A20:G20"/>
  </mergeCells>
  <conditionalFormatting sqref="D10 G10">
    <cfRule type="cellIs" dxfId="49" priority="8" operator="lessThan">
      <formula>0</formula>
    </cfRule>
  </conditionalFormatting>
  <conditionalFormatting sqref="D5:D6 G5:G6 D14 G14">
    <cfRule type="cellIs" dxfId="48" priority="15" operator="lessThan">
      <formula>0</formula>
    </cfRule>
  </conditionalFormatting>
  <conditionalFormatting sqref="D11 G11">
    <cfRule type="cellIs" dxfId="47" priority="14" operator="lessThan">
      <formula>0</formula>
    </cfRule>
  </conditionalFormatting>
  <conditionalFormatting sqref="D7 G7">
    <cfRule type="cellIs" dxfId="46" priority="13" operator="lessThan">
      <formula>0</formula>
    </cfRule>
  </conditionalFormatting>
  <conditionalFormatting sqref="D8 G8">
    <cfRule type="cellIs" dxfId="45" priority="12" operator="lessThan">
      <formula>0</formula>
    </cfRule>
  </conditionalFormatting>
  <conditionalFormatting sqref="D12 G12">
    <cfRule type="cellIs" dxfId="44" priority="11" operator="lessThan">
      <formula>0</formula>
    </cfRule>
  </conditionalFormatting>
  <conditionalFormatting sqref="D13 G13">
    <cfRule type="cellIs" dxfId="43" priority="10" operator="lessThan">
      <formula>0</formula>
    </cfRule>
  </conditionalFormatting>
  <conditionalFormatting sqref="D9 G9">
    <cfRule type="cellIs" dxfId="42" priority="9" operator="lessThan">
      <formula>0</formula>
    </cfRule>
  </conditionalFormatting>
  <conditionalFormatting sqref="D26 G26">
    <cfRule type="cellIs" dxfId="41" priority="7" operator="lessThan">
      <formula>0</formula>
    </cfRule>
  </conditionalFormatting>
  <conditionalFormatting sqref="D24 G24">
    <cfRule type="cellIs" dxfId="40" priority="6" operator="lessThan">
      <formula>0</formula>
    </cfRule>
  </conditionalFormatting>
  <conditionalFormatting sqref="D28 G28">
    <cfRule type="cellIs" dxfId="39" priority="5" operator="lessThan">
      <formula>0</formula>
    </cfRule>
  </conditionalFormatting>
  <conditionalFormatting sqref="D23 G23">
    <cfRule type="cellIs" dxfId="38" priority="4" operator="lessThan">
      <formula>0</formula>
    </cfRule>
  </conditionalFormatting>
  <conditionalFormatting sqref="D27 G27">
    <cfRule type="cellIs" dxfId="37" priority="3" operator="lessThan">
      <formula>0</formula>
    </cfRule>
  </conditionalFormatting>
  <conditionalFormatting sqref="D25 G25">
    <cfRule type="cellIs" dxfId="36" priority="2" operator="lessThan">
      <formula>0</formula>
    </cfRule>
  </conditionalFormatting>
  <conditionalFormatting sqref="D22 G22">
    <cfRule type="cellIs" dxfId="35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showGridLines="0" zoomScaleNormal="100" workbookViewId="0">
      <selection activeCell="C5" sqref="C5:G6"/>
    </sheetView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t="s">
        <v>28</v>
      </c>
      <c r="G1" s="44">
        <v>44777</v>
      </c>
    </row>
    <row r="2" spans="1:10" ht="14.4" customHeight="1" x14ac:dyDescent="0.3">
      <c r="A2" s="109" t="s">
        <v>27</v>
      </c>
      <c r="B2" s="109"/>
      <c r="C2" s="109"/>
      <c r="D2" s="109"/>
      <c r="E2" s="109"/>
      <c r="F2" s="109"/>
      <c r="G2" s="109"/>
      <c r="H2" s="19"/>
      <c r="I2" s="19"/>
      <c r="J2" s="19"/>
    </row>
    <row r="3" spans="1:10" ht="14.4" customHeight="1" x14ac:dyDescent="0.3">
      <c r="A3" s="110" t="s">
        <v>26</v>
      </c>
      <c r="B3" s="110"/>
      <c r="C3" s="110"/>
      <c r="D3" s="110"/>
      <c r="E3" s="110"/>
      <c r="F3" s="110"/>
      <c r="G3" s="110"/>
      <c r="H3" s="20"/>
      <c r="I3" s="20"/>
      <c r="J3" s="20"/>
    </row>
    <row r="4" spans="1:10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  <c r="J4" s="20"/>
    </row>
    <row r="5" spans="1:10" ht="14.4" customHeight="1" x14ac:dyDescent="0.3">
      <c r="A5" s="111" t="s">
        <v>0</v>
      </c>
      <c r="B5" s="113" t="s">
        <v>1</v>
      </c>
      <c r="C5" s="115" t="s">
        <v>130</v>
      </c>
      <c r="D5" s="116"/>
      <c r="E5" s="116"/>
      <c r="F5" s="116"/>
      <c r="G5" s="117"/>
    </row>
    <row r="6" spans="1:10" ht="14.4" customHeight="1" x14ac:dyDescent="0.3">
      <c r="A6" s="112"/>
      <c r="B6" s="114"/>
      <c r="C6" s="118" t="s">
        <v>131</v>
      </c>
      <c r="D6" s="119"/>
      <c r="E6" s="119"/>
      <c r="F6" s="119"/>
      <c r="G6" s="120"/>
    </row>
    <row r="7" spans="1:10" ht="14.4" customHeight="1" x14ac:dyDescent="0.3">
      <c r="A7" s="112"/>
      <c r="B7" s="112"/>
      <c r="C7" s="121">
        <v>2022</v>
      </c>
      <c r="D7" s="122"/>
      <c r="E7" s="125">
        <v>2021</v>
      </c>
      <c r="F7" s="122"/>
      <c r="G7" s="127" t="s">
        <v>3</v>
      </c>
    </row>
    <row r="8" spans="1:10" ht="14.4" customHeight="1" x14ac:dyDescent="0.3">
      <c r="A8" s="128" t="s">
        <v>4</v>
      </c>
      <c r="B8" s="128" t="s">
        <v>5</v>
      </c>
      <c r="C8" s="123"/>
      <c r="D8" s="124"/>
      <c r="E8" s="126"/>
      <c r="F8" s="124"/>
      <c r="G8" s="127"/>
    </row>
    <row r="9" spans="1:10" ht="14.4" customHeight="1" x14ac:dyDescent="0.3">
      <c r="A9" s="128"/>
      <c r="B9" s="128"/>
      <c r="C9" s="15" t="s">
        <v>6</v>
      </c>
      <c r="D9" s="37" t="s">
        <v>2</v>
      </c>
      <c r="E9" s="104" t="s">
        <v>6</v>
      </c>
      <c r="F9" s="37" t="s">
        <v>2</v>
      </c>
      <c r="G9" s="130" t="s">
        <v>7</v>
      </c>
    </row>
    <row r="10" spans="1:10" ht="14.4" customHeight="1" x14ac:dyDescent="0.3">
      <c r="A10" s="129"/>
      <c r="B10" s="129"/>
      <c r="C10" s="14" t="s">
        <v>8</v>
      </c>
      <c r="D10" s="105" t="s">
        <v>9</v>
      </c>
      <c r="E10" s="7" t="s">
        <v>8</v>
      </c>
      <c r="F10" s="105" t="s">
        <v>9</v>
      </c>
      <c r="G10" s="131"/>
    </row>
    <row r="11" spans="1:10" ht="14.4" customHeight="1" x14ac:dyDescent="0.3">
      <c r="A11" s="59">
        <v>1</v>
      </c>
      <c r="B11" s="60" t="s">
        <v>14</v>
      </c>
      <c r="C11" s="65">
        <v>3545</v>
      </c>
      <c r="D11" s="66">
        <v>0.21579011443876309</v>
      </c>
      <c r="E11" s="67">
        <v>4523</v>
      </c>
      <c r="F11" s="68">
        <v>0.24576179091501849</v>
      </c>
      <c r="G11" s="69">
        <v>-0.21622816714569981</v>
      </c>
    </row>
    <row r="12" spans="1:10" ht="14.4" customHeight="1" x14ac:dyDescent="0.3">
      <c r="A12" s="61">
        <v>2</v>
      </c>
      <c r="B12" s="62" t="s">
        <v>16</v>
      </c>
      <c r="C12" s="70">
        <v>2520</v>
      </c>
      <c r="D12" s="71">
        <v>0.15339663988312638</v>
      </c>
      <c r="E12" s="72">
        <v>2183</v>
      </c>
      <c r="F12" s="73">
        <v>0.1186155183655727</v>
      </c>
      <c r="G12" s="74">
        <v>0.15437471369674749</v>
      </c>
    </row>
    <row r="13" spans="1:10" ht="14.4" customHeight="1" x14ac:dyDescent="0.3">
      <c r="A13" s="61">
        <v>3</v>
      </c>
      <c r="B13" s="62" t="s">
        <v>15</v>
      </c>
      <c r="C13" s="70">
        <v>2421</v>
      </c>
      <c r="D13" s="71">
        <v>0.14737034331628926</v>
      </c>
      <c r="E13" s="72">
        <v>3909</v>
      </c>
      <c r="F13" s="73">
        <v>0.21239947837426645</v>
      </c>
      <c r="G13" s="74">
        <v>-0.38066001534919414</v>
      </c>
    </row>
    <row r="14" spans="1:10" ht="14.4" customHeight="1" x14ac:dyDescent="0.3">
      <c r="A14" s="61">
        <v>4</v>
      </c>
      <c r="B14" s="62" t="s">
        <v>17</v>
      </c>
      <c r="C14" s="70">
        <v>1607</v>
      </c>
      <c r="D14" s="71">
        <v>9.7820793766739716E-2</v>
      </c>
      <c r="E14" s="72">
        <v>1627</v>
      </c>
      <c r="F14" s="73">
        <v>8.8404694631601832E-2</v>
      </c>
      <c r="G14" s="74">
        <v>-1.2292562999385415E-2</v>
      </c>
    </row>
    <row r="15" spans="1:10" ht="14.4" customHeight="1" x14ac:dyDescent="0.3">
      <c r="A15" s="63">
        <v>5</v>
      </c>
      <c r="B15" s="64" t="s">
        <v>18</v>
      </c>
      <c r="C15" s="75">
        <v>752</v>
      </c>
      <c r="D15" s="76">
        <v>4.5775505234964695E-2</v>
      </c>
      <c r="E15" s="77">
        <v>683</v>
      </c>
      <c r="F15" s="78">
        <v>3.7111497500543357E-2</v>
      </c>
      <c r="G15" s="79">
        <v>0.10102489019033678</v>
      </c>
    </row>
    <row r="16" spans="1:10" ht="14.4" customHeight="1" x14ac:dyDescent="0.3">
      <c r="A16" s="59">
        <v>6</v>
      </c>
      <c r="B16" s="60" t="s">
        <v>20</v>
      </c>
      <c r="C16" s="65">
        <v>540</v>
      </c>
      <c r="D16" s="66">
        <v>3.2870708546384221E-2</v>
      </c>
      <c r="E16" s="67">
        <v>499</v>
      </c>
      <c r="F16" s="68">
        <v>2.711367094109976E-2</v>
      </c>
      <c r="G16" s="69">
        <v>8.21643286573146E-2</v>
      </c>
    </row>
    <row r="17" spans="1:8" ht="14.4" customHeight="1" x14ac:dyDescent="0.3">
      <c r="A17" s="61">
        <v>7</v>
      </c>
      <c r="B17" s="62" t="s">
        <v>50</v>
      </c>
      <c r="C17" s="70">
        <v>407</v>
      </c>
      <c r="D17" s="71">
        <v>2.4774774774774775E-2</v>
      </c>
      <c r="E17" s="72">
        <v>384</v>
      </c>
      <c r="F17" s="73">
        <v>2.0865029341447513E-2</v>
      </c>
      <c r="G17" s="74">
        <v>5.9895833333333259E-2</v>
      </c>
    </row>
    <row r="18" spans="1:8" ht="14.4" customHeight="1" x14ac:dyDescent="0.3">
      <c r="A18" s="61">
        <v>8</v>
      </c>
      <c r="B18" s="62" t="s">
        <v>19</v>
      </c>
      <c r="C18" s="70">
        <v>354</v>
      </c>
      <c r="D18" s="71">
        <v>2.1548575602629658E-2</v>
      </c>
      <c r="E18" s="72">
        <v>385</v>
      </c>
      <c r="F18" s="73">
        <v>2.091936535535753E-2</v>
      </c>
      <c r="G18" s="74">
        <v>-8.0519480519480546E-2</v>
      </c>
    </row>
    <row r="19" spans="1:8" ht="14.4" customHeight="1" x14ac:dyDescent="0.3">
      <c r="A19" s="61">
        <v>9</v>
      </c>
      <c r="B19" s="62" t="s">
        <v>90</v>
      </c>
      <c r="C19" s="70">
        <v>335</v>
      </c>
      <c r="D19" s="71">
        <v>2.0392013635256879E-2</v>
      </c>
      <c r="E19" s="72">
        <v>285</v>
      </c>
      <c r="F19" s="73">
        <v>1.5485763964355574E-2</v>
      </c>
      <c r="G19" s="74">
        <v>0.17543859649122817</v>
      </c>
    </row>
    <row r="20" spans="1:8" ht="14.4" customHeight="1" x14ac:dyDescent="0.3">
      <c r="A20" s="63">
        <v>10</v>
      </c>
      <c r="B20" s="64" t="s">
        <v>51</v>
      </c>
      <c r="C20" s="75">
        <v>318</v>
      </c>
      <c r="D20" s="76">
        <v>1.935719503287071E-2</v>
      </c>
      <c r="E20" s="77">
        <v>306</v>
      </c>
      <c r="F20" s="78">
        <v>1.6626820256465984E-2</v>
      </c>
      <c r="G20" s="79">
        <v>3.9215686274509887E-2</v>
      </c>
    </row>
    <row r="21" spans="1:8" ht="14.4" customHeight="1" x14ac:dyDescent="0.3">
      <c r="A21" s="59">
        <v>11</v>
      </c>
      <c r="B21" s="60" t="s">
        <v>21</v>
      </c>
      <c r="C21" s="65">
        <v>304</v>
      </c>
      <c r="D21" s="66">
        <v>1.8504991477964451E-2</v>
      </c>
      <c r="E21" s="67">
        <v>262</v>
      </c>
      <c r="F21" s="68">
        <v>1.4236035644425125E-2</v>
      </c>
      <c r="G21" s="69">
        <v>0.16030534351145032</v>
      </c>
    </row>
    <row r="22" spans="1:8" ht="14.4" customHeight="1" x14ac:dyDescent="0.3">
      <c r="A22" s="61">
        <v>12</v>
      </c>
      <c r="B22" s="62" t="s">
        <v>22</v>
      </c>
      <c r="C22" s="70">
        <v>248</v>
      </c>
      <c r="D22" s="71">
        <v>1.509617725833942E-2</v>
      </c>
      <c r="E22" s="72">
        <v>238</v>
      </c>
      <c r="F22" s="73">
        <v>1.2931971310584656E-2</v>
      </c>
      <c r="G22" s="74">
        <v>4.2016806722689148E-2</v>
      </c>
    </row>
    <row r="23" spans="1:8" ht="14.4" customHeight="1" x14ac:dyDescent="0.3">
      <c r="A23" s="61">
        <v>13</v>
      </c>
      <c r="B23" s="62" t="s">
        <v>23</v>
      </c>
      <c r="C23" s="70">
        <v>192</v>
      </c>
      <c r="D23" s="71">
        <v>1.168736303871439E-2</v>
      </c>
      <c r="E23" s="72">
        <v>211</v>
      </c>
      <c r="F23" s="73">
        <v>1.1464898935014128E-2</v>
      </c>
      <c r="G23" s="74">
        <v>-9.0047393364928952E-2</v>
      </c>
    </row>
    <row r="24" spans="1:8" ht="14.4" customHeight="1" x14ac:dyDescent="0.3">
      <c r="A24" s="61">
        <v>14</v>
      </c>
      <c r="B24" s="62" t="s">
        <v>25</v>
      </c>
      <c r="C24" s="70">
        <v>191</v>
      </c>
      <c r="D24" s="71">
        <v>1.1626491356221087E-2</v>
      </c>
      <c r="E24" s="72">
        <v>214</v>
      </c>
      <c r="F24" s="73">
        <v>1.1627906976744186E-2</v>
      </c>
      <c r="G24" s="74">
        <v>-0.10747663551401865</v>
      </c>
    </row>
    <row r="25" spans="1:8" ht="14.4" customHeight="1" x14ac:dyDescent="0.3">
      <c r="A25" s="63">
        <v>15</v>
      </c>
      <c r="B25" s="64" t="s">
        <v>106</v>
      </c>
      <c r="C25" s="75">
        <v>156</v>
      </c>
      <c r="D25" s="76">
        <v>9.4959824689554422E-3</v>
      </c>
      <c r="E25" s="77">
        <v>147</v>
      </c>
      <c r="F25" s="78">
        <v>7.9873940447728747E-3</v>
      </c>
      <c r="G25" s="79">
        <v>6.1224489795918435E-2</v>
      </c>
    </row>
    <row r="26" spans="1:8" ht="14.4" customHeight="1" x14ac:dyDescent="0.3">
      <c r="A26" s="59">
        <v>16</v>
      </c>
      <c r="B26" s="60" t="s">
        <v>100</v>
      </c>
      <c r="C26" s="65">
        <v>151</v>
      </c>
      <c r="D26" s="66">
        <v>9.1916240564889218E-3</v>
      </c>
      <c r="E26" s="67">
        <v>87</v>
      </c>
      <c r="F26" s="68">
        <v>4.727233210171702E-3</v>
      </c>
      <c r="G26" s="69">
        <v>0.73563218390804597</v>
      </c>
    </row>
    <row r="27" spans="1:8" ht="14.4" customHeight="1" x14ac:dyDescent="0.3">
      <c r="A27" s="61">
        <v>17</v>
      </c>
      <c r="B27" s="62" t="s">
        <v>88</v>
      </c>
      <c r="C27" s="70">
        <v>150</v>
      </c>
      <c r="D27" s="71">
        <v>9.1307523739956164E-3</v>
      </c>
      <c r="E27" s="72">
        <v>138</v>
      </c>
      <c r="F27" s="73">
        <v>7.4983699195826994E-3</v>
      </c>
      <c r="G27" s="74">
        <v>8.6956521739130377E-2</v>
      </c>
    </row>
    <row r="28" spans="1:8" ht="14.4" customHeight="1" x14ac:dyDescent="0.3">
      <c r="A28" s="61">
        <v>18</v>
      </c>
      <c r="B28" s="62" t="s">
        <v>24</v>
      </c>
      <c r="C28" s="70">
        <v>126</v>
      </c>
      <c r="D28" s="71">
        <v>7.6698319941563183E-3</v>
      </c>
      <c r="E28" s="72">
        <v>137</v>
      </c>
      <c r="F28" s="73">
        <v>7.4440339056726802E-3</v>
      </c>
      <c r="G28" s="74">
        <v>-8.0291970802919721E-2</v>
      </c>
    </row>
    <row r="29" spans="1:8" ht="14.4" customHeight="1" x14ac:dyDescent="0.3">
      <c r="A29" s="61">
        <v>19</v>
      </c>
      <c r="B29" s="62" t="s">
        <v>103</v>
      </c>
      <c r="C29" s="70">
        <v>125</v>
      </c>
      <c r="D29" s="71">
        <v>7.6089603116630145E-3</v>
      </c>
      <c r="E29" s="72">
        <v>47</v>
      </c>
      <c r="F29" s="73">
        <v>2.5537926537709194E-3</v>
      </c>
      <c r="G29" s="74">
        <v>1.6595744680851063</v>
      </c>
    </row>
    <row r="30" spans="1:8" ht="14.4" customHeight="1" x14ac:dyDescent="0.3">
      <c r="A30" s="88">
        <v>20</v>
      </c>
      <c r="B30" s="64" t="s">
        <v>125</v>
      </c>
      <c r="C30" s="75">
        <v>118</v>
      </c>
      <c r="D30" s="76">
        <v>7.1828585342098858E-3</v>
      </c>
      <c r="E30" s="77">
        <v>214</v>
      </c>
      <c r="F30" s="78">
        <v>1.1627906976744186E-2</v>
      </c>
      <c r="G30" s="79">
        <v>-0.44859813084112155</v>
      </c>
    </row>
    <row r="31" spans="1:8" ht="14.4" customHeight="1" x14ac:dyDescent="0.3">
      <c r="A31" s="102"/>
      <c r="B31" s="29" t="s">
        <v>10</v>
      </c>
      <c r="C31" s="31">
        <f>C32-SUM(C11:C30)</f>
        <v>1868</v>
      </c>
      <c r="D31" s="45">
        <f>C31/C32</f>
        <v>0.11370830289749209</v>
      </c>
      <c r="E31" s="31">
        <f>E32-SUM(E11:E30)</f>
        <v>1925</v>
      </c>
      <c r="F31" s="45">
        <f>E31/E32</f>
        <v>0.10459682677678765</v>
      </c>
      <c r="G31" s="36">
        <f>C31/E31-1</f>
        <v>-2.9610389610389642E-2</v>
      </c>
    </row>
    <row r="32" spans="1:8" ht="14.4" customHeight="1" x14ac:dyDescent="0.3">
      <c r="A32" s="12"/>
      <c r="B32" s="10" t="s">
        <v>11</v>
      </c>
      <c r="C32" s="80">
        <v>16428</v>
      </c>
      <c r="D32" s="81">
        <v>1</v>
      </c>
      <c r="E32" s="82">
        <v>18404</v>
      </c>
      <c r="F32" s="83">
        <v>1.0000000000000007</v>
      </c>
      <c r="G32" s="27">
        <v>-0.1073679634861987</v>
      </c>
      <c r="H32" s="87"/>
    </row>
    <row r="33" spans="1:8" ht="14.4" customHeight="1" x14ac:dyDescent="0.3">
      <c r="A33" s="21" t="s">
        <v>13</v>
      </c>
      <c r="B33" s="98"/>
      <c r="C33" s="99"/>
      <c r="D33" s="100"/>
      <c r="E33" s="99"/>
      <c r="F33" s="100"/>
      <c r="G33" s="101"/>
      <c r="H33" s="87"/>
    </row>
    <row r="34" spans="1:8" ht="11.25" customHeight="1" x14ac:dyDescent="0.3">
      <c r="A34" t="s">
        <v>56</v>
      </c>
      <c r="G34" t="s">
        <v>52</v>
      </c>
    </row>
    <row r="35" spans="1:8" x14ac:dyDescent="0.3">
      <c r="A35" s="11" t="s">
        <v>55</v>
      </c>
    </row>
    <row r="37" spans="1:8" x14ac:dyDescent="0.3">
      <c r="A37" s="34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34" priority="23" operator="lessThan">
      <formula>0</formula>
    </cfRule>
  </conditionalFormatting>
  <conditionalFormatting sqref="G11:G15">
    <cfRule type="cellIs" dxfId="33" priority="4" operator="lessThan">
      <formula>0</formula>
    </cfRule>
  </conditionalFormatting>
  <conditionalFormatting sqref="G16:G30">
    <cfRule type="cellIs" dxfId="32" priority="3" operator="lessThan">
      <formula>0</formula>
    </cfRule>
  </conditionalFormatting>
  <conditionalFormatting sqref="C11:G30">
    <cfRule type="cellIs" dxfId="31" priority="2" operator="equal">
      <formula>0</formula>
    </cfRule>
  </conditionalFormatting>
  <conditionalFormatting sqref="G32:G33">
    <cfRule type="cellIs" dxfId="3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topLeftCell="A51" zoomScaleNormal="100" workbookViewId="0">
      <selection activeCell="A59" sqref="A59"/>
    </sheetView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t="s">
        <v>28</v>
      </c>
      <c r="G1" s="44">
        <v>44777</v>
      </c>
    </row>
    <row r="2" spans="1:8" ht="14.4" customHeight="1" x14ac:dyDescent="0.3">
      <c r="A2" s="109" t="s">
        <v>29</v>
      </c>
      <c r="B2" s="109"/>
      <c r="C2" s="109"/>
      <c r="D2" s="109"/>
      <c r="E2" s="109"/>
      <c r="F2" s="109"/>
      <c r="G2" s="109"/>
      <c r="H2" s="19"/>
    </row>
    <row r="3" spans="1:8" ht="14.4" customHeight="1" x14ac:dyDescent="0.3">
      <c r="A3" s="110" t="s">
        <v>58</v>
      </c>
      <c r="B3" s="110"/>
      <c r="C3" s="110"/>
      <c r="D3" s="110"/>
      <c r="E3" s="110"/>
      <c r="F3" s="110"/>
      <c r="G3" s="110"/>
      <c r="H3" s="35"/>
    </row>
    <row r="4" spans="1:8" ht="14.4" customHeight="1" x14ac:dyDescent="0.3">
      <c r="A4" s="20"/>
      <c r="B4" s="20"/>
      <c r="C4" s="20"/>
      <c r="D4" s="20"/>
      <c r="E4" s="20"/>
      <c r="F4" s="20"/>
      <c r="G4" s="33" t="s">
        <v>57</v>
      </c>
      <c r="H4" s="20"/>
    </row>
    <row r="5" spans="1:8" ht="14.4" customHeight="1" x14ac:dyDescent="0.3">
      <c r="A5" s="113" t="s">
        <v>0</v>
      </c>
      <c r="B5" s="113" t="s">
        <v>1</v>
      </c>
      <c r="C5" s="115" t="s">
        <v>130</v>
      </c>
      <c r="D5" s="116"/>
      <c r="E5" s="116"/>
      <c r="F5" s="116"/>
      <c r="G5" s="117"/>
    </row>
    <row r="6" spans="1:8" ht="14.4" customHeight="1" x14ac:dyDescent="0.3">
      <c r="A6" s="114"/>
      <c r="B6" s="114"/>
      <c r="C6" s="118" t="s">
        <v>131</v>
      </c>
      <c r="D6" s="119"/>
      <c r="E6" s="119"/>
      <c r="F6" s="119"/>
      <c r="G6" s="120"/>
    </row>
    <row r="7" spans="1:8" ht="14.4" customHeight="1" x14ac:dyDescent="0.3">
      <c r="A7" s="114"/>
      <c r="B7" s="114"/>
      <c r="C7" s="121">
        <v>2022</v>
      </c>
      <c r="D7" s="122"/>
      <c r="E7" s="125">
        <v>2021</v>
      </c>
      <c r="F7" s="122"/>
      <c r="G7" s="127" t="s">
        <v>3</v>
      </c>
    </row>
    <row r="8" spans="1:8" ht="14.4" customHeight="1" x14ac:dyDescent="0.3">
      <c r="A8" s="132" t="s">
        <v>4</v>
      </c>
      <c r="B8" s="132" t="s">
        <v>5</v>
      </c>
      <c r="C8" s="123"/>
      <c r="D8" s="124"/>
      <c r="E8" s="126"/>
      <c r="F8" s="124"/>
      <c r="G8" s="127"/>
    </row>
    <row r="9" spans="1:8" ht="14.4" customHeight="1" x14ac:dyDescent="0.3">
      <c r="A9" s="132"/>
      <c r="B9" s="132"/>
      <c r="C9" s="15" t="s">
        <v>6</v>
      </c>
      <c r="D9" s="37" t="s">
        <v>2</v>
      </c>
      <c r="E9" s="96" t="s">
        <v>6</v>
      </c>
      <c r="F9" s="37" t="s">
        <v>2</v>
      </c>
      <c r="G9" s="130" t="s">
        <v>7</v>
      </c>
    </row>
    <row r="10" spans="1:8" ht="14.4" customHeight="1" x14ac:dyDescent="0.3">
      <c r="A10" s="133"/>
      <c r="B10" s="133"/>
      <c r="C10" s="14" t="s">
        <v>8</v>
      </c>
      <c r="D10" s="97" t="s">
        <v>9</v>
      </c>
      <c r="E10" s="7" t="s">
        <v>8</v>
      </c>
      <c r="F10" s="97" t="s">
        <v>9</v>
      </c>
      <c r="G10" s="131"/>
    </row>
    <row r="11" spans="1:8" ht="14.4" customHeight="1" x14ac:dyDescent="0.3">
      <c r="A11" s="59">
        <v>1</v>
      </c>
      <c r="B11" s="60" t="s">
        <v>14</v>
      </c>
      <c r="C11" s="65">
        <v>3540</v>
      </c>
      <c r="D11" s="90">
        <v>0.2398536486211803</v>
      </c>
      <c r="E11" s="67">
        <v>4518</v>
      </c>
      <c r="F11" s="68">
        <v>0.26821015138023152</v>
      </c>
      <c r="G11" s="69">
        <v>-0.2164674634794157</v>
      </c>
    </row>
    <row r="12" spans="1:8" ht="14.4" customHeight="1" x14ac:dyDescent="0.3">
      <c r="A12" s="61">
        <v>2</v>
      </c>
      <c r="B12" s="62" t="s">
        <v>15</v>
      </c>
      <c r="C12" s="70">
        <v>2411</v>
      </c>
      <c r="D12" s="91">
        <v>0.16335795108069653</v>
      </c>
      <c r="E12" s="72">
        <v>3888</v>
      </c>
      <c r="F12" s="73">
        <v>0.23081032947462155</v>
      </c>
      <c r="G12" s="74">
        <v>-0.3798868312757202</v>
      </c>
    </row>
    <row r="13" spans="1:8" ht="14.4" customHeight="1" x14ac:dyDescent="0.3">
      <c r="A13" s="61">
        <v>3</v>
      </c>
      <c r="B13" s="62" t="s">
        <v>16</v>
      </c>
      <c r="C13" s="70">
        <v>2338</v>
      </c>
      <c r="D13" s="91">
        <v>0.15841181651873434</v>
      </c>
      <c r="E13" s="72">
        <v>2019</v>
      </c>
      <c r="F13" s="73">
        <v>0.11985752448797862</v>
      </c>
      <c r="G13" s="74">
        <v>0.15799900941059941</v>
      </c>
    </row>
    <row r="14" spans="1:8" ht="14.4" customHeight="1" x14ac:dyDescent="0.3">
      <c r="A14" s="61">
        <v>4</v>
      </c>
      <c r="B14" s="62" t="s">
        <v>17</v>
      </c>
      <c r="C14" s="70">
        <v>1597</v>
      </c>
      <c r="D14" s="91">
        <v>0.10820516295141948</v>
      </c>
      <c r="E14" s="72">
        <v>1598</v>
      </c>
      <c r="F14" s="73">
        <v>9.4864945087563074E-2</v>
      </c>
      <c r="G14" s="74">
        <v>-6.2578222778475467E-4</v>
      </c>
    </row>
    <row r="15" spans="1:8" ht="14.4" customHeight="1" x14ac:dyDescent="0.3">
      <c r="A15" s="63">
        <v>5</v>
      </c>
      <c r="B15" s="64" t="s">
        <v>18</v>
      </c>
      <c r="C15" s="75">
        <v>748</v>
      </c>
      <c r="D15" s="89">
        <v>5.0680940443119452E-2</v>
      </c>
      <c r="E15" s="77">
        <v>671</v>
      </c>
      <c r="F15" s="78">
        <v>3.9833778569308399E-2</v>
      </c>
      <c r="G15" s="79">
        <v>0.11475409836065564</v>
      </c>
    </row>
    <row r="16" spans="1:8" ht="14.4" customHeight="1" x14ac:dyDescent="0.3">
      <c r="A16" s="59">
        <v>6</v>
      </c>
      <c r="B16" s="60" t="s">
        <v>20</v>
      </c>
      <c r="C16" s="65">
        <v>529</v>
      </c>
      <c r="D16" s="90">
        <v>3.5842536757232875E-2</v>
      </c>
      <c r="E16" s="67">
        <v>491</v>
      </c>
      <c r="F16" s="68">
        <v>2.914811516770555E-2</v>
      </c>
      <c r="G16" s="69">
        <v>7.7393075356415375E-2</v>
      </c>
    </row>
    <row r="17" spans="1:7" ht="14.4" customHeight="1" x14ac:dyDescent="0.3">
      <c r="A17" s="61">
        <v>7</v>
      </c>
      <c r="B17" s="62" t="s">
        <v>19</v>
      </c>
      <c r="C17" s="70">
        <v>344</v>
      </c>
      <c r="D17" s="91">
        <v>2.3307812182397181E-2</v>
      </c>
      <c r="E17" s="72">
        <v>374</v>
      </c>
      <c r="F17" s="73">
        <v>2.2202433956663697E-2</v>
      </c>
      <c r="G17" s="74">
        <v>-8.0213903743315496E-2</v>
      </c>
    </row>
    <row r="18" spans="1:7" ht="14.4" customHeight="1" x14ac:dyDescent="0.3">
      <c r="A18" s="61">
        <v>8</v>
      </c>
      <c r="B18" s="62" t="s">
        <v>51</v>
      </c>
      <c r="C18" s="70">
        <v>318</v>
      </c>
      <c r="D18" s="91">
        <v>2.1546175215122976E-2</v>
      </c>
      <c r="E18" s="72">
        <v>306</v>
      </c>
      <c r="F18" s="73">
        <v>1.8165627782724843E-2</v>
      </c>
      <c r="G18" s="74">
        <v>3.9215686274509887E-2</v>
      </c>
    </row>
    <row r="19" spans="1:7" ht="14.4" customHeight="1" x14ac:dyDescent="0.3">
      <c r="A19" s="61">
        <v>9</v>
      </c>
      <c r="B19" s="62" t="s">
        <v>21</v>
      </c>
      <c r="C19" s="70">
        <v>264</v>
      </c>
      <c r="D19" s="91">
        <v>1.7887390744630395E-2</v>
      </c>
      <c r="E19" s="72">
        <v>223</v>
      </c>
      <c r="F19" s="73">
        <v>1.3238349658652419E-2</v>
      </c>
      <c r="G19" s="74">
        <v>0.18385650224215255</v>
      </c>
    </row>
    <row r="20" spans="1:7" ht="14.4" customHeight="1" x14ac:dyDescent="0.3">
      <c r="A20" s="63">
        <v>10</v>
      </c>
      <c r="B20" s="64" t="s">
        <v>22</v>
      </c>
      <c r="C20" s="75">
        <v>247</v>
      </c>
      <c r="D20" s="89">
        <v>1.6735551189104952E-2</v>
      </c>
      <c r="E20" s="77">
        <v>238</v>
      </c>
      <c r="F20" s="78">
        <v>1.412882160878599E-2</v>
      </c>
      <c r="G20" s="79">
        <v>3.7815126050420256E-2</v>
      </c>
    </row>
    <row r="21" spans="1:7" ht="14.4" customHeight="1" x14ac:dyDescent="0.3">
      <c r="A21" s="59">
        <v>11</v>
      </c>
      <c r="B21" s="60" t="s">
        <v>23</v>
      </c>
      <c r="C21" s="65">
        <v>191</v>
      </c>
      <c r="D21" s="90">
        <v>1.2941256182668202E-2</v>
      </c>
      <c r="E21" s="67">
        <v>211</v>
      </c>
      <c r="F21" s="68">
        <v>1.2525972098545562E-2</v>
      </c>
      <c r="G21" s="69">
        <v>-9.4786729857819885E-2</v>
      </c>
    </row>
    <row r="22" spans="1:7" ht="14.4" customHeight="1" x14ac:dyDescent="0.3">
      <c r="A22" s="61">
        <v>12</v>
      </c>
      <c r="B22" s="62" t="s">
        <v>25</v>
      </c>
      <c r="C22" s="70">
        <v>175</v>
      </c>
      <c r="D22" s="91">
        <v>1.1857171895114845E-2</v>
      </c>
      <c r="E22" s="72">
        <v>195</v>
      </c>
      <c r="F22" s="73">
        <v>1.1576135351736421E-2</v>
      </c>
      <c r="G22" s="74">
        <v>-0.10256410256410253</v>
      </c>
    </row>
    <row r="23" spans="1:7" ht="14.4" customHeight="1" x14ac:dyDescent="0.3">
      <c r="A23" s="61">
        <v>13</v>
      </c>
      <c r="B23" s="62" t="s">
        <v>100</v>
      </c>
      <c r="C23" s="70">
        <v>151</v>
      </c>
      <c r="D23" s="91">
        <v>1.0231045463784809E-2</v>
      </c>
      <c r="E23" s="72">
        <v>87</v>
      </c>
      <c r="F23" s="73">
        <v>5.1647373107747106E-3</v>
      </c>
      <c r="G23" s="74">
        <v>0.73563218390804597</v>
      </c>
    </row>
    <row r="24" spans="1:7" ht="14.4" customHeight="1" x14ac:dyDescent="0.3">
      <c r="A24" s="61">
        <v>14</v>
      </c>
      <c r="B24" s="62" t="s">
        <v>103</v>
      </c>
      <c r="C24" s="70">
        <v>125</v>
      </c>
      <c r="D24" s="91">
        <v>8.4694084965106029E-3</v>
      </c>
      <c r="E24" s="72">
        <v>47</v>
      </c>
      <c r="F24" s="73">
        <v>2.7901454437518551E-3</v>
      </c>
      <c r="G24" s="74">
        <v>1.6595744680851063</v>
      </c>
    </row>
    <row r="25" spans="1:7" ht="14.4" customHeight="1" x14ac:dyDescent="0.3">
      <c r="A25" s="63">
        <v>15</v>
      </c>
      <c r="B25" s="64" t="s">
        <v>24</v>
      </c>
      <c r="C25" s="75">
        <v>122</v>
      </c>
      <c r="D25" s="89">
        <v>8.2661426925943488E-3</v>
      </c>
      <c r="E25" s="77">
        <v>137</v>
      </c>
      <c r="F25" s="78">
        <v>8.1329771445532804E-3</v>
      </c>
      <c r="G25" s="79">
        <v>-0.10948905109489049</v>
      </c>
    </row>
    <row r="26" spans="1:7" ht="14.4" customHeight="1" x14ac:dyDescent="0.3">
      <c r="A26" s="59">
        <v>16</v>
      </c>
      <c r="B26" s="60" t="s">
        <v>125</v>
      </c>
      <c r="C26" s="65">
        <v>118</v>
      </c>
      <c r="D26" s="90">
        <v>7.99512162070601E-3</v>
      </c>
      <c r="E26" s="67">
        <v>214</v>
      </c>
      <c r="F26" s="68">
        <v>1.2704066488572276E-2</v>
      </c>
      <c r="G26" s="69">
        <v>-0.44859813084112155</v>
      </c>
    </row>
    <row r="27" spans="1:7" ht="14.4" customHeight="1" x14ac:dyDescent="0.3">
      <c r="A27" s="61">
        <v>17</v>
      </c>
      <c r="B27" s="62" t="s">
        <v>91</v>
      </c>
      <c r="C27" s="70">
        <v>106</v>
      </c>
      <c r="D27" s="91">
        <v>7.1820584050409919E-3</v>
      </c>
      <c r="E27" s="72">
        <v>115</v>
      </c>
      <c r="F27" s="73">
        <v>6.8269516176907097E-3</v>
      </c>
      <c r="G27" s="74">
        <v>-7.8260869565217384E-2</v>
      </c>
    </row>
    <row r="28" spans="1:7" ht="14.4" customHeight="1" x14ac:dyDescent="0.3">
      <c r="A28" s="61">
        <v>18</v>
      </c>
      <c r="B28" s="62" t="s">
        <v>95</v>
      </c>
      <c r="C28" s="70">
        <v>99</v>
      </c>
      <c r="D28" s="91">
        <v>6.7077715292363982E-3</v>
      </c>
      <c r="E28" s="72">
        <v>101</v>
      </c>
      <c r="F28" s="73">
        <v>5.9958444642327097E-3</v>
      </c>
      <c r="G28" s="74">
        <v>-1.980198019801982E-2</v>
      </c>
    </row>
    <row r="29" spans="1:7" ht="14.4" customHeight="1" x14ac:dyDescent="0.3">
      <c r="A29" s="61">
        <v>19</v>
      </c>
      <c r="B29" s="62" t="s">
        <v>102</v>
      </c>
      <c r="C29" s="70">
        <v>82</v>
      </c>
      <c r="D29" s="91">
        <v>5.5559319737109557E-3</v>
      </c>
      <c r="E29" s="72">
        <v>64</v>
      </c>
      <c r="F29" s="73">
        <v>3.7993469872365689E-3</v>
      </c>
      <c r="G29" s="74">
        <v>0.28125</v>
      </c>
    </row>
    <row r="30" spans="1:7" ht="14.4" customHeight="1" x14ac:dyDescent="0.3">
      <c r="A30" s="61">
        <v>20</v>
      </c>
      <c r="B30" s="64" t="s">
        <v>132</v>
      </c>
      <c r="C30" s="75">
        <v>78</v>
      </c>
      <c r="D30" s="89">
        <v>5.2849109018226169E-3</v>
      </c>
      <c r="E30" s="77">
        <v>66</v>
      </c>
      <c r="F30" s="78">
        <v>3.9180765805877111E-3</v>
      </c>
      <c r="G30" s="79">
        <v>0.18181818181818188</v>
      </c>
    </row>
    <row r="31" spans="1:7" ht="14.4" customHeight="1" x14ac:dyDescent="0.3">
      <c r="A31" s="30"/>
      <c r="B31" s="8" t="s">
        <v>10</v>
      </c>
      <c r="C31" s="9">
        <f>C32-SUM(C11:C30)</f>
        <v>1176</v>
      </c>
      <c r="D31" s="46">
        <f>C31/C32</f>
        <v>7.9680195135171758E-2</v>
      </c>
      <c r="E31" s="9">
        <f>E32-SUM(E11:E30)</f>
        <v>1282</v>
      </c>
      <c r="F31" s="46">
        <f>E31/E32</f>
        <v>7.6105669338082521E-2</v>
      </c>
      <c r="G31" s="13">
        <f>C31/E31-1</f>
        <v>-8.2683307332293343E-2</v>
      </c>
    </row>
    <row r="32" spans="1:7" ht="14.4" customHeight="1" x14ac:dyDescent="0.3">
      <c r="A32" s="12"/>
      <c r="B32" s="10" t="s">
        <v>11</v>
      </c>
      <c r="C32" s="80">
        <v>14759</v>
      </c>
      <c r="D32" s="81">
        <v>1</v>
      </c>
      <c r="E32" s="82">
        <v>16845</v>
      </c>
      <c r="F32" s="83">
        <v>0.99999999999999989</v>
      </c>
      <c r="G32" s="27">
        <v>-0.1238349658652419</v>
      </c>
    </row>
    <row r="33" spans="1:1" ht="12.75" customHeight="1" x14ac:dyDescent="0.3">
      <c r="A33" s="21" t="s">
        <v>13</v>
      </c>
    </row>
    <row r="34" spans="1:1" x14ac:dyDescent="0.3">
      <c r="A34" t="s">
        <v>54</v>
      </c>
    </row>
    <row r="35" spans="1:1" x14ac:dyDescent="0.3">
      <c r="A35" s="11" t="s">
        <v>55</v>
      </c>
    </row>
    <row r="51" spans="1:1" ht="15" customHeight="1" x14ac:dyDescent="0.3"/>
    <row r="53" spans="1:1" ht="15" customHeight="1" x14ac:dyDescent="0.3"/>
    <row r="60" spans="1:1" x14ac:dyDescent="0.3">
      <c r="A60" s="34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9" priority="26" operator="lessThan">
      <formula>0</formula>
    </cfRule>
  </conditionalFormatting>
  <conditionalFormatting sqref="G11:G15">
    <cfRule type="cellIs" dxfId="28" priority="7" operator="lessThan">
      <formula>0</formula>
    </cfRule>
  </conditionalFormatting>
  <conditionalFormatting sqref="G16:G30">
    <cfRule type="cellIs" dxfId="27" priority="6" operator="lessThan">
      <formula>0</formula>
    </cfRule>
  </conditionalFormatting>
  <conditionalFormatting sqref="C11:G30">
    <cfRule type="cellIs" dxfId="26" priority="5" operator="equal">
      <formula>0</formula>
    </cfRule>
  </conditionalFormatting>
  <conditionalFormatting sqref="G32">
    <cfRule type="cellIs" dxfId="25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C5" sqref="C5:G6"/>
    </sheetView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t="s">
        <v>28</v>
      </c>
      <c r="G1" s="44">
        <v>44777</v>
      </c>
    </row>
    <row r="2" spans="1:10" ht="14.4" customHeight="1" x14ac:dyDescent="0.3">
      <c r="A2" s="109" t="s">
        <v>30</v>
      </c>
      <c r="B2" s="109"/>
      <c r="C2" s="109"/>
      <c r="D2" s="109"/>
      <c r="E2" s="109"/>
      <c r="F2" s="109"/>
      <c r="G2" s="109"/>
      <c r="H2" s="19"/>
      <c r="I2" s="19"/>
      <c r="J2" s="19"/>
    </row>
    <row r="3" spans="1:10" ht="14.4" customHeight="1" x14ac:dyDescent="0.3">
      <c r="A3" s="110" t="s">
        <v>31</v>
      </c>
      <c r="B3" s="110"/>
      <c r="C3" s="110"/>
      <c r="D3" s="110"/>
      <c r="E3" s="110"/>
      <c r="F3" s="110"/>
      <c r="G3" s="110"/>
      <c r="H3" s="20"/>
      <c r="I3" s="20"/>
      <c r="J3" s="20"/>
    </row>
    <row r="4" spans="1:10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  <c r="J4" s="20"/>
    </row>
    <row r="5" spans="1:10" ht="14.4" customHeight="1" x14ac:dyDescent="0.3">
      <c r="A5" s="111" t="s">
        <v>0</v>
      </c>
      <c r="B5" s="113" t="s">
        <v>1</v>
      </c>
      <c r="C5" s="115" t="s">
        <v>130</v>
      </c>
      <c r="D5" s="116"/>
      <c r="E5" s="116"/>
      <c r="F5" s="116"/>
      <c r="G5" s="117"/>
    </row>
    <row r="6" spans="1:10" ht="14.4" customHeight="1" x14ac:dyDescent="0.3">
      <c r="A6" s="112"/>
      <c r="B6" s="114"/>
      <c r="C6" s="118" t="s">
        <v>131</v>
      </c>
      <c r="D6" s="119"/>
      <c r="E6" s="119"/>
      <c r="F6" s="119"/>
      <c r="G6" s="120"/>
    </row>
    <row r="7" spans="1:10" ht="14.4" customHeight="1" x14ac:dyDescent="0.3">
      <c r="A7" s="112"/>
      <c r="B7" s="112"/>
      <c r="C7" s="121">
        <v>2022</v>
      </c>
      <c r="D7" s="122"/>
      <c r="E7" s="125">
        <v>2021</v>
      </c>
      <c r="F7" s="122"/>
      <c r="G7" s="127" t="s">
        <v>3</v>
      </c>
    </row>
    <row r="8" spans="1:10" ht="14.4" customHeight="1" x14ac:dyDescent="0.3">
      <c r="A8" s="128" t="s">
        <v>4</v>
      </c>
      <c r="B8" s="128" t="s">
        <v>5</v>
      </c>
      <c r="C8" s="123"/>
      <c r="D8" s="124"/>
      <c r="E8" s="126"/>
      <c r="F8" s="124"/>
      <c r="G8" s="127"/>
    </row>
    <row r="9" spans="1:10" ht="14.4" customHeight="1" x14ac:dyDescent="0.3">
      <c r="A9" s="128"/>
      <c r="B9" s="128"/>
      <c r="C9" s="15" t="s">
        <v>6</v>
      </c>
      <c r="D9" s="37" t="s">
        <v>2</v>
      </c>
      <c r="E9" s="96" t="s">
        <v>6</v>
      </c>
      <c r="F9" s="37" t="s">
        <v>2</v>
      </c>
      <c r="G9" s="130" t="s">
        <v>7</v>
      </c>
    </row>
    <row r="10" spans="1:10" ht="14.4" customHeight="1" x14ac:dyDescent="0.3">
      <c r="A10" s="129"/>
      <c r="B10" s="129"/>
      <c r="C10" s="14" t="s">
        <v>8</v>
      </c>
      <c r="D10" s="97" t="s">
        <v>9</v>
      </c>
      <c r="E10" s="7" t="s">
        <v>8</v>
      </c>
      <c r="F10" s="97" t="s">
        <v>9</v>
      </c>
      <c r="G10" s="131"/>
    </row>
    <row r="11" spans="1:10" ht="14.4" customHeight="1" x14ac:dyDescent="0.3">
      <c r="A11" s="59">
        <v>1</v>
      </c>
      <c r="B11" s="60" t="s">
        <v>32</v>
      </c>
      <c r="C11" s="65">
        <v>8254</v>
      </c>
      <c r="D11" s="66">
        <v>0.28570439598476982</v>
      </c>
      <c r="E11" s="67">
        <v>9717</v>
      </c>
      <c r="F11" s="68">
        <v>0.2756673948197112</v>
      </c>
      <c r="G11" s="69">
        <v>-0.15056087269733454</v>
      </c>
    </row>
    <row r="12" spans="1:10" ht="14.4" customHeight="1" x14ac:dyDescent="0.3">
      <c r="A12" s="61">
        <v>2</v>
      </c>
      <c r="B12" s="62" t="s">
        <v>101</v>
      </c>
      <c r="C12" s="70">
        <v>6664</v>
      </c>
      <c r="D12" s="71">
        <v>0.23066805122879888</v>
      </c>
      <c r="E12" s="72">
        <v>7527</v>
      </c>
      <c r="F12" s="73">
        <v>0.21353797270844563</v>
      </c>
      <c r="G12" s="74">
        <v>-0.1146539125813737</v>
      </c>
    </row>
    <row r="13" spans="1:10" ht="14.4" customHeight="1" x14ac:dyDescent="0.3">
      <c r="A13" s="61">
        <v>3</v>
      </c>
      <c r="B13" s="62" t="s">
        <v>21</v>
      </c>
      <c r="C13" s="70">
        <v>2444</v>
      </c>
      <c r="D13" s="71">
        <v>8.4596746278989277E-2</v>
      </c>
      <c r="E13" s="72">
        <v>3034</v>
      </c>
      <c r="F13" s="73">
        <v>8.6073363783369744E-2</v>
      </c>
      <c r="G13" s="74">
        <v>-0.19446275543836522</v>
      </c>
    </row>
    <row r="14" spans="1:10" ht="14.4" customHeight="1" x14ac:dyDescent="0.3">
      <c r="A14" s="61">
        <v>4</v>
      </c>
      <c r="B14" s="62" t="s">
        <v>35</v>
      </c>
      <c r="C14" s="70">
        <v>2166</v>
      </c>
      <c r="D14" s="71">
        <v>7.4974039460020764E-2</v>
      </c>
      <c r="E14" s="72">
        <v>3387</v>
      </c>
      <c r="F14" s="73">
        <v>9.6087832278929905E-2</v>
      </c>
      <c r="G14" s="74">
        <v>-0.36049601417183352</v>
      </c>
    </row>
    <row r="15" spans="1:10" ht="14.4" customHeight="1" x14ac:dyDescent="0.3">
      <c r="A15" s="63">
        <v>5</v>
      </c>
      <c r="B15" s="64" t="s">
        <v>64</v>
      </c>
      <c r="C15" s="75">
        <v>1119</v>
      </c>
      <c r="D15" s="76">
        <v>3.8733125649013503E-2</v>
      </c>
      <c r="E15" s="77">
        <v>1392</v>
      </c>
      <c r="F15" s="78">
        <v>3.9490481999489346E-2</v>
      </c>
      <c r="G15" s="79">
        <v>-0.19612068965517238</v>
      </c>
    </row>
    <row r="16" spans="1:10" ht="14.4" customHeight="1" x14ac:dyDescent="0.3">
      <c r="A16" s="59">
        <v>6</v>
      </c>
      <c r="B16" s="60" t="s">
        <v>62</v>
      </c>
      <c r="C16" s="65">
        <v>1082</v>
      </c>
      <c r="D16" s="66">
        <v>3.7452405676704742E-2</v>
      </c>
      <c r="E16" s="67">
        <v>1177</v>
      </c>
      <c r="F16" s="68">
        <v>3.3391018184913045E-2</v>
      </c>
      <c r="G16" s="69">
        <v>-8.0713678844519965E-2</v>
      </c>
    </row>
    <row r="17" spans="1:7" ht="14.4" customHeight="1" x14ac:dyDescent="0.3">
      <c r="A17" s="61">
        <v>7</v>
      </c>
      <c r="B17" s="62" t="s">
        <v>33</v>
      </c>
      <c r="C17" s="70">
        <v>916</v>
      </c>
      <c r="D17" s="71">
        <v>3.1706472827968152E-2</v>
      </c>
      <c r="E17" s="72">
        <v>1289</v>
      </c>
      <c r="F17" s="73">
        <v>3.6568413288320237E-2</v>
      </c>
      <c r="G17" s="74">
        <v>-0.28937160589604349</v>
      </c>
    </row>
    <row r="18" spans="1:7" ht="14.4" customHeight="1" x14ac:dyDescent="0.3">
      <c r="A18" s="61">
        <v>8</v>
      </c>
      <c r="B18" s="62" t="s">
        <v>53</v>
      </c>
      <c r="C18" s="70">
        <v>573</v>
      </c>
      <c r="D18" s="71">
        <v>1.9833852544132918E-2</v>
      </c>
      <c r="E18" s="72">
        <v>964</v>
      </c>
      <c r="F18" s="73">
        <v>2.7348293568611876E-2</v>
      </c>
      <c r="G18" s="74">
        <v>-0.40560165975103735</v>
      </c>
    </row>
    <row r="19" spans="1:7" ht="14.4" customHeight="1" x14ac:dyDescent="0.3">
      <c r="A19" s="61">
        <v>9</v>
      </c>
      <c r="B19" s="62" t="s">
        <v>59</v>
      </c>
      <c r="C19" s="70">
        <v>481</v>
      </c>
      <c r="D19" s="71">
        <v>1.6649359640013846E-2</v>
      </c>
      <c r="E19" s="72">
        <v>529</v>
      </c>
      <c r="F19" s="73">
        <v>1.5007517943771455E-2</v>
      </c>
      <c r="G19" s="74">
        <v>-9.0737240075614345E-2</v>
      </c>
    </row>
    <row r="20" spans="1:7" ht="14.4" customHeight="1" x14ac:dyDescent="0.3">
      <c r="A20" s="63">
        <v>10</v>
      </c>
      <c r="B20" s="64" t="s">
        <v>34</v>
      </c>
      <c r="C20" s="75">
        <v>439</v>
      </c>
      <c r="D20" s="76">
        <v>1.5195569401176877E-2</v>
      </c>
      <c r="E20" s="77">
        <v>540</v>
      </c>
      <c r="F20" s="78">
        <v>1.5319583534284661E-2</v>
      </c>
      <c r="G20" s="79">
        <v>-0.187037037037037</v>
      </c>
    </row>
    <row r="21" spans="1:7" ht="14.4" customHeight="1" x14ac:dyDescent="0.3">
      <c r="A21" s="59">
        <v>11</v>
      </c>
      <c r="B21" s="60" t="s">
        <v>107</v>
      </c>
      <c r="C21" s="65">
        <v>353</v>
      </c>
      <c r="D21" s="66">
        <v>1.2218760816891659E-2</v>
      </c>
      <c r="E21" s="67">
        <v>351</v>
      </c>
      <c r="F21" s="68">
        <v>9.9577292972850302E-3</v>
      </c>
      <c r="G21" s="69">
        <v>5.6980056980056037E-3</v>
      </c>
    </row>
    <row r="22" spans="1:7" ht="14.4" customHeight="1" x14ac:dyDescent="0.3">
      <c r="A22" s="61">
        <v>12</v>
      </c>
      <c r="B22" s="62" t="s">
        <v>63</v>
      </c>
      <c r="C22" s="70">
        <v>283</v>
      </c>
      <c r="D22" s="71">
        <v>9.7957770854967124E-3</v>
      </c>
      <c r="E22" s="72">
        <v>377</v>
      </c>
      <c r="F22" s="73">
        <v>1.0695338874861697E-2</v>
      </c>
      <c r="G22" s="74">
        <v>-0.24933687002652516</v>
      </c>
    </row>
    <row r="23" spans="1:7" ht="14.4" customHeight="1" x14ac:dyDescent="0.3">
      <c r="A23" s="61">
        <v>13</v>
      </c>
      <c r="B23" s="62" t="s">
        <v>61</v>
      </c>
      <c r="C23" s="70">
        <v>271</v>
      </c>
      <c r="D23" s="71">
        <v>9.3804084458290072E-3</v>
      </c>
      <c r="E23" s="72">
        <v>312</v>
      </c>
      <c r="F23" s="73">
        <v>8.8513149309200258E-3</v>
      </c>
      <c r="G23" s="74">
        <v>-0.13141025641025639</v>
      </c>
    </row>
    <row r="24" spans="1:7" ht="14.4" customHeight="1" x14ac:dyDescent="0.3">
      <c r="A24" s="61">
        <v>14</v>
      </c>
      <c r="B24" s="62" t="s">
        <v>110</v>
      </c>
      <c r="C24" s="70">
        <v>267</v>
      </c>
      <c r="D24" s="71">
        <v>9.2419522326064388E-3</v>
      </c>
      <c r="E24" s="72">
        <v>303</v>
      </c>
      <c r="F24" s="73">
        <v>8.5959885386819486E-3</v>
      </c>
      <c r="G24" s="74">
        <v>-0.11881188118811881</v>
      </c>
    </row>
    <row r="25" spans="1:7" ht="14.4" customHeight="1" x14ac:dyDescent="0.3">
      <c r="A25" s="63">
        <v>15</v>
      </c>
      <c r="B25" s="64" t="s">
        <v>108</v>
      </c>
      <c r="C25" s="75">
        <v>254</v>
      </c>
      <c r="D25" s="76">
        <v>8.7919695396330919E-3</v>
      </c>
      <c r="E25" s="77">
        <v>319</v>
      </c>
      <c r="F25" s="78">
        <v>9.0499021248829758E-3</v>
      </c>
      <c r="G25" s="79">
        <v>-0.20376175548589337</v>
      </c>
    </row>
    <row r="26" spans="1:7" ht="14.4" customHeight="1" x14ac:dyDescent="0.3">
      <c r="A26" s="59">
        <v>16</v>
      </c>
      <c r="B26" s="60" t="s">
        <v>104</v>
      </c>
      <c r="C26" s="65">
        <v>250</v>
      </c>
      <c r="D26" s="66">
        <v>8.6535133264105234E-3</v>
      </c>
      <c r="E26" s="67">
        <v>192</v>
      </c>
      <c r="F26" s="68">
        <v>5.4469630344123237E-3</v>
      </c>
      <c r="G26" s="69">
        <v>0.30208333333333326</v>
      </c>
    </row>
    <row r="27" spans="1:7" ht="14.4" customHeight="1" x14ac:dyDescent="0.3">
      <c r="A27" s="61">
        <v>17</v>
      </c>
      <c r="B27" s="62" t="s">
        <v>89</v>
      </c>
      <c r="C27" s="70">
        <v>242</v>
      </c>
      <c r="D27" s="71">
        <v>8.3766008999653866E-3</v>
      </c>
      <c r="E27" s="72">
        <v>351</v>
      </c>
      <c r="F27" s="73">
        <v>9.9577292972850302E-3</v>
      </c>
      <c r="G27" s="74">
        <v>-0.31054131054131051</v>
      </c>
    </row>
    <row r="28" spans="1:7" ht="14.4" customHeight="1" x14ac:dyDescent="0.3">
      <c r="A28" s="61">
        <v>18</v>
      </c>
      <c r="B28" s="62" t="s">
        <v>65</v>
      </c>
      <c r="C28" s="70">
        <v>240</v>
      </c>
      <c r="D28" s="71">
        <v>8.3073727933541015E-3</v>
      </c>
      <c r="E28" s="72">
        <v>304</v>
      </c>
      <c r="F28" s="73">
        <v>8.6243581378195131E-3</v>
      </c>
      <c r="G28" s="74">
        <v>-0.21052631578947367</v>
      </c>
    </row>
    <row r="29" spans="1:7" ht="14.4" customHeight="1" x14ac:dyDescent="0.3">
      <c r="A29" s="61">
        <v>19</v>
      </c>
      <c r="B29" s="62" t="s">
        <v>66</v>
      </c>
      <c r="C29" s="70">
        <v>212</v>
      </c>
      <c r="D29" s="71">
        <v>7.3381793007961235E-3</v>
      </c>
      <c r="E29" s="72">
        <v>267</v>
      </c>
      <c r="F29" s="73">
        <v>7.5746829697296379E-3</v>
      </c>
      <c r="G29" s="74">
        <v>-0.20599250936329583</v>
      </c>
    </row>
    <row r="30" spans="1:7" ht="14.4" customHeight="1" x14ac:dyDescent="0.3">
      <c r="A30" s="63">
        <v>20</v>
      </c>
      <c r="B30" s="64" t="s">
        <v>105</v>
      </c>
      <c r="C30" s="75">
        <v>172</v>
      </c>
      <c r="D30" s="76">
        <v>5.9536171685704393E-3</v>
      </c>
      <c r="E30" s="77">
        <v>217</v>
      </c>
      <c r="F30" s="78">
        <v>6.1562030128514281E-3</v>
      </c>
      <c r="G30" s="79">
        <v>-0.20737327188940091</v>
      </c>
    </row>
    <row r="31" spans="1:7" ht="14.4" customHeight="1" x14ac:dyDescent="0.3">
      <c r="A31" s="30"/>
      <c r="B31" s="8" t="s">
        <v>10</v>
      </c>
      <c r="C31" s="9">
        <f>C32-SUM(C11:C30)</f>
        <v>2208</v>
      </c>
      <c r="D31" s="46">
        <f>C31/C32</f>
        <v>7.6427829698857738E-2</v>
      </c>
      <c r="E31" s="9">
        <f>E32-SUM(E11:E30)</f>
        <v>2700</v>
      </c>
      <c r="F31" s="46">
        <f>E31/E32</f>
        <v>7.6597917671423307E-2</v>
      </c>
      <c r="G31" s="13">
        <f>C31/E31-1</f>
        <v>-0.18222222222222217</v>
      </c>
    </row>
    <row r="32" spans="1:7" ht="14.4" customHeight="1" x14ac:dyDescent="0.3">
      <c r="A32" s="12"/>
      <c r="B32" s="10" t="s">
        <v>11</v>
      </c>
      <c r="C32" s="80">
        <v>28890</v>
      </c>
      <c r="D32" s="81">
        <v>1</v>
      </c>
      <c r="E32" s="82">
        <v>35249</v>
      </c>
      <c r="F32" s="83">
        <v>0.99999999999999967</v>
      </c>
      <c r="G32" s="27">
        <v>-0.18040228091577071</v>
      </c>
    </row>
    <row r="33" spans="1:1" ht="12" customHeight="1" x14ac:dyDescent="0.3">
      <c r="A33" s="21" t="s">
        <v>13</v>
      </c>
    </row>
    <row r="34" spans="1:1" x14ac:dyDescent="0.3">
      <c r="A34" t="s">
        <v>56</v>
      </c>
    </row>
    <row r="35" spans="1:1" x14ac:dyDescent="0.3">
      <c r="A35" s="11" t="s">
        <v>55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4" priority="17" operator="lessThan">
      <formula>0</formula>
    </cfRule>
  </conditionalFormatting>
  <conditionalFormatting sqref="G11:G15">
    <cfRule type="cellIs" dxfId="23" priority="4" operator="lessThan">
      <formula>0</formula>
    </cfRule>
  </conditionalFormatting>
  <conditionalFormatting sqref="G16:G30">
    <cfRule type="cellIs" dxfId="22" priority="3" operator="lessThan">
      <formula>0</formula>
    </cfRule>
  </conditionalFormatting>
  <conditionalFormatting sqref="C11:G30">
    <cfRule type="cellIs" dxfId="21" priority="2" operator="equal">
      <formula>0</formula>
    </cfRule>
  </conditionalFormatting>
  <conditionalFormatting sqref="G32">
    <cfRule type="cellIs" dxfId="2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topLeftCell="A4" zoomScaleNormal="100" workbookViewId="0">
      <selection activeCell="C27" sqref="C27:G27"/>
    </sheetView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t="s">
        <v>28</v>
      </c>
      <c r="G1" s="44">
        <v>44777</v>
      </c>
    </row>
    <row r="2" spans="1:9" ht="14.4" customHeight="1" x14ac:dyDescent="0.3">
      <c r="A2" s="109" t="s">
        <v>36</v>
      </c>
      <c r="B2" s="109"/>
      <c r="C2" s="109"/>
      <c r="D2" s="109"/>
      <c r="E2" s="109"/>
      <c r="F2" s="109"/>
      <c r="G2" s="109"/>
      <c r="H2" s="19"/>
      <c r="I2" s="19"/>
    </row>
    <row r="3" spans="1:9" ht="14.4" customHeight="1" x14ac:dyDescent="0.3">
      <c r="A3" s="110" t="s">
        <v>37</v>
      </c>
      <c r="B3" s="110"/>
      <c r="C3" s="110"/>
      <c r="D3" s="110"/>
      <c r="E3" s="110"/>
      <c r="F3" s="110"/>
      <c r="G3" s="110"/>
      <c r="H3" s="20"/>
      <c r="I3" s="20"/>
    </row>
    <row r="4" spans="1:9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</row>
    <row r="5" spans="1:9" ht="14.4" customHeight="1" x14ac:dyDescent="0.3">
      <c r="A5" s="111" t="s">
        <v>0</v>
      </c>
      <c r="B5" s="113" t="s">
        <v>1</v>
      </c>
      <c r="C5" s="115" t="s">
        <v>130</v>
      </c>
      <c r="D5" s="116"/>
      <c r="E5" s="116"/>
      <c r="F5" s="116"/>
      <c r="G5" s="117"/>
    </row>
    <row r="6" spans="1:9" ht="14.4" customHeight="1" x14ac:dyDescent="0.3">
      <c r="A6" s="112"/>
      <c r="B6" s="114"/>
      <c r="C6" s="118" t="s">
        <v>131</v>
      </c>
      <c r="D6" s="119"/>
      <c r="E6" s="119"/>
      <c r="F6" s="119"/>
      <c r="G6" s="120"/>
    </row>
    <row r="7" spans="1:9" ht="14.4" customHeight="1" x14ac:dyDescent="0.3">
      <c r="A7" s="112"/>
      <c r="B7" s="112"/>
      <c r="C7" s="121">
        <v>2022</v>
      </c>
      <c r="D7" s="122"/>
      <c r="E7" s="125">
        <v>2021</v>
      </c>
      <c r="F7" s="122"/>
      <c r="G7" s="127" t="s">
        <v>3</v>
      </c>
    </row>
    <row r="8" spans="1:9" ht="14.4" customHeight="1" x14ac:dyDescent="0.3">
      <c r="A8" s="128" t="s">
        <v>4</v>
      </c>
      <c r="B8" s="128" t="s">
        <v>5</v>
      </c>
      <c r="C8" s="123"/>
      <c r="D8" s="124"/>
      <c r="E8" s="126"/>
      <c r="F8" s="124"/>
      <c r="G8" s="127"/>
    </row>
    <row r="9" spans="1:9" ht="14.4" customHeight="1" x14ac:dyDescent="0.3">
      <c r="A9" s="128"/>
      <c r="B9" s="128"/>
      <c r="C9" s="15" t="s">
        <v>6</v>
      </c>
      <c r="D9" s="37" t="s">
        <v>2</v>
      </c>
      <c r="E9" s="96" t="s">
        <v>6</v>
      </c>
      <c r="F9" s="37" t="s">
        <v>2</v>
      </c>
      <c r="G9" s="130" t="s">
        <v>7</v>
      </c>
    </row>
    <row r="10" spans="1:9" ht="14.4" customHeight="1" x14ac:dyDescent="0.3">
      <c r="A10" s="129"/>
      <c r="B10" s="129"/>
      <c r="C10" s="14" t="s">
        <v>8</v>
      </c>
      <c r="D10" s="97" t="s">
        <v>9</v>
      </c>
      <c r="E10" s="7" t="s">
        <v>8</v>
      </c>
      <c r="F10" s="97" t="s">
        <v>9</v>
      </c>
      <c r="G10" s="131"/>
    </row>
    <row r="11" spans="1:9" ht="14.4" customHeight="1" x14ac:dyDescent="0.3">
      <c r="A11" s="59">
        <v>1</v>
      </c>
      <c r="B11" s="60" t="s">
        <v>111</v>
      </c>
      <c r="C11" s="65">
        <v>2119</v>
      </c>
      <c r="D11" s="66">
        <v>0.38499273255813954</v>
      </c>
      <c r="E11" s="67">
        <v>2188</v>
      </c>
      <c r="F11" s="68">
        <v>0.39508847959552185</v>
      </c>
      <c r="G11" s="69">
        <v>-3.1535648994515553E-2</v>
      </c>
    </row>
    <row r="12" spans="1:9" ht="14.4" customHeight="1" x14ac:dyDescent="0.3">
      <c r="A12" s="61">
        <v>2</v>
      </c>
      <c r="B12" s="62" t="s">
        <v>112</v>
      </c>
      <c r="C12" s="70">
        <v>534</v>
      </c>
      <c r="D12" s="71">
        <v>9.7020348837209308E-2</v>
      </c>
      <c r="E12" s="72">
        <v>743</v>
      </c>
      <c r="F12" s="73">
        <v>0.13416395810762008</v>
      </c>
      <c r="G12" s="74">
        <v>-0.28129205921938094</v>
      </c>
    </row>
    <row r="13" spans="1:9" ht="14.4" customHeight="1" x14ac:dyDescent="0.3">
      <c r="A13" s="61">
        <v>3</v>
      </c>
      <c r="B13" s="62" t="s">
        <v>16</v>
      </c>
      <c r="C13" s="70">
        <v>501</v>
      </c>
      <c r="D13" s="71">
        <v>9.1024709302325577E-2</v>
      </c>
      <c r="E13" s="72">
        <v>509</v>
      </c>
      <c r="F13" s="73">
        <v>9.1910436980859517E-2</v>
      </c>
      <c r="G13" s="74">
        <v>-1.5717092337917515E-2</v>
      </c>
    </row>
    <row r="14" spans="1:9" ht="14.4" customHeight="1" x14ac:dyDescent="0.3">
      <c r="A14" s="61">
        <v>4</v>
      </c>
      <c r="B14" s="62" t="s">
        <v>113</v>
      </c>
      <c r="C14" s="70">
        <v>426</v>
      </c>
      <c r="D14" s="71">
        <v>7.7398255813953487E-2</v>
      </c>
      <c r="E14" s="72">
        <v>471</v>
      </c>
      <c r="F14" s="73">
        <v>8.5048754062838572E-2</v>
      </c>
      <c r="G14" s="74">
        <v>-9.5541401273885329E-2</v>
      </c>
    </row>
    <row r="15" spans="1:9" ht="14.4" customHeight="1" x14ac:dyDescent="0.3">
      <c r="A15" s="63">
        <v>5</v>
      </c>
      <c r="B15" s="64" t="s">
        <v>21</v>
      </c>
      <c r="C15" s="75">
        <v>249</v>
      </c>
      <c r="D15" s="76">
        <v>4.5239825581395346E-2</v>
      </c>
      <c r="E15" s="77">
        <v>275</v>
      </c>
      <c r="F15" s="78">
        <v>4.9656915854098954E-2</v>
      </c>
      <c r="G15" s="79">
        <v>-9.4545454545454599E-2</v>
      </c>
    </row>
    <row r="16" spans="1:9" ht="14.4" customHeight="1" x14ac:dyDescent="0.3">
      <c r="A16" s="59">
        <v>6</v>
      </c>
      <c r="B16" s="60" t="s">
        <v>114</v>
      </c>
      <c r="C16" s="65">
        <v>205</v>
      </c>
      <c r="D16" s="66">
        <v>3.7245639534883718E-2</v>
      </c>
      <c r="E16" s="67">
        <v>161</v>
      </c>
      <c r="F16" s="68">
        <v>2.9071867100036113E-2</v>
      </c>
      <c r="G16" s="69">
        <v>0.27329192546583858</v>
      </c>
    </row>
    <row r="17" spans="1:8" ht="14.4" customHeight="1" x14ac:dyDescent="0.3">
      <c r="A17" s="61">
        <v>7</v>
      </c>
      <c r="B17" s="62" t="s">
        <v>116</v>
      </c>
      <c r="C17" s="70">
        <v>182</v>
      </c>
      <c r="D17" s="71">
        <v>3.3066860465116282E-2</v>
      </c>
      <c r="E17" s="72">
        <v>99</v>
      </c>
      <c r="F17" s="73">
        <v>1.7876489707475622E-2</v>
      </c>
      <c r="G17" s="74">
        <v>0.83838383838383845</v>
      </c>
    </row>
    <row r="18" spans="1:8" ht="14.4" customHeight="1" x14ac:dyDescent="0.3">
      <c r="A18" s="61">
        <v>8</v>
      </c>
      <c r="B18" s="62" t="s">
        <v>115</v>
      </c>
      <c r="C18" s="70">
        <v>169</v>
      </c>
      <c r="D18" s="71">
        <v>3.0704941860465115E-2</v>
      </c>
      <c r="E18" s="72">
        <v>177</v>
      </c>
      <c r="F18" s="73">
        <v>3.1960996749729145E-2</v>
      </c>
      <c r="G18" s="74">
        <v>-4.5197740112994378E-2</v>
      </c>
    </row>
    <row r="19" spans="1:8" ht="14.4" customHeight="1" x14ac:dyDescent="0.3">
      <c r="A19" s="61">
        <v>9</v>
      </c>
      <c r="B19" s="62" t="s">
        <v>117</v>
      </c>
      <c r="C19" s="70">
        <v>150</v>
      </c>
      <c r="D19" s="71">
        <v>2.7252906976744186E-2</v>
      </c>
      <c r="E19" s="72">
        <v>193</v>
      </c>
      <c r="F19" s="73">
        <v>3.4850126399422171E-2</v>
      </c>
      <c r="G19" s="74">
        <v>-0.22279792746113991</v>
      </c>
    </row>
    <row r="20" spans="1:8" ht="14.4" customHeight="1" x14ac:dyDescent="0.3">
      <c r="A20" s="63">
        <v>10</v>
      </c>
      <c r="B20" s="64" t="s">
        <v>119</v>
      </c>
      <c r="C20" s="75">
        <v>119</v>
      </c>
      <c r="D20" s="76">
        <v>2.1620639534883721E-2</v>
      </c>
      <c r="E20" s="77">
        <v>64</v>
      </c>
      <c r="F20" s="78">
        <v>1.155651859877212E-2</v>
      </c>
      <c r="G20" s="79">
        <v>0.859375</v>
      </c>
    </row>
    <row r="21" spans="1:8" ht="14.4" customHeight="1" x14ac:dyDescent="0.3">
      <c r="A21" s="59">
        <v>11</v>
      </c>
      <c r="B21" s="60" t="s">
        <v>118</v>
      </c>
      <c r="C21" s="65">
        <v>117</v>
      </c>
      <c r="D21" s="66">
        <v>2.1257267441860465E-2</v>
      </c>
      <c r="E21" s="67">
        <v>114</v>
      </c>
      <c r="F21" s="68">
        <v>2.0585048754062838E-2</v>
      </c>
      <c r="G21" s="69">
        <v>2.6315789473684292E-2</v>
      </c>
    </row>
    <row r="22" spans="1:8" ht="14.4" customHeight="1" x14ac:dyDescent="0.3">
      <c r="A22" s="61">
        <v>12</v>
      </c>
      <c r="B22" s="62" t="s">
        <v>120</v>
      </c>
      <c r="C22" s="70">
        <v>92</v>
      </c>
      <c r="D22" s="71">
        <v>1.6715116279069766E-2</v>
      </c>
      <c r="E22" s="72">
        <v>75</v>
      </c>
      <c r="F22" s="73">
        <v>1.3542795232936078E-2</v>
      </c>
      <c r="G22" s="74">
        <v>0.22666666666666657</v>
      </c>
    </row>
    <row r="23" spans="1:8" ht="14.4" customHeight="1" x14ac:dyDescent="0.3">
      <c r="A23" s="61">
        <v>13</v>
      </c>
      <c r="B23" s="62" t="s">
        <v>122</v>
      </c>
      <c r="C23" s="70">
        <v>90</v>
      </c>
      <c r="D23" s="71">
        <v>1.6351744186046513E-2</v>
      </c>
      <c r="E23" s="72">
        <v>42</v>
      </c>
      <c r="F23" s="73">
        <v>7.5839653304442039E-3</v>
      </c>
      <c r="G23" s="74">
        <v>1.1428571428571428</v>
      </c>
    </row>
    <row r="24" spans="1:8" ht="14.4" customHeight="1" x14ac:dyDescent="0.3">
      <c r="A24" s="61">
        <v>14</v>
      </c>
      <c r="B24" s="62" t="s">
        <v>121</v>
      </c>
      <c r="C24" s="70">
        <v>83</v>
      </c>
      <c r="D24" s="71">
        <v>1.5079941860465117E-2</v>
      </c>
      <c r="E24" s="72">
        <v>61</v>
      </c>
      <c r="F24" s="73">
        <v>1.1014806789454677E-2</v>
      </c>
      <c r="G24" s="74">
        <v>0.36065573770491799</v>
      </c>
    </row>
    <row r="25" spans="1:8" ht="14.4" customHeight="1" x14ac:dyDescent="0.3">
      <c r="A25" s="61">
        <v>15</v>
      </c>
      <c r="B25" s="64" t="s">
        <v>25</v>
      </c>
      <c r="C25" s="75">
        <v>82</v>
      </c>
      <c r="D25" s="76">
        <v>1.4898255813953489E-2</v>
      </c>
      <c r="E25" s="77">
        <v>56</v>
      </c>
      <c r="F25" s="78">
        <v>1.0111953773925604E-2</v>
      </c>
      <c r="G25" s="79">
        <v>0.46428571428571419</v>
      </c>
    </row>
    <row r="26" spans="1:8" ht="14.4" customHeight="1" x14ac:dyDescent="0.3">
      <c r="A26" s="30"/>
      <c r="B26" s="8" t="s">
        <v>10</v>
      </c>
      <c r="C26" s="9">
        <f>C27-SUM(C11:C25)</f>
        <v>386</v>
      </c>
      <c r="D26" s="46">
        <f>C26/C27</f>
        <v>7.0130813953488372E-2</v>
      </c>
      <c r="E26" s="9">
        <f>E27-SUM(E11:E25)</f>
        <v>310</v>
      </c>
      <c r="F26" s="46">
        <f>E26/E27</f>
        <v>5.5976886962802452E-2</v>
      </c>
      <c r="G26" s="13">
        <f>C26/E26-1</f>
        <v>0.24516129032258061</v>
      </c>
    </row>
    <row r="27" spans="1:8" x14ac:dyDescent="0.3">
      <c r="A27" s="12"/>
      <c r="B27" s="10" t="s">
        <v>11</v>
      </c>
      <c r="C27" s="80">
        <v>5504</v>
      </c>
      <c r="D27" s="81">
        <v>1</v>
      </c>
      <c r="E27" s="82">
        <v>5538</v>
      </c>
      <c r="F27" s="83">
        <v>1.0000000000000009</v>
      </c>
      <c r="G27" s="27">
        <v>-6.1394005055976919E-3</v>
      </c>
    </row>
    <row r="28" spans="1:8" x14ac:dyDescent="0.3">
      <c r="A28" s="21" t="s">
        <v>13</v>
      </c>
      <c r="H28" s="26"/>
    </row>
    <row r="29" spans="1:8" ht="13.5" customHeight="1" x14ac:dyDescent="0.3">
      <c r="A29" t="s">
        <v>56</v>
      </c>
    </row>
    <row r="30" spans="1:8" x14ac:dyDescent="0.3">
      <c r="A30" s="11" t="s">
        <v>55</v>
      </c>
    </row>
    <row r="49" spans="1:7" x14ac:dyDescent="0.3">
      <c r="A49" t="s">
        <v>28</v>
      </c>
    </row>
    <row r="50" spans="1:7" x14ac:dyDescent="0.3">
      <c r="A50" s="109" t="s">
        <v>38</v>
      </c>
      <c r="B50" s="109"/>
      <c r="C50" s="109"/>
      <c r="D50" s="109"/>
      <c r="E50" s="109"/>
      <c r="F50" s="109"/>
      <c r="G50" s="109"/>
    </row>
    <row r="51" spans="1:7" x14ac:dyDescent="0.3">
      <c r="A51" s="110" t="s">
        <v>39</v>
      </c>
      <c r="B51" s="110"/>
      <c r="C51" s="110"/>
      <c r="D51" s="110"/>
      <c r="E51" s="110"/>
      <c r="F51" s="110"/>
      <c r="G51" s="110"/>
    </row>
    <row r="52" spans="1:7" ht="15" customHeight="1" x14ac:dyDescent="0.3">
      <c r="A52" s="43"/>
      <c r="B52" s="43"/>
      <c r="C52" s="43"/>
      <c r="D52" s="43"/>
      <c r="E52" s="43"/>
      <c r="F52" s="43"/>
      <c r="G52" s="6" t="s">
        <v>12</v>
      </c>
    </row>
    <row r="53" spans="1:7" ht="14.4" customHeight="1" x14ac:dyDescent="0.3">
      <c r="A53" s="111" t="s">
        <v>0</v>
      </c>
      <c r="B53" s="113" t="s">
        <v>1</v>
      </c>
      <c r="C53" s="115" t="s">
        <v>123</v>
      </c>
      <c r="D53" s="116"/>
      <c r="E53" s="116"/>
      <c r="F53" s="116"/>
      <c r="G53" s="117"/>
    </row>
    <row r="54" spans="1:7" ht="15" customHeight="1" x14ac:dyDescent="0.3">
      <c r="A54" s="112"/>
      <c r="B54" s="114"/>
      <c r="C54" s="118" t="s">
        <v>124</v>
      </c>
      <c r="D54" s="119"/>
      <c r="E54" s="119"/>
      <c r="F54" s="119"/>
      <c r="G54" s="120"/>
    </row>
    <row r="55" spans="1:7" ht="15" customHeight="1" x14ac:dyDescent="0.3">
      <c r="A55" s="112"/>
      <c r="B55" s="112"/>
      <c r="C55" s="121">
        <v>2022</v>
      </c>
      <c r="D55" s="122"/>
      <c r="E55" s="121">
        <v>2021</v>
      </c>
      <c r="F55" s="122"/>
      <c r="G55" s="136" t="s">
        <v>3</v>
      </c>
    </row>
    <row r="56" spans="1:7" ht="15" customHeight="1" x14ac:dyDescent="0.3">
      <c r="A56" s="128" t="s">
        <v>4</v>
      </c>
      <c r="B56" s="128" t="s">
        <v>5</v>
      </c>
      <c r="C56" s="123"/>
      <c r="D56" s="124"/>
      <c r="E56" s="123"/>
      <c r="F56" s="124"/>
      <c r="G56" s="137"/>
    </row>
    <row r="57" spans="1:7" ht="15" customHeight="1" x14ac:dyDescent="0.3">
      <c r="A57" s="128"/>
      <c r="B57" s="128"/>
      <c r="C57" s="15" t="s">
        <v>6</v>
      </c>
      <c r="D57" s="37" t="s">
        <v>2</v>
      </c>
      <c r="E57" s="94" t="s">
        <v>6</v>
      </c>
      <c r="F57" s="37" t="s">
        <v>2</v>
      </c>
      <c r="G57" s="134" t="s">
        <v>7</v>
      </c>
    </row>
    <row r="58" spans="1:7" ht="15" customHeight="1" x14ac:dyDescent="0.3">
      <c r="A58" s="129"/>
      <c r="B58" s="129"/>
      <c r="C58" s="14" t="s">
        <v>8</v>
      </c>
      <c r="D58" s="95" t="s">
        <v>9</v>
      </c>
      <c r="E58" s="7" t="s">
        <v>8</v>
      </c>
      <c r="F58" s="95" t="s">
        <v>9</v>
      </c>
      <c r="G58" s="135"/>
    </row>
    <row r="59" spans="1:7" x14ac:dyDescent="0.3">
      <c r="A59" s="59">
        <v>1</v>
      </c>
      <c r="B59" s="60" t="s">
        <v>40</v>
      </c>
      <c r="C59" s="84">
        <v>1422</v>
      </c>
      <c r="D59" s="66">
        <v>0.39467110741049127</v>
      </c>
      <c r="E59" s="84">
        <v>1233</v>
      </c>
      <c r="F59" s="68">
        <v>0.39595375722543352</v>
      </c>
      <c r="G59" s="69">
        <v>0.15328467153284664</v>
      </c>
    </row>
    <row r="60" spans="1:7" x14ac:dyDescent="0.3">
      <c r="A60" s="61">
        <v>2</v>
      </c>
      <c r="B60" s="62" t="s">
        <v>41</v>
      </c>
      <c r="C60" s="85">
        <v>357</v>
      </c>
      <c r="D60" s="71">
        <v>9.9084096586178186E-2</v>
      </c>
      <c r="E60" s="85">
        <v>389</v>
      </c>
      <c r="F60" s="73">
        <v>0.12491971740526654</v>
      </c>
      <c r="G60" s="74">
        <v>-8.2262210796915203E-2</v>
      </c>
    </row>
    <row r="61" spans="1:7" x14ac:dyDescent="0.3">
      <c r="A61" s="61">
        <v>3</v>
      </c>
      <c r="B61" s="62" t="s">
        <v>46</v>
      </c>
      <c r="C61" s="85">
        <v>265</v>
      </c>
      <c r="D61" s="71">
        <v>7.3549819594782129E-2</v>
      </c>
      <c r="E61" s="85">
        <v>281</v>
      </c>
      <c r="F61" s="73">
        <v>9.023763648041104E-2</v>
      </c>
      <c r="G61" s="74">
        <v>-5.6939501779359469E-2</v>
      </c>
    </row>
    <row r="62" spans="1:7" x14ac:dyDescent="0.3">
      <c r="A62" s="61">
        <v>4</v>
      </c>
      <c r="B62" s="62" t="s">
        <v>43</v>
      </c>
      <c r="C62" s="85">
        <v>248</v>
      </c>
      <c r="D62" s="71">
        <v>6.8831529281154588E-2</v>
      </c>
      <c r="E62" s="85">
        <v>235</v>
      </c>
      <c r="F62" s="73">
        <v>7.5465639049454081E-2</v>
      </c>
      <c r="G62" s="74">
        <v>5.5319148936170182E-2</v>
      </c>
    </row>
    <row r="63" spans="1:7" x14ac:dyDescent="0.3">
      <c r="A63" s="63">
        <v>5</v>
      </c>
      <c r="B63" s="64" t="s">
        <v>44</v>
      </c>
      <c r="C63" s="86">
        <v>138</v>
      </c>
      <c r="D63" s="76">
        <v>3.8301415487094086E-2</v>
      </c>
      <c r="E63" s="86">
        <v>141</v>
      </c>
      <c r="F63" s="78">
        <v>4.527938342967245E-2</v>
      </c>
      <c r="G63" s="79">
        <v>-2.1276595744680882E-2</v>
      </c>
    </row>
    <row r="64" spans="1:7" x14ac:dyDescent="0.3">
      <c r="A64" s="59">
        <v>6</v>
      </c>
      <c r="B64" s="60" t="s">
        <v>42</v>
      </c>
      <c r="C64" s="84">
        <v>136</v>
      </c>
      <c r="D64" s="66">
        <v>3.7746322509020262E-2</v>
      </c>
      <c r="E64" s="84">
        <v>108</v>
      </c>
      <c r="F64" s="68">
        <v>3.4682080924855488E-2</v>
      </c>
      <c r="G64" s="69">
        <v>0.2592592592592593</v>
      </c>
    </row>
    <row r="65" spans="1:8" x14ac:dyDescent="0.3">
      <c r="A65" s="61">
        <v>7</v>
      </c>
      <c r="B65" s="62" t="s">
        <v>60</v>
      </c>
      <c r="C65" s="85">
        <v>125</v>
      </c>
      <c r="D65" s="71">
        <v>3.4693311129614213E-2</v>
      </c>
      <c r="E65" s="85">
        <v>129</v>
      </c>
      <c r="F65" s="73">
        <v>4.1425818882466284E-2</v>
      </c>
      <c r="G65" s="74">
        <v>-3.1007751937984551E-2</v>
      </c>
    </row>
    <row r="66" spans="1:8" x14ac:dyDescent="0.3">
      <c r="A66" s="61">
        <v>8</v>
      </c>
      <c r="B66" s="62" t="s">
        <v>47</v>
      </c>
      <c r="C66" s="85">
        <v>123</v>
      </c>
      <c r="D66" s="71">
        <v>3.4138218151540382E-2</v>
      </c>
      <c r="E66" s="85">
        <v>56</v>
      </c>
      <c r="F66" s="73">
        <v>1.7983301220295438E-2</v>
      </c>
      <c r="G66" s="74">
        <v>1.1964285714285716</v>
      </c>
    </row>
    <row r="67" spans="1:8" x14ac:dyDescent="0.3">
      <c r="A67" s="61">
        <v>9</v>
      </c>
      <c r="B67" s="62" t="s">
        <v>45</v>
      </c>
      <c r="C67" s="85">
        <v>110</v>
      </c>
      <c r="D67" s="71">
        <v>3.0530113794060506E-2</v>
      </c>
      <c r="E67" s="85">
        <v>120</v>
      </c>
      <c r="F67" s="73">
        <v>3.8535645472061654E-2</v>
      </c>
      <c r="G67" s="74">
        <v>-8.333333333333337E-2</v>
      </c>
    </row>
    <row r="68" spans="1:8" x14ac:dyDescent="0.3">
      <c r="A68" s="63">
        <v>10</v>
      </c>
      <c r="B68" s="64" t="s">
        <v>48</v>
      </c>
      <c r="C68" s="86">
        <v>87</v>
      </c>
      <c r="D68" s="76">
        <v>2.4146544546211492E-2</v>
      </c>
      <c r="E68" s="86">
        <v>86</v>
      </c>
      <c r="F68" s="78">
        <v>2.7617212588310854E-2</v>
      </c>
      <c r="G68" s="79">
        <v>1.1627906976744207E-2</v>
      </c>
    </row>
    <row r="69" spans="1:8" x14ac:dyDescent="0.3">
      <c r="A69" s="59">
        <v>11</v>
      </c>
      <c r="B69" s="60" t="s">
        <v>96</v>
      </c>
      <c r="C69" s="84">
        <v>86</v>
      </c>
      <c r="D69" s="66">
        <v>2.3868998057174576E-2</v>
      </c>
      <c r="E69" s="84">
        <v>31</v>
      </c>
      <c r="F69" s="68">
        <v>9.9550417469492607E-3</v>
      </c>
      <c r="G69" s="69">
        <v>1.774193548387097</v>
      </c>
    </row>
    <row r="70" spans="1:8" x14ac:dyDescent="0.3">
      <c r="A70" s="61">
        <v>12</v>
      </c>
      <c r="B70" s="62" t="s">
        <v>109</v>
      </c>
      <c r="C70" s="85">
        <v>72</v>
      </c>
      <c r="D70" s="71">
        <v>1.9983347210657785E-2</v>
      </c>
      <c r="E70" s="85">
        <v>47</v>
      </c>
      <c r="F70" s="73">
        <v>1.5093127809890815E-2</v>
      </c>
      <c r="G70" s="74">
        <v>0.53191489361702127</v>
      </c>
    </row>
    <row r="71" spans="1:8" x14ac:dyDescent="0.3">
      <c r="A71" s="61">
        <v>13</v>
      </c>
      <c r="B71" s="62" t="s">
        <v>67</v>
      </c>
      <c r="C71" s="85">
        <v>64</v>
      </c>
      <c r="D71" s="71">
        <v>1.7762975298362477E-2</v>
      </c>
      <c r="E71" s="85">
        <v>5</v>
      </c>
      <c r="F71" s="73">
        <v>1.6056518946692357E-3</v>
      </c>
      <c r="G71" s="74">
        <v>11.8</v>
      </c>
    </row>
    <row r="72" spans="1:8" x14ac:dyDescent="0.3">
      <c r="A72" s="61">
        <v>14</v>
      </c>
      <c r="B72" s="62" t="s">
        <v>97</v>
      </c>
      <c r="C72" s="85">
        <v>60</v>
      </c>
      <c r="D72" s="71">
        <v>1.665278934221482E-2</v>
      </c>
      <c r="E72" s="85">
        <v>44</v>
      </c>
      <c r="F72" s="73">
        <v>1.4129736673089274E-2</v>
      </c>
      <c r="G72" s="74">
        <v>0.36363636363636354</v>
      </c>
    </row>
    <row r="73" spans="1:8" x14ac:dyDescent="0.3">
      <c r="A73" s="63">
        <v>15</v>
      </c>
      <c r="B73" s="64" t="s">
        <v>92</v>
      </c>
      <c r="C73" s="86">
        <v>44</v>
      </c>
      <c r="D73" s="76">
        <v>1.2212045517624202E-2</v>
      </c>
      <c r="E73" s="86">
        <v>25</v>
      </c>
      <c r="F73" s="78">
        <v>8.0282594733461794E-3</v>
      </c>
      <c r="G73" s="79">
        <v>0.76</v>
      </c>
    </row>
    <row r="74" spans="1:8" ht="15" hidden="1" customHeight="1" x14ac:dyDescent="0.3">
      <c r="A74" s="25"/>
      <c r="B74" s="8"/>
      <c r="C74" s="38"/>
      <c r="D74" s="40"/>
      <c r="E74" s="38"/>
      <c r="F74" s="42"/>
      <c r="G74" s="32"/>
    </row>
    <row r="75" spans="1:8" x14ac:dyDescent="0.3">
      <c r="A75" s="30"/>
      <c r="B75" s="29" t="s">
        <v>10</v>
      </c>
      <c r="C75" s="41">
        <f>C76-SUM(C59:C73)</f>
        <v>266</v>
      </c>
      <c r="D75" s="45">
        <f>C75/C76</f>
        <v>7.382736608381904E-2</v>
      </c>
      <c r="E75" s="41">
        <f>E76-SUM(E59:E73)</f>
        <v>184</v>
      </c>
      <c r="F75" s="45">
        <f>E75/E76</f>
        <v>5.9087989723827873E-2</v>
      </c>
      <c r="G75" s="36">
        <f>C75/E75-1</f>
        <v>0.44565217391304346</v>
      </c>
    </row>
    <row r="76" spans="1:8" x14ac:dyDescent="0.3">
      <c r="A76" s="12"/>
      <c r="B76" s="10" t="s">
        <v>11</v>
      </c>
      <c r="C76" s="39">
        <v>3603</v>
      </c>
      <c r="D76" s="81">
        <v>1</v>
      </c>
      <c r="E76" s="39">
        <v>3114</v>
      </c>
      <c r="F76" s="83">
        <v>1.0000000000000009</v>
      </c>
      <c r="G76" s="27">
        <v>0.15703275529865124</v>
      </c>
    </row>
    <row r="77" spans="1:8" x14ac:dyDescent="0.3">
      <c r="A77" s="103" t="s">
        <v>13</v>
      </c>
      <c r="H77" s="26"/>
    </row>
    <row r="78" spans="1:8" x14ac:dyDescent="0.3">
      <c r="A78" t="s">
        <v>56</v>
      </c>
    </row>
    <row r="79" spans="1:8" x14ac:dyDescent="0.3">
      <c r="A79" s="11" t="s">
        <v>55</v>
      </c>
    </row>
    <row r="80" spans="1:8" x14ac:dyDescent="0.3">
      <c r="A80" s="23"/>
    </row>
    <row r="81" spans="1:1" x14ac:dyDescent="0.3">
      <c r="A81" s="11"/>
    </row>
  </sheetData>
  <mergeCells count="24"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  <mergeCell ref="A2:G2"/>
    <mergeCell ref="A3:G3"/>
    <mergeCell ref="A5:A7"/>
    <mergeCell ref="B5:B7"/>
    <mergeCell ref="C5:G5"/>
    <mergeCell ref="C6:G6"/>
    <mergeCell ref="G7:G8"/>
    <mergeCell ref="A8:A10"/>
  </mergeCells>
  <conditionalFormatting sqref="G74:G75 G26">
    <cfRule type="cellIs" dxfId="19" priority="42" operator="lessThan">
      <formula>0</formula>
    </cfRule>
  </conditionalFormatting>
  <conditionalFormatting sqref="C74:G74">
    <cfRule type="cellIs" dxfId="18" priority="41" operator="equal">
      <formula>0</formula>
    </cfRule>
  </conditionalFormatting>
  <conditionalFormatting sqref="G11:G15">
    <cfRule type="cellIs" dxfId="17" priority="10" operator="lessThan">
      <formula>0</formula>
    </cfRule>
  </conditionalFormatting>
  <conditionalFormatting sqref="G16:G25">
    <cfRule type="cellIs" dxfId="16" priority="9" operator="lessThan">
      <formula>0</formula>
    </cfRule>
  </conditionalFormatting>
  <conditionalFormatting sqref="C11:G25">
    <cfRule type="cellIs" dxfId="15" priority="8" operator="equal">
      <formula>0</formula>
    </cfRule>
  </conditionalFormatting>
  <conditionalFormatting sqref="G27">
    <cfRule type="cellIs" dxfId="14" priority="7" operator="lessThan">
      <formula>0</formula>
    </cfRule>
  </conditionalFormatting>
  <conditionalFormatting sqref="G59:G63">
    <cfRule type="cellIs" dxfId="13" priority="6" operator="lessThan">
      <formula>0</formula>
    </cfRule>
  </conditionalFormatting>
  <conditionalFormatting sqref="G64:G73">
    <cfRule type="cellIs" dxfId="12" priority="5" operator="lessThan">
      <formula>0</formula>
    </cfRule>
  </conditionalFormatting>
  <conditionalFormatting sqref="D59:D73 F59:G73">
    <cfRule type="cellIs" dxfId="11" priority="4" operator="equal">
      <formula>0</formula>
    </cfRule>
  </conditionalFormatting>
  <conditionalFormatting sqref="C59:C73">
    <cfRule type="cellIs" dxfId="10" priority="3" operator="equal">
      <formula>0</formula>
    </cfRule>
  </conditionalFormatting>
  <conditionalFormatting sqref="E59:E73">
    <cfRule type="cellIs" dxfId="9" priority="2" operator="equal">
      <formula>0</formula>
    </cfRule>
  </conditionalFormatting>
  <conditionalFormatting sqref="G76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7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/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7" x14ac:dyDescent="0.3">
      <c r="A1" t="s">
        <v>28</v>
      </c>
      <c r="G1" s="44">
        <v>44777</v>
      </c>
    </row>
    <row r="2" spans="1:7" x14ac:dyDescent="0.3">
      <c r="A2" s="109" t="s">
        <v>38</v>
      </c>
      <c r="B2" s="109"/>
      <c r="C2" s="109"/>
      <c r="D2" s="109"/>
      <c r="E2" s="109"/>
      <c r="F2" s="109"/>
      <c r="G2" s="109"/>
    </row>
    <row r="3" spans="1:7" x14ac:dyDescent="0.3">
      <c r="A3" s="110" t="s">
        <v>39</v>
      </c>
      <c r="B3" s="110"/>
      <c r="C3" s="110"/>
      <c r="D3" s="110"/>
      <c r="E3" s="110"/>
      <c r="F3" s="110"/>
      <c r="G3" s="110"/>
    </row>
    <row r="4" spans="1:7" ht="15" customHeight="1" x14ac:dyDescent="0.3">
      <c r="A4" s="93"/>
      <c r="B4" s="93"/>
      <c r="C4" s="93"/>
      <c r="D4" s="93"/>
      <c r="E4" s="93"/>
      <c r="F4" s="93"/>
      <c r="G4" s="6" t="s">
        <v>12</v>
      </c>
    </row>
    <row r="5" spans="1:7" ht="14.4" customHeight="1" x14ac:dyDescent="0.3">
      <c r="A5" s="111" t="s">
        <v>0</v>
      </c>
      <c r="B5" s="113" t="s">
        <v>1</v>
      </c>
      <c r="C5" s="115" t="s">
        <v>130</v>
      </c>
      <c r="D5" s="116"/>
      <c r="E5" s="116"/>
      <c r="F5" s="116"/>
      <c r="G5" s="117"/>
    </row>
    <row r="6" spans="1:7" ht="15" customHeight="1" x14ac:dyDescent="0.3">
      <c r="A6" s="112"/>
      <c r="B6" s="114"/>
      <c r="C6" s="118" t="s">
        <v>131</v>
      </c>
      <c r="D6" s="119"/>
      <c r="E6" s="119"/>
      <c r="F6" s="119"/>
      <c r="G6" s="120"/>
    </row>
    <row r="7" spans="1:7" ht="15" customHeight="1" x14ac:dyDescent="0.3">
      <c r="A7" s="112"/>
      <c r="B7" s="112"/>
      <c r="C7" s="121">
        <v>2022</v>
      </c>
      <c r="D7" s="122"/>
      <c r="E7" s="125">
        <v>2021</v>
      </c>
      <c r="F7" s="122"/>
      <c r="G7" s="127" t="s">
        <v>3</v>
      </c>
    </row>
    <row r="8" spans="1:7" ht="15" customHeight="1" x14ac:dyDescent="0.3">
      <c r="A8" s="128" t="s">
        <v>4</v>
      </c>
      <c r="B8" s="128" t="s">
        <v>5</v>
      </c>
      <c r="C8" s="123"/>
      <c r="D8" s="124"/>
      <c r="E8" s="126"/>
      <c r="F8" s="124"/>
      <c r="G8" s="127"/>
    </row>
    <row r="9" spans="1:7" ht="15" customHeight="1" x14ac:dyDescent="0.3">
      <c r="A9" s="128"/>
      <c r="B9" s="128"/>
      <c r="C9" s="15" t="s">
        <v>6</v>
      </c>
      <c r="D9" s="37" t="s">
        <v>2</v>
      </c>
      <c r="E9" s="96" t="s">
        <v>6</v>
      </c>
      <c r="F9" s="37" t="s">
        <v>2</v>
      </c>
      <c r="G9" s="130" t="s">
        <v>7</v>
      </c>
    </row>
    <row r="10" spans="1:7" ht="15" customHeight="1" x14ac:dyDescent="0.3">
      <c r="A10" s="129"/>
      <c r="B10" s="129"/>
      <c r="C10" s="14" t="s">
        <v>8</v>
      </c>
      <c r="D10" s="97" t="s">
        <v>9</v>
      </c>
      <c r="E10" s="7" t="s">
        <v>8</v>
      </c>
      <c r="F10" s="97" t="s">
        <v>9</v>
      </c>
      <c r="G10" s="131"/>
    </row>
    <row r="11" spans="1:7" x14ac:dyDescent="0.3">
      <c r="A11" s="59">
        <v>1</v>
      </c>
      <c r="B11" s="60" t="s">
        <v>40</v>
      </c>
      <c r="C11" s="84">
        <v>1142</v>
      </c>
      <c r="D11" s="66">
        <v>0.16776847363008668</v>
      </c>
      <c r="E11" s="84">
        <v>1505</v>
      </c>
      <c r="F11" s="68">
        <v>0.19079614604462475</v>
      </c>
      <c r="G11" s="69">
        <v>-0.2411960132890365</v>
      </c>
    </row>
    <row r="12" spans="1:7" x14ac:dyDescent="0.3">
      <c r="A12" s="61">
        <v>2</v>
      </c>
      <c r="B12" s="62" t="s">
        <v>41</v>
      </c>
      <c r="C12" s="85">
        <v>921</v>
      </c>
      <c r="D12" s="71">
        <v>0.13530189510797708</v>
      </c>
      <c r="E12" s="85">
        <v>826</v>
      </c>
      <c r="F12" s="73">
        <v>0.10471602434077079</v>
      </c>
      <c r="G12" s="74">
        <v>0.11501210653753025</v>
      </c>
    </row>
    <row r="13" spans="1:7" x14ac:dyDescent="0.3">
      <c r="A13" s="61">
        <v>3</v>
      </c>
      <c r="B13" s="62" t="s">
        <v>46</v>
      </c>
      <c r="C13" s="85">
        <v>606</v>
      </c>
      <c r="D13" s="71">
        <v>8.9026002644336716E-2</v>
      </c>
      <c r="E13" s="85">
        <v>864</v>
      </c>
      <c r="F13" s="73">
        <v>0.10953346855983773</v>
      </c>
      <c r="G13" s="74">
        <v>-0.29861111111111116</v>
      </c>
    </row>
    <row r="14" spans="1:7" x14ac:dyDescent="0.3">
      <c r="A14" s="61">
        <v>4</v>
      </c>
      <c r="B14" s="62" t="s">
        <v>44</v>
      </c>
      <c r="C14" s="85">
        <v>604</v>
      </c>
      <c r="D14" s="71">
        <v>8.873218745409138E-2</v>
      </c>
      <c r="E14" s="85">
        <v>789</v>
      </c>
      <c r="F14" s="73">
        <v>0.10002535496957404</v>
      </c>
      <c r="G14" s="74">
        <v>-0.23447401774397969</v>
      </c>
    </row>
    <row r="15" spans="1:7" x14ac:dyDescent="0.3">
      <c r="A15" s="63">
        <v>5</v>
      </c>
      <c r="B15" s="64" t="s">
        <v>43</v>
      </c>
      <c r="C15" s="86">
        <v>587</v>
      </c>
      <c r="D15" s="76">
        <v>8.6234758337006029E-2</v>
      </c>
      <c r="E15" s="86">
        <v>573</v>
      </c>
      <c r="F15" s="78">
        <v>7.2641987829614604E-2</v>
      </c>
      <c r="G15" s="79">
        <v>2.4432809773123898E-2</v>
      </c>
    </row>
    <row r="16" spans="1:7" x14ac:dyDescent="0.3">
      <c r="A16" s="59">
        <v>6</v>
      </c>
      <c r="B16" s="60" t="s">
        <v>60</v>
      </c>
      <c r="C16" s="84">
        <v>492</v>
      </c>
      <c r="D16" s="66">
        <v>7.227853680035258E-2</v>
      </c>
      <c r="E16" s="84">
        <v>425</v>
      </c>
      <c r="F16" s="68">
        <v>5.3879310344827583E-2</v>
      </c>
      <c r="G16" s="69">
        <v>0.15764705882352947</v>
      </c>
    </row>
    <row r="17" spans="1:8" x14ac:dyDescent="0.3">
      <c r="A17" s="61">
        <v>7</v>
      </c>
      <c r="B17" s="62" t="s">
        <v>42</v>
      </c>
      <c r="C17" s="85">
        <v>396</v>
      </c>
      <c r="D17" s="71">
        <v>5.8175407668576463E-2</v>
      </c>
      <c r="E17" s="85">
        <v>576</v>
      </c>
      <c r="F17" s="73">
        <v>7.3022312373225151E-2</v>
      </c>
      <c r="G17" s="74">
        <v>-0.3125</v>
      </c>
    </row>
    <row r="18" spans="1:8" x14ac:dyDescent="0.3">
      <c r="A18" s="61">
        <v>8</v>
      </c>
      <c r="B18" s="62" t="s">
        <v>47</v>
      </c>
      <c r="C18" s="85">
        <v>317</v>
      </c>
      <c r="D18" s="71">
        <v>4.6569707653885704E-2</v>
      </c>
      <c r="E18" s="85">
        <v>289</v>
      </c>
      <c r="F18" s="73">
        <v>3.6637931034482756E-2</v>
      </c>
      <c r="G18" s="74">
        <v>9.6885813148788857E-2</v>
      </c>
    </row>
    <row r="19" spans="1:8" x14ac:dyDescent="0.3">
      <c r="A19" s="61">
        <v>9</v>
      </c>
      <c r="B19" s="62" t="s">
        <v>45</v>
      </c>
      <c r="C19" s="85">
        <v>298</v>
      </c>
      <c r="D19" s="71">
        <v>4.3778463346555017E-2</v>
      </c>
      <c r="E19" s="85">
        <v>350</v>
      </c>
      <c r="F19" s="73">
        <v>4.4371196754563892E-2</v>
      </c>
      <c r="G19" s="74">
        <v>-0.14857142857142858</v>
      </c>
    </row>
    <row r="20" spans="1:8" x14ac:dyDescent="0.3">
      <c r="A20" s="63">
        <v>10</v>
      </c>
      <c r="B20" s="64" t="s">
        <v>48</v>
      </c>
      <c r="C20" s="86">
        <v>289</v>
      </c>
      <c r="D20" s="76">
        <v>4.2456294990451005E-2</v>
      </c>
      <c r="E20" s="86">
        <v>287</v>
      </c>
      <c r="F20" s="78">
        <v>3.6384381338742396E-2</v>
      </c>
      <c r="G20" s="79">
        <v>6.9686411149825211E-3</v>
      </c>
    </row>
    <row r="21" spans="1:8" x14ac:dyDescent="0.3">
      <c r="A21" s="59">
        <v>11</v>
      </c>
      <c r="B21" s="60" t="s">
        <v>96</v>
      </c>
      <c r="C21" s="84">
        <v>221</v>
      </c>
      <c r="D21" s="66">
        <v>3.2466578522109595E-2</v>
      </c>
      <c r="E21" s="84">
        <v>217</v>
      </c>
      <c r="F21" s="68">
        <v>2.7510141987829615E-2</v>
      </c>
      <c r="G21" s="69">
        <v>1.8433179723502224E-2</v>
      </c>
    </row>
    <row r="22" spans="1:8" x14ac:dyDescent="0.3">
      <c r="A22" s="61">
        <v>12</v>
      </c>
      <c r="B22" s="62" t="s">
        <v>97</v>
      </c>
      <c r="C22" s="85">
        <v>183</v>
      </c>
      <c r="D22" s="71">
        <v>2.6884089907448214E-2</v>
      </c>
      <c r="E22" s="85">
        <v>158</v>
      </c>
      <c r="F22" s="73">
        <v>2.0030425963488845E-2</v>
      </c>
      <c r="G22" s="74">
        <v>0.15822784810126578</v>
      </c>
    </row>
    <row r="23" spans="1:8" x14ac:dyDescent="0.3">
      <c r="A23" s="61">
        <v>13</v>
      </c>
      <c r="B23" s="62" t="s">
        <v>67</v>
      </c>
      <c r="C23" s="85">
        <v>172</v>
      </c>
      <c r="D23" s="71">
        <v>2.5268106361098868E-2</v>
      </c>
      <c r="E23" s="85">
        <v>213</v>
      </c>
      <c r="F23" s="73">
        <v>2.7003042596348885E-2</v>
      </c>
      <c r="G23" s="74">
        <v>-0.19248826291079812</v>
      </c>
    </row>
    <row r="24" spans="1:8" x14ac:dyDescent="0.3">
      <c r="A24" s="61">
        <v>14</v>
      </c>
      <c r="B24" s="62" t="s">
        <v>109</v>
      </c>
      <c r="C24" s="85">
        <v>134</v>
      </c>
      <c r="D24" s="71">
        <v>1.9685617746437491E-2</v>
      </c>
      <c r="E24" s="85">
        <v>217</v>
      </c>
      <c r="F24" s="73">
        <v>2.7510141987829615E-2</v>
      </c>
      <c r="G24" s="74">
        <v>-0.38248847926267282</v>
      </c>
    </row>
    <row r="25" spans="1:8" x14ac:dyDescent="0.3">
      <c r="A25" s="63">
        <v>15</v>
      </c>
      <c r="B25" s="64" t="s">
        <v>92</v>
      </c>
      <c r="C25" s="86">
        <v>69</v>
      </c>
      <c r="D25" s="76">
        <v>1.0136624063464082E-2</v>
      </c>
      <c r="E25" s="86">
        <v>277</v>
      </c>
      <c r="F25" s="78">
        <v>3.5116632860040568E-2</v>
      </c>
      <c r="G25" s="79">
        <v>-0.75090252707581229</v>
      </c>
    </row>
    <row r="26" spans="1:8" hidden="1" x14ac:dyDescent="0.3">
      <c r="A26" s="25"/>
      <c r="B26" s="8"/>
      <c r="C26" s="38"/>
      <c r="D26" s="40"/>
      <c r="E26" s="38"/>
      <c r="F26" s="42"/>
      <c r="G26" s="32"/>
    </row>
    <row r="27" spans="1:8" x14ac:dyDescent="0.3">
      <c r="A27" s="30"/>
      <c r="B27" s="29" t="s">
        <v>10</v>
      </c>
      <c r="C27" s="41">
        <f>C28-SUM(C11:C25)</f>
        <v>376</v>
      </c>
      <c r="D27" s="45">
        <f>C27/C28</f>
        <v>5.5237255766123108E-2</v>
      </c>
      <c r="E27" s="41">
        <f>E28-SUM(E11:E25)</f>
        <v>322</v>
      </c>
      <c r="F27" s="45">
        <f>E27/E28</f>
        <v>4.0821501014198784E-2</v>
      </c>
      <c r="G27" s="36">
        <f>C27/E27-1</f>
        <v>0.16770186335403725</v>
      </c>
    </row>
    <row r="28" spans="1:8" x14ac:dyDescent="0.3">
      <c r="A28" s="12"/>
      <c r="B28" s="10" t="s">
        <v>11</v>
      </c>
      <c r="C28" s="39">
        <v>6807</v>
      </c>
      <c r="D28" s="81">
        <v>1</v>
      </c>
      <c r="E28" s="39">
        <v>7888</v>
      </c>
      <c r="F28" s="83">
        <v>1</v>
      </c>
      <c r="G28" s="27">
        <v>-0.13704361054766734</v>
      </c>
    </row>
    <row r="29" spans="1:8" x14ac:dyDescent="0.3">
      <c r="A29" s="22" t="s">
        <v>98</v>
      </c>
      <c r="H29" s="26"/>
    </row>
    <row r="30" spans="1:8" x14ac:dyDescent="0.3">
      <c r="A30" s="24" t="s">
        <v>49</v>
      </c>
    </row>
    <row r="31" spans="1:8" x14ac:dyDescent="0.3">
      <c r="A31" t="s">
        <v>56</v>
      </c>
    </row>
    <row r="32" spans="1:8" x14ac:dyDescent="0.3">
      <c r="A32" s="23" t="s">
        <v>99</v>
      </c>
    </row>
    <row r="33" spans="1:1" x14ac:dyDescent="0.3">
      <c r="A33" s="11" t="s">
        <v>55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G26:G27">
    <cfRule type="cellIs" dxfId="7" priority="12" operator="lessThan">
      <formula>0</formula>
    </cfRule>
  </conditionalFormatting>
  <conditionalFormatting sqref="C26:G26">
    <cfRule type="cellIs" dxfId="6" priority="11" operator="equal">
      <formula>0</formula>
    </cfRule>
  </conditionalFormatting>
  <conditionalFormatting sqref="G11:G15">
    <cfRule type="cellIs" dxfId="5" priority="6" operator="lessThan">
      <formula>0</formula>
    </cfRule>
  </conditionalFormatting>
  <conditionalFormatting sqref="G16:G25">
    <cfRule type="cellIs" dxfId="4" priority="5" operator="lessThan">
      <formula>0</formula>
    </cfRule>
  </conditionalFormatting>
  <conditionalFormatting sqref="D11:D25 F11:G25">
    <cfRule type="cellIs" dxfId="3" priority="4" operator="equal">
      <formula>0</formula>
    </cfRule>
  </conditionalFormatting>
  <conditionalFormatting sqref="C11:C25">
    <cfRule type="cellIs" dxfId="2" priority="3" operator="equal">
      <formula>0</formula>
    </cfRule>
  </conditionalFormatting>
  <conditionalFormatting sqref="E11:E25">
    <cfRule type="cellIs" dxfId="1" priority="2" operator="equal">
      <formula>0</formula>
    </cfRule>
  </conditionalFormatting>
  <conditionalFormatting sqref="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2015-05-08T08:54:12Z</cp:lastPrinted>
  <dcterms:created xsi:type="dcterms:W3CDTF">2011-02-21T10:08:17Z</dcterms:created>
  <dcterms:modified xsi:type="dcterms:W3CDTF">2022-08-03T17:23:06Z</dcterms:modified>
</cp:coreProperties>
</file>