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1\CEP\Informacje Prasowe\2021.09\PiN\"/>
    </mc:Choice>
  </mc:AlternateContent>
  <xr:revisionPtr revIDLastSave="0" documentId="13_ncr:1_{558C0EBB-FC17-42C9-93E3-5B61D0F5C9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e zbiorcze" sheetId="17" r:id="rId1"/>
    <sheet name="Ranking PiN_DMC&gt;3,5T" sheetId="12" r:id="rId2"/>
    <sheet name="Ranking Naczepy DMC&gt;3,5T" sheetId="13" r:id="rId3"/>
    <sheet name="Przyczepy lekkie" sheetId="14" r:id="rId4"/>
    <sheet name="Ranking_P-CR" sheetId="15" r:id="rId5"/>
  </sheets>
  <externalReferences>
    <externalReference r:id="rId6"/>
    <externalReference r:id="rId7"/>
    <externalReference r:id="rId8"/>
    <externalReference r:id="rId9"/>
  </externalReferences>
  <definedNames>
    <definedName name="czy_czasowe">[1]INDEX!$E$21</definedName>
    <definedName name="jakie">[2]INDEX!$A$63</definedName>
    <definedName name="jakie_ang">[1]INDEX!$B$63</definedName>
    <definedName name="jakie1">[3]INDEX!$A$53</definedName>
    <definedName name="jakie2">[1]INDEX!$A$63</definedName>
    <definedName name="mancs">[4]INDEX!$A$61</definedName>
    <definedName name="mansc">[4]INDEX!$A$60</definedName>
    <definedName name="mn">[3]INDEX!$E$16</definedName>
    <definedName name="Mnth">[4]INDEX!$E$21</definedName>
    <definedName name="pickups">[4]INDEX!$A$59</definedName>
    <definedName name="Yr">[4]INDEX!$E$26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5" l="1"/>
  <c r="D26" i="15" s="1"/>
  <c r="E26" i="15"/>
  <c r="F26" i="15" s="1"/>
  <c r="G26" i="15" l="1"/>
  <c r="C31" i="13"/>
  <c r="E31" i="13" l="1"/>
  <c r="F31" i="13" s="1"/>
  <c r="E75" i="15"/>
  <c r="F75" i="15" s="1"/>
  <c r="C75" i="15"/>
  <c r="D75" i="15" s="1"/>
  <c r="E35" i="12"/>
  <c r="F35" i="12" s="1"/>
  <c r="C35" i="12"/>
  <c r="E31" i="14"/>
  <c r="F31" i="14" s="1"/>
  <c r="C31" i="14"/>
  <c r="D31" i="13"/>
  <c r="G35" i="12" l="1"/>
  <c r="G31" i="14"/>
  <c r="G31" i="13"/>
  <c r="D31" i="14"/>
  <c r="G75" i="15"/>
  <c r="D35" i="12"/>
</calcChain>
</file>

<file path=xl/sharedStrings.xml><?xml version="1.0" encoding="utf-8"?>
<sst xmlns="http://schemas.openxmlformats.org/spreadsheetml/2006/main" count="261" uniqueCount="132">
  <si>
    <t>Pozycja</t>
  </si>
  <si>
    <t>Marka</t>
  </si>
  <si>
    <t>Udział %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</si>
  <si>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</si>
  <si>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</si>
  <si>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</si>
  <si>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</si>
  <si>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</si>
  <si>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</si>
  <si>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</si>
  <si>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</si>
  <si>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</si>
  <si>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</si>
  <si>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*/ bez rejestracji czasowych</t>
  </si>
  <si>
    <t>SCHMITZ CARGOBULL</t>
  </si>
  <si>
    <t>KRONE</t>
  </si>
  <si>
    <t>WIELTON</t>
  </si>
  <si>
    <t>KOEGEL</t>
  </si>
  <si>
    <t>SCHWARZMUELLER</t>
  </si>
  <si>
    <t>BODEX</t>
  </si>
  <si>
    <t>KAESSBOHRER</t>
  </si>
  <si>
    <t>ZASŁAW</t>
  </si>
  <si>
    <t>KEMPF</t>
  </si>
  <si>
    <t>INTER CARS - FEBER</t>
  </si>
  <si>
    <t>MEGA</t>
  </si>
  <si>
    <t>FLIEGL</t>
  </si>
  <si>
    <t>First Registrations of NEW Trailers &amp; Semi-Trailers with GVW&gt;3.5T, Market Share %</t>
  </si>
  <si>
    <t>Pierwsze rejestracje NOWYCH przyczep i naczep* o DMC&gt;3,5T, udział w rynku %</t>
  </si>
  <si>
    <t>PZPM</t>
  </si>
  <si>
    <t>Pierwsze rejestracje NOWYCH naczep* o DMC&gt;3,5T, udział w rynku %</t>
  </si>
  <si>
    <t>Pierwsze rejestracje NOWYCH przyczep lekkich*, udział w rynku %</t>
  </si>
  <si>
    <t>First Registrations of NEW Light Trailers*, Market Share %</t>
  </si>
  <si>
    <t>NEPTUN-SORELPOL</t>
  </si>
  <si>
    <t>RYDWAN</t>
  </si>
  <si>
    <t>WIOLA</t>
  </si>
  <si>
    <t>NIEWIADÓW</t>
  </si>
  <si>
    <t>Pierwsze rejestracje NOWYCH przyczep ciężarowych rolniczych*, udział w rynku %</t>
  </si>
  <si>
    <t>First Registrations of NEW Agricultural Trailers*, Market Share %</t>
  </si>
  <si>
    <t>PRONAR</t>
  </si>
  <si>
    <t>METAL-FACH</t>
  </si>
  <si>
    <t>METALTECH</t>
  </si>
  <si>
    <t>MEPROZET</t>
  </si>
  <si>
    <t>POMOT</t>
  </si>
  <si>
    <t>Pierwsze rejestracje NOWYCH ciągników rolniczych*, udział w rynku %</t>
  </si>
  <si>
    <t>First Registrations of NEW Agricultural Tractors*, Market Share %</t>
  </si>
  <si>
    <t>NEW HOLLAND</t>
  </si>
  <si>
    <t>JOHN DEERE</t>
  </si>
  <si>
    <t>ZETOR</t>
  </si>
  <si>
    <t>CASE IH</t>
  </si>
  <si>
    <t>DEUTZ-FAHR</t>
  </si>
  <si>
    <t>CLAAS</t>
  </si>
  <si>
    <t>KUBOTA</t>
  </si>
  <si>
    <t>FARMTRAC</t>
  </si>
  <si>
    <t>VALTRA</t>
  </si>
  <si>
    <t>** Liczby zawierają rejestracje czasowe na koniec miesięcy</t>
  </si>
  <si>
    <t>WECON</t>
  </si>
  <si>
    <t>MARPOL</t>
  </si>
  <si>
    <t>BERGER</t>
  </si>
  <si>
    <t xml:space="preserve"> </t>
  </si>
  <si>
    <t>BRENDERUP-THULE TRAILERS</t>
  </si>
  <si>
    <t>STAS</t>
  </si>
  <si>
    <t xml:space="preserve">Źródło: analizy PZPM na podstawie CEP </t>
  </si>
  <si>
    <t>Source: PZPM analysis based on Central Register of Vehicles</t>
  </si>
  <si>
    <t>Źródło: analizy PZPM na podstawie CEP</t>
  </si>
  <si>
    <t xml:space="preserve">Sztuki </t>
  </si>
  <si>
    <t>First Registrations of NEW Semi-Trailers with GVW&gt;3.5T, Market Share %</t>
  </si>
  <si>
    <t>PPHU WODZIŃSKI</t>
  </si>
  <si>
    <t/>
  </si>
  <si>
    <t>WIDPOL</t>
  </si>
  <si>
    <t>TECHMONT</t>
  </si>
  <si>
    <t>MASSEY FERGUSON</t>
  </si>
  <si>
    <t>GŁOWACZ</t>
  </si>
  <si>
    <t>STIM</t>
  </si>
  <si>
    <t>MARTZ</t>
  </si>
  <si>
    <t>SYLAND</t>
  </si>
  <si>
    <t>FARO</t>
  </si>
  <si>
    <t>W.N.P. M.SUSKI</t>
  </si>
  <si>
    <t>FRACHT</t>
  </si>
  <si>
    <t>K.T.S. SUSKI</t>
  </si>
  <si>
    <t>MASTER-TECH</t>
  </si>
  <si>
    <t>GOMAR</t>
  </si>
  <si>
    <t>FENDT</t>
  </si>
  <si>
    <t>RAZEM NACZEPY I PRZYCZEPY</t>
  </si>
  <si>
    <t>NACZEPY SPECJALNE</t>
  </si>
  <si>
    <t>NACZEPY CIĘŻAROWE</t>
  </si>
  <si>
    <t>PRZYCZEPY SPECJALNE</t>
  </si>
  <si>
    <t>PRZYCZEPY CIĘŻAROWE</t>
  </si>
  <si>
    <t>% zmiana r/r</t>
  </si>
  <si>
    <t>PIERWSZE REJESTRACJE NOWYCH, PRZYCZEP I NACZEP*, DMC&gt;3.5T</t>
  </si>
  <si>
    <t>sztuki</t>
  </si>
  <si>
    <t>RAZEM PRZYCZEPY I NACZEPY</t>
  </si>
  <si>
    <t>naczepy specjalne</t>
  </si>
  <si>
    <t>naczepy ciężarowe</t>
  </si>
  <si>
    <t>NACZEPY</t>
  </si>
  <si>
    <t>przyczepy inne</t>
  </si>
  <si>
    <t>przyczepy ciężarowe rolnicze</t>
  </si>
  <si>
    <t>przyczepy lekkie</t>
  </si>
  <si>
    <t>przyczepy specjalne</t>
  </si>
  <si>
    <t>przyczepy ciężarowe</t>
  </si>
  <si>
    <t>PRZYCZEPY</t>
  </si>
  <si>
    <t>PIERWSZE REJESTRACJE NOWYCH PRZYCZEP I NACZEP* w tym przyczepy lekkie</t>
  </si>
  <si>
    <t>PZPM na podstawie danych CEP</t>
  </si>
  <si>
    <t>MHS</t>
  </si>
  <si>
    <t>MAGYAR</t>
  </si>
  <si>
    <t>CARRO</t>
  </si>
  <si>
    <t>GNIOTPOL</t>
  </si>
  <si>
    <t>CIMC</t>
  </si>
  <si>
    <t>REDOS</t>
  </si>
  <si>
    <t>BENALU</t>
  </si>
  <si>
    <t>ARBOS</t>
  </si>
  <si>
    <t>JOSKIN</t>
  </si>
  <si>
    <t>LORRIES</t>
  </si>
  <si>
    <t>PRZYCZEPY, DMC&gt;3.5T</t>
  </si>
  <si>
    <t>NACZEPY, DMC&gt;3.5T</t>
  </si>
  <si>
    <t>FFB FELDBINDER</t>
  </si>
  <si>
    <t>STEYR</t>
  </si>
  <si>
    <t>LAG</t>
  </si>
  <si>
    <t>MIRO-CAR1</t>
  </si>
  <si>
    <t>CYNKOMET</t>
  </si>
  <si>
    <t>LOVOL</t>
  </si>
  <si>
    <t>SOLIS</t>
  </si>
  <si>
    <t>*Pojazdy zarejestrowane jako Ciągniki Rolnicze bez wyróżnionych jako potencjalne ATV / UTV</t>
  </si>
  <si>
    <t>*Vehicles registered as Agricultural Tractors without considered as ATV / UTV</t>
  </si>
  <si>
    <t>CHEREAU</t>
  </si>
  <si>
    <t>BBC</t>
  </si>
  <si>
    <t>2021
Wrz</t>
  </si>
  <si>
    <t>2020
Wrz</t>
  </si>
  <si>
    <t>2021
Sty - Wrz</t>
  </si>
  <si>
    <t>2020
Sty - Wrz</t>
  </si>
  <si>
    <t>Rok narastająco Styczeń - Wrzesień</t>
  </si>
  <si>
    <t>YTD January - September</t>
  </si>
  <si>
    <t>TEMARED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</si>
</sst>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-* #,##0.000\ _z_ł_-;\-* #,##0.000\ _z_ł_-;_-* &quot;-&quot;??\ _z_ł_-;_-@_-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i/>
      <sz val="8"/>
      <color theme="1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i/>
      <sz val="10"/>
      <color theme="0" tint="-0.499984740745262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1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10" fillId="0" borderId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3">
    <xf numFmtId="0" fontId="0" fillId="0" borderId="0" xfId="0"/>
    <xf numFmtId="0" fontId="5" fillId="0" borderId="0" xfId="0" applyFont="1" applyAlignment="1">
      <alignment horizontal="right"/>
    </xf>
    <xf numFmtId="0" fontId="11" fillId="0" borderId="1" xfId="0" applyFont="1" applyBorder="1" applyAlignment="1">
      <alignment wrapText="1"/>
    </xf>
    <xf numFmtId="0" fontId="11" fillId="0" borderId="2" xfId="0" applyFont="1" applyBorder="1" applyAlignment="1">
      <alignment horizontal="left" wrapText="1" indent="1"/>
    </xf>
    <xf numFmtId="0" fontId="11" fillId="2" borderId="2" xfId="0" applyFont="1" applyFill="1" applyBorder="1" applyAlignment="1">
      <alignment wrapText="1"/>
    </xf>
    <xf numFmtId="0" fontId="11" fillId="2" borderId="3" xfId="0" applyFont="1" applyFill="1" applyBorder="1" applyAlignment="1">
      <alignment wrapText="1"/>
    </xf>
    <xf numFmtId="0" fontId="12" fillId="0" borderId="16" xfId="5" applyFont="1" applyFill="1" applyBorder="1" applyAlignment="1">
      <alignment horizontal="right" vertical="center"/>
    </xf>
    <xf numFmtId="0" fontId="13" fillId="2" borderId="4" xfId="5" applyFont="1" applyFill="1" applyBorder="1" applyAlignment="1">
      <alignment horizontal="center" vertical="center" wrapText="1"/>
    </xf>
    <xf numFmtId="0" fontId="3" fillId="0" borderId="5" xfId="5" applyNumberFormat="1" applyFont="1" applyFill="1" applyBorder="1" applyAlignment="1">
      <alignment vertical="center"/>
    </xf>
    <xf numFmtId="0" fontId="3" fillId="0" borderId="2" xfId="5" applyNumberFormat="1" applyFont="1" applyFill="1" applyBorder="1" applyAlignment="1">
      <alignment vertical="center"/>
    </xf>
    <xf numFmtId="0" fontId="3" fillId="0" borderId="6" xfId="5" applyNumberFormat="1" applyFont="1" applyFill="1" applyBorder="1" applyAlignment="1">
      <alignment vertical="center"/>
    </xf>
    <xf numFmtId="0" fontId="3" fillId="0" borderId="7" xfId="5" applyNumberFormat="1" applyFont="1" applyFill="1" applyBorder="1" applyAlignment="1">
      <alignment vertical="center"/>
    </xf>
    <xf numFmtId="0" fontId="4" fillId="2" borderId="3" xfId="5" applyNumberFormat="1" applyFont="1" applyFill="1" applyBorder="1" applyAlignment="1">
      <alignment vertical="center"/>
    </xf>
    <xf numFmtId="0" fontId="14" fillId="0" borderId="0" xfId="0" applyFont="1"/>
    <xf numFmtId="0" fontId="3" fillId="2" borderId="3" xfId="5" applyFont="1" applyFill="1" applyBorder="1"/>
    <xf numFmtId="165" fontId="3" fillId="0" borderId="17" xfId="9" applyNumberFormat="1" applyFont="1" applyFill="1" applyBorder="1" applyAlignment="1">
      <alignment vertical="center"/>
    </xf>
    <xf numFmtId="0" fontId="3" fillId="0" borderId="6" xfId="5" applyFont="1" applyFill="1" applyBorder="1"/>
    <xf numFmtId="0" fontId="13" fillId="2" borderId="7" xfId="5" applyFont="1" applyFill="1" applyBorder="1" applyAlignment="1">
      <alignment horizontal="center" vertical="center" wrapText="1"/>
    </xf>
    <xf numFmtId="0" fontId="3" fillId="2" borderId="2" xfId="5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left" wrapText="1" indent="1"/>
    </xf>
    <xf numFmtId="0" fontId="15" fillId="0" borderId="8" xfId="0" applyFont="1" applyFill="1" applyBorder="1" applyAlignment="1">
      <alignment horizontal="left" wrapText="1" indent="1"/>
    </xf>
    <xf numFmtId="0" fontId="11" fillId="0" borderId="9" xfId="0" applyFont="1" applyBorder="1" applyAlignment="1">
      <alignment horizontal="left" wrapText="1" indent="1"/>
    </xf>
    <xf numFmtId="0" fontId="4" fillId="0" borderId="0" xfId="5" applyFont="1" applyFill="1" applyBorder="1" applyAlignment="1">
      <alignment vertical="center"/>
    </xf>
    <xf numFmtId="0" fontId="16" fillId="0" borderId="0" xfId="5" applyFont="1" applyFill="1" applyBorder="1" applyAlignment="1">
      <alignment vertical="center"/>
    </xf>
    <xf numFmtId="0" fontId="15" fillId="0" borderId="0" xfId="0" applyFont="1" applyFill="1" applyBorder="1" applyAlignment="1">
      <alignment horizontal="left" vertical="top" indent="1"/>
    </xf>
    <xf numFmtId="0" fontId="2" fillId="0" borderId="0" xfId="5" applyFont="1" applyFill="1"/>
    <xf numFmtId="0" fontId="17" fillId="0" borderId="0" xfId="5" applyFont="1" applyFill="1"/>
    <xf numFmtId="0" fontId="18" fillId="0" borderId="0" xfId="0" applyFont="1"/>
    <xf numFmtId="0" fontId="3" fillId="0" borderId="7" xfId="5" applyFont="1" applyFill="1" applyBorder="1" applyAlignment="1">
      <alignment horizontal="center" vertical="center"/>
    </xf>
    <xf numFmtId="0" fontId="2" fillId="0" borderId="0" xfId="5" applyFont="1" applyFill="1" applyBorder="1"/>
    <xf numFmtId="165" fontId="4" fillId="2" borderId="6" xfId="5" applyNumberFormat="1" applyFont="1" applyFill="1" applyBorder="1" applyAlignment="1">
      <alignment vertical="center"/>
    </xf>
    <xf numFmtId="166" fontId="0" fillId="0" borderId="0" xfId="0" applyNumberFormat="1"/>
    <xf numFmtId="0" fontId="3" fillId="0" borderId="3" xfId="5" applyNumberFormat="1" applyFont="1" applyFill="1" applyBorder="1" applyAlignment="1">
      <alignment vertical="center"/>
    </xf>
    <xf numFmtId="0" fontId="3" fillId="0" borderId="3" xfId="5" applyFont="1" applyFill="1" applyBorder="1"/>
    <xf numFmtId="0" fontId="3" fillId="0" borderId="1" xfId="5" applyNumberFormat="1" applyFont="1" applyFill="1" applyBorder="1" applyAlignment="1">
      <alignment vertical="center"/>
    </xf>
    <xf numFmtId="165" fontId="3" fillId="0" borderId="3" xfId="9" applyNumberFormat="1" applyFont="1" applyFill="1" applyBorder="1" applyAlignment="1">
      <alignment vertical="center"/>
    </xf>
    <xf numFmtId="0" fontId="3" fillId="0" borderId="16" xfId="5" applyFont="1" applyFill="1" applyBorder="1" applyAlignment="1">
      <alignment horizontal="right" vertical="center"/>
    </xf>
    <xf numFmtId="0" fontId="0" fillId="0" borderId="0" xfId="0" applyFill="1"/>
    <xf numFmtId="0" fontId="19" fillId="0" borderId="0" xfId="5" applyFont="1" applyFill="1" applyBorder="1" applyAlignment="1">
      <alignment vertical="center"/>
    </xf>
    <xf numFmtId="165" fontId="3" fillId="0" borderId="18" xfId="9" applyNumberFormat="1" applyFont="1" applyFill="1" applyBorder="1" applyAlignment="1">
      <alignment vertical="center"/>
    </xf>
    <xf numFmtId="0" fontId="3" fillId="2" borderId="10" xfId="5" applyFont="1" applyFill="1" applyBorder="1" applyAlignment="1">
      <alignment horizontal="center" wrapText="1"/>
    </xf>
    <xf numFmtId="3" fontId="3" fillId="0" borderId="7" xfId="5" applyNumberFormat="1" applyFont="1" applyFill="1" applyBorder="1" applyAlignment="1">
      <alignment vertical="center"/>
    </xf>
    <xf numFmtId="3" fontId="4" fillId="2" borderId="7" xfId="5" applyNumberFormat="1" applyFont="1" applyFill="1" applyBorder="1" applyAlignment="1">
      <alignment vertical="center"/>
    </xf>
    <xf numFmtId="165" fontId="3" fillId="0" borderId="11" xfId="9" applyNumberFormat="1" applyFont="1" applyFill="1" applyBorder="1" applyAlignment="1">
      <alignment vertical="center"/>
    </xf>
    <xf numFmtId="0" fontId="3" fillId="0" borderId="6" xfId="5" applyFont="1" applyFill="1" applyBorder="1" applyAlignment="1">
      <alignment horizontal="center" vertical="center"/>
    </xf>
    <xf numFmtId="0" fontId="3" fillId="0" borderId="5" xfId="5" applyFont="1" applyFill="1" applyBorder="1" applyAlignment="1">
      <alignment horizontal="center" vertical="center"/>
    </xf>
    <xf numFmtId="165" fontId="3" fillId="0" borderId="12" xfId="9" applyNumberFormat="1" applyFont="1" applyFill="1" applyBorder="1" applyAlignment="1">
      <alignment vertical="center"/>
    </xf>
    <xf numFmtId="3" fontId="3" fillId="0" borderId="1" xfId="5" applyNumberFormat="1" applyFont="1" applyFill="1" applyBorder="1" applyAlignment="1">
      <alignment vertical="center"/>
    </xf>
    <xf numFmtId="165" fontId="3" fillId="0" borderId="4" xfId="9" applyNumberFormat="1" applyFont="1" applyFill="1" applyBorder="1" applyAlignment="1">
      <alignment vertical="center"/>
    </xf>
    <xf numFmtId="0" fontId="16" fillId="0" borderId="0" xfId="5" applyFont="1" applyFill="1" applyBorder="1" applyAlignment="1">
      <alignment horizontal="center" vertical="center"/>
    </xf>
    <xf numFmtId="14" fontId="0" fillId="0" borderId="0" xfId="0" applyNumberFormat="1" applyAlignment="1">
      <alignment horizontal="right"/>
    </xf>
    <xf numFmtId="165" fontId="3" fillId="0" borderId="13" xfId="12" applyNumberFormat="1" applyFont="1" applyFill="1" applyBorder="1" applyAlignment="1">
      <alignment vertical="center"/>
    </xf>
    <xf numFmtId="165" fontId="3" fillId="0" borderId="11" xfId="12" applyNumberFormat="1" applyFont="1" applyFill="1" applyBorder="1" applyAlignment="1">
      <alignment vertical="center"/>
    </xf>
    <xf numFmtId="165" fontId="9" fillId="0" borderId="0" xfId="12" applyNumberFormat="1" applyFont="1"/>
    <xf numFmtId="0" fontId="15" fillId="0" borderId="0" xfId="0" applyFont="1" applyFill="1" applyBorder="1" applyAlignment="1">
      <alignment horizontal="left" vertical="top" wrapText="1" indent="1"/>
    </xf>
    <xf numFmtId="0" fontId="11" fillId="2" borderId="6" xfId="0" applyFont="1" applyFill="1" applyBorder="1" applyAlignment="1">
      <alignment horizontal="center" vertical="center" wrapText="1"/>
    </xf>
    <xf numFmtId="166" fontId="5" fillId="2" borderId="3" xfId="1" applyNumberFormat="1" applyFont="1" applyFill="1" applyBorder="1" applyAlignment="1">
      <alignment horizontal="center" vertical="center" wrapText="1"/>
    </xf>
    <xf numFmtId="166" fontId="11" fillId="0" borderId="3" xfId="1" applyNumberFormat="1" applyFont="1" applyBorder="1" applyAlignment="1">
      <alignment horizontal="center"/>
    </xf>
    <xf numFmtId="165" fontId="11" fillId="0" borderId="3" xfId="8" applyNumberFormat="1" applyFont="1" applyBorder="1" applyAlignment="1">
      <alignment horizontal="center"/>
    </xf>
    <xf numFmtId="166" fontId="11" fillId="0" borderId="5" xfId="1" applyNumberFormat="1" applyFont="1" applyBorder="1" applyAlignment="1">
      <alignment horizontal="center"/>
    </xf>
    <xf numFmtId="165" fontId="11" fillId="0" borderId="5" xfId="8" applyNumberFormat="1" applyFont="1" applyBorder="1" applyAlignment="1">
      <alignment horizontal="center"/>
    </xf>
    <xf numFmtId="166" fontId="11" fillId="2" borderId="3" xfId="1" applyNumberFormat="1" applyFont="1" applyFill="1" applyBorder="1" applyAlignment="1">
      <alignment horizontal="center"/>
    </xf>
    <xf numFmtId="165" fontId="11" fillId="2" borderId="3" xfId="8" applyNumberFormat="1" applyFont="1" applyFill="1" applyBorder="1" applyAlignment="1">
      <alignment horizontal="center"/>
    </xf>
    <xf numFmtId="166" fontId="11" fillId="0" borderId="14" xfId="1" applyNumberFormat="1" applyFont="1" applyBorder="1" applyAlignment="1">
      <alignment horizontal="center"/>
    </xf>
    <xf numFmtId="165" fontId="11" fillId="0" borderId="14" xfId="8" applyNumberFormat="1" applyFont="1" applyBorder="1" applyAlignment="1">
      <alignment horizontal="center"/>
    </xf>
    <xf numFmtId="0" fontId="3" fillId="0" borderId="9" xfId="5" applyFont="1" applyBorder="1" applyAlignment="1">
      <alignment horizontal="center" vertical="center"/>
    </xf>
    <xf numFmtId="0" fontId="3" fillId="0" borderId="14" xfId="5" applyFont="1" applyBorder="1" applyAlignment="1">
      <alignment vertical="center"/>
    </xf>
    <xf numFmtId="0" fontId="3" fillId="0" borderId="2" xfId="5" applyFont="1" applyBorder="1" applyAlignment="1">
      <alignment horizontal="center" vertical="center"/>
    </xf>
    <xf numFmtId="0" fontId="3" fillId="0" borderId="5" xfId="5" applyFont="1" applyBorder="1" applyAlignment="1">
      <alignment vertical="center"/>
    </xf>
    <xf numFmtId="0" fontId="3" fillId="0" borderId="7" xfId="5" applyFont="1" applyBorder="1" applyAlignment="1">
      <alignment horizontal="center" vertical="center"/>
    </xf>
    <xf numFmtId="0" fontId="3" fillId="0" borderId="6" xfId="5" applyFont="1" applyBorder="1" applyAlignment="1">
      <alignment vertical="center"/>
    </xf>
    <xf numFmtId="0" fontId="3" fillId="0" borderId="9" xfId="5" applyFont="1" applyBorder="1" applyAlignment="1">
      <alignment vertical="center"/>
    </xf>
    <xf numFmtId="10" fontId="3" fillId="0" borderId="10" xfId="9" applyNumberFormat="1" applyFont="1" applyBorder="1" applyAlignment="1">
      <alignment vertical="center"/>
    </xf>
    <xf numFmtId="0" fontId="3" fillId="0" borderId="8" xfId="5" applyFont="1" applyBorder="1" applyAlignment="1">
      <alignment vertical="center"/>
    </xf>
    <xf numFmtId="10" fontId="3" fillId="0" borderId="8" xfId="9" applyNumberFormat="1" applyFont="1" applyBorder="1" applyAlignment="1">
      <alignment vertical="center"/>
    </xf>
    <xf numFmtId="165" fontId="3" fillId="0" borderId="14" xfId="9" applyNumberFormat="1" applyFont="1" applyBorder="1" applyAlignment="1">
      <alignment vertical="center"/>
    </xf>
    <xf numFmtId="0" fontId="3" fillId="0" borderId="2" xfId="5" applyFont="1" applyBorder="1" applyAlignment="1">
      <alignment vertical="center"/>
    </xf>
    <xf numFmtId="10" fontId="3" fillId="0" borderId="12" xfId="9" applyNumberFormat="1" applyFont="1" applyBorder="1" applyAlignment="1">
      <alignment vertical="center"/>
    </xf>
    <xf numFmtId="0" fontId="3" fillId="0" borderId="0" xfId="5" applyFont="1" applyAlignment="1">
      <alignment vertical="center"/>
    </xf>
    <xf numFmtId="10" fontId="3" fillId="0" borderId="0" xfId="9" applyNumberFormat="1" applyFont="1" applyAlignment="1">
      <alignment vertical="center"/>
    </xf>
    <xf numFmtId="165" fontId="3" fillId="0" borderId="5" xfId="9" applyNumberFormat="1" applyFont="1" applyBorder="1" applyAlignment="1">
      <alignment vertical="center"/>
    </xf>
    <xf numFmtId="0" fontId="3" fillId="0" borderId="7" xfId="5" applyFont="1" applyBorder="1" applyAlignment="1">
      <alignment vertical="center"/>
    </xf>
    <xf numFmtId="10" fontId="3" fillId="0" borderId="11" xfId="9" applyNumberFormat="1" applyFont="1" applyBorder="1" applyAlignment="1">
      <alignment vertical="center"/>
    </xf>
    <xf numFmtId="0" fontId="3" fillId="0" borderId="4" xfId="5" applyFont="1" applyBorder="1" applyAlignment="1">
      <alignment vertical="center"/>
    </xf>
    <xf numFmtId="10" fontId="3" fillId="0" borderId="4" xfId="9" applyNumberFormat="1" applyFont="1" applyBorder="1" applyAlignment="1">
      <alignment vertical="center"/>
    </xf>
    <xf numFmtId="165" fontId="3" fillId="0" borderId="6" xfId="9" applyNumberFormat="1" applyFont="1" applyBorder="1" applyAlignment="1">
      <alignment vertical="center"/>
    </xf>
    <xf numFmtId="0" fontId="4" fillId="2" borderId="7" xfId="5" applyFont="1" applyFill="1" applyBorder="1" applyAlignment="1">
      <alignment vertical="center"/>
    </xf>
    <xf numFmtId="9" fontId="4" fillId="2" borderId="11" xfId="9" applyFont="1" applyFill="1" applyBorder="1" applyAlignment="1">
      <alignment vertical="center"/>
    </xf>
    <xf numFmtId="0" fontId="4" fillId="2" borderId="4" xfId="5" applyFont="1" applyFill="1" applyBorder="1" applyAlignment="1">
      <alignment vertical="center"/>
    </xf>
    <xf numFmtId="9" fontId="4" fillId="2" borderId="4" xfId="9" applyFont="1" applyFill="1" applyBorder="1" applyAlignment="1">
      <alignment vertical="center"/>
    </xf>
    <xf numFmtId="3" fontId="3" fillId="0" borderId="9" xfId="5" applyNumberFormat="1" applyFont="1" applyBorder="1" applyAlignment="1">
      <alignment vertical="center"/>
    </xf>
    <xf numFmtId="3" fontId="3" fillId="0" borderId="2" xfId="5" applyNumberFormat="1" applyFont="1" applyBorder="1" applyAlignment="1">
      <alignment vertical="center"/>
    </xf>
    <xf numFmtId="3" fontId="3" fillId="0" borderId="7" xfId="5" applyNumberFormat="1" applyFont="1" applyBorder="1" applyAlignment="1">
      <alignment vertical="center"/>
    </xf>
    <xf numFmtId="0" fontId="2" fillId="0" borderId="0" xfId="5"/>
    <xf numFmtId="0" fontId="3" fillId="0" borderId="5" xfId="5" applyFont="1" applyBorder="1" applyAlignment="1">
      <alignment horizontal="center" vertical="center"/>
    </xf>
    <xf numFmtId="0" fontId="4" fillId="2" borderId="0" xfId="5" applyNumberFormat="1" applyFont="1" applyFill="1" applyBorder="1" applyAlignment="1">
      <alignment vertical="center"/>
    </xf>
    <xf numFmtId="0" fontId="4" fillId="2" borderId="0" xfId="5" applyFont="1" applyFill="1" applyBorder="1" applyAlignment="1">
      <alignment vertical="center"/>
    </xf>
    <xf numFmtId="9" fontId="4" fillId="2" borderId="0" xfId="9" applyFont="1" applyFill="1" applyBorder="1" applyAlignment="1">
      <alignment vertical="center"/>
    </xf>
    <xf numFmtId="165" fontId="4" fillId="2" borderId="0" xfId="5" applyNumberFormat="1" applyFont="1" applyFill="1" applyBorder="1" applyAlignment="1">
      <alignment vertical="center"/>
    </xf>
    <xf numFmtId="165" fontId="3" fillId="0" borderId="11" xfId="9" applyNumberFormat="1" applyFont="1" applyBorder="1" applyAlignment="1">
      <alignment vertical="center"/>
    </xf>
    <xf numFmtId="165" fontId="3" fillId="0" borderId="10" xfId="9" applyNumberFormat="1" applyFont="1" applyBorder="1" applyAlignment="1">
      <alignment vertical="center"/>
    </xf>
    <xf numFmtId="165" fontId="3" fillId="0" borderId="12" xfId="9" applyNumberFormat="1" applyFont="1" applyBorder="1" applyAlignment="1">
      <alignment vertical="center"/>
    </xf>
    <xf numFmtId="167" fontId="0" fillId="0" borderId="0" xfId="0" applyNumberFormat="1"/>
    <xf numFmtId="0" fontId="3" fillId="2" borderId="8" xfId="5" applyFont="1" applyFill="1" applyBorder="1" applyAlignment="1">
      <alignment horizontal="center" vertical="center" wrapText="1"/>
    </xf>
    <xf numFmtId="0" fontId="13" fillId="2" borderId="11" xfId="5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4" fillId="0" borderId="0" xfId="5" applyFont="1" applyFill="1" applyBorder="1" applyAlignment="1">
      <alignment horizontal="center" vertical="center"/>
    </xf>
    <xf numFmtId="0" fontId="16" fillId="0" borderId="0" xfId="5" applyFont="1" applyFill="1" applyBorder="1" applyAlignment="1">
      <alignment horizontal="center" vertical="center"/>
    </xf>
    <xf numFmtId="0" fontId="4" fillId="2" borderId="9" xfId="5" applyFont="1" applyFill="1" applyBorder="1" applyAlignment="1">
      <alignment horizontal="center" wrapText="1"/>
    </xf>
    <xf numFmtId="0" fontId="4" fillId="2" borderId="2" xfId="5" applyFont="1" applyFill="1" applyBorder="1" applyAlignment="1">
      <alignment horizontal="center" wrapText="1"/>
    </xf>
    <xf numFmtId="0" fontId="4" fillId="2" borderId="14" xfId="5" applyFont="1" applyFill="1" applyBorder="1" applyAlignment="1">
      <alignment horizontal="center" wrapText="1"/>
    </xf>
    <xf numFmtId="0" fontId="4" fillId="2" borderId="5" xfId="5" applyFont="1" applyFill="1" applyBorder="1" applyAlignment="1">
      <alignment horizontal="center" wrapText="1"/>
    </xf>
    <xf numFmtId="0" fontId="20" fillId="2" borderId="9" xfId="5" applyFont="1" applyFill="1" applyBorder="1" applyAlignment="1">
      <alignment horizontal="center" vertical="center"/>
    </xf>
    <xf numFmtId="0" fontId="20" fillId="2" borderId="8" xfId="5" applyFont="1" applyFill="1" applyBorder="1" applyAlignment="1">
      <alignment horizontal="center" vertical="center"/>
    </xf>
    <xf numFmtId="0" fontId="20" fillId="2" borderId="10" xfId="5" applyFont="1" applyFill="1" applyBorder="1" applyAlignment="1">
      <alignment horizontal="center" vertical="center"/>
    </xf>
    <xf numFmtId="0" fontId="16" fillId="2" borderId="7" xfId="5" applyFont="1" applyFill="1" applyBorder="1" applyAlignment="1">
      <alignment horizontal="center" vertical="center"/>
    </xf>
    <xf numFmtId="0" fontId="16" fillId="2" borderId="4" xfId="5" applyFont="1" applyFill="1" applyBorder="1" applyAlignment="1">
      <alignment horizontal="center" vertical="center"/>
    </xf>
    <xf numFmtId="0" fontId="16" fillId="2" borderId="11" xfId="5" applyFont="1" applyFill="1" applyBorder="1" applyAlignment="1">
      <alignment horizontal="center" vertical="center"/>
    </xf>
    <xf numFmtId="0" fontId="3" fillId="2" borderId="9" xfId="5" applyFont="1" applyFill="1" applyBorder="1" applyAlignment="1">
      <alignment horizontal="center" vertical="center" wrapText="1"/>
    </xf>
    <xf numFmtId="0" fontId="3" fillId="2" borderId="10" xfId="5" applyFont="1" applyFill="1" applyBorder="1" applyAlignment="1">
      <alignment horizontal="center" vertical="center" wrapText="1"/>
    </xf>
    <xf numFmtId="0" fontId="3" fillId="2" borderId="7" xfId="5" applyFont="1" applyFill="1" applyBorder="1" applyAlignment="1">
      <alignment horizontal="center" vertical="center" wrapText="1"/>
    </xf>
    <xf numFmtId="0" fontId="3" fillId="2" borderId="11" xfId="5" applyFont="1" applyFill="1" applyBorder="1" applyAlignment="1">
      <alignment horizontal="center" vertical="center" wrapText="1"/>
    </xf>
    <xf numFmtId="0" fontId="3" fillId="2" borderId="8" xfId="5" applyFont="1" applyFill="1" applyBorder="1" applyAlignment="1">
      <alignment horizontal="center" vertical="center" wrapText="1"/>
    </xf>
    <xf numFmtId="0" fontId="3" fillId="2" borderId="4" xfId="5" applyFont="1" applyFill="1" applyBorder="1" applyAlignment="1">
      <alignment horizontal="center" vertical="center" wrapText="1"/>
    </xf>
    <xf numFmtId="0" fontId="3" fillId="2" borderId="12" xfId="5" applyFont="1" applyFill="1" applyBorder="1" applyAlignment="1">
      <alignment horizontal="center" wrapText="1"/>
    </xf>
    <xf numFmtId="0" fontId="16" fillId="2" borderId="2" xfId="5" applyFont="1" applyFill="1" applyBorder="1" applyAlignment="1">
      <alignment horizontal="center" vertical="top"/>
    </xf>
    <xf numFmtId="0" fontId="16" fillId="2" borderId="7" xfId="5" applyFont="1" applyFill="1" applyBorder="1" applyAlignment="1">
      <alignment horizontal="center" vertical="top"/>
    </xf>
    <xf numFmtId="0" fontId="13" fillId="2" borderId="12" xfId="5" applyFont="1" applyFill="1" applyBorder="1" applyAlignment="1">
      <alignment horizontal="center" vertical="top" wrapText="1"/>
    </xf>
    <xf numFmtId="0" fontId="13" fillId="2" borderId="11" xfId="5" applyFont="1" applyFill="1" applyBorder="1" applyAlignment="1">
      <alignment horizontal="center" vertical="top" wrapText="1"/>
    </xf>
    <xf numFmtId="0" fontId="16" fillId="2" borderId="5" xfId="5" applyFont="1" applyFill="1" applyBorder="1" applyAlignment="1">
      <alignment horizontal="center" vertical="top"/>
    </xf>
    <xf numFmtId="0" fontId="16" fillId="2" borderId="6" xfId="5" applyFont="1" applyFill="1" applyBorder="1" applyAlignment="1">
      <alignment horizontal="center" vertical="top"/>
    </xf>
  </cellXfs>
  <cellStyles count="13">
    <cellStyle name="Dziesiętny" xfId="1" builtinId="3"/>
    <cellStyle name="Dziesiętny 2" xfId="2" xr:uid="{00000000-0005-0000-0000-000001000000}"/>
    <cellStyle name="Dziesiętny 3" xfId="3" xr:uid="{00000000-0005-0000-0000-000002000000}"/>
    <cellStyle name="Dziesiętny 4" xfId="4" xr:uid="{00000000-0005-0000-0000-000003000000}"/>
    <cellStyle name="Normalny" xfId="0" builtinId="0"/>
    <cellStyle name="Normalny 2" xfId="5" xr:uid="{00000000-0005-0000-0000-000005000000}"/>
    <cellStyle name="Normalny 3" xfId="6" xr:uid="{00000000-0005-0000-0000-000006000000}"/>
    <cellStyle name="Normalny 4" xfId="7" xr:uid="{00000000-0005-0000-0000-000007000000}"/>
    <cellStyle name="Procentowy" xfId="8" builtinId="5"/>
    <cellStyle name="Procentowy 2" xfId="9" xr:uid="{00000000-0005-0000-0000-000009000000}"/>
    <cellStyle name="Procentowy 3" xfId="10" xr:uid="{00000000-0005-0000-0000-00000A000000}"/>
    <cellStyle name="Procentowy 4" xfId="11" xr:uid="{00000000-0005-0000-0000-00000B000000}"/>
    <cellStyle name="Procentowy 5" xfId="12" xr:uid="{00000000-0005-0000-0000-00000C000000}"/>
  </cellStyles>
  <dxfs count="43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jpeg"/><Relationship Id="rId4" Type="http://schemas.openxmlformats.org/officeDocument/2006/relationships/image" Target="../media/image7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14</xdr:row>
      <xdr:rowOff>0</xdr:rowOff>
    </xdr:from>
    <xdr:to>
      <xdr:col>16</xdr:col>
      <xdr:colOff>434058</xdr:colOff>
      <xdr:row>29</xdr:row>
      <xdr:rowOff>169898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A297CA24-4593-46A0-8AE1-051AA3EF30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07111" y="4346222"/>
          <a:ext cx="5288280" cy="41986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39</xdr:row>
      <xdr:rowOff>0</xdr:rowOff>
    </xdr:from>
    <xdr:to>
      <xdr:col>10</xdr:col>
      <xdr:colOff>102870</xdr:colOff>
      <xdr:row>66</xdr:row>
      <xdr:rowOff>156210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D9A13725-AE38-4AE3-B564-AE0A09C240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400800"/>
          <a:ext cx="8237220" cy="51282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11</xdr:col>
      <xdr:colOff>247650</xdr:colOff>
      <xdr:row>84</xdr:row>
      <xdr:rowOff>85090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D66336-0EB4-45AD-AD29-C7521DAC05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1557000"/>
          <a:ext cx="8991600" cy="32156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7</xdr:col>
      <xdr:colOff>552450</xdr:colOff>
      <xdr:row>57</xdr:row>
      <xdr:rowOff>170017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7C6E50E6-5BBA-49DA-8BE8-01A5F5E6C1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419850"/>
          <a:ext cx="6800850" cy="4234017"/>
        </a:xfrm>
        <a:prstGeom prst="rect">
          <a:avLst/>
        </a:prstGeom>
      </xdr:spPr>
    </xdr:pic>
    <xdr:clientData/>
  </xdr:twoCellAnchor>
  <xdr:twoCellAnchor editAs="oneCell">
    <xdr:from>
      <xdr:col>8</xdr:col>
      <xdr:colOff>6350</xdr:colOff>
      <xdr:row>39</xdr:row>
      <xdr:rowOff>50800</xdr:rowOff>
    </xdr:from>
    <xdr:to>
      <xdr:col>22</xdr:col>
      <xdr:colOff>394970</xdr:colOff>
      <xdr:row>57</xdr:row>
      <xdr:rowOff>7620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84B6ED0A-3E8C-4FF7-9B5B-54C7C55273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83400" y="7207250"/>
          <a:ext cx="8923020" cy="3284220"/>
        </a:xfrm>
        <a:prstGeom prst="rect">
          <a:avLst/>
        </a:prstGeom>
      </xdr:spPr>
    </xdr:pic>
    <xdr:clientData/>
  </xdr:twoCellAnchor>
  <xdr:twoCellAnchor editAs="oneCell">
    <xdr:from>
      <xdr:col>7</xdr:col>
      <xdr:colOff>609600</xdr:colOff>
      <xdr:row>61</xdr:row>
      <xdr:rowOff>158750</xdr:rowOff>
    </xdr:from>
    <xdr:to>
      <xdr:col>22</xdr:col>
      <xdr:colOff>354330</xdr:colOff>
      <xdr:row>79</xdr:row>
      <xdr:rowOff>82550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5DE57F3C-AE28-4D5D-BC22-958A485551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58000" y="11379200"/>
          <a:ext cx="8907780" cy="3238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58</xdr:row>
      <xdr:rowOff>19050</xdr:rowOff>
    </xdr:from>
    <xdr:to>
      <xdr:col>7</xdr:col>
      <xdr:colOff>534399</xdr:colOff>
      <xdr:row>81</xdr:row>
      <xdr:rowOff>50800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9B2AB99F-9FDC-4B19-B1CE-B0A7FF95F9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0687050"/>
          <a:ext cx="6782799" cy="42672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10</xdr:col>
      <xdr:colOff>605790</xdr:colOff>
      <xdr:row>53</xdr:row>
      <xdr:rowOff>60960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A46E5B59-389E-408E-80A5-782EBC3021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413500"/>
          <a:ext cx="8930640" cy="33756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81</xdr:row>
      <xdr:rowOff>0</xdr:rowOff>
    </xdr:from>
    <xdr:to>
      <xdr:col>11</xdr:col>
      <xdr:colOff>259080</xdr:colOff>
      <xdr:row>98</xdr:row>
      <xdr:rowOff>168910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C092E0C9-9F2B-405D-9C35-0B245EEB44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757400"/>
          <a:ext cx="8945880" cy="3299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11</xdr:col>
      <xdr:colOff>220980</xdr:colOff>
      <xdr:row>47</xdr:row>
      <xdr:rowOff>107950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B173946-2139-4041-8A90-8FACF9F053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511800"/>
          <a:ext cx="8907780" cy="3238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4/CEP/01.2014/dane%20szczeg&#243;&#322;owe/raporty/PZPM_CEP_RAPORT_PRZYCZEPY_NACZEPY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3/CEP/02.2013/dane%20szczeg&#243;&#322;owe/raporty/PZPM_CEP_RAPORT_PRZYCZEPY_NACZEPY_CZY_CZASOWEwy&#322;acznieNIE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7/CEP/11.2017/dane%20szczeg&#243;&#322;owe/raporty/PZPM_CEP_RAPORT_WSZYSTKIE_POJAZDY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PRZYCZ. NACZ.-tabele i wykresy"/>
      <sheetName val="PN&gt;3.5T - tabela (1)"/>
      <sheetName val="PN&gt;3.5T - analiza1"/>
      <sheetName val="PN&gt;3.5T - tabela (2)"/>
      <sheetName val="PN&gt;3.5T - analiza2"/>
      <sheetName val="N&gt;3.5T - tabela (1)"/>
      <sheetName val="N&gt;3.5T - analiza1"/>
      <sheetName val="N&gt;3.5T - tabela (2)"/>
      <sheetName val="N&gt;3.5T - analiza2"/>
      <sheetName val="N&gt;3.5T - Podrodzaje - tabela"/>
      <sheetName val="N&gt;3.5T - Podrodzaje-analiza1"/>
      <sheetName val="P&gt;3.5T - tabela (1)"/>
      <sheetName val="P&gt;3.5T - analiza1"/>
      <sheetName val="P&gt;3.5T - tabela (2)"/>
      <sheetName val="P&gt;3.5T - analiza2"/>
      <sheetName val="P&gt;3.5T - Podrodzaje - tabela"/>
      <sheetName val="P&gt;3.5T - Podrodzaje-analiza1"/>
      <sheetName val="N-C - tabela (1)"/>
      <sheetName val="N-C - analiza1"/>
      <sheetName val="N-C - tabela (2)"/>
      <sheetName val="N-C - analiza2"/>
      <sheetName val="N-C - Podrodzaje - tabela (1)"/>
      <sheetName val="N-C - Podrodzaje-analiza1"/>
      <sheetName val="P-C - tabela (1)"/>
      <sheetName val="P-C - analiza1"/>
      <sheetName val="P-C - tabela (2)"/>
      <sheetName val="P-C - analiza2"/>
      <sheetName val="P-C - Podrodzaje - tabela (1)"/>
      <sheetName val="P-C - Podrodzaje-analiza1"/>
      <sheetName val="P-L - tabela (1)"/>
      <sheetName val="P-L - analiza1"/>
      <sheetName val="P-L - tabela (2)"/>
      <sheetName val="P-L - analiza2"/>
      <sheetName val="P-CR - tabela (1)"/>
      <sheetName val="P-CR - analiza1"/>
      <sheetName val="P-CR - tabela (2)"/>
      <sheetName val="P-R - analiza2"/>
      <sheetName val="Naczepy-przeznaczenie-analiza"/>
      <sheetName val="Przyczepy-przeznaczenie-analiza"/>
      <sheetName val="Rodzaje - analiza"/>
      <sheetName val="BAZA_PRZYCZEPY_NACZEPY"/>
      <sheetName val="Arkusz1"/>
    </sheetNames>
    <sheetDataSet>
      <sheetData sheetId="0">
        <row r="21">
          <cell r="E21" t="str">
            <v>WSZYSTKIE</v>
          </cell>
        </row>
        <row r="63">
          <cell r="A63" t="str">
            <v>NOWYCH</v>
          </cell>
          <cell r="B63" t="str">
            <v>NEW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NACZ. PRZYCZ.-tabele i wykresy"/>
      <sheetName val="N-C - tabela (1)"/>
      <sheetName val="N-C - analiza1"/>
      <sheetName val="N-C - tabela (2)"/>
      <sheetName val="N-C - analiza2"/>
      <sheetName val="P-C - tabela (1)"/>
      <sheetName val="P-C - analiza1"/>
      <sheetName val="P-C - tabela (2)"/>
      <sheetName val="P-C - analiza2"/>
      <sheetName val="P-L - tabela (1)"/>
      <sheetName val="P-L - analiza1"/>
      <sheetName val="P-L - tabela (2)"/>
      <sheetName val="P-L - analiza2"/>
      <sheetName val="Naczepy-podrodzaj-analiza"/>
      <sheetName val="Naczepy-przeznaczenie-analiza"/>
      <sheetName val="Przyczepy-podrodzaj-analiza"/>
      <sheetName val="Przyczepy-przeznaczenie-analiza"/>
      <sheetName val="Rodzaje - analiza"/>
      <sheetName val="BAZA_REJESTRACJE"/>
    </sheetNames>
    <sheetDataSet>
      <sheetData sheetId="0" refreshError="1">
        <row r="63">
          <cell r="A63" t="str">
            <v>NOWYCH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DEXpdf"/>
      <sheetName val="POJAZDY - tabele i wykresy (1)"/>
      <sheetName val="Rodzaje - analiza (2)"/>
      <sheetName val="POJAZDY - tabele i wykresy (2)"/>
      <sheetName val="Rodzaje - analiza (3)"/>
      <sheetName val="SO i SD - tabele i wykresy"/>
      <sheetName val="SC pow 3,5T - tabele i wykresy 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>
        <row r="16">
          <cell r="E16" t="str">
            <v>Listopad</v>
          </cell>
        </row>
        <row r="53">
          <cell r="A53" t="str">
            <v>NOWYCH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showGridLines="0" tabSelected="1" zoomScale="90" zoomScaleNormal="90" workbookViewId="0"/>
  </sheetViews>
  <sheetFormatPr defaultRowHeight="15" x14ac:dyDescent="0.25"/>
  <cols>
    <col min="1" max="1" width="28.140625" customWidth="1"/>
    <col min="2" max="6" width="11" customWidth="1"/>
    <col min="7" max="7" width="14.28515625" customWidth="1"/>
    <col min="8" max="8" width="10" bestFit="1" customWidth="1"/>
  </cols>
  <sheetData>
    <row r="1" spans="1:9" x14ac:dyDescent="0.25">
      <c r="A1" t="s">
        <v>101</v>
      </c>
      <c r="G1" s="50">
        <v>44480</v>
      </c>
    </row>
    <row r="2" spans="1:9" x14ac:dyDescent="0.25">
      <c r="G2" s="1" t="s">
        <v>89</v>
      </c>
    </row>
    <row r="3" spans="1:9" ht="26.1" customHeight="1" x14ac:dyDescent="0.25">
      <c r="A3" s="105" t="s">
        <v>100</v>
      </c>
      <c r="B3" s="106"/>
      <c r="C3" s="106"/>
      <c r="D3" s="106"/>
      <c r="E3" s="106"/>
      <c r="F3" s="106"/>
      <c r="G3" s="107"/>
    </row>
    <row r="4" spans="1:9" ht="26.1" customHeight="1" x14ac:dyDescent="0.25">
      <c r="A4" s="4"/>
      <c r="B4" s="56" t="s">
        <v>125</v>
      </c>
      <c r="C4" s="56" t="s">
        <v>126</v>
      </c>
      <c r="D4" s="55" t="s">
        <v>87</v>
      </c>
      <c r="E4" s="56" t="s">
        <v>127</v>
      </c>
      <c r="F4" s="56" t="s">
        <v>128</v>
      </c>
      <c r="G4" s="55" t="s">
        <v>87</v>
      </c>
    </row>
    <row r="5" spans="1:9" ht="26.1" customHeight="1" x14ac:dyDescent="0.25">
      <c r="A5" s="2" t="s">
        <v>99</v>
      </c>
      <c r="B5" s="57">
        <v>5540</v>
      </c>
      <c r="C5" s="57">
        <v>5819</v>
      </c>
      <c r="D5" s="58">
        <v>-4.7946382539955312E-2</v>
      </c>
      <c r="E5" s="57">
        <v>62082</v>
      </c>
      <c r="F5" s="57">
        <v>50936</v>
      </c>
      <c r="G5" s="58">
        <v>0.21882362179990578</v>
      </c>
      <c r="H5" s="102"/>
      <c r="I5" s="102"/>
    </row>
    <row r="6" spans="1:9" ht="26.1" customHeight="1" x14ac:dyDescent="0.25">
      <c r="A6" s="3" t="s">
        <v>98</v>
      </c>
      <c r="B6" s="59">
        <v>1133</v>
      </c>
      <c r="C6" s="59">
        <v>1087</v>
      </c>
      <c r="D6" s="60">
        <v>4.2318307267709354E-2</v>
      </c>
      <c r="E6" s="59">
        <v>10539</v>
      </c>
      <c r="F6" s="59">
        <v>7739</v>
      </c>
      <c r="G6" s="60">
        <v>0.36180385062669607</v>
      </c>
      <c r="H6" s="102"/>
      <c r="I6" s="102"/>
    </row>
    <row r="7" spans="1:9" ht="26.1" customHeight="1" x14ac:dyDescent="0.25">
      <c r="A7" s="19" t="s">
        <v>97</v>
      </c>
      <c r="B7" s="59">
        <v>156</v>
      </c>
      <c r="C7" s="59">
        <v>98</v>
      </c>
      <c r="D7" s="60">
        <v>0.59183673469387754</v>
      </c>
      <c r="E7" s="59">
        <v>1860</v>
      </c>
      <c r="F7" s="59">
        <v>1174</v>
      </c>
      <c r="G7" s="60">
        <v>0.58432708688245305</v>
      </c>
      <c r="H7" s="102"/>
      <c r="I7" s="102"/>
    </row>
    <row r="8" spans="1:9" ht="26.1" customHeight="1" x14ac:dyDescent="0.25">
      <c r="A8" s="19" t="s">
        <v>96</v>
      </c>
      <c r="B8" s="59">
        <v>3723</v>
      </c>
      <c r="C8" s="59">
        <v>4198</v>
      </c>
      <c r="D8" s="60">
        <v>-0.1131491186279181</v>
      </c>
      <c r="E8" s="59">
        <v>42868</v>
      </c>
      <c r="F8" s="59">
        <v>36691</v>
      </c>
      <c r="G8" s="60">
        <v>0.16835191191300325</v>
      </c>
      <c r="H8" s="102"/>
      <c r="I8" s="102"/>
    </row>
    <row r="9" spans="1:9" ht="26.1" customHeight="1" x14ac:dyDescent="0.25">
      <c r="A9" s="19" t="s">
        <v>95</v>
      </c>
      <c r="B9" s="59">
        <v>528</v>
      </c>
      <c r="C9" s="59">
        <v>436</v>
      </c>
      <c r="D9" s="60">
        <v>0.21100917431192667</v>
      </c>
      <c r="E9" s="59">
        <v>6813</v>
      </c>
      <c r="F9" s="59">
        <v>5332</v>
      </c>
      <c r="G9" s="60">
        <v>0.27775693923480871</v>
      </c>
      <c r="H9" s="102"/>
      <c r="I9" s="102"/>
    </row>
    <row r="10" spans="1:9" ht="26.1" customHeight="1" x14ac:dyDescent="0.25">
      <c r="A10" s="19" t="s">
        <v>94</v>
      </c>
      <c r="B10" s="59">
        <v>0</v>
      </c>
      <c r="C10" s="59">
        <v>0</v>
      </c>
      <c r="D10" s="60"/>
      <c r="E10" s="59">
        <v>2</v>
      </c>
      <c r="F10" s="59">
        <v>0</v>
      </c>
      <c r="G10" s="60"/>
      <c r="H10" s="102"/>
      <c r="I10" s="102"/>
    </row>
    <row r="11" spans="1:9" ht="26.1" customHeight="1" x14ac:dyDescent="0.25">
      <c r="A11" s="2" t="s">
        <v>93</v>
      </c>
      <c r="B11" s="57">
        <v>2482</v>
      </c>
      <c r="C11" s="57">
        <v>1359</v>
      </c>
      <c r="D11" s="58">
        <v>0.82634289919058124</v>
      </c>
      <c r="E11" s="57">
        <v>21745</v>
      </c>
      <c r="F11" s="57">
        <v>9655</v>
      </c>
      <c r="G11" s="58">
        <v>1.2522009321595027</v>
      </c>
      <c r="H11" s="102"/>
      <c r="I11" s="102"/>
    </row>
    <row r="12" spans="1:9" ht="26.1" customHeight="1" x14ac:dyDescent="0.25">
      <c r="A12" s="3" t="s">
        <v>92</v>
      </c>
      <c r="B12" s="59">
        <v>2482</v>
      </c>
      <c r="C12" s="59">
        <v>1358</v>
      </c>
      <c r="D12" s="60">
        <v>0.82768777614138433</v>
      </c>
      <c r="E12" s="59">
        <v>21734</v>
      </c>
      <c r="F12" s="59">
        <v>9646</v>
      </c>
      <c r="G12" s="60">
        <v>1.2531619324072154</v>
      </c>
      <c r="H12" s="102"/>
      <c r="I12" s="102"/>
    </row>
    <row r="13" spans="1:9" ht="26.1" customHeight="1" x14ac:dyDescent="0.25">
      <c r="A13" s="19" t="s">
        <v>91</v>
      </c>
      <c r="B13" s="59">
        <v>0</v>
      </c>
      <c r="C13" s="59">
        <v>1</v>
      </c>
      <c r="D13" s="60">
        <v>-1</v>
      </c>
      <c r="E13" s="59">
        <v>11</v>
      </c>
      <c r="F13" s="59">
        <v>9</v>
      </c>
      <c r="G13" s="60">
        <v>0.22222222222222232</v>
      </c>
      <c r="H13" s="102"/>
      <c r="I13" s="102"/>
    </row>
    <row r="14" spans="1:9" ht="26.1" customHeight="1" x14ac:dyDescent="0.25">
      <c r="A14" s="5" t="s">
        <v>90</v>
      </c>
      <c r="B14" s="61">
        <v>8022</v>
      </c>
      <c r="C14" s="61">
        <v>7178</v>
      </c>
      <c r="D14" s="62">
        <v>0.11758149902479809</v>
      </c>
      <c r="E14" s="61">
        <v>83827</v>
      </c>
      <c r="F14" s="61">
        <v>60591</v>
      </c>
      <c r="G14" s="62">
        <v>0.38348929709032697</v>
      </c>
      <c r="H14" s="102"/>
      <c r="I14" s="102"/>
    </row>
    <row r="15" spans="1:9" ht="14.25" customHeight="1" x14ac:dyDescent="0.25">
      <c r="A15" s="20" t="s">
        <v>13</v>
      </c>
    </row>
    <row r="16" spans="1:9" x14ac:dyDescent="0.25">
      <c r="A16" t="s">
        <v>61</v>
      </c>
    </row>
    <row r="17" spans="1:8" x14ac:dyDescent="0.25">
      <c r="A17" s="13" t="s">
        <v>62</v>
      </c>
    </row>
    <row r="18" spans="1:8" x14ac:dyDescent="0.25">
      <c r="A18" s="13"/>
    </row>
    <row r="19" spans="1:8" x14ac:dyDescent="0.25">
      <c r="G19" s="1" t="s">
        <v>89</v>
      </c>
    </row>
    <row r="20" spans="1:8" ht="26.1" customHeight="1" x14ac:dyDescent="0.25">
      <c r="A20" s="105" t="s">
        <v>88</v>
      </c>
      <c r="B20" s="106"/>
      <c r="C20" s="106"/>
      <c r="D20" s="106"/>
      <c r="E20" s="106"/>
      <c r="F20" s="106"/>
      <c r="G20" s="107"/>
    </row>
    <row r="21" spans="1:8" ht="26.1" customHeight="1" x14ac:dyDescent="0.25">
      <c r="A21" s="4"/>
      <c r="B21" s="56" t="s">
        <v>125</v>
      </c>
      <c r="C21" s="56" t="s">
        <v>126</v>
      </c>
      <c r="D21" s="55" t="s">
        <v>87</v>
      </c>
      <c r="E21" s="56" t="s">
        <v>127</v>
      </c>
      <c r="F21" s="56" t="s">
        <v>128</v>
      </c>
      <c r="G21" s="55" t="s">
        <v>87</v>
      </c>
    </row>
    <row r="22" spans="1:8" ht="26.1" customHeight="1" x14ac:dyDescent="0.25">
      <c r="A22" s="2" t="s">
        <v>112</v>
      </c>
      <c r="B22" s="57">
        <v>219</v>
      </c>
      <c r="C22" s="57">
        <v>165</v>
      </c>
      <c r="D22" s="58">
        <v>0.32727272727272738</v>
      </c>
      <c r="E22" s="57">
        <v>2012</v>
      </c>
      <c r="F22" s="57">
        <v>1244</v>
      </c>
      <c r="G22" s="58">
        <v>0.61736334405144699</v>
      </c>
    </row>
    <row r="23" spans="1:8" ht="26.1" customHeight="1" x14ac:dyDescent="0.25">
      <c r="A23" s="3" t="s">
        <v>86</v>
      </c>
      <c r="B23" s="59">
        <v>218</v>
      </c>
      <c r="C23" s="59">
        <v>163</v>
      </c>
      <c r="D23" s="60">
        <v>0.33742331288343563</v>
      </c>
      <c r="E23" s="59">
        <v>1993</v>
      </c>
      <c r="F23" s="59">
        <v>1225</v>
      </c>
      <c r="G23" s="60">
        <v>0.62693877551020405</v>
      </c>
    </row>
    <row r="24" spans="1:8" ht="26.1" customHeight="1" x14ac:dyDescent="0.25">
      <c r="A24" s="3" t="s">
        <v>85</v>
      </c>
      <c r="B24" s="59">
        <v>1</v>
      </c>
      <c r="C24" s="59">
        <v>2</v>
      </c>
      <c r="D24" s="60">
        <v>-0.5</v>
      </c>
      <c r="E24" s="59">
        <v>19</v>
      </c>
      <c r="F24" s="59">
        <v>19</v>
      </c>
      <c r="G24" s="60">
        <v>0</v>
      </c>
    </row>
    <row r="25" spans="1:8" ht="26.1" customHeight="1" x14ac:dyDescent="0.25">
      <c r="A25" s="2" t="s">
        <v>113</v>
      </c>
      <c r="B25" s="57">
        <v>2481</v>
      </c>
      <c r="C25" s="57">
        <v>1359</v>
      </c>
      <c r="D25" s="58">
        <v>0.82560706401766004</v>
      </c>
      <c r="E25" s="57">
        <v>21730</v>
      </c>
      <c r="F25" s="57">
        <v>9647</v>
      </c>
      <c r="G25" s="58">
        <v>1.2525137348398467</v>
      </c>
    </row>
    <row r="26" spans="1:8" ht="26.1" customHeight="1" x14ac:dyDescent="0.25">
      <c r="A26" s="21" t="s">
        <v>84</v>
      </c>
      <c r="B26" s="63">
        <v>2481</v>
      </c>
      <c r="C26" s="63">
        <v>1358</v>
      </c>
      <c r="D26" s="64">
        <v>0.82695139911634752</v>
      </c>
      <c r="E26" s="63">
        <v>21721</v>
      </c>
      <c r="F26" s="63">
        <v>9639</v>
      </c>
      <c r="G26" s="64">
        <v>1.2534495279593321</v>
      </c>
    </row>
    <row r="27" spans="1:8" ht="26.1" customHeight="1" x14ac:dyDescent="0.25">
      <c r="A27" s="3" t="s">
        <v>83</v>
      </c>
      <c r="B27" s="59">
        <v>0</v>
      </c>
      <c r="C27" s="59">
        <v>1</v>
      </c>
      <c r="D27" s="60">
        <v>-1</v>
      </c>
      <c r="E27" s="59">
        <v>9</v>
      </c>
      <c r="F27" s="59">
        <v>8</v>
      </c>
      <c r="G27" s="60">
        <v>0.125</v>
      </c>
    </row>
    <row r="28" spans="1:8" ht="26.1" customHeight="1" x14ac:dyDescent="0.25">
      <c r="A28" s="5" t="s">
        <v>82</v>
      </c>
      <c r="B28" s="61">
        <v>2700</v>
      </c>
      <c r="C28" s="61">
        <v>1524</v>
      </c>
      <c r="D28" s="62">
        <v>0.77165354330708658</v>
      </c>
      <c r="E28" s="61">
        <v>23742</v>
      </c>
      <c r="F28" s="61">
        <v>10891</v>
      </c>
      <c r="G28" s="62">
        <v>1.1799651088054355</v>
      </c>
      <c r="H28" s="31"/>
    </row>
    <row r="29" spans="1:8" ht="10.5" customHeight="1" x14ac:dyDescent="0.25">
      <c r="A29" s="54" t="s">
        <v>13</v>
      </c>
    </row>
    <row r="30" spans="1:8" x14ac:dyDescent="0.25">
      <c r="A30" t="s">
        <v>63</v>
      </c>
    </row>
    <row r="31" spans="1:8" x14ac:dyDescent="0.25">
      <c r="A31" s="13" t="s">
        <v>62</v>
      </c>
    </row>
    <row r="34" spans="2:2" x14ac:dyDescent="0.25">
      <c r="B34" s="53"/>
    </row>
  </sheetData>
  <mergeCells count="2">
    <mergeCell ref="A3:G3"/>
    <mergeCell ref="A20:G20"/>
  </mergeCells>
  <conditionalFormatting sqref="D10 G10">
    <cfRule type="cellIs" dxfId="42" priority="8" operator="lessThan">
      <formula>0</formula>
    </cfRule>
  </conditionalFormatting>
  <conditionalFormatting sqref="D5:D6 G5:G6 D14 G14">
    <cfRule type="cellIs" dxfId="41" priority="15" operator="lessThan">
      <formula>0</formula>
    </cfRule>
  </conditionalFormatting>
  <conditionalFormatting sqref="D11 G11">
    <cfRule type="cellIs" dxfId="40" priority="14" operator="lessThan">
      <formula>0</formula>
    </cfRule>
  </conditionalFormatting>
  <conditionalFormatting sqref="D7 G7">
    <cfRule type="cellIs" dxfId="39" priority="13" operator="lessThan">
      <formula>0</formula>
    </cfRule>
  </conditionalFormatting>
  <conditionalFormatting sqref="D8 G8">
    <cfRule type="cellIs" dxfId="38" priority="12" operator="lessThan">
      <formula>0</formula>
    </cfRule>
  </conditionalFormatting>
  <conditionalFormatting sqref="D12 G12">
    <cfRule type="cellIs" dxfId="37" priority="11" operator="lessThan">
      <formula>0</formula>
    </cfRule>
  </conditionalFormatting>
  <conditionalFormatting sqref="D13 G13">
    <cfRule type="cellIs" dxfId="36" priority="10" operator="lessThan">
      <formula>0</formula>
    </cfRule>
  </conditionalFormatting>
  <conditionalFormatting sqref="D9 G9">
    <cfRule type="cellIs" dxfId="35" priority="9" operator="lessThan">
      <formula>0</formula>
    </cfRule>
  </conditionalFormatting>
  <conditionalFormatting sqref="D26 G26">
    <cfRule type="cellIs" dxfId="34" priority="7" operator="lessThan">
      <formula>0</formula>
    </cfRule>
  </conditionalFormatting>
  <conditionalFormatting sqref="D24 G24">
    <cfRule type="cellIs" dxfId="33" priority="6" operator="lessThan">
      <formula>0</formula>
    </cfRule>
  </conditionalFormatting>
  <conditionalFormatting sqref="D28 G28">
    <cfRule type="cellIs" dxfId="32" priority="5" operator="lessThan">
      <formula>0</formula>
    </cfRule>
  </conditionalFormatting>
  <conditionalFormatting sqref="D23 G23">
    <cfRule type="cellIs" dxfId="31" priority="4" operator="lessThan">
      <formula>0</formula>
    </cfRule>
  </conditionalFormatting>
  <conditionalFormatting sqref="D27 G27">
    <cfRule type="cellIs" dxfId="30" priority="3" operator="lessThan">
      <formula>0</formula>
    </cfRule>
  </conditionalFormatting>
  <conditionalFormatting sqref="D25 G25">
    <cfRule type="cellIs" dxfId="29" priority="2" operator="lessThan">
      <formula>0</formula>
    </cfRule>
  </conditionalFormatting>
  <conditionalFormatting sqref="D22 G22">
    <cfRule type="cellIs" dxfId="28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1"/>
  <sheetViews>
    <sheetView showGridLines="0" zoomScaleNormal="100" workbookViewId="0">
      <selection activeCell="G1" sqref="G1"/>
    </sheetView>
  </sheetViews>
  <sheetFormatPr defaultRowHeight="15" x14ac:dyDescent="0.25"/>
  <cols>
    <col min="1" max="1" width="8" customWidth="1"/>
    <col min="2" max="2" width="22.85546875" customWidth="1"/>
    <col min="3" max="7" width="11.7109375" customWidth="1"/>
    <col min="8" max="10" width="9" customWidth="1"/>
  </cols>
  <sheetData>
    <row r="1" spans="1:10" x14ac:dyDescent="0.25">
      <c r="A1" t="s">
        <v>28</v>
      </c>
      <c r="G1" s="50">
        <v>44480</v>
      </c>
    </row>
    <row r="2" spans="1:10" ht="14.45" customHeight="1" x14ac:dyDescent="0.25">
      <c r="A2" s="108" t="s">
        <v>27</v>
      </c>
      <c r="B2" s="108"/>
      <c r="C2" s="108"/>
      <c r="D2" s="108"/>
      <c r="E2" s="108"/>
      <c r="F2" s="108"/>
      <c r="G2" s="108"/>
      <c r="H2" s="22"/>
      <c r="I2" s="22"/>
      <c r="J2" s="22"/>
    </row>
    <row r="3" spans="1:10" ht="14.45" customHeight="1" x14ac:dyDescent="0.25">
      <c r="A3" s="109" t="s">
        <v>26</v>
      </c>
      <c r="B3" s="109"/>
      <c r="C3" s="109"/>
      <c r="D3" s="109"/>
      <c r="E3" s="109"/>
      <c r="F3" s="109"/>
      <c r="G3" s="109"/>
      <c r="H3" s="23"/>
      <c r="I3" s="23"/>
      <c r="J3" s="23"/>
    </row>
    <row r="4" spans="1:10" ht="14.45" customHeight="1" x14ac:dyDescent="0.25">
      <c r="A4" s="23"/>
      <c r="B4" s="23"/>
      <c r="C4" s="23"/>
      <c r="D4" s="23"/>
      <c r="E4" s="23"/>
      <c r="F4" s="23"/>
      <c r="G4" s="6" t="s">
        <v>12</v>
      </c>
      <c r="H4" s="23"/>
      <c r="I4" s="23"/>
      <c r="J4" s="23"/>
    </row>
    <row r="5" spans="1:10" ht="14.45" customHeight="1" x14ac:dyDescent="0.25">
      <c r="A5" s="110" t="s">
        <v>0</v>
      </c>
      <c r="B5" s="112" t="s">
        <v>1</v>
      </c>
      <c r="C5" s="114" t="s">
        <v>129</v>
      </c>
      <c r="D5" s="115"/>
      <c r="E5" s="115"/>
      <c r="F5" s="115"/>
      <c r="G5" s="116"/>
    </row>
    <row r="6" spans="1:10" ht="14.45" customHeight="1" x14ac:dyDescent="0.25">
      <c r="A6" s="111"/>
      <c r="B6" s="113"/>
      <c r="C6" s="117" t="s">
        <v>130</v>
      </c>
      <c r="D6" s="118"/>
      <c r="E6" s="118"/>
      <c r="F6" s="118"/>
      <c r="G6" s="119"/>
    </row>
    <row r="7" spans="1:10" ht="14.45" customHeight="1" x14ac:dyDescent="0.25">
      <c r="A7" s="111"/>
      <c r="B7" s="111"/>
      <c r="C7" s="120">
        <v>2021</v>
      </c>
      <c r="D7" s="121"/>
      <c r="E7" s="124">
        <v>2020</v>
      </c>
      <c r="F7" s="121"/>
      <c r="G7" s="126" t="s">
        <v>3</v>
      </c>
    </row>
    <row r="8" spans="1:10" ht="14.45" customHeight="1" x14ac:dyDescent="0.25">
      <c r="A8" s="127" t="s">
        <v>4</v>
      </c>
      <c r="B8" s="127" t="s">
        <v>5</v>
      </c>
      <c r="C8" s="122"/>
      <c r="D8" s="123"/>
      <c r="E8" s="125"/>
      <c r="F8" s="123"/>
      <c r="G8" s="126"/>
    </row>
    <row r="9" spans="1:10" ht="14.45" customHeight="1" x14ac:dyDescent="0.25">
      <c r="A9" s="127"/>
      <c r="B9" s="127"/>
      <c r="C9" s="18" t="s">
        <v>6</v>
      </c>
      <c r="D9" s="40" t="s">
        <v>2</v>
      </c>
      <c r="E9" s="103" t="s">
        <v>6</v>
      </c>
      <c r="F9" s="40" t="s">
        <v>2</v>
      </c>
      <c r="G9" s="129" t="s">
        <v>7</v>
      </c>
    </row>
    <row r="10" spans="1:10" ht="14.45" customHeight="1" x14ac:dyDescent="0.25">
      <c r="A10" s="128"/>
      <c r="B10" s="128"/>
      <c r="C10" s="17" t="s">
        <v>8</v>
      </c>
      <c r="D10" s="104" t="s">
        <v>9</v>
      </c>
      <c r="E10" s="7" t="s">
        <v>8</v>
      </c>
      <c r="F10" s="104" t="s">
        <v>9</v>
      </c>
      <c r="G10" s="130"/>
    </row>
    <row r="11" spans="1:10" ht="14.45" customHeight="1" x14ac:dyDescent="0.25">
      <c r="A11" s="65">
        <v>1</v>
      </c>
      <c r="B11" s="66" t="s">
        <v>14</v>
      </c>
      <c r="C11" s="71">
        <v>6134</v>
      </c>
      <c r="D11" s="72">
        <v>0.25836071097632884</v>
      </c>
      <c r="E11" s="73">
        <v>2089</v>
      </c>
      <c r="F11" s="74">
        <v>0.19180975117069141</v>
      </c>
      <c r="G11" s="75">
        <v>1.9363331737673528</v>
      </c>
    </row>
    <row r="12" spans="1:10" ht="14.45" customHeight="1" x14ac:dyDescent="0.25">
      <c r="A12" s="67">
        <v>2</v>
      </c>
      <c r="B12" s="68" t="s">
        <v>15</v>
      </c>
      <c r="C12" s="76">
        <v>4861</v>
      </c>
      <c r="D12" s="77">
        <v>0.20474265015584198</v>
      </c>
      <c r="E12" s="78">
        <v>1721</v>
      </c>
      <c r="F12" s="79">
        <v>0.15802038380314021</v>
      </c>
      <c r="G12" s="80">
        <v>1.8245206275421268</v>
      </c>
    </row>
    <row r="13" spans="1:10" ht="14.45" customHeight="1" x14ac:dyDescent="0.25">
      <c r="A13" s="67">
        <v>3</v>
      </c>
      <c r="B13" s="68" t="s">
        <v>16</v>
      </c>
      <c r="C13" s="76">
        <v>2733</v>
      </c>
      <c r="D13" s="77">
        <v>0.11511245893353551</v>
      </c>
      <c r="E13" s="78">
        <v>1493</v>
      </c>
      <c r="F13" s="79">
        <v>0.13708566706454872</v>
      </c>
      <c r="G13" s="80">
        <v>0.83054253181513737</v>
      </c>
    </row>
    <row r="14" spans="1:10" ht="14.45" customHeight="1" x14ac:dyDescent="0.25">
      <c r="A14" s="67">
        <v>4</v>
      </c>
      <c r="B14" s="68" t="s">
        <v>17</v>
      </c>
      <c r="C14" s="76">
        <v>2068</v>
      </c>
      <c r="D14" s="77">
        <v>8.7103024176564736E-2</v>
      </c>
      <c r="E14" s="78">
        <v>762</v>
      </c>
      <c r="F14" s="79">
        <v>6.9966026994766325E-2</v>
      </c>
      <c r="G14" s="80">
        <v>1.7139107611548559</v>
      </c>
    </row>
    <row r="15" spans="1:10" ht="14.45" customHeight="1" x14ac:dyDescent="0.25">
      <c r="A15" s="69">
        <v>5</v>
      </c>
      <c r="B15" s="70" t="s">
        <v>18</v>
      </c>
      <c r="C15" s="81">
        <v>850</v>
      </c>
      <c r="D15" s="82">
        <v>3.5801533148007748E-2</v>
      </c>
      <c r="E15" s="83">
        <v>429</v>
      </c>
      <c r="F15" s="84">
        <v>3.9390322284455055E-2</v>
      </c>
      <c r="G15" s="85">
        <v>0.98135198135198132</v>
      </c>
    </row>
    <row r="16" spans="1:10" ht="14.45" customHeight="1" x14ac:dyDescent="0.25">
      <c r="A16" s="65">
        <v>6</v>
      </c>
      <c r="B16" s="66" t="s">
        <v>20</v>
      </c>
      <c r="C16" s="71">
        <v>661</v>
      </c>
      <c r="D16" s="72">
        <v>2.784095695392132E-2</v>
      </c>
      <c r="E16" s="73">
        <v>342</v>
      </c>
      <c r="F16" s="74">
        <v>3.1402075107887249E-2</v>
      </c>
      <c r="G16" s="75">
        <v>0.93274853801169599</v>
      </c>
    </row>
    <row r="17" spans="1:7" ht="14.45" customHeight="1" x14ac:dyDescent="0.25">
      <c r="A17" s="67">
        <v>7</v>
      </c>
      <c r="B17" s="68" t="s">
        <v>19</v>
      </c>
      <c r="C17" s="76">
        <v>514</v>
      </c>
      <c r="D17" s="77">
        <v>2.1649397691854099E-2</v>
      </c>
      <c r="E17" s="78">
        <v>486</v>
      </c>
      <c r="F17" s="79">
        <v>4.4624001469102927E-2</v>
      </c>
      <c r="G17" s="80">
        <v>5.7613168724279795E-2</v>
      </c>
    </row>
    <row r="18" spans="1:7" ht="14.45" customHeight="1" x14ac:dyDescent="0.25">
      <c r="A18" s="67">
        <v>8</v>
      </c>
      <c r="B18" s="68" t="s">
        <v>55</v>
      </c>
      <c r="C18" s="76">
        <v>513</v>
      </c>
      <c r="D18" s="77">
        <v>2.1607278241091737E-2</v>
      </c>
      <c r="E18" s="78">
        <v>250</v>
      </c>
      <c r="F18" s="79">
        <v>2.295473326599945E-2</v>
      </c>
      <c r="G18" s="80">
        <v>1.052</v>
      </c>
    </row>
    <row r="19" spans="1:7" ht="14.45" customHeight="1" x14ac:dyDescent="0.25">
      <c r="A19" s="67">
        <v>9</v>
      </c>
      <c r="B19" s="68" t="s">
        <v>57</v>
      </c>
      <c r="C19" s="76">
        <v>378</v>
      </c>
      <c r="D19" s="77">
        <v>1.5921152388172859E-2</v>
      </c>
      <c r="E19" s="78">
        <v>82</v>
      </c>
      <c r="F19" s="79">
        <v>7.5291525112478191E-3</v>
      </c>
      <c r="G19" s="80">
        <v>3.6097560975609753</v>
      </c>
    </row>
    <row r="20" spans="1:7" ht="14.45" customHeight="1" x14ac:dyDescent="0.25">
      <c r="A20" s="69">
        <v>10</v>
      </c>
      <c r="B20" s="70" t="s">
        <v>105</v>
      </c>
      <c r="C20" s="81">
        <v>361</v>
      </c>
      <c r="D20" s="82">
        <v>1.5205121725212703E-2</v>
      </c>
      <c r="E20" s="83">
        <v>261</v>
      </c>
      <c r="F20" s="84">
        <v>2.3964741529703425E-2</v>
      </c>
      <c r="G20" s="85">
        <v>0.38314176245210718</v>
      </c>
    </row>
    <row r="21" spans="1:7" ht="14.45" customHeight="1" x14ac:dyDescent="0.25">
      <c r="A21" s="65">
        <v>11</v>
      </c>
      <c r="B21" s="66" t="s">
        <v>21</v>
      </c>
      <c r="C21" s="71">
        <v>348</v>
      </c>
      <c r="D21" s="72">
        <v>1.4657568865301996E-2</v>
      </c>
      <c r="E21" s="73">
        <v>243</v>
      </c>
      <c r="F21" s="74">
        <v>2.2312000734551463E-2</v>
      </c>
      <c r="G21" s="75">
        <v>0.43209876543209869</v>
      </c>
    </row>
    <row r="22" spans="1:7" ht="14.45" customHeight="1" x14ac:dyDescent="0.25">
      <c r="A22" s="67">
        <v>12</v>
      </c>
      <c r="B22" s="68" t="s">
        <v>22</v>
      </c>
      <c r="C22" s="76">
        <v>289</v>
      </c>
      <c r="D22" s="77">
        <v>1.2172521270322634E-2</v>
      </c>
      <c r="E22" s="78">
        <v>295</v>
      </c>
      <c r="F22" s="79">
        <v>2.7086585253879351E-2</v>
      </c>
      <c r="G22" s="80">
        <v>-2.033898305084747E-2</v>
      </c>
    </row>
    <row r="23" spans="1:7" ht="14.45" customHeight="1" x14ac:dyDescent="0.25">
      <c r="A23" s="67">
        <v>13</v>
      </c>
      <c r="B23" s="68" t="s">
        <v>25</v>
      </c>
      <c r="C23" s="76">
        <v>286</v>
      </c>
      <c r="D23" s="77">
        <v>1.204616291803555E-2</v>
      </c>
      <c r="E23" s="78">
        <v>183</v>
      </c>
      <c r="F23" s="79">
        <v>1.6802864750711598E-2</v>
      </c>
      <c r="G23" s="80">
        <v>0.56284153005464477</v>
      </c>
    </row>
    <row r="24" spans="1:7" ht="14.45" customHeight="1" x14ac:dyDescent="0.25">
      <c r="A24" s="67">
        <v>14</v>
      </c>
      <c r="B24" s="68" t="s">
        <v>23</v>
      </c>
      <c r="C24" s="76">
        <v>263</v>
      </c>
      <c r="D24" s="77">
        <v>1.1077415550501221E-2</v>
      </c>
      <c r="E24" s="78">
        <v>151</v>
      </c>
      <c r="F24" s="79">
        <v>1.3864658892663667E-2</v>
      </c>
      <c r="G24" s="80">
        <v>0.74172185430463577</v>
      </c>
    </row>
    <row r="25" spans="1:7" ht="14.45" customHeight="1" x14ac:dyDescent="0.25">
      <c r="A25" s="69">
        <v>15</v>
      </c>
      <c r="B25" s="70" t="s">
        <v>106</v>
      </c>
      <c r="C25" s="81">
        <v>242</v>
      </c>
      <c r="D25" s="82">
        <v>1.0192907084491618E-2</v>
      </c>
      <c r="E25" s="83">
        <v>101</v>
      </c>
      <c r="F25" s="84">
        <v>9.2737122394637769E-3</v>
      </c>
      <c r="G25" s="85">
        <v>1.3960396039603959</v>
      </c>
    </row>
    <row r="26" spans="1:7" ht="14.45" customHeight="1" x14ac:dyDescent="0.25">
      <c r="A26" s="65">
        <v>16</v>
      </c>
      <c r="B26" s="66" t="s">
        <v>24</v>
      </c>
      <c r="C26" s="71">
        <v>218</v>
      </c>
      <c r="D26" s="72">
        <v>9.1820402661949296E-3</v>
      </c>
      <c r="E26" s="73">
        <v>115</v>
      </c>
      <c r="F26" s="74">
        <v>1.0559177302359746E-2</v>
      </c>
      <c r="G26" s="75">
        <v>0.89565217391304341</v>
      </c>
    </row>
    <row r="27" spans="1:7" ht="14.45" customHeight="1" x14ac:dyDescent="0.25">
      <c r="A27" s="67">
        <v>17</v>
      </c>
      <c r="B27" s="68" t="s">
        <v>107</v>
      </c>
      <c r="C27" s="76">
        <v>196</v>
      </c>
      <c r="D27" s="77">
        <v>8.255412349422963E-3</v>
      </c>
      <c r="E27" s="78">
        <v>108</v>
      </c>
      <c r="F27" s="79">
        <v>9.9164447709117615E-3</v>
      </c>
      <c r="G27" s="80">
        <v>0.81481481481481488</v>
      </c>
    </row>
    <row r="28" spans="1:7" ht="14.45" customHeight="1" x14ac:dyDescent="0.25">
      <c r="A28" s="67">
        <v>18</v>
      </c>
      <c r="B28" s="68" t="s">
        <v>102</v>
      </c>
      <c r="C28" s="76">
        <v>188</v>
      </c>
      <c r="D28" s="77">
        <v>7.9184567433240663E-3</v>
      </c>
      <c r="E28" s="78">
        <v>153</v>
      </c>
      <c r="F28" s="79">
        <v>1.4048296758791663E-2</v>
      </c>
      <c r="G28" s="80">
        <v>0.2287581699346406</v>
      </c>
    </row>
    <row r="29" spans="1:7" ht="14.45" customHeight="1" x14ac:dyDescent="0.25">
      <c r="A29" s="67">
        <v>19</v>
      </c>
      <c r="B29" s="68" t="s">
        <v>108</v>
      </c>
      <c r="C29" s="76">
        <v>154</v>
      </c>
      <c r="D29" s="77">
        <v>6.4863954174037572E-3</v>
      </c>
      <c r="E29" s="78">
        <v>66</v>
      </c>
      <c r="F29" s="79">
        <v>6.0600495822238547E-3</v>
      </c>
      <c r="G29" s="80">
        <v>1.3333333333333335</v>
      </c>
    </row>
    <row r="30" spans="1:7" ht="14.45" customHeight="1" x14ac:dyDescent="0.25">
      <c r="A30" s="94">
        <v>20</v>
      </c>
      <c r="B30" s="70" t="s">
        <v>60</v>
      </c>
      <c r="C30" s="81">
        <v>139</v>
      </c>
      <c r="D30" s="82">
        <v>5.8546036559683264E-3</v>
      </c>
      <c r="E30" s="83">
        <v>97</v>
      </c>
      <c r="F30" s="84">
        <v>8.9064365072077864E-3</v>
      </c>
      <c r="G30" s="85">
        <v>0.4329896907216495</v>
      </c>
    </row>
    <row r="31" spans="1:7" ht="14.45" hidden="1" customHeight="1" x14ac:dyDescent="0.25">
      <c r="A31" s="45" t="s">
        <v>67</v>
      </c>
      <c r="B31" s="8"/>
      <c r="C31" s="9"/>
      <c r="D31" s="46"/>
      <c r="E31" s="9"/>
      <c r="F31" s="46"/>
      <c r="G31" s="46"/>
    </row>
    <row r="32" spans="1:7" ht="14.45" hidden="1" customHeight="1" x14ac:dyDescent="0.25">
      <c r="A32" s="45" t="s">
        <v>67</v>
      </c>
      <c r="B32" s="8"/>
      <c r="C32" s="9"/>
      <c r="D32" s="46"/>
      <c r="E32" s="9"/>
      <c r="F32" s="46"/>
      <c r="G32" s="46"/>
    </row>
    <row r="33" spans="1:8" ht="14.45" hidden="1" customHeight="1" x14ac:dyDescent="0.25">
      <c r="A33" s="44" t="s">
        <v>67</v>
      </c>
      <c r="B33" s="8"/>
      <c r="C33" s="9"/>
      <c r="D33" s="46"/>
      <c r="E33" s="9"/>
      <c r="F33" s="46"/>
      <c r="G33" s="46"/>
    </row>
    <row r="34" spans="1:8" ht="14.45" hidden="1" customHeight="1" x14ac:dyDescent="0.25">
      <c r="A34" s="16"/>
      <c r="B34" s="10"/>
      <c r="C34" s="11"/>
      <c r="D34" s="43"/>
      <c r="E34" s="11"/>
      <c r="F34" s="43"/>
      <c r="G34" s="43"/>
    </row>
    <row r="35" spans="1:8" ht="14.45" customHeight="1" x14ac:dyDescent="0.25">
      <c r="B35" s="32" t="s">
        <v>10</v>
      </c>
      <c r="C35" s="34">
        <f>C36-SUM(C11:C30)</f>
        <v>2346</v>
      </c>
      <c r="D35" s="51">
        <f>C35/C36</f>
        <v>9.8812231488501392E-2</v>
      </c>
      <c r="E35" s="34">
        <f>E36-SUM(E11:E30)</f>
        <v>1464</v>
      </c>
      <c r="F35" s="51">
        <f>E35/E36</f>
        <v>0.13442291800569278</v>
      </c>
      <c r="G35" s="39">
        <f>C35/E35-1</f>
        <v>0.60245901639344268</v>
      </c>
    </row>
    <row r="36" spans="1:8" ht="14.45" customHeight="1" x14ac:dyDescent="0.25">
      <c r="A36" s="14"/>
      <c r="B36" s="12" t="s">
        <v>11</v>
      </c>
      <c r="C36" s="86">
        <v>23742</v>
      </c>
      <c r="D36" s="87">
        <v>1</v>
      </c>
      <c r="E36" s="88">
        <v>10891</v>
      </c>
      <c r="F36" s="89">
        <v>0.99999999999999878</v>
      </c>
      <c r="G36" s="30">
        <v>1.1799651088054355</v>
      </c>
      <c r="H36" s="93"/>
    </row>
    <row r="37" spans="1:8" ht="14.45" customHeight="1" x14ac:dyDescent="0.25">
      <c r="A37" s="24" t="s">
        <v>13</v>
      </c>
      <c r="B37" s="95"/>
      <c r="C37" s="96"/>
      <c r="D37" s="97"/>
      <c r="E37" s="96"/>
      <c r="F37" s="97"/>
      <c r="G37" s="98"/>
      <c r="H37" s="93"/>
    </row>
    <row r="38" spans="1:8" ht="11.25" customHeight="1" x14ac:dyDescent="0.25">
      <c r="A38" t="s">
        <v>63</v>
      </c>
      <c r="G38" t="s">
        <v>58</v>
      </c>
    </row>
    <row r="39" spans="1:8" x14ac:dyDescent="0.25">
      <c r="A39" s="13" t="s">
        <v>62</v>
      </c>
    </row>
    <row r="41" spans="1:8" x14ac:dyDescent="0.25">
      <c r="A41" s="37"/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G31:G35">
    <cfRule type="cellIs" dxfId="27" priority="23" operator="lessThan">
      <formula>0</formula>
    </cfRule>
  </conditionalFormatting>
  <conditionalFormatting sqref="C31:G34">
    <cfRule type="cellIs" dxfId="26" priority="21" operator="equal">
      <formula>0</formula>
    </cfRule>
  </conditionalFormatting>
  <conditionalFormatting sqref="G11:G15">
    <cfRule type="cellIs" dxfId="25" priority="4" operator="lessThan">
      <formula>0</formula>
    </cfRule>
  </conditionalFormatting>
  <conditionalFormatting sqref="G16:G30">
    <cfRule type="cellIs" dxfId="24" priority="3" operator="lessThan">
      <formula>0</formula>
    </cfRule>
  </conditionalFormatting>
  <conditionalFormatting sqref="C11:G30">
    <cfRule type="cellIs" dxfId="23" priority="2" operator="equal">
      <formula>0</formula>
    </cfRule>
  </conditionalFormatting>
  <conditionalFormatting sqref="G36:G37">
    <cfRule type="cellIs" dxfId="22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60"/>
  <sheetViews>
    <sheetView showGridLines="0" zoomScaleNormal="100" workbookViewId="0">
      <selection activeCell="G1" sqref="G1"/>
    </sheetView>
  </sheetViews>
  <sheetFormatPr defaultRowHeight="15" x14ac:dyDescent="0.25"/>
  <cols>
    <col min="1" max="1" width="8" customWidth="1"/>
    <col min="2" max="2" width="22.85546875" customWidth="1"/>
    <col min="3" max="7" width="11.7109375" customWidth="1"/>
    <col min="8" max="8" width="9" customWidth="1"/>
  </cols>
  <sheetData>
    <row r="1" spans="1:8" x14ac:dyDescent="0.25">
      <c r="A1" t="s">
        <v>28</v>
      </c>
      <c r="G1" s="50">
        <v>44480</v>
      </c>
    </row>
    <row r="2" spans="1:8" ht="14.45" customHeight="1" x14ac:dyDescent="0.25">
      <c r="A2" s="108" t="s">
        <v>29</v>
      </c>
      <c r="B2" s="108"/>
      <c r="C2" s="108"/>
      <c r="D2" s="108"/>
      <c r="E2" s="108"/>
      <c r="F2" s="108"/>
      <c r="G2" s="108"/>
      <c r="H2" s="22"/>
    </row>
    <row r="3" spans="1:8" ht="14.45" customHeight="1" x14ac:dyDescent="0.25">
      <c r="A3" s="109" t="s">
        <v>65</v>
      </c>
      <c r="B3" s="109"/>
      <c r="C3" s="109"/>
      <c r="D3" s="109"/>
      <c r="E3" s="109"/>
      <c r="F3" s="109"/>
      <c r="G3" s="109"/>
      <c r="H3" s="38"/>
    </row>
    <row r="4" spans="1:8" ht="14.45" customHeight="1" x14ac:dyDescent="0.25">
      <c r="A4" s="23"/>
      <c r="B4" s="23"/>
      <c r="C4" s="23"/>
      <c r="D4" s="23"/>
      <c r="E4" s="23"/>
      <c r="F4" s="23"/>
      <c r="G4" s="36" t="s">
        <v>64</v>
      </c>
      <c r="H4" s="23"/>
    </row>
    <row r="5" spans="1:8" ht="14.45" customHeight="1" x14ac:dyDescent="0.25">
      <c r="A5" s="112" t="s">
        <v>0</v>
      </c>
      <c r="B5" s="112" t="s">
        <v>1</v>
      </c>
      <c r="C5" s="114" t="s">
        <v>129</v>
      </c>
      <c r="D5" s="115"/>
      <c r="E5" s="115"/>
      <c r="F5" s="115"/>
      <c r="G5" s="116"/>
    </row>
    <row r="6" spans="1:8" ht="14.45" customHeight="1" x14ac:dyDescent="0.25">
      <c r="A6" s="113"/>
      <c r="B6" s="113"/>
      <c r="C6" s="117" t="s">
        <v>130</v>
      </c>
      <c r="D6" s="118"/>
      <c r="E6" s="118"/>
      <c r="F6" s="118"/>
      <c r="G6" s="119"/>
    </row>
    <row r="7" spans="1:8" ht="14.45" customHeight="1" x14ac:dyDescent="0.25">
      <c r="A7" s="113"/>
      <c r="B7" s="113"/>
      <c r="C7" s="120">
        <v>2021</v>
      </c>
      <c r="D7" s="121"/>
      <c r="E7" s="124">
        <v>2020</v>
      </c>
      <c r="F7" s="121"/>
      <c r="G7" s="126" t="s">
        <v>3</v>
      </c>
    </row>
    <row r="8" spans="1:8" ht="14.45" customHeight="1" x14ac:dyDescent="0.25">
      <c r="A8" s="131" t="s">
        <v>4</v>
      </c>
      <c r="B8" s="131" t="s">
        <v>5</v>
      </c>
      <c r="C8" s="122"/>
      <c r="D8" s="123"/>
      <c r="E8" s="125"/>
      <c r="F8" s="123"/>
      <c r="G8" s="126"/>
    </row>
    <row r="9" spans="1:8" ht="14.45" customHeight="1" x14ac:dyDescent="0.25">
      <c r="A9" s="131"/>
      <c r="B9" s="131"/>
      <c r="C9" s="18" t="s">
        <v>6</v>
      </c>
      <c r="D9" s="40" t="s">
        <v>2</v>
      </c>
      <c r="E9" s="103" t="s">
        <v>6</v>
      </c>
      <c r="F9" s="40" t="s">
        <v>2</v>
      </c>
      <c r="G9" s="129" t="s">
        <v>7</v>
      </c>
    </row>
    <row r="10" spans="1:8" ht="14.45" customHeight="1" x14ac:dyDescent="0.25">
      <c r="A10" s="132"/>
      <c r="B10" s="132"/>
      <c r="C10" s="17" t="s">
        <v>8</v>
      </c>
      <c r="D10" s="104" t="s">
        <v>9</v>
      </c>
      <c r="E10" s="7" t="s">
        <v>8</v>
      </c>
      <c r="F10" s="104" t="s">
        <v>9</v>
      </c>
      <c r="G10" s="130"/>
    </row>
    <row r="11" spans="1:8" ht="14.45" customHeight="1" x14ac:dyDescent="0.25">
      <c r="A11" s="65">
        <v>1</v>
      </c>
      <c r="B11" s="66" t="s">
        <v>14</v>
      </c>
      <c r="C11" s="71">
        <v>6126</v>
      </c>
      <c r="D11" s="100">
        <v>0.28191440404970086</v>
      </c>
      <c r="E11" s="73">
        <v>2084</v>
      </c>
      <c r="F11" s="74">
        <v>0.21602570747382607</v>
      </c>
      <c r="G11" s="75">
        <v>1.9395393474088292</v>
      </c>
    </row>
    <row r="12" spans="1:8" ht="14.45" customHeight="1" x14ac:dyDescent="0.25">
      <c r="A12" s="67">
        <v>2</v>
      </c>
      <c r="B12" s="68" t="s">
        <v>15</v>
      </c>
      <c r="C12" s="76">
        <v>4833</v>
      </c>
      <c r="D12" s="101">
        <v>0.2224114127933732</v>
      </c>
      <c r="E12" s="78">
        <v>1710</v>
      </c>
      <c r="F12" s="79">
        <v>0.17725717839742924</v>
      </c>
      <c r="G12" s="80">
        <v>1.8263157894736843</v>
      </c>
    </row>
    <row r="13" spans="1:8" ht="14.45" customHeight="1" x14ac:dyDescent="0.25">
      <c r="A13" s="67">
        <v>3</v>
      </c>
      <c r="B13" s="68" t="s">
        <v>16</v>
      </c>
      <c r="C13" s="76">
        <v>2544</v>
      </c>
      <c r="D13" s="101">
        <v>0.11707317073170732</v>
      </c>
      <c r="E13" s="78">
        <v>1333</v>
      </c>
      <c r="F13" s="79">
        <v>0.13817767181507204</v>
      </c>
      <c r="G13" s="80">
        <v>0.90847711927982</v>
      </c>
    </row>
    <row r="14" spans="1:8" ht="14.45" customHeight="1" x14ac:dyDescent="0.25">
      <c r="A14" s="67">
        <v>4</v>
      </c>
      <c r="B14" s="68" t="s">
        <v>17</v>
      </c>
      <c r="C14" s="76">
        <v>2037</v>
      </c>
      <c r="D14" s="101">
        <v>9.3741371375977905E-2</v>
      </c>
      <c r="E14" s="78">
        <v>751</v>
      </c>
      <c r="F14" s="79">
        <v>7.784803565875402E-2</v>
      </c>
      <c r="G14" s="80">
        <v>1.7123834886817577</v>
      </c>
    </row>
    <row r="15" spans="1:8" ht="14.45" customHeight="1" x14ac:dyDescent="0.25">
      <c r="A15" s="69">
        <v>5</v>
      </c>
      <c r="B15" s="70" t="s">
        <v>18</v>
      </c>
      <c r="C15" s="81">
        <v>838</v>
      </c>
      <c r="D15" s="99">
        <v>3.8564196962724347E-2</v>
      </c>
      <c r="E15" s="83">
        <v>422</v>
      </c>
      <c r="F15" s="84">
        <v>4.3744169171763242E-2</v>
      </c>
      <c r="G15" s="85">
        <v>0.98578199052132698</v>
      </c>
    </row>
    <row r="16" spans="1:8" ht="14.45" customHeight="1" x14ac:dyDescent="0.25">
      <c r="A16" s="65">
        <v>6</v>
      </c>
      <c r="B16" s="66" t="s">
        <v>20</v>
      </c>
      <c r="C16" s="71">
        <v>650</v>
      </c>
      <c r="D16" s="100">
        <v>2.9912563276576161E-2</v>
      </c>
      <c r="E16" s="73">
        <v>340</v>
      </c>
      <c r="F16" s="74">
        <v>3.5244117342178916E-2</v>
      </c>
      <c r="G16" s="75">
        <v>0.91176470588235303</v>
      </c>
    </row>
    <row r="17" spans="1:7" ht="14.45" customHeight="1" x14ac:dyDescent="0.25">
      <c r="A17" s="67">
        <v>7</v>
      </c>
      <c r="B17" s="68" t="s">
        <v>19</v>
      </c>
      <c r="C17" s="76">
        <v>497</v>
      </c>
      <c r="D17" s="101">
        <v>2.2871606074551312E-2</v>
      </c>
      <c r="E17" s="78">
        <v>468</v>
      </c>
      <c r="F17" s="79">
        <v>4.8512490929822745E-2</v>
      </c>
      <c r="G17" s="80">
        <v>6.1965811965811968E-2</v>
      </c>
    </row>
    <row r="18" spans="1:7" ht="14.45" customHeight="1" x14ac:dyDescent="0.25">
      <c r="A18" s="67">
        <v>8</v>
      </c>
      <c r="B18" s="68" t="s">
        <v>57</v>
      </c>
      <c r="C18" s="76">
        <v>377</v>
      </c>
      <c r="D18" s="101">
        <v>1.7349286700414173E-2</v>
      </c>
      <c r="E18" s="78">
        <v>82</v>
      </c>
      <c r="F18" s="79">
        <v>8.5000518295843264E-3</v>
      </c>
      <c r="G18" s="80">
        <v>3.5975609756097562</v>
      </c>
    </row>
    <row r="19" spans="1:7" ht="14.45" customHeight="1" x14ac:dyDescent="0.25">
      <c r="A19" s="67">
        <v>9</v>
      </c>
      <c r="B19" s="68" t="s">
        <v>21</v>
      </c>
      <c r="C19" s="76">
        <v>295</v>
      </c>
      <c r="D19" s="101">
        <v>1.3575701794753797E-2</v>
      </c>
      <c r="E19" s="78">
        <v>221</v>
      </c>
      <c r="F19" s="79">
        <v>2.2908676272416294E-2</v>
      </c>
      <c r="G19" s="80">
        <v>0.33484162895927594</v>
      </c>
    </row>
    <row r="20" spans="1:7" ht="14.45" customHeight="1" x14ac:dyDescent="0.25">
      <c r="A20" s="69">
        <v>10</v>
      </c>
      <c r="B20" s="70" t="s">
        <v>22</v>
      </c>
      <c r="C20" s="81">
        <v>289</v>
      </c>
      <c r="D20" s="99">
        <v>1.329958582604694E-2</v>
      </c>
      <c r="E20" s="83">
        <v>295</v>
      </c>
      <c r="F20" s="84">
        <v>3.0579454752772881E-2</v>
      </c>
      <c r="G20" s="85">
        <v>-2.033898305084747E-2</v>
      </c>
    </row>
    <row r="21" spans="1:7" ht="14.45" customHeight="1" x14ac:dyDescent="0.25">
      <c r="A21" s="65">
        <v>11</v>
      </c>
      <c r="B21" s="66" t="s">
        <v>23</v>
      </c>
      <c r="C21" s="71">
        <v>263</v>
      </c>
      <c r="D21" s="100">
        <v>1.2103083294983894E-2</v>
      </c>
      <c r="E21" s="73">
        <v>149</v>
      </c>
      <c r="F21" s="74">
        <v>1.5445216129366642E-2</v>
      </c>
      <c r="G21" s="75">
        <v>0.7651006711409396</v>
      </c>
    </row>
    <row r="22" spans="1:7" ht="14.45" customHeight="1" x14ac:dyDescent="0.25">
      <c r="A22" s="67">
        <v>12</v>
      </c>
      <c r="B22" s="68" t="s">
        <v>25</v>
      </c>
      <c r="C22" s="76">
        <v>262</v>
      </c>
      <c r="D22" s="101">
        <v>1.2057063966866084E-2</v>
      </c>
      <c r="E22" s="78">
        <v>161</v>
      </c>
      <c r="F22" s="79">
        <v>1.668912615320825E-2</v>
      </c>
      <c r="G22" s="80">
        <v>0.62732919254658381</v>
      </c>
    </row>
    <row r="23" spans="1:7" ht="14.45" customHeight="1" x14ac:dyDescent="0.25">
      <c r="A23" s="67">
        <v>13</v>
      </c>
      <c r="B23" s="68" t="s">
        <v>106</v>
      </c>
      <c r="C23" s="76">
        <v>242</v>
      </c>
      <c r="D23" s="101">
        <v>1.1136677404509894E-2</v>
      </c>
      <c r="E23" s="78">
        <v>101</v>
      </c>
      <c r="F23" s="79">
        <v>1.0469576034000207E-2</v>
      </c>
      <c r="G23" s="80">
        <v>1.3960396039603959</v>
      </c>
    </row>
    <row r="24" spans="1:7" ht="14.45" customHeight="1" x14ac:dyDescent="0.25">
      <c r="A24" s="67">
        <v>14</v>
      </c>
      <c r="B24" s="68" t="s">
        <v>24</v>
      </c>
      <c r="C24" s="76">
        <v>218</v>
      </c>
      <c r="D24" s="101">
        <v>1.0032213529682466E-2</v>
      </c>
      <c r="E24" s="78">
        <v>111</v>
      </c>
      <c r="F24" s="79">
        <v>1.1506167720534881E-2</v>
      </c>
      <c r="G24" s="80">
        <v>0.96396396396396389</v>
      </c>
    </row>
    <row r="25" spans="1:7" ht="14.45" customHeight="1" x14ac:dyDescent="0.25">
      <c r="A25" s="69">
        <v>15</v>
      </c>
      <c r="B25" s="70" t="s">
        <v>108</v>
      </c>
      <c r="C25" s="81">
        <v>153</v>
      </c>
      <c r="D25" s="99">
        <v>7.0409572020248504E-3</v>
      </c>
      <c r="E25" s="83">
        <v>66</v>
      </c>
      <c r="F25" s="84">
        <v>6.8415051311288486E-3</v>
      </c>
      <c r="G25" s="85">
        <v>1.3181818181818183</v>
      </c>
    </row>
    <row r="26" spans="1:7" ht="14.45" customHeight="1" x14ac:dyDescent="0.25">
      <c r="A26" s="65">
        <v>16</v>
      </c>
      <c r="B26" s="66" t="s">
        <v>60</v>
      </c>
      <c r="C26" s="71">
        <v>138</v>
      </c>
      <c r="D26" s="100">
        <v>6.3506672802577085E-3</v>
      </c>
      <c r="E26" s="73">
        <v>97</v>
      </c>
      <c r="F26" s="74">
        <v>1.0054939359386337E-2</v>
      </c>
      <c r="G26" s="75">
        <v>0.42268041237113407</v>
      </c>
    </row>
    <row r="27" spans="1:7" ht="14.45" customHeight="1" x14ac:dyDescent="0.25">
      <c r="A27" s="67">
        <v>17</v>
      </c>
      <c r="B27" s="68" t="s">
        <v>114</v>
      </c>
      <c r="C27" s="76">
        <v>126</v>
      </c>
      <c r="D27" s="101">
        <v>5.7984353428439947E-3</v>
      </c>
      <c r="E27" s="78">
        <v>130</v>
      </c>
      <c r="F27" s="79">
        <v>1.3475691924950762E-2</v>
      </c>
      <c r="G27" s="80">
        <v>-3.0769230769230771E-2</v>
      </c>
    </row>
    <row r="28" spans="1:7" ht="14.45" customHeight="1" x14ac:dyDescent="0.25">
      <c r="A28" s="67">
        <v>18</v>
      </c>
      <c r="B28" s="68" t="s">
        <v>123</v>
      </c>
      <c r="C28" s="76">
        <v>116</v>
      </c>
      <c r="D28" s="101">
        <v>5.3382420616658998E-3</v>
      </c>
      <c r="E28" s="78">
        <v>8</v>
      </c>
      <c r="F28" s="79">
        <v>8.2927334922773923E-4</v>
      </c>
      <c r="G28" s="80">
        <v>13.5</v>
      </c>
    </row>
    <row r="29" spans="1:7" ht="14.45" customHeight="1" x14ac:dyDescent="0.25">
      <c r="A29" s="67">
        <v>19</v>
      </c>
      <c r="B29" s="68" t="s">
        <v>103</v>
      </c>
      <c r="C29" s="76">
        <v>92</v>
      </c>
      <c r="D29" s="101">
        <v>4.2337781868384723E-3</v>
      </c>
      <c r="E29" s="78">
        <v>67</v>
      </c>
      <c r="F29" s="79">
        <v>6.9451642997823155E-3</v>
      </c>
      <c r="G29" s="80">
        <v>0.37313432835820892</v>
      </c>
    </row>
    <row r="30" spans="1:7" ht="14.45" customHeight="1" x14ac:dyDescent="0.25">
      <c r="A30" s="67">
        <v>20</v>
      </c>
      <c r="B30" s="70" t="s">
        <v>116</v>
      </c>
      <c r="C30" s="81">
        <v>91</v>
      </c>
      <c r="D30" s="99">
        <v>4.1877588587206629E-3</v>
      </c>
      <c r="E30" s="83">
        <v>44</v>
      </c>
      <c r="F30" s="84">
        <v>4.5610034207525657E-3</v>
      </c>
      <c r="G30" s="85">
        <v>1.0681818181818183</v>
      </c>
    </row>
    <row r="31" spans="1:7" ht="14.45" customHeight="1" x14ac:dyDescent="0.25">
      <c r="A31" s="33"/>
      <c r="B31" s="10" t="s">
        <v>10</v>
      </c>
      <c r="C31" s="11">
        <f>C32-SUM(C11:C30)</f>
        <v>1543</v>
      </c>
      <c r="D31" s="52">
        <f>C31/C32</f>
        <v>7.1007823285780022E-2</v>
      </c>
      <c r="E31" s="11">
        <f>E32-SUM(E11:E30)</f>
        <v>1007</v>
      </c>
      <c r="F31" s="52">
        <f>E31/E32</f>
        <v>0.10438478283404166</v>
      </c>
      <c r="G31" s="15">
        <f>C31/E31-1</f>
        <v>0.53227408142999</v>
      </c>
    </row>
    <row r="32" spans="1:7" ht="14.45" customHeight="1" x14ac:dyDescent="0.25">
      <c r="A32" s="14"/>
      <c r="B32" s="12" t="s">
        <v>11</v>
      </c>
      <c r="C32" s="86">
        <v>21730</v>
      </c>
      <c r="D32" s="87">
        <v>1</v>
      </c>
      <c r="E32" s="88">
        <v>9647</v>
      </c>
      <c r="F32" s="89">
        <v>1.0000000000000009</v>
      </c>
      <c r="G32" s="30">
        <v>1.2525137348398467</v>
      </c>
    </row>
    <row r="33" spans="1:1" ht="12.75" customHeight="1" x14ac:dyDescent="0.25">
      <c r="A33" s="24" t="s">
        <v>13</v>
      </c>
    </row>
    <row r="34" spans="1:1" x14ac:dyDescent="0.25">
      <c r="A34" t="s">
        <v>61</v>
      </c>
    </row>
    <row r="35" spans="1:1" x14ac:dyDescent="0.25">
      <c r="A35" s="13" t="s">
        <v>62</v>
      </c>
    </row>
    <row r="51" spans="1:1" ht="15" customHeight="1" x14ac:dyDescent="0.25"/>
    <row r="53" spans="1:1" ht="15" customHeight="1" x14ac:dyDescent="0.25"/>
    <row r="60" spans="1:1" x14ac:dyDescent="0.25">
      <c r="A60" s="37"/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G31">
    <cfRule type="cellIs" dxfId="21" priority="26" operator="lessThan">
      <formula>0</formula>
    </cfRule>
  </conditionalFormatting>
  <conditionalFormatting sqref="G11:G15">
    <cfRule type="cellIs" dxfId="20" priority="7" operator="lessThan">
      <formula>0</formula>
    </cfRule>
  </conditionalFormatting>
  <conditionalFormatting sqref="G16:G30">
    <cfRule type="cellIs" dxfId="19" priority="6" operator="lessThan">
      <formula>0</formula>
    </cfRule>
  </conditionalFormatting>
  <conditionalFormatting sqref="C11:G30">
    <cfRule type="cellIs" dxfId="18" priority="5" operator="equal">
      <formula>0</formula>
    </cfRule>
  </conditionalFormatting>
  <conditionalFormatting sqref="G32">
    <cfRule type="cellIs" dxfId="17" priority="4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portrait" horizontalDpi="4294967292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5"/>
  <sheetViews>
    <sheetView showGridLines="0" zoomScaleNormal="100" workbookViewId="0">
      <selection activeCell="K13" sqref="K13"/>
    </sheetView>
  </sheetViews>
  <sheetFormatPr defaultRowHeight="15" x14ac:dyDescent="0.25"/>
  <cols>
    <col min="1" max="1" width="8" customWidth="1"/>
    <col min="2" max="2" width="25.5703125" customWidth="1"/>
    <col min="3" max="7" width="11.7109375" customWidth="1"/>
    <col min="8" max="10" width="9" customWidth="1"/>
  </cols>
  <sheetData>
    <row r="1" spans="1:10" x14ac:dyDescent="0.25">
      <c r="A1" t="s">
        <v>28</v>
      </c>
      <c r="G1" s="50">
        <v>44480</v>
      </c>
    </row>
    <row r="2" spans="1:10" ht="14.45" customHeight="1" x14ac:dyDescent="0.25">
      <c r="A2" s="108" t="s">
        <v>30</v>
      </c>
      <c r="B2" s="108"/>
      <c r="C2" s="108"/>
      <c r="D2" s="108"/>
      <c r="E2" s="108"/>
      <c r="F2" s="108"/>
      <c r="G2" s="108"/>
      <c r="H2" s="22"/>
      <c r="I2" s="22"/>
      <c r="J2" s="22"/>
    </row>
    <row r="3" spans="1:10" ht="14.45" customHeight="1" x14ac:dyDescent="0.25">
      <c r="A3" s="109" t="s">
        <v>31</v>
      </c>
      <c r="B3" s="109"/>
      <c r="C3" s="109"/>
      <c r="D3" s="109"/>
      <c r="E3" s="109"/>
      <c r="F3" s="109"/>
      <c r="G3" s="109"/>
      <c r="H3" s="23"/>
      <c r="I3" s="23"/>
      <c r="J3" s="23"/>
    </row>
    <row r="4" spans="1:10" ht="14.45" customHeight="1" x14ac:dyDescent="0.25">
      <c r="A4" s="23"/>
      <c r="B4" s="23"/>
      <c r="C4" s="23"/>
      <c r="D4" s="23"/>
      <c r="E4" s="23"/>
      <c r="F4" s="23"/>
      <c r="G4" s="6" t="s">
        <v>12</v>
      </c>
      <c r="H4" s="23"/>
      <c r="I4" s="23"/>
      <c r="J4" s="23"/>
    </row>
    <row r="5" spans="1:10" ht="14.45" customHeight="1" x14ac:dyDescent="0.25">
      <c r="A5" s="110" t="s">
        <v>0</v>
      </c>
      <c r="B5" s="112" t="s">
        <v>1</v>
      </c>
      <c r="C5" s="114" t="s">
        <v>129</v>
      </c>
      <c r="D5" s="115"/>
      <c r="E5" s="115"/>
      <c r="F5" s="115"/>
      <c r="G5" s="116"/>
    </row>
    <row r="6" spans="1:10" ht="14.45" customHeight="1" x14ac:dyDescent="0.25">
      <c r="A6" s="111"/>
      <c r="B6" s="113"/>
      <c r="C6" s="117" t="s">
        <v>130</v>
      </c>
      <c r="D6" s="118"/>
      <c r="E6" s="118"/>
      <c r="F6" s="118"/>
      <c r="G6" s="119"/>
    </row>
    <row r="7" spans="1:10" ht="14.45" customHeight="1" x14ac:dyDescent="0.25">
      <c r="A7" s="111"/>
      <c r="B7" s="111"/>
      <c r="C7" s="120">
        <v>2021</v>
      </c>
      <c r="D7" s="121"/>
      <c r="E7" s="124">
        <v>2020</v>
      </c>
      <c r="F7" s="121"/>
      <c r="G7" s="126" t="s">
        <v>3</v>
      </c>
    </row>
    <row r="8" spans="1:10" ht="14.45" customHeight="1" x14ac:dyDescent="0.25">
      <c r="A8" s="127" t="s">
        <v>4</v>
      </c>
      <c r="B8" s="127" t="s">
        <v>5</v>
      </c>
      <c r="C8" s="122"/>
      <c r="D8" s="123"/>
      <c r="E8" s="125"/>
      <c r="F8" s="123"/>
      <c r="G8" s="126"/>
    </row>
    <row r="9" spans="1:10" ht="14.45" customHeight="1" x14ac:dyDescent="0.25">
      <c r="A9" s="127"/>
      <c r="B9" s="127"/>
      <c r="C9" s="18" t="s">
        <v>6</v>
      </c>
      <c r="D9" s="40" t="s">
        <v>2</v>
      </c>
      <c r="E9" s="103" t="s">
        <v>6</v>
      </c>
      <c r="F9" s="40" t="s">
        <v>2</v>
      </c>
      <c r="G9" s="129" t="s">
        <v>7</v>
      </c>
    </row>
    <row r="10" spans="1:10" ht="14.45" customHeight="1" x14ac:dyDescent="0.25">
      <c r="A10" s="128"/>
      <c r="B10" s="128"/>
      <c r="C10" s="17" t="s">
        <v>8</v>
      </c>
      <c r="D10" s="104" t="s">
        <v>9</v>
      </c>
      <c r="E10" s="7" t="s">
        <v>8</v>
      </c>
      <c r="F10" s="104" t="s">
        <v>9</v>
      </c>
      <c r="G10" s="130"/>
    </row>
    <row r="11" spans="1:10" ht="14.45" customHeight="1" x14ac:dyDescent="0.25">
      <c r="A11" s="65">
        <v>1</v>
      </c>
      <c r="B11" s="66" t="s">
        <v>32</v>
      </c>
      <c r="C11" s="71">
        <v>11455</v>
      </c>
      <c r="D11" s="72">
        <v>0.26721563870486142</v>
      </c>
      <c r="E11" s="73">
        <v>10270</v>
      </c>
      <c r="F11" s="74">
        <v>0.27990515385244336</v>
      </c>
      <c r="G11" s="75">
        <v>0.11538461538461542</v>
      </c>
    </row>
    <row r="12" spans="1:10" ht="14.45" customHeight="1" x14ac:dyDescent="0.25">
      <c r="A12" s="67">
        <v>2</v>
      </c>
      <c r="B12" s="68" t="s">
        <v>131</v>
      </c>
      <c r="C12" s="76">
        <v>9407</v>
      </c>
      <c r="D12" s="77">
        <v>0.219441074927685</v>
      </c>
      <c r="E12" s="78">
        <v>8489</v>
      </c>
      <c r="F12" s="79">
        <v>0.23136463982993105</v>
      </c>
      <c r="G12" s="80">
        <v>0.10813994581222763</v>
      </c>
    </row>
    <row r="13" spans="1:10" ht="14.45" customHeight="1" x14ac:dyDescent="0.25">
      <c r="A13" s="67">
        <v>3</v>
      </c>
      <c r="B13" s="68" t="s">
        <v>35</v>
      </c>
      <c r="C13" s="76">
        <v>4180</v>
      </c>
      <c r="D13" s="77">
        <v>9.7508631146776145E-2</v>
      </c>
      <c r="E13" s="78">
        <v>3176</v>
      </c>
      <c r="F13" s="79">
        <v>8.6560736965468371E-2</v>
      </c>
      <c r="G13" s="80">
        <v>0.31612090680100757</v>
      </c>
    </row>
    <row r="14" spans="1:10" ht="14.45" customHeight="1" x14ac:dyDescent="0.25">
      <c r="A14" s="67">
        <v>4</v>
      </c>
      <c r="B14" s="68" t="s">
        <v>21</v>
      </c>
      <c r="C14" s="76">
        <v>3922</v>
      </c>
      <c r="D14" s="77">
        <v>9.1490155827190445E-2</v>
      </c>
      <c r="E14" s="78">
        <v>1838</v>
      </c>
      <c r="F14" s="79">
        <v>5.0094028508353546E-2</v>
      </c>
      <c r="G14" s="80">
        <v>1.1338411316648531</v>
      </c>
    </row>
    <row r="15" spans="1:10" ht="14.45" customHeight="1" x14ac:dyDescent="0.25">
      <c r="A15" s="69">
        <v>5</v>
      </c>
      <c r="B15" s="70" t="s">
        <v>75</v>
      </c>
      <c r="C15" s="81">
        <v>1664</v>
      </c>
      <c r="D15" s="82">
        <v>3.8816833068955864E-2</v>
      </c>
      <c r="E15" s="83">
        <v>1070</v>
      </c>
      <c r="F15" s="84">
        <v>2.9162464909650868E-2</v>
      </c>
      <c r="G15" s="85">
        <v>0.55514018691588785</v>
      </c>
    </row>
    <row r="16" spans="1:10" ht="14.45" customHeight="1" x14ac:dyDescent="0.25">
      <c r="A16" s="65">
        <v>6</v>
      </c>
      <c r="B16" s="66" t="s">
        <v>33</v>
      </c>
      <c r="C16" s="71">
        <v>1494</v>
      </c>
      <c r="D16" s="72">
        <v>3.4851171036670708E-2</v>
      </c>
      <c r="E16" s="73">
        <v>1808</v>
      </c>
      <c r="F16" s="74">
        <v>4.9276389305279222E-2</v>
      </c>
      <c r="G16" s="75">
        <v>-0.17367256637168138</v>
      </c>
    </row>
    <row r="17" spans="1:7" ht="14.45" customHeight="1" x14ac:dyDescent="0.25">
      <c r="A17" s="67">
        <v>7</v>
      </c>
      <c r="B17" s="68" t="s">
        <v>73</v>
      </c>
      <c r="C17" s="76">
        <v>1427</v>
      </c>
      <c r="D17" s="77">
        <v>3.3288233647475976E-2</v>
      </c>
      <c r="E17" s="78">
        <v>1501</v>
      </c>
      <c r="F17" s="79">
        <v>4.0909214793818649E-2</v>
      </c>
      <c r="G17" s="80">
        <v>-4.9300466355762795E-2</v>
      </c>
    </row>
    <row r="18" spans="1:7" ht="14.45" customHeight="1" x14ac:dyDescent="0.25">
      <c r="A18" s="67">
        <v>8</v>
      </c>
      <c r="B18" s="68" t="s">
        <v>59</v>
      </c>
      <c r="C18" s="76">
        <v>1172</v>
      </c>
      <c r="D18" s="77">
        <v>2.7339740599048243E-2</v>
      </c>
      <c r="E18" s="78">
        <v>1150</v>
      </c>
      <c r="F18" s="79">
        <v>3.1342836117849063E-2</v>
      </c>
      <c r="G18" s="80">
        <v>1.9130434782608674E-2</v>
      </c>
    </row>
    <row r="19" spans="1:7" ht="14.45" customHeight="1" x14ac:dyDescent="0.25">
      <c r="A19" s="67">
        <v>9</v>
      </c>
      <c r="B19" s="68" t="s">
        <v>34</v>
      </c>
      <c r="C19" s="76">
        <v>630</v>
      </c>
      <c r="D19" s="77">
        <v>1.4696276943174396E-2</v>
      </c>
      <c r="E19" s="78">
        <v>727</v>
      </c>
      <c r="F19" s="79">
        <v>1.9814123354501105E-2</v>
      </c>
      <c r="G19" s="80">
        <v>-0.13342503438789544</v>
      </c>
    </row>
    <row r="20" spans="1:7" ht="14.45" customHeight="1" x14ac:dyDescent="0.25">
      <c r="A20" s="69">
        <v>10</v>
      </c>
      <c r="B20" s="70" t="s">
        <v>68</v>
      </c>
      <c r="C20" s="81">
        <v>623</v>
      </c>
      <c r="D20" s="82">
        <v>1.4532984977139125E-2</v>
      </c>
      <c r="E20" s="83">
        <v>558</v>
      </c>
      <c r="F20" s="84">
        <v>1.5208089177182416E-2</v>
      </c>
      <c r="G20" s="85">
        <v>0.11648745519713266</v>
      </c>
    </row>
    <row r="21" spans="1:7" ht="14.45" customHeight="1" x14ac:dyDescent="0.25">
      <c r="A21" s="65">
        <v>11</v>
      </c>
      <c r="B21" s="66" t="s">
        <v>74</v>
      </c>
      <c r="C21" s="71">
        <v>455</v>
      </c>
      <c r="D21" s="72">
        <v>1.0613977792292619E-2</v>
      </c>
      <c r="E21" s="73">
        <v>501</v>
      </c>
      <c r="F21" s="74">
        <v>1.36545746913412E-2</v>
      </c>
      <c r="G21" s="75">
        <v>-9.1816367265469045E-2</v>
      </c>
    </row>
    <row r="22" spans="1:7" ht="14.45" customHeight="1" x14ac:dyDescent="0.25">
      <c r="A22" s="67">
        <v>12</v>
      </c>
      <c r="B22" s="68" t="s">
        <v>104</v>
      </c>
      <c r="C22" s="76">
        <v>416</v>
      </c>
      <c r="D22" s="77">
        <v>9.704208267238966E-3</v>
      </c>
      <c r="E22" s="78">
        <v>385</v>
      </c>
      <c r="F22" s="79">
        <v>1.0493036439453818E-2</v>
      </c>
      <c r="G22" s="80">
        <v>8.0519480519480435E-2</v>
      </c>
    </row>
    <row r="23" spans="1:7" ht="14.45" customHeight="1" x14ac:dyDescent="0.25">
      <c r="A23" s="67">
        <v>13</v>
      </c>
      <c r="B23" s="68" t="s">
        <v>77</v>
      </c>
      <c r="C23" s="76">
        <v>398</v>
      </c>
      <c r="D23" s="77">
        <v>9.2843146402911258E-3</v>
      </c>
      <c r="E23" s="78">
        <v>444</v>
      </c>
      <c r="F23" s="79">
        <v>1.2101060205499987E-2</v>
      </c>
      <c r="G23" s="80">
        <v>-0.10360360360360366</v>
      </c>
    </row>
    <row r="24" spans="1:7" ht="14.45" customHeight="1" x14ac:dyDescent="0.25">
      <c r="A24" s="67">
        <v>14</v>
      </c>
      <c r="B24" s="68" t="s">
        <v>71</v>
      </c>
      <c r="C24" s="76">
        <v>393</v>
      </c>
      <c r="D24" s="77">
        <v>9.1676775216945044E-3</v>
      </c>
      <c r="E24" s="78">
        <v>388</v>
      </c>
      <c r="F24" s="79">
        <v>1.0574800359761249E-2</v>
      </c>
      <c r="G24" s="80">
        <v>1.2886597938144284E-2</v>
      </c>
    </row>
    <row r="25" spans="1:7" ht="14.45" customHeight="1" x14ac:dyDescent="0.25">
      <c r="A25" s="69">
        <v>15</v>
      </c>
      <c r="B25" s="70" t="s">
        <v>72</v>
      </c>
      <c r="C25" s="81">
        <v>380</v>
      </c>
      <c r="D25" s="82">
        <v>8.8644210133432856E-3</v>
      </c>
      <c r="E25" s="83">
        <v>340</v>
      </c>
      <c r="F25" s="84">
        <v>9.2665776348423313E-3</v>
      </c>
      <c r="G25" s="85">
        <v>0.11764705882352944</v>
      </c>
    </row>
    <row r="26" spans="1:7" ht="14.45" customHeight="1" x14ac:dyDescent="0.25">
      <c r="A26" s="65">
        <v>16</v>
      </c>
      <c r="B26" s="66" t="s">
        <v>76</v>
      </c>
      <c r="C26" s="71">
        <v>375</v>
      </c>
      <c r="D26" s="72">
        <v>8.7477838947466642E-3</v>
      </c>
      <c r="E26" s="73">
        <v>357</v>
      </c>
      <c r="F26" s="74">
        <v>9.7299065165844488E-3</v>
      </c>
      <c r="G26" s="75">
        <v>5.0420168067226934E-2</v>
      </c>
    </row>
    <row r="27" spans="1:7" ht="14.45" customHeight="1" x14ac:dyDescent="0.25">
      <c r="A27" s="67">
        <v>17</v>
      </c>
      <c r="B27" s="68" t="s">
        <v>111</v>
      </c>
      <c r="C27" s="76">
        <v>368</v>
      </c>
      <c r="D27" s="77">
        <v>8.5844919287113939E-3</v>
      </c>
      <c r="E27" s="78">
        <v>230</v>
      </c>
      <c r="F27" s="79">
        <v>6.2685672235698129E-3</v>
      </c>
      <c r="G27" s="80">
        <v>0.60000000000000009</v>
      </c>
    </row>
    <row r="28" spans="1:7" ht="14.45" customHeight="1" x14ac:dyDescent="0.25">
      <c r="A28" s="67">
        <v>18</v>
      </c>
      <c r="B28" s="68" t="s">
        <v>79</v>
      </c>
      <c r="C28" s="76">
        <v>302</v>
      </c>
      <c r="D28" s="77">
        <v>7.0448819632359799E-3</v>
      </c>
      <c r="E28" s="78">
        <v>261</v>
      </c>
      <c r="F28" s="79">
        <v>7.1134610667466132E-3</v>
      </c>
      <c r="G28" s="80">
        <v>0.15708812260536398</v>
      </c>
    </row>
    <row r="29" spans="1:7" ht="14.45" customHeight="1" x14ac:dyDescent="0.25">
      <c r="A29" s="67">
        <v>19</v>
      </c>
      <c r="B29" s="68" t="s">
        <v>117</v>
      </c>
      <c r="C29" s="76">
        <v>288</v>
      </c>
      <c r="D29" s="77">
        <v>6.7182980311654384E-3</v>
      </c>
      <c r="E29" s="78">
        <v>270</v>
      </c>
      <c r="F29" s="79">
        <v>7.3587528276689105E-3</v>
      </c>
      <c r="G29" s="80">
        <v>6.6666666666666652E-2</v>
      </c>
    </row>
    <row r="30" spans="1:7" ht="14.45" customHeight="1" x14ac:dyDescent="0.25">
      <c r="A30" s="69">
        <v>20</v>
      </c>
      <c r="B30" s="70" t="s">
        <v>78</v>
      </c>
      <c r="C30" s="81">
        <v>266</v>
      </c>
      <c r="D30" s="82">
        <v>6.2050947093403004E-3</v>
      </c>
      <c r="E30" s="83">
        <v>253</v>
      </c>
      <c r="F30" s="84">
        <v>6.8954239459267938E-3</v>
      </c>
      <c r="G30" s="85">
        <v>5.1383399209486091E-2</v>
      </c>
    </row>
    <row r="31" spans="1:7" ht="14.45" customHeight="1" x14ac:dyDescent="0.25">
      <c r="A31" s="33"/>
      <c r="B31" s="10" t="s">
        <v>10</v>
      </c>
      <c r="C31" s="11">
        <f>C32-SUM(C11:C30)</f>
        <v>3253</v>
      </c>
      <c r="D31" s="52">
        <f>C31/C32</f>
        <v>7.5884109358962393E-2</v>
      </c>
      <c r="E31" s="11">
        <f>E32-SUM(E11:E30)</f>
        <v>2675</v>
      </c>
      <c r="F31" s="52">
        <f>E31/E32</f>
        <v>7.2906162274127176E-2</v>
      </c>
      <c r="G31" s="15">
        <f>C31/E31-1</f>
        <v>0.21607476635514011</v>
      </c>
    </row>
    <row r="32" spans="1:7" ht="14.45" customHeight="1" x14ac:dyDescent="0.25">
      <c r="A32" s="14"/>
      <c r="B32" s="12" t="s">
        <v>11</v>
      </c>
      <c r="C32" s="86">
        <v>42868</v>
      </c>
      <c r="D32" s="87">
        <v>1</v>
      </c>
      <c r="E32" s="88">
        <v>36691</v>
      </c>
      <c r="F32" s="89">
        <v>0.99999999999999978</v>
      </c>
      <c r="G32" s="30">
        <v>0.16835191191300325</v>
      </c>
    </row>
    <row r="33" spans="1:1" ht="12" customHeight="1" x14ac:dyDescent="0.25">
      <c r="A33" s="24" t="s">
        <v>13</v>
      </c>
    </row>
    <row r="34" spans="1:1" x14ac:dyDescent="0.25">
      <c r="A34" t="s">
        <v>63</v>
      </c>
    </row>
    <row r="35" spans="1:1" x14ac:dyDescent="0.25">
      <c r="A35" s="13" t="s">
        <v>62</v>
      </c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G31">
    <cfRule type="cellIs" dxfId="16" priority="17" operator="lessThan">
      <formula>0</formula>
    </cfRule>
  </conditionalFormatting>
  <conditionalFormatting sqref="G11:G15">
    <cfRule type="cellIs" dxfId="15" priority="4" operator="lessThan">
      <formula>0</formula>
    </cfRule>
  </conditionalFormatting>
  <conditionalFormatting sqref="G16:G30">
    <cfRule type="cellIs" dxfId="14" priority="3" operator="lessThan">
      <formula>0</formula>
    </cfRule>
  </conditionalFormatting>
  <conditionalFormatting sqref="C11:G30">
    <cfRule type="cellIs" dxfId="13" priority="2" operator="equal">
      <formula>0</formula>
    </cfRule>
  </conditionalFormatting>
  <conditionalFormatting sqref="G32">
    <cfRule type="cellIs" dxfId="12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81"/>
  <sheetViews>
    <sheetView showGridLines="0" zoomScaleNormal="100" workbookViewId="0">
      <selection activeCell="G1" sqref="G1"/>
    </sheetView>
  </sheetViews>
  <sheetFormatPr defaultRowHeight="15" x14ac:dyDescent="0.25"/>
  <cols>
    <col min="1" max="1" width="8" customWidth="1"/>
    <col min="2" max="2" width="22.28515625" bestFit="1" customWidth="1"/>
    <col min="3" max="7" width="11.7109375" customWidth="1"/>
    <col min="8" max="9" width="9" customWidth="1"/>
  </cols>
  <sheetData>
    <row r="1" spans="1:9" x14ac:dyDescent="0.25">
      <c r="A1" t="s">
        <v>28</v>
      </c>
      <c r="G1" s="50">
        <v>44480</v>
      </c>
    </row>
    <row r="2" spans="1:9" ht="14.45" customHeight="1" x14ac:dyDescent="0.25">
      <c r="A2" s="108" t="s">
        <v>36</v>
      </c>
      <c r="B2" s="108"/>
      <c r="C2" s="108"/>
      <c r="D2" s="108"/>
      <c r="E2" s="108"/>
      <c r="F2" s="108"/>
      <c r="G2" s="108"/>
      <c r="H2" s="22"/>
      <c r="I2" s="22"/>
    </row>
    <row r="3" spans="1:9" ht="14.45" customHeight="1" x14ac:dyDescent="0.25">
      <c r="A3" s="109" t="s">
        <v>37</v>
      </c>
      <c r="B3" s="109"/>
      <c r="C3" s="109"/>
      <c r="D3" s="109"/>
      <c r="E3" s="109"/>
      <c r="F3" s="109"/>
      <c r="G3" s="109"/>
      <c r="H3" s="23"/>
      <c r="I3" s="23"/>
    </row>
    <row r="4" spans="1:9" ht="14.45" customHeight="1" x14ac:dyDescent="0.25">
      <c r="A4" s="23"/>
      <c r="B4" s="23"/>
      <c r="C4" s="23"/>
      <c r="D4" s="23"/>
      <c r="E4" s="23"/>
      <c r="F4" s="23"/>
      <c r="G4" s="6" t="s">
        <v>12</v>
      </c>
      <c r="H4" s="23"/>
      <c r="I4" s="23"/>
    </row>
    <row r="5" spans="1:9" ht="14.45" customHeight="1" x14ac:dyDescent="0.25">
      <c r="A5" s="110" t="s">
        <v>0</v>
      </c>
      <c r="B5" s="112" t="s">
        <v>1</v>
      </c>
      <c r="C5" s="114" t="s">
        <v>129</v>
      </c>
      <c r="D5" s="115"/>
      <c r="E5" s="115"/>
      <c r="F5" s="115"/>
      <c r="G5" s="116"/>
    </row>
    <row r="6" spans="1:9" ht="14.45" customHeight="1" x14ac:dyDescent="0.25">
      <c r="A6" s="111"/>
      <c r="B6" s="113"/>
      <c r="C6" s="117" t="s">
        <v>130</v>
      </c>
      <c r="D6" s="118"/>
      <c r="E6" s="118"/>
      <c r="F6" s="118"/>
      <c r="G6" s="119"/>
    </row>
    <row r="7" spans="1:9" ht="14.45" customHeight="1" x14ac:dyDescent="0.25">
      <c r="A7" s="111"/>
      <c r="B7" s="111"/>
      <c r="C7" s="120">
        <v>2021</v>
      </c>
      <c r="D7" s="121"/>
      <c r="E7" s="124">
        <v>2020</v>
      </c>
      <c r="F7" s="121"/>
      <c r="G7" s="126" t="s">
        <v>3</v>
      </c>
    </row>
    <row r="8" spans="1:9" ht="14.45" customHeight="1" x14ac:dyDescent="0.25">
      <c r="A8" s="127" t="s">
        <v>4</v>
      </c>
      <c r="B8" s="127" t="s">
        <v>5</v>
      </c>
      <c r="C8" s="122"/>
      <c r="D8" s="123"/>
      <c r="E8" s="125"/>
      <c r="F8" s="123"/>
      <c r="G8" s="126"/>
    </row>
    <row r="9" spans="1:9" ht="14.45" customHeight="1" x14ac:dyDescent="0.25">
      <c r="A9" s="127"/>
      <c r="B9" s="127"/>
      <c r="C9" s="18" t="s">
        <v>6</v>
      </c>
      <c r="D9" s="40" t="s">
        <v>2</v>
      </c>
      <c r="E9" s="103" t="s">
        <v>6</v>
      </c>
      <c r="F9" s="40" t="s">
        <v>2</v>
      </c>
      <c r="G9" s="129" t="s">
        <v>7</v>
      </c>
    </row>
    <row r="10" spans="1:9" ht="14.45" customHeight="1" x14ac:dyDescent="0.25">
      <c r="A10" s="128"/>
      <c r="B10" s="128"/>
      <c r="C10" s="17" t="s">
        <v>8</v>
      </c>
      <c r="D10" s="104" t="s">
        <v>9</v>
      </c>
      <c r="E10" s="7" t="s">
        <v>8</v>
      </c>
      <c r="F10" s="104" t="s">
        <v>9</v>
      </c>
      <c r="G10" s="130"/>
    </row>
    <row r="11" spans="1:9" ht="14.45" customHeight="1" x14ac:dyDescent="0.25">
      <c r="A11" s="65">
        <v>1</v>
      </c>
      <c r="B11" s="66" t="s">
        <v>38</v>
      </c>
      <c r="C11" s="71">
        <v>2619</v>
      </c>
      <c r="D11" s="72">
        <v>0.38441215323645972</v>
      </c>
      <c r="E11" s="73">
        <v>2140</v>
      </c>
      <c r="F11" s="74">
        <v>0.40135033758439609</v>
      </c>
      <c r="G11" s="75">
        <v>0.22383177570093449</v>
      </c>
    </row>
    <row r="12" spans="1:9" ht="14.45" customHeight="1" x14ac:dyDescent="0.25">
      <c r="A12" s="67">
        <v>2</v>
      </c>
      <c r="B12" s="68" t="s">
        <v>39</v>
      </c>
      <c r="C12" s="76">
        <v>927</v>
      </c>
      <c r="D12" s="77">
        <v>0.13606340819022458</v>
      </c>
      <c r="E12" s="78">
        <v>779</v>
      </c>
      <c r="F12" s="79">
        <v>0.14609902475618905</v>
      </c>
      <c r="G12" s="80">
        <v>0.18998716302952512</v>
      </c>
    </row>
    <row r="13" spans="1:9" ht="14.45" customHeight="1" x14ac:dyDescent="0.25">
      <c r="A13" s="67">
        <v>3</v>
      </c>
      <c r="B13" s="68" t="s">
        <v>16</v>
      </c>
      <c r="C13" s="76">
        <v>619</v>
      </c>
      <c r="D13" s="77">
        <v>9.0855717011595477E-2</v>
      </c>
      <c r="E13" s="78">
        <v>458</v>
      </c>
      <c r="F13" s="79">
        <v>8.5896474118529631E-2</v>
      </c>
      <c r="G13" s="80">
        <v>0.35152838427947608</v>
      </c>
    </row>
    <row r="14" spans="1:9" ht="14.45" customHeight="1" x14ac:dyDescent="0.25">
      <c r="A14" s="67">
        <v>4</v>
      </c>
      <c r="B14" s="68" t="s">
        <v>40</v>
      </c>
      <c r="C14" s="76">
        <v>572</v>
      </c>
      <c r="D14" s="77">
        <v>8.3957140760311175E-2</v>
      </c>
      <c r="E14" s="78">
        <v>481</v>
      </c>
      <c r="F14" s="79">
        <v>9.0210052513128289E-2</v>
      </c>
      <c r="G14" s="80">
        <v>0.18918918918918926</v>
      </c>
    </row>
    <row r="15" spans="1:9" ht="14.45" customHeight="1" x14ac:dyDescent="0.25">
      <c r="A15" s="69">
        <v>5</v>
      </c>
      <c r="B15" s="70" t="s">
        <v>21</v>
      </c>
      <c r="C15" s="81">
        <v>348</v>
      </c>
      <c r="D15" s="82">
        <v>5.1078819903126377E-2</v>
      </c>
      <c r="E15" s="83">
        <v>265</v>
      </c>
      <c r="F15" s="84">
        <v>4.9699924981245314E-2</v>
      </c>
      <c r="G15" s="85">
        <v>0.31320754716981125</v>
      </c>
    </row>
    <row r="16" spans="1:9" ht="14.45" customHeight="1" x14ac:dyDescent="0.25">
      <c r="A16" s="65">
        <v>6</v>
      </c>
      <c r="B16" s="66" t="s">
        <v>118</v>
      </c>
      <c r="C16" s="71">
        <v>252</v>
      </c>
      <c r="D16" s="72">
        <v>3.6988110964332896E-2</v>
      </c>
      <c r="E16" s="73">
        <v>212</v>
      </c>
      <c r="F16" s="74">
        <v>3.9759939984996252E-2</v>
      </c>
      <c r="G16" s="75">
        <v>0.18867924528301883</v>
      </c>
    </row>
    <row r="17" spans="1:8" ht="14.45" customHeight="1" x14ac:dyDescent="0.25">
      <c r="A17" s="67">
        <v>7</v>
      </c>
      <c r="B17" s="68" t="s">
        <v>41</v>
      </c>
      <c r="C17" s="76">
        <v>217</v>
      </c>
      <c r="D17" s="77">
        <v>3.1850873330397766E-2</v>
      </c>
      <c r="E17" s="78">
        <v>128</v>
      </c>
      <c r="F17" s="79">
        <v>2.4006001500375095E-2</v>
      </c>
      <c r="G17" s="80">
        <v>0.6953125</v>
      </c>
    </row>
    <row r="18" spans="1:8" ht="14.45" customHeight="1" x14ac:dyDescent="0.25">
      <c r="A18" s="67">
        <v>8</v>
      </c>
      <c r="B18" s="68" t="s">
        <v>66</v>
      </c>
      <c r="C18" s="76">
        <v>202</v>
      </c>
      <c r="D18" s="77">
        <v>2.9649200058711286E-2</v>
      </c>
      <c r="E18" s="78">
        <v>179</v>
      </c>
      <c r="F18" s="79">
        <v>3.3570892723180798E-2</v>
      </c>
      <c r="G18" s="80">
        <v>0.12849162011173187</v>
      </c>
    </row>
    <row r="19" spans="1:8" ht="14.45" customHeight="1" x14ac:dyDescent="0.25">
      <c r="A19" s="67">
        <v>9</v>
      </c>
      <c r="B19" s="68" t="s">
        <v>42</v>
      </c>
      <c r="C19" s="76">
        <v>140</v>
      </c>
      <c r="D19" s="77">
        <v>2.0548950535740497E-2</v>
      </c>
      <c r="E19" s="78">
        <v>82</v>
      </c>
      <c r="F19" s="79">
        <v>1.5378844711177795E-2</v>
      </c>
      <c r="G19" s="80">
        <v>0.70731707317073167</v>
      </c>
    </row>
    <row r="20" spans="1:8" ht="14.45" customHeight="1" x14ac:dyDescent="0.25">
      <c r="A20" s="69">
        <v>10</v>
      </c>
      <c r="B20" s="70" t="s">
        <v>56</v>
      </c>
      <c r="C20" s="81">
        <v>134</v>
      </c>
      <c r="D20" s="82">
        <v>1.9668281227065904E-2</v>
      </c>
      <c r="E20" s="83">
        <v>114</v>
      </c>
      <c r="F20" s="84">
        <v>2.1380345086271568E-2</v>
      </c>
      <c r="G20" s="85">
        <v>0.17543859649122817</v>
      </c>
    </row>
    <row r="21" spans="1:8" ht="14.45" customHeight="1" x14ac:dyDescent="0.25">
      <c r="A21" s="65">
        <v>11</v>
      </c>
      <c r="B21" s="66" t="s">
        <v>80</v>
      </c>
      <c r="C21" s="71">
        <v>88</v>
      </c>
      <c r="D21" s="72">
        <v>1.2916483193894025E-2</v>
      </c>
      <c r="E21" s="73">
        <v>83</v>
      </c>
      <c r="F21" s="74">
        <v>1.5566391597899475E-2</v>
      </c>
      <c r="G21" s="75">
        <v>6.024096385542177E-2</v>
      </c>
    </row>
    <row r="22" spans="1:8" ht="14.45" customHeight="1" x14ac:dyDescent="0.25">
      <c r="A22" s="67">
        <v>12</v>
      </c>
      <c r="B22" s="68" t="s">
        <v>110</v>
      </c>
      <c r="C22" s="76">
        <v>82</v>
      </c>
      <c r="D22" s="77">
        <v>1.2035813885219434E-2</v>
      </c>
      <c r="E22" s="78">
        <v>26</v>
      </c>
      <c r="F22" s="79">
        <v>4.8762190547636912E-3</v>
      </c>
      <c r="G22" s="80">
        <v>2.1538461538461537</v>
      </c>
    </row>
    <row r="23" spans="1:8" ht="14.45" customHeight="1" x14ac:dyDescent="0.25">
      <c r="A23" s="67">
        <v>13</v>
      </c>
      <c r="B23" s="68" t="s">
        <v>69</v>
      </c>
      <c r="C23" s="76">
        <v>78</v>
      </c>
      <c r="D23" s="77">
        <v>1.1448701012769706E-2</v>
      </c>
      <c r="E23" s="78">
        <v>56</v>
      </c>
      <c r="F23" s="79">
        <v>1.0502625656414103E-2</v>
      </c>
      <c r="G23" s="80">
        <v>0.39285714285714279</v>
      </c>
    </row>
    <row r="24" spans="1:8" ht="14.45" customHeight="1" x14ac:dyDescent="0.25">
      <c r="A24" s="67">
        <v>14</v>
      </c>
      <c r="B24" s="68" t="s">
        <v>25</v>
      </c>
      <c r="C24" s="76">
        <v>75</v>
      </c>
      <c r="D24" s="77">
        <v>1.1008366358432409E-2</v>
      </c>
      <c r="E24" s="78">
        <v>39</v>
      </c>
      <c r="F24" s="79">
        <v>7.3143285821455368E-3</v>
      </c>
      <c r="G24" s="80">
        <v>0.92307692307692313</v>
      </c>
    </row>
    <row r="25" spans="1:8" ht="14.45" customHeight="1" x14ac:dyDescent="0.25">
      <c r="A25" s="67">
        <v>15</v>
      </c>
      <c r="B25" s="70" t="s">
        <v>124</v>
      </c>
      <c r="C25" s="81">
        <v>58</v>
      </c>
      <c r="D25" s="82">
        <v>8.5131366505210634E-3</v>
      </c>
      <c r="E25" s="83">
        <v>0</v>
      </c>
      <c r="F25" s="84">
        <v>0</v>
      </c>
      <c r="G25" s="85"/>
    </row>
    <row r="26" spans="1:8" ht="14.45" customHeight="1" x14ac:dyDescent="0.25">
      <c r="A26" s="16"/>
      <c r="B26" s="10" t="s">
        <v>10</v>
      </c>
      <c r="C26" s="11">
        <f>C27-SUM(C11:C25)</f>
        <v>402</v>
      </c>
      <c r="D26" s="52">
        <f>C26/C27</f>
        <v>5.9004843681197711E-2</v>
      </c>
      <c r="E26" s="11">
        <f>E27-SUM(E11:E25)</f>
        <v>290</v>
      </c>
      <c r="F26" s="52">
        <f>E26/E27</f>
        <v>5.4388597149287322E-2</v>
      </c>
      <c r="G26" s="15">
        <f>C26/E26-1</f>
        <v>0.38620689655172424</v>
      </c>
    </row>
    <row r="27" spans="1:8" x14ac:dyDescent="0.25">
      <c r="A27" s="14"/>
      <c r="B27" s="12" t="s">
        <v>11</v>
      </c>
      <c r="C27" s="86">
        <v>6813</v>
      </c>
      <c r="D27" s="87">
        <v>1</v>
      </c>
      <c r="E27" s="88">
        <v>5332</v>
      </c>
      <c r="F27" s="89">
        <v>1.0000000000000013</v>
      </c>
      <c r="G27" s="30">
        <v>0.27775693923480871</v>
      </c>
    </row>
    <row r="28" spans="1:8" x14ac:dyDescent="0.25">
      <c r="A28" s="24" t="s">
        <v>13</v>
      </c>
      <c r="H28" s="29"/>
    </row>
    <row r="29" spans="1:8" ht="13.5" customHeight="1" x14ac:dyDescent="0.25">
      <c r="A29" t="s">
        <v>63</v>
      </c>
    </row>
    <row r="30" spans="1:8" x14ac:dyDescent="0.25">
      <c r="A30" s="13" t="s">
        <v>62</v>
      </c>
    </row>
    <row r="49" spans="1:7" x14ac:dyDescent="0.25">
      <c r="A49" t="s">
        <v>28</v>
      </c>
    </row>
    <row r="50" spans="1:7" x14ac:dyDescent="0.25">
      <c r="A50" s="108" t="s">
        <v>43</v>
      </c>
      <c r="B50" s="108"/>
      <c r="C50" s="108"/>
      <c r="D50" s="108"/>
      <c r="E50" s="108"/>
      <c r="F50" s="108"/>
      <c r="G50" s="108"/>
    </row>
    <row r="51" spans="1:7" x14ac:dyDescent="0.25">
      <c r="A51" s="109" t="s">
        <v>44</v>
      </c>
      <c r="B51" s="109"/>
      <c r="C51" s="109"/>
      <c r="D51" s="109"/>
      <c r="E51" s="109"/>
      <c r="F51" s="109"/>
      <c r="G51" s="109"/>
    </row>
    <row r="52" spans="1:7" ht="15" customHeight="1" x14ac:dyDescent="0.25">
      <c r="A52" s="49"/>
      <c r="B52" s="49"/>
      <c r="C52" s="49"/>
      <c r="D52" s="49"/>
      <c r="E52" s="49"/>
      <c r="F52" s="49"/>
      <c r="G52" s="6" t="s">
        <v>12</v>
      </c>
    </row>
    <row r="53" spans="1:7" ht="14.45" customHeight="1" x14ac:dyDescent="0.25">
      <c r="A53" s="110" t="s">
        <v>0</v>
      </c>
      <c r="B53" s="112" t="s">
        <v>1</v>
      </c>
      <c r="C53" s="114" t="s">
        <v>129</v>
      </c>
      <c r="D53" s="115"/>
      <c r="E53" s="115"/>
      <c r="F53" s="115"/>
      <c r="G53" s="116"/>
    </row>
    <row r="54" spans="1:7" ht="15" customHeight="1" x14ac:dyDescent="0.25">
      <c r="A54" s="111"/>
      <c r="B54" s="113"/>
      <c r="C54" s="117" t="s">
        <v>130</v>
      </c>
      <c r="D54" s="118"/>
      <c r="E54" s="118"/>
      <c r="F54" s="118"/>
      <c r="G54" s="119"/>
    </row>
    <row r="55" spans="1:7" ht="15" customHeight="1" x14ac:dyDescent="0.25">
      <c r="A55" s="111"/>
      <c r="B55" s="111"/>
      <c r="C55" s="120">
        <v>2021</v>
      </c>
      <c r="D55" s="121"/>
      <c r="E55" s="124">
        <v>2020</v>
      </c>
      <c r="F55" s="121"/>
      <c r="G55" s="126" t="s">
        <v>3</v>
      </c>
    </row>
    <row r="56" spans="1:7" ht="15" customHeight="1" x14ac:dyDescent="0.25">
      <c r="A56" s="127" t="s">
        <v>4</v>
      </c>
      <c r="B56" s="127" t="s">
        <v>5</v>
      </c>
      <c r="C56" s="122"/>
      <c r="D56" s="123"/>
      <c r="E56" s="125"/>
      <c r="F56" s="123"/>
      <c r="G56" s="126"/>
    </row>
    <row r="57" spans="1:7" ht="15" customHeight="1" x14ac:dyDescent="0.25">
      <c r="A57" s="127"/>
      <c r="B57" s="127"/>
      <c r="C57" s="18" t="s">
        <v>6</v>
      </c>
      <c r="D57" s="40" t="s">
        <v>2</v>
      </c>
      <c r="E57" s="103" t="s">
        <v>6</v>
      </c>
      <c r="F57" s="40" t="s">
        <v>2</v>
      </c>
      <c r="G57" s="129" t="s">
        <v>7</v>
      </c>
    </row>
    <row r="58" spans="1:7" ht="15" customHeight="1" x14ac:dyDescent="0.25">
      <c r="A58" s="128"/>
      <c r="B58" s="128"/>
      <c r="C58" s="17" t="s">
        <v>8</v>
      </c>
      <c r="D58" s="104" t="s">
        <v>9</v>
      </c>
      <c r="E58" s="7" t="s">
        <v>8</v>
      </c>
      <c r="F58" s="104" t="s">
        <v>9</v>
      </c>
      <c r="G58" s="130"/>
    </row>
    <row r="59" spans="1:7" x14ac:dyDescent="0.25">
      <c r="A59" s="65">
        <v>1</v>
      </c>
      <c r="B59" s="66" t="s">
        <v>45</v>
      </c>
      <c r="C59" s="90">
        <v>1904</v>
      </c>
      <c r="D59" s="72">
        <v>0.18758620689655173</v>
      </c>
      <c r="E59" s="90">
        <v>1448</v>
      </c>
      <c r="F59" s="74">
        <v>0.19234856535600425</v>
      </c>
      <c r="G59" s="75">
        <v>0.31491712707182318</v>
      </c>
    </row>
    <row r="60" spans="1:7" x14ac:dyDescent="0.25">
      <c r="A60" s="67">
        <v>2</v>
      </c>
      <c r="B60" s="68" t="s">
        <v>51</v>
      </c>
      <c r="C60" s="91">
        <v>1141</v>
      </c>
      <c r="D60" s="77">
        <v>0.11241379310344828</v>
      </c>
      <c r="E60" s="91">
        <v>882</v>
      </c>
      <c r="F60" s="79">
        <v>0.11716259298618491</v>
      </c>
      <c r="G60" s="80">
        <v>0.29365079365079372</v>
      </c>
    </row>
    <row r="61" spans="1:7" x14ac:dyDescent="0.25">
      <c r="A61" s="67">
        <v>3</v>
      </c>
      <c r="B61" s="68" t="s">
        <v>46</v>
      </c>
      <c r="C61" s="91">
        <v>1075</v>
      </c>
      <c r="D61" s="77">
        <v>0.10591133004926108</v>
      </c>
      <c r="E61" s="91">
        <v>925</v>
      </c>
      <c r="F61" s="79">
        <v>0.12287460148777896</v>
      </c>
      <c r="G61" s="80">
        <v>0.16216216216216206</v>
      </c>
    </row>
    <row r="62" spans="1:7" x14ac:dyDescent="0.25">
      <c r="A62" s="67">
        <v>4</v>
      </c>
      <c r="B62" s="68" t="s">
        <v>49</v>
      </c>
      <c r="C62" s="91">
        <v>981</v>
      </c>
      <c r="D62" s="77">
        <v>9.6650246305418713E-2</v>
      </c>
      <c r="E62" s="91">
        <v>752</v>
      </c>
      <c r="F62" s="79">
        <v>9.9893730074388953E-2</v>
      </c>
      <c r="G62" s="80">
        <v>0.30452127659574457</v>
      </c>
    </row>
    <row r="63" spans="1:7" x14ac:dyDescent="0.25">
      <c r="A63" s="69">
        <v>5</v>
      </c>
      <c r="B63" s="70" t="s">
        <v>48</v>
      </c>
      <c r="C63" s="92">
        <v>749</v>
      </c>
      <c r="D63" s="82">
        <v>7.379310344827586E-2</v>
      </c>
      <c r="E63" s="92">
        <v>593</v>
      </c>
      <c r="F63" s="84">
        <v>7.877258235919235E-2</v>
      </c>
      <c r="G63" s="85">
        <v>0.26306913996627324</v>
      </c>
    </row>
    <row r="64" spans="1:7" x14ac:dyDescent="0.25">
      <c r="A64" s="65">
        <v>6</v>
      </c>
      <c r="B64" s="66" t="s">
        <v>47</v>
      </c>
      <c r="C64" s="90">
        <v>692</v>
      </c>
      <c r="D64" s="72">
        <v>6.8177339901477826E-2</v>
      </c>
      <c r="E64" s="90">
        <v>604</v>
      </c>
      <c r="F64" s="74">
        <v>8.0233793836344311E-2</v>
      </c>
      <c r="G64" s="75">
        <v>0.14569536423841067</v>
      </c>
    </row>
    <row r="65" spans="1:8" x14ac:dyDescent="0.25">
      <c r="A65" s="67">
        <v>7</v>
      </c>
      <c r="B65" s="68" t="s">
        <v>70</v>
      </c>
      <c r="C65" s="91">
        <v>566</v>
      </c>
      <c r="D65" s="77">
        <v>5.5763546798029556E-2</v>
      </c>
      <c r="E65" s="91">
        <v>447</v>
      </c>
      <c r="F65" s="79">
        <v>5.9378320935175345E-2</v>
      </c>
      <c r="G65" s="80">
        <v>0.26621923937360181</v>
      </c>
    </row>
    <row r="66" spans="1:8" x14ac:dyDescent="0.25">
      <c r="A66" s="67">
        <v>8</v>
      </c>
      <c r="B66" s="68" t="s">
        <v>50</v>
      </c>
      <c r="C66" s="91">
        <v>484</v>
      </c>
      <c r="D66" s="77">
        <v>4.7684729064039408E-2</v>
      </c>
      <c r="E66" s="91">
        <v>347</v>
      </c>
      <c r="F66" s="79">
        <v>4.6094580233793835E-2</v>
      </c>
      <c r="G66" s="80">
        <v>0.39481268011527382</v>
      </c>
    </row>
    <row r="67" spans="1:8" x14ac:dyDescent="0.25">
      <c r="A67" s="67">
        <v>9</v>
      </c>
      <c r="B67" s="68" t="s">
        <v>109</v>
      </c>
      <c r="C67" s="91">
        <v>373</v>
      </c>
      <c r="D67" s="77">
        <v>3.6748768472906403E-2</v>
      </c>
      <c r="E67" s="91">
        <v>103</v>
      </c>
      <c r="F67" s="79">
        <v>1.3682252922422955E-2</v>
      </c>
      <c r="G67" s="80">
        <v>2.621359223300971</v>
      </c>
    </row>
    <row r="68" spans="1:8" x14ac:dyDescent="0.25">
      <c r="A68" s="69">
        <v>10</v>
      </c>
      <c r="B68" s="70" t="s">
        <v>53</v>
      </c>
      <c r="C68" s="92">
        <v>360</v>
      </c>
      <c r="D68" s="82">
        <v>3.5467980295566505E-2</v>
      </c>
      <c r="E68" s="92">
        <v>253</v>
      </c>
      <c r="F68" s="84">
        <v>3.3607863974495215E-2</v>
      </c>
      <c r="G68" s="85">
        <v>0.42292490118577075</v>
      </c>
    </row>
    <row r="69" spans="1:8" x14ac:dyDescent="0.25">
      <c r="A69" s="65">
        <v>11</v>
      </c>
      <c r="B69" s="66" t="s">
        <v>52</v>
      </c>
      <c r="C69" s="90">
        <v>354</v>
      </c>
      <c r="D69" s="72">
        <v>3.4876847290640396E-2</v>
      </c>
      <c r="E69" s="90">
        <v>310</v>
      </c>
      <c r="F69" s="74">
        <v>4.1179596174282677E-2</v>
      </c>
      <c r="G69" s="75">
        <v>0.14193548387096766</v>
      </c>
    </row>
    <row r="70" spans="1:8" x14ac:dyDescent="0.25">
      <c r="A70" s="67">
        <v>12</v>
      </c>
      <c r="B70" s="68" t="s">
        <v>81</v>
      </c>
      <c r="C70" s="91">
        <v>291</v>
      </c>
      <c r="D70" s="77">
        <v>2.8669950738916258E-2</v>
      </c>
      <c r="E70" s="91">
        <v>156</v>
      </c>
      <c r="F70" s="79">
        <v>2.0722635494155154E-2</v>
      </c>
      <c r="G70" s="80">
        <v>0.86538461538461542</v>
      </c>
    </row>
    <row r="71" spans="1:8" x14ac:dyDescent="0.25">
      <c r="A71" s="67">
        <v>13</v>
      </c>
      <c r="B71" s="68" t="s">
        <v>119</v>
      </c>
      <c r="C71" s="91">
        <v>275</v>
      </c>
      <c r="D71" s="77">
        <v>2.7093596059113302E-2</v>
      </c>
      <c r="E71" s="91">
        <v>141</v>
      </c>
      <c r="F71" s="79">
        <v>1.8730074388947929E-2</v>
      </c>
      <c r="G71" s="80">
        <v>0.95035460992907805</v>
      </c>
    </row>
    <row r="72" spans="1:8" x14ac:dyDescent="0.25">
      <c r="A72" s="67">
        <v>14</v>
      </c>
      <c r="B72" s="68" t="s">
        <v>115</v>
      </c>
      <c r="C72" s="91">
        <v>271</v>
      </c>
      <c r="D72" s="77">
        <v>2.6699507389162561E-2</v>
      </c>
      <c r="E72" s="91">
        <v>216</v>
      </c>
      <c r="F72" s="79">
        <v>2.8692879914984058E-2</v>
      </c>
      <c r="G72" s="80">
        <v>0.25462962962962954</v>
      </c>
    </row>
    <row r="73" spans="1:8" x14ac:dyDescent="0.25">
      <c r="A73" s="69">
        <v>15</v>
      </c>
      <c r="B73" s="70" t="s">
        <v>120</v>
      </c>
      <c r="C73" s="92">
        <v>221</v>
      </c>
      <c r="D73" s="82">
        <v>2.1773399014778327E-2</v>
      </c>
      <c r="E73" s="92">
        <v>97</v>
      </c>
      <c r="F73" s="84">
        <v>1.2885228480340063E-2</v>
      </c>
      <c r="G73" s="85">
        <v>1.2783505154639174</v>
      </c>
    </row>
    <row r="74" spans="1:8" hidden="1" x14ac:dyDescent="0.25">
      <c r="A74" s="28"/>
      <c r="B74" s="10"/>
      <c r="C74" s="41"/>
      <c r="D74" s="43"/>
      <c r="E74" s="41"/>
      <c r="F74" s="48"/>
      <c r="G74" s="35"/>
    </row>
    <row r="75" spans="1:8" x14ac:dyDescent="0.25">
      <c r="A75" s="33"/>
      <c r="B75" s="32" t="s">
        <v>10</v>
      </c>
      <c r="C75" s="47">
        <f>C76-SUM(C59:C73)</f>
        <v>413</v>
      </c>
      <c r="D75" s="51">
        <f>C75/C76</f>
        <v>4.068965517241379E-2</v>
      </c>
      <c r="E75" s="47">
        <f>E76-SUM(E59:E73)</f>
        <v>254</v>
      </c>
      <c r="F75" s="51">
        <f>E75/E76</f>
        <v>3.3740701381509031E-2</v>
      </c>
      <c r="G75" s="39">
        <f>C75/E75-1</f>
        <v>0.62598425196850394</v>
      </c>
    </row>
    <row r="76" spans="1:8" x14ac:dyDescent="0.25">
      <c r="A76" s="14"/>
      <c r="B76" s="12" t="s">
        <v>11</v>
      </c>
      <c r="C76" s="42">
        <v>10150</v>
      </c>
      <c r="D76" s="87">
        <v>1</v>
      </c>
      <c r="E76" s="42">
        <v>7528</v>
      </c>
      <c r="F76" s="89">
        <v>1</v>
      </c>
      <c r="G76" s="30">
        <v>0.34829968119022325</v>
      </c>
    </row>
    <row r="77" spans="1:8" x14ac:dyDescent="0.25">
      <c r="A77" s="25" t="s">
        <v>121</v>
      </c>
      <c r="H77" s="29"/>
    </row>
    <row r="78" spans="1:8" x14ac:dyDescent="0.25">
      <c r="A78" s="27" t="s">
        <v>54</v>
      </c>
    </row>
    <row r="79" spans="1:8" x14ac:dyDescent="0.25">
      <c r="A79" t="s">
        <v>63</v>
      </c>
    </row>
    <row r="80" spans="1:8" x14ac:dyDescent="0.25">
      <c r="A80" s="26" t="s">
        <v>122</v>
      </c>
    </row>
    <row r="81" spans="1:1" x14ac:dyDescent="0.25">
      <c r="A81" s="13" t="s">
        <v>62</v>
      </c>
    </row>
  </sheetData>
  <mergeCells count="24">
    <mergeCell ref="A2:G2"/>
    <mergeCell ref="A3:G3"/>
    <mergeCell ref="A5:A7"/>
    <mergeCell ref="B5:B7"/>
    <mergeCell ref="C5:G5"/>
    <mergeCell ref="C6:G6"/>
    <mergeCell ref="G7:G8"/>
    <mergeCell ref="A8:A10"/>
    <mergeCell ref="B56:B58"/>
    <mergeCell ref="G57:G58"/>
    <mergeCell ref="B8:B10"/>
    <mergeCell ref="G9:G10"/>
    <mergeCell ref="A50:G50"/>
    <mergeCell ref="A51:G51"/>
    <mergeCell ref="G55:G56"/>
    <mergeCell ref="A56:A58"/>
    <mergeCell ref="A53:A55"/>
    <mergeCell ref="B53:B55"/>
    <mergeCell ref="C55:D56"/>
    <mergeCell ref="E55:F56"/>
    <mergeCell ref="C7:D8"/>
    <mergeCell ref="E7:F8"/>
    <mergeCell ref="C53:G53"/>
    <mergeCell ref="C54:G54"/>
  </mergeCells>
  <conditionalFormatting sqref="G74:G75 G26">
    <cfRule type="cellIs" dxfId="11" priority="42" operator="lessThan">
      <formula>0</formula>
    </cfRule>
  </conditionalFormatting>
  <conditionalFormatting sqref="C74:G74">
    <cfRule type="cellIs" dxfId="10" priority="41" operator="equal">
      <formula>0</formula>
    </cfRule>
  </conditionalFormatting>
  <conditionalFormatting sqref="G11:G15">
    <cfRule type="cellIs" dxfId="9" priority="10" operator="lessThan">
      <formula>0</formula>
    </cfRule>
  </conditionalFormatting>
  <conditionalFormatting sqref="G16:G25">
    <cfRule type="cellIs" dxfId="8" priority="9" operator="lessThan">
      <formula>0</formula>
    </cfRule>
  </conditionalFormatting>
  <conditionalFormatting sqref="C11:G25">
    <cfRule type="cellIs" dxfId="7" priority="8" operator="equal">
      <formula>0</formula>
    </cfRule>
  </conditionalFormatting>
  <conditionalFormatting sqref="G27">
    <cfRule type="cellIs" dxfId="6" priority="7" operator="lessThan">
      <formula>0</formula>
    </cfRule>
  </conditionalFormatting>
  <conditionalFormatting sqref="G59:G63">
    <cfRule type="cellIs" dxfId="5" priority="6" operator="lessThan">
      <formula>0</formula>
    </cfRule>
  </conditionalFormatting>
  <conditionalFormatting sqref="G64:G73">
    <cfRule type="cellIs" dxfId="4" priority="5" operator="lessThan">
      <formula>0</formula>
    </cfRule>
  </conditionalFormatting>
  <conditionalFormatting sqref="D59:D73 F59:G73">
    <cfRule type="cellIs" dxfId="3" priority="4" operator="equal">
      <formula>0</formula>
    </cfRule>
  </conditionalFormatting>
  <conditionalFormatting sqref="C59:C73">
    <cfRule type="cellIs" dxfId="2" priority="3" operator="equal">
      <formula>0</formula>
    </cfRule>
  </conditionalFormatting>
  <conditionalFormatting sqref="E59:E73">
    <cfRule type="cellIs" dxfId="1" priority="2" operator="equal">
      <formula>0</formula>
    </cfRule>
  </conditionalFormatting>
  <conditionalFormatting sqref="G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Tabele zbiorcze</vt:lpstr>
      <vt:lpstr>Ranking PiN_DMC&gt;3,5T</vt:lpstr>
      <vt:lpstr>Ranking Naczepy DMC&gt;3,5T</vt:lpstr>
      <vt:lpstr>Przyczepy lekkie</vt:lpstr>
      <vt:lpstr>Ranking_P-CR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Anna_Brzozowska</cp:lastModifiedBy>
  <cp:lastPrinted>2015-05-08T08:54:12Z</cp:lastPrinted>
  <dcterms:created xsi:type="dcterms:W3CDTF">2011-02-21T10:08:17Z</dcterms:created>
  <dcterms:modified xsi:type="dcterms:W3CDTF">2021-10-10T23:08:35Z</dcterms:modified>
</cp:coreProperties>
</file>