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1\CEP\Informacje Prasowe\2021.08\PiN\"/>
    </mc:Choice>
  </mc:AlternateContent>
  <xr:revisionPtr revIDLastSave="0" documentId="13_ncr:1_{CABC52E7-A510-4512-9CC4-6BD91CE3669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ele zbiorcze" sheetId="17" r:id="rId1"/>
    <sheet name="Ranking PiN_DMC&gt;3,5T" sheetId="12" r:id="rId2"/>
    <sheet name="Ranking Naczepy DMC&gt;3,5T" sheetId="13" r:id="rId3"/>
    <sheet name="Przyczepy lekkie" sheetId="14" r:id="rId4"/>
    <sheet name="Ranking_P-CR" sheetId="15" r:id="rId5"/>
  </sheets>
  <externalReferences>
    <externalReference r:id="rId6"/>
    <externalReference r:id="rId7"/>
    <externalReference r:id="rId8"/>
    <externalReference r:id="rId9"/>
  </externalReferences>
  <definedNames>
    <definedName name="czy_czasowe">[1]INDEX!$E$21</definedName>
    <definedName name="jakie">[2]INDEX!$A$63</definedName>
    <definedName name="jakie_ang">[1]INDEX!$B$63</definedName>
    <definedName name="jakie1">[3]INDEX!$A$53</definedName>
    <definedName name="jakie2">[1]INDEX!$A$63</definedName>
    <definedName name="mancs">[4]INDEX!$A$61</definedName>
    <definedName name="mansc">[4]INDEX!$A$60</definedName>
    <definedName name="mn">[3]INDEX!$E$16</definedName>
    <definedName name="Mnth">[4]INDEX!$E$21</definedName>
    <definedName name="pickups">[4]INDEX!$A$59</definedName>
    <definedName name="Yr">[4]INDEX!$E$26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5" l="1"/>
  <c r="D26" i="15" s="1"/>
  <c r="E26" i="15"/>
  <c r="F26" i="15" s="1"/>
  <c r="G26" i="15" l="1"/>
  <c r="C31" i="13"/>
  <c r="E31" i="13" l="1"/>
  <c r="F31" i="13" s="1"/>
  <c r="E75" i="15"/>
  <c r="F75" i="15" s="1"/>
  <c r="C75" i="15"/>
  <c r="D75" i="15" s="1"/>
  <c r="E35" i="12"/>
  <c r="F35" i="12" s="1"/>
  <c r="C35" i="12"/>
  <c r="E31" i="14"/>
  <c r="F31" i="14" s="1"/>
  <c r="C31" i="14"/>
  <c r="D31" i="13"/>
  <c r="G35" i="12" l="1"/>
  <c r="G31" i="14"/>
  <c r="G31" i="13"/>
  <c r="D31" i="14"/>
  <c r="G75" i="15"/>
  <c r="D35" i="12"/>
</calcChain>
</file>

<file path=xl/sharedStrings.xml><?xml version="1.0" encoding="utf-8"?>
<sst xmlns="http://schemas.openxmlformats.org/spreadsheetml/2006/main" count="261" uniqueCount="132">
  <si>
    <t>Pozycja</t>
  </si>
  <si>
    <t>Marka</t>
  </si>
  <si>
    <t>Udział %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</si>
  <si>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</si>
  <si>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</si>
  <si>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</si>
  <si>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</si>
  <si>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</si>
  <si>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</si>
  <si>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</si>
  <si>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</si>
  <si>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</si>
  <si>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</si>
  <si>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*/ bez rejestracji czasowych</t>
  </si>
  <si>
    <t>SCHMITZ CARGOBULL</t>
  </si>
  <si>
    <t>KRONE</t>
  </si>
  <si>
    <t>WIELTON</t>
  </si>
  <si>
    <t>KOEGEL</t>
  </si>
  <si>
    <t>SCHWARZMUELLER</t>
  </si>
  <si>
    <t>BODEX</t>
  </si>
  <si>
    <t>KAESSBOHRER</t>
  </si>
  <si>
    <t>ZASŁAW</t>
  </si>
  <si>
    <t>KEMPF</t>
  </si>
  <si>
    <t>INTER CARS - FEBER</t>
  </si>
  <si>
    <t>MEGA</t>
  </si>
  <si>
    <t>FLIEGL</t>
  </si>
  <si>
    <t>First Registrations of NEW Trailers &amp; Semi-Trailers with GVW&gt;3.5T, Market Share %</t>
  </si>
  <si>
    <t>Pierwsze rejestracje NOWYCH przyczep i naczep* o DMC&gt;3,5T, udział w rynku %</t>
  </si>
  <si>
    <t>PZPM</t>
  </si>
  <si>
    <t>Pierwsze rejestracje NOWYCH naczep* o DMC&gt;3,5T, udział w rynku %</t>
  </si>
  <si>
    <t>Pierwsze rejestracje NOWYCH przyczep lekkich*, udział w rynku %</t>
  </si>
  <si>
    <t>First Registrations of NEW Light Trailers*, Market Share %</t>
  </si>
  <si>
    <t>NEPTUN-SORELPOL</t>
  </si>
  <si>
    <t>RYDWAN</t>
  </si>
  <si>
    <t>WIOLA</t>
  </si>
  <si>
    <t>NIEWIADÓW</t>
  </si>
  <si>
    <t>Pierwsze rejestracje NOWYCH przyczep ciężarowych rolniczych*, udział w rynku %</t>
  </si>
  <si>
    <t>First Registrations of NEW Agricultural Trailers*, Market Share %</t>
  </si>
  <si>
    <t>PRONAR</t>
  </si>
  <si>
    <t>METAL-FACH</t>
  </si>
  <si>
    <t>METALTECH</t>
  </si>
  <si>
    <t>MEPROZET</t>
  </si>
  <si>
    <t>POMOT</t>
  </si>
  <si>
    <t>Pierwsze rejestracje NOWYCH ciągników rolniczych*, udział w rynku %</t>
  </si>
  <si>
    <t>First Registrations of NEW Agricultural Tractors*, Market Share %</t>
  </si>
  <si>
    <t>NEW HOLLAND</t>
  </si>
  <si>
    <t>JOHN DEERE</t>
  </si>
  <si>
    <t>ZETOR</t>
  </si>
  <si>
    <t>CASE IH</t>
  </si>
  <si>
    <t>DEUTZ-FAHR</t>
  </si>
  <si>
    <t>CLAAS</t>
  </si>
  <si>
    <t>KUBOTA</t>
  </si>
  <si>
    <t>FARMTRAC</t>
  </si>
  <si>
    <t>VALTRA</t>
  </si>
  <si>
    <t>** Liczby zawierają rejestracje czasowe na koniec miesięcy</t>
  </si>
  <si>
    <t>WECON</t>
  </si>
  <si>
    <t>MARPOL</t>
  </si>
  <si>
    <t>BERGER</t>
  </si>
  <si>
    <t xml:space="preserve"> </t>
  </si>
  <si>
    <t>BRENDERUP-THULE TRAILERS</t>
  </si>
  <si>
    <t>STAS</t>
  </si>
  <si>
    <t xml:space="preserve">Źródło: analizy PZPM na podstawie CEP </t>
  </si>
  <si>
    <t>Source: PZPM analysis based on Central Register of Vehicles</t>
  </si>
  <si>
    <t>Źródło: analizy PZPM na podstawie CEP</t>
  </si>
  <si>
    <t xml:space="preserve">Sztuki </t>
  </si>
  <si>
    <t>First Registrations of NEW Semi-Trailers with GVW&gt;3.5T, Market Share %</t>
  </si>
  <si>
    <t>PPHU WODZIŃSKI</t>
  </si>
  <si>
    <t/>
  </si>
  <si>
    <t>WIDPOL</t>
  </si>
  <si>
    <t>TECHMONT</t>
  </si>
  <si>
    <t>MASSEY FERGUSON</t>
  </si>
  <si>
    <t>GŁOWACZ</t>
  </si>
  <si>
    <t>STIM</t>
  </si>
  <si>
    <t>MARTZ</t>
  </si>
  <si>
    <t>SYLAND</t>
  </si>
  <si>
    <t>FARO</t>
  </si>
  <si>
    <t>W.N.P. M.SUSKI</t>
  </si>
  <si>
    <t>FRACHT</t>
  </si>
  <si>
    <t>K.T.S. SUSKI</t>
  </si>
  <si>
    <t>MASTER-TECH</t>
  </si>
  <si>
    <t>GOMAR</t>
  </si>
  <si>
    <t>FENDT</t>
  </si>
  <si>
    <t>RAZEM NACZEPY I PRZYCZEPY</t>
  </si>
  <si>
    <t>NACZEPY SPECJALNE</t>
  </si>
  <si>
    <t>NACZEPY CIĘŻAROWE</t>
  </si>
  <si>
    <t>PRZYCZEPY SPECJALNE</t>
  </si>
  <si>
    <t>PRZYCZEPY CIĘŻAROWE</t>
  </si>
  <si>
    <t>% zmiana r/r</t>
  </si>
  <si>
    <t>PIERWSZE REJESTRACJE NOWYCH, PRZYCZEP I NACZEP*, DMC&gt;3.5T</t>
  </si>
  <si>
    <t>sztuki</t>
  </si>
  <si>
    <t>RAZEM PRZYCZEPY I NACZEPY</t>
  </si>
  <si>
    <t>naczepy specjalne</t>
  </si>
  <si>
    <t>naczepy ciężarowe</t>
  </si>
  <si>
    <t>NACZEPY</t>
  </si>
  <si>
    <t>przyczepy inne</t>
  </si>
  <si>
    <t>przyczepy ciężarowe rolnicze</t>
  </si>
  <si>
    <t>przyczepy lekkie</t>
  </si>
  <si>
    <t>przyczepy specjalne</t>
  </si>
  <si>
    <t>przyczepy ciężarowe</t>
  </si>
  <si>
    <t>PRZYCZEPY</t>
  </si>
  <si>
    <t>PIERWSZE REJESTRACJE NOWYCH PRZYCZEP I NACZEP* w tym przyczepy lekkie</t>
  </si>
  <si>
    <t>PZPM na podstawie danych CEP</t>
  </si>
  <si>
    <t>MHS</t>
  </si>
  <si>
    <t>MAGYAR</t>
  </si>
  <si>
    <t>CARRO</t>
  </si>
  <si>
    <t>GNIOTPOL</t>
  </si>
  <si>
    <t>CIMC</t>
  </si>
  <si>
    <t>REDOS</t>
  </si>
  <si>
    <t>BENALU</t>
  </si>
  <si>
    <t>ARBOS</t>
  </si>
  <si>
    <t>JOSKIN</t>
  </si>
  <si>
    <t>TEMARED</t>
  </si>
  <si>
    <t>LORRIES</t>
  </si>
  <si>
    <t>PRZYCZEPY, DMC&gt;3.5T</t>
  </si>
  <si>
    <t>NACZEPY, DMC&gt;3.5T</t>
  </si>
  <si>
    <t>FFB FELDBINDER</t>
  </si>
  <si>
    <t>STEYR</t>
  </si>
  <si>
    <t>LAG</t>
  </si>
  <si>
    <t>MIRO-CAR1</t>
  </si>
  <si>
    <t>CYNKOMET</t>
  </si>
  <si>
    <t>LOVOL</t>
  </si>
  <si>
    <t>SOLIS</t>
  </si>
  <si>
    <t>*Pojazdy zarejestrowane jako Ciągniki Rolnicze bez wyróżnionych jako potencjalne ATV / UTV</t>
  </si>
  <si>
    <t>*Vehicles registered as Agricultural Tractors without considered as ATV / UTV</t>
  </si>
  <si>
    <t>CHEREAU</t>
  </si>
  <si>
    <t>2021
Sie</t>
  </si>
  <si>
    <t>2020
Sie</t>
  </si>
  <si>
    <t>2021
Sty - Sie</t>
  </si>
  <si>
    <t>2020
Sty - Sie</t>
  </si>
  <si>
    <t>Rok narastająco Styczeń - Sierpień</t>
  </si>
  <si>
    <t>YTD January - August</t>
  </si>
  <si>
    <t>BBC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</si>
</sst>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-* #,##0.000\ _z_ł_-;\-* #,##0.000\ _z_ł_-;_-* &quot;-&quot;??\ _z_ł_-;_-@_-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i/>
      <sz val="8"/>
      <color theme="1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i/>
      <sz val="10"/>
      <color theme="0" tint="-0.499984740745262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1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10" fillId="0" borderId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3">
    <xf numFmtId="0" fontId="0" fillId="0" borderId="0" xfId="0"/>
    <xf numFmtId="0" fontId="5" fillId="0" borderId="0" xfId="0" applyFont="1" applyAlignment="1">
      <alignment horizontal="right"/>
    </xf>
    <xf numFmtId="0" fontId="11" fillId="0" borderId="1" xfId="0" applyFont="1" applyBorder="1" applyAlignment="1">
      <alignment wrapText="1"/>
    </xf>
    <xf numFmtId="0" fontId="11" fillId="0" borderId="2" xfId="0" applyFont="1" applyBorder="1" applyAlignment="1">
      <alignment horizontal="left" wrapText="1" indent="1"/>
    </xf>
    <xf numFmtId="0" fontId="11" fillId="2" borderId="2" xfId="0" applyFont="1" applyFill="1" applyBorder="1" applyAlignment="1">
      <alignment wrapText="1"/>
    </xf>
    <xf numFmtId="0" fontId="11" fillId="2" borderId="3" xfId="0" applyFont="1" applyFill="1" applyBorder="1" applyAlignment="1">
      <alignment wrapText="1"/>
    </xf>
    <xf numFmtId="0" fontId="12" fillId="0" borderId="16" xfId="5" applyFont="1" applyFill="1" applyBorder="1" applyAlignment="1">
      <alignment horizontal="right" vertical="center"/>
    </xf>
    <xf numFmtId="0" fontId="13" fillId="2" borderId="4" xfId="5" applyFont="1" applyFill="1" applyBorder="1" applyAlignment="1">
      <alignment horizontal="center" vertical="center" wrapText="1"/>
    </xf>
    <xf numFmtId="0" fontId="3" fillId="0" borderId="5" xfId="5" applyNumberFormat="1" applyFont="1" applyFill="1" applyBorder="1" applyAlignment="1">
      <alignment vertical="center"/>
    </xf>
    <xf numFmtId="0" fontId="3" fillId="0" borderId="2" xfId="5" applyNumberFormat="1" applyFont="1" applyFill="1" applyBorder="1" applyAlignment="1">
      <alignment vertical="center"/>
    </xf>
    <xf numFmtId="0" fontId="3" fillId="0" borderId="6" xfId="5" applyNumberFormat="1" applyFont="1" applyFill="1" applyBorder="1" applyAlignment="1">
      <alignment vertical="center"/>
    </xf>
    <xf numFmtId="0" fontId="3" fillId="0" borderId="7" xfId="5" applyNumberFormat="1" applyFont="1" applyFill="1" applyBorder="1" applyAlignment="1">
      <alignment vertical="center"/>
    </xf>
    <xf numFmtId="0" fontId="4" fillId="2" borderId="3" xfId="5" applyNumberFormat="1" applyFont="1" applyFill="1" applyBorder="1" applyAlignment="1">
      <alignment vertical="center"/>
    </xf>
    <xf numFmtId="0" fontId="14" fillId="0" borderId="0" xfId="0" applyFont="1"/>
    <xf numFmtId="0" fontId="3" fillId="2" borderId="3" xfId="5" applyFont="1" applyFill="1" applyBorder="1"/>
    <xf numFmtId="165" fontId="3" fillId="0" borderId="17" xfId="9" applyNumberFormat="1" applyFont="1" applyFill="1" applyBorder="1" applyAlignment="1">
      <alignment vertical="center"/>
    </xf>
    <xf numFmtId="0" fontId="3" fillId="0" borderId="6" xfId="5" applyFont="1" applyFill="1" applyBorder="1"/>
    <xf numFmtId="0" fontId="13" fillId="2" borderId="7" xfId="5" applyFont="1" applyFill="1" applyBorder="1" applyAlignment="1">
      <alignment horizontal="center" vertical="center" wrapText="1"/>
    </xf>
    <xf numFmtId="0" fontId="3" fillId="2" borderId="2" xfId="5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left" wrapText="1" indent="1"/>
    </xf>
    <xf numFmtId="0" fontId="15" fillId="0" borderId="8" xfId="0" applyFont="1" applyFill="1" applyBorder="1" applyAlignment="1">
      <alignment horizontal="left" wrapText="1" indent="1"/>
    </xf>
    <xf numFmtId="0" fontId="11" fillId="0" borderId="9" xfId="0" applyFont="1" applyBorder="1" applyAlignment="1">
      <alignment horizontal="left" wrapText="1" indent="1"/>
    </xf>
    <xf numFmtId="0" fontId="4" fillId="0" borderId="0" xfId="5" applyFont="1" applyFill="1" applyBorder="1" applyAlignment="1">
      <alignment vertical="center"/>
    </xf>
    <xf numFmtId="0" fontId="16" fillId="0" borderId="0" xfId="5" applyFont="1" applyFill="1" applyBorder="1" applyAlignment="1">
      <alignment vertical="center"/>
    </xf>
    <xf numFmtId="0" fontId="15" fillId="0" borderId="0" xfId="0" applyFont="1" applyFill="1" applyBorder="1" applyAlignment="1">
      <alignment horizontal="left" vertical="top" indent="1"/>
    </xf>
    <xf numFmtId="0" fontId="2" fillId="0" borderId="0" xfId="5" applyFont="1" applyFill="1"/>
    <xf numFmtId="0" fontId="17" fillId="0" borderId="0" xfId="5" applyFont="1" applyFill="1"/>
    <xf numFmtId="0" fontId="18" fillId="0" borderId="0" xfId="0" applyFont="1"/>
    <xf numFmtId="0" fontId="3" fillId="0" borderId="7" xfId="5" applyFont="1" applyFill="1" applyBorder="1" applyAlignment="1">
      <alignment horizontal="center" vertical="center"/>
    </xf>
    <xf numFmtId="0" fontId="2" fillId="0" borderId="0" xfId="5" applyFont="1" applyFill="1" applyBorder="1"/>
    <xf numFmtId="165" fontId="4" fillId="2" borderId="6" xfId="5" applyNumberFormat="1" applyFont="1" applyFill="1" applyBorder="1" applyAlignment="1">
      <alignment vertical="center"/>
    </xf>
    <xf numFmtId="166" fontId="0" fillId="0" borderId="0" xfId="0" applyNumberFormat="1"/>
    <xf numFmtId="0" fontId="3" fillId="0" borderId="3" xfId="5" applyNumberFormat="1" applyFont="1" applyFill="1" applyBorder="1" applyAlignment="1">
      <alignment vertical="center"/>
    </xf>
    <xf numFmtId="0" fontId="3" fillId="0" borderId="3" xfId="5" applyFont="1" applyFill="1" applyBorder="1"/>
    <xf numFmtId="0" fontId="3" fillId="0" borderId="1" xfId="5" applyNumberFormat="1" applyFont="1" applyFill="1" applyBorder="1" applyAlignment="1">
      <alignment vertical="center"/>
    </xf>
    <xf numFmtId="165" fontId="3" fillId="0" borderId="3" xfId="9" applyNumberFormat="1" applyFont="1" applyFill="1" applyBorder="1" applyAlignment="1">
      <alignment vertical="center"/>
    </xf>
    <xf numFmtId="0" fontId="3" fillId="0" borderId="16" xfId="5" applyFont="1" applyFill="1" applyBorder="1" applyAlignment="1">
      <alignment horizontal="right" vertical="center"/>
    </xf>
    <xf numFmtId="0" fontId="0" fillId="0" borderId="0" xfId="0" applyFill="1"/>
    <xf numFmtId="0" fontId="19" fillId="0" borderId="0" xfId="5" applyFont="1" applyFill="1" applyBorder="1" applyAlignment="1">
      <alignment vertical="center"/>
    </xf>
    <xf numFmtId="165" fontId="3" fillId="0" borderId="18" xfId="9" applyNumberFormat="1" applyFont="1" applyFill="1" applyBorder="1" applyAlignment="1">
      <alignment vertical="center"/>
    </xf>
    <xf numFmtId="0" fontId="3" fillId="2" borderId="10" xfId="5" applyFont="1" applyFill="1" applyBorder="1" applyAlignment="1">
      <alignment horizontal="center" wrapText="1"/>
    </xf>
    <xf numFmtId="3" fontId="3" fillId="0" borderId="7" xfId="5" applyNumberFormat="1" applyFont="1" applyFill="1" applyBorder="1" applyAlignment="1">
      <alignment vertical="center"/>
    </xf>
    <xf numFmtId="3" fontId="4" fillId="2" borderId="7" xfId="5" applyNumberFormat="1" applyFont="1" applyFill="1" applyBorder="1" applyAlignment="1">
      <alignment vertical="center"/>
    </xf>
    <xf numFmtId="165" fontId="3" fillId="0" borderId="11" xfId="9" applyNumberFormat="1" applyFont="1" applyFill="1" applyBorder="1" applyAlignment="1">
      <alignment vertical="center"/>
    </xf>
    <xf numFmtId="0" fontId="3" fillId="0" borderId="6" xfId="5" applyFont="1" applyFill="1" applyBorder="1" applyAlignment="1">
      <alignment horizontal="center" vertical="center"/>
    </xf>
    <xf numFmtId="0" fontId="3" fillId="0" borderId="5" xfId="5" applyFont="1" applyFill="1" applyBorder="1" applyAlignment="1">
      <alignment horizontal="center" vertical="center"/>
    </xf>
    <xf numFmtId="165" fontId="3" fillId="0" borderId="12" xfId="9" applyNumberFormat="1" applyFont="1" applyFill="1" applyBorder="1" applyAlignment="1">
      <alignment vertical="center"/>
    </xf>
    <xf numFmtId="3" fontId="3" fillId="0" borderId="1" xfId="5" applyNumberFormat="1" applyFont="1" applyFill="1" applyBorder="1" applyAlignment="1">
      <alignment vertical="center"/>
    </xf>
    <xf numFmtId="165" fontId="3" fillId="0" borderId="4" xfId="9" applyNumberFormat="1" applyFont="1" applyFill="1" applyBorder="1" applyAlignment="1">
      <alignment vertical="center"/>
    </xf>
    <xf numFmtId="0" fontId="16" fillId="0" borderId="0" xfId="5" applyFont="1" applyFill="1" applyBorder="1" applyAlignment="1">
      <alignment horizontal="center" vertical="center"/>
    </xf>
    <xf numFmtId="14" fontId="0" fillId="0" borderId="0" xfId="0" applyNumberFormat="1" applyAlignment="1">
      <alignment horizontal="right"/>
    </xf>
    <xf numFmtId="165" fontId="3" fillId="0" borderId="13" xfId="12" applyNumberFormat="1" applyFont="1" applyFill="1" applyBorder="1" applyAlignment="1">
      <alignment vertical="center"/>
    </xf>
    <xf numFmtId="165" fontId="3" fillId="0" borderId="11" xfId="12" applyNumberFormat="1" applyFont="1" applyFill="1" applyBorder="1" applyAlignment="1">
      <alignment vertical="center"/>
    </xf>
    <xf numFmtId="165" fontId="9" fillId="0" borderId="0" xfId="12" applyNumberFormat="1" applyFont="1"/>
    <xf numFmtId="0" fontId="15" fillId="0" borderId="0" xfId="0" applyFont="1" applyFill="1" applyBorder="1" applyAlignment="1">
      <alignment horizontal="left" vertical="top" wrapText="1" indent="1"/>
    </xf>
    <xf numFmtId="0" fontId="11" fillId="2" borderId="6" xfId="0" applyFont="1" applyFill="1" applyBorder="1" applyAlignment="1">
      <alignment horizontal="center" vertical="center" wrapText="1"/>
    </xf>
    <xf numFmtId="166" fontId="5" fillId="2" borderId="3" xfId="1" applyNumberFormat="1" applyFont="1" applyFill="1" applyBorder="1" applyAlignment="1">
      <alignment horizontal="center" vertical="center" wrapText="1"/>
    </xf>
    <xf numFmtId="166" fontId="11" fillId="0" borderId="3" xfId="1" applyNumberFormat="1" applyFont="1" applyBorder="1" applyAlignment="1">
      <alignment horizontal="center"/>
    </xf>
    <xf numFmtId="165" fontId="11" fillId="0" borderId="3" xfId="8" applyNumberFormat="1" applyFont="1" applyBorder="1" applyAlignment="1">
      <alignment horizontal="center"/>
    </xf>
    <xf numFmtId="166" fontId="11" fillId="0" borderId="5" xfId="1" applyNumberFormat="1" applyFont="1" applyBorder="1" applyAlignment="1">
      <alignment horizontal="center"/>
    </xf>
    <xf numFmtId="165" fontId="11" fillId="0" borderId="5" xfId="8" applyNumberFormat="1" applyFont="1" applyBorder="1" applyAlignment="1">
      <alignment horizontal="center"/>
    </xf>
    <xf numFmtId="166" fontId="11" fillId="2" borderId="3" xfId="1" applyNumberFormat="1" applyFont="1" applyFill="1" applyBorder="1" applyAlignment="1">
      <alignment horizontal="center"/>
    </xf>
    <xf numFmtId="165" fontId="11" fillId="2" borderId="3" xfId="8" applyNumberFormat="1" applyFont="1" applyFill="1" applyBorder="1" applyAlignment="1">
      <alignment horizontal="center"/>
    </xf>
    <xf numFmtId="166" fontId="11" fillId="0" borderId="14" xfId="1" applyNumberFormat="1" applyFont="1" applyBorder="1" applyAlignment="1">
      <alignment horizontal="center"/>
    </xf>
    <xf numFmtId="165" fontId="11" fillId="0" borderId="14" xfId="8" applyNumberFormat="1" applyFont="1" applyBorder="1" applyAlignment="1">
      <alignment horizontal="center"/>
    </xf>
    <xf numFmtId="0" fontId="3" fillId="0" borderId="9" xfId="5" applyFont="1" applyBorder="1" applyAlignment="1">
      <alignment horizontal="center" vertical="center"/>
    </xf>
    <xf numFmtId="0" fontId="3" fillId="0" borderId="14" xfId="5" applyFont="1" applyBorder="1" applyAlignment="1">
      <alignment vertical="center"/>
    </xf>
    <xf numFmtId="0" fontId="3" fillId="0" borderId="2" xfId="5" applyFont="1" applyBorder="1" applyAlignment="1">
      <alignment horizontal="center" vertical="center"/>
    </xf>
    <xf numFmtId="0" fontId="3" fillId="0" borderId="5" xfId="5" applyFont="1" applyBorder="1" applyAlignment="1">
      <alignment vertical="center"/>
    </xf>
    <xf numFmtId="0" fontId="3" fillId="0" borderId="7" xfId="5" applyFont="1" applyBorder="1" applyAlignment="1">
      <alignment horizontal="center" vertical="center"/>
    </xf>
    <xf numFmtId="0" fontId="3" fillId="0" borderId="6" xfId="5" applyFont="1" applyBorder="1" applyAlignment="1">
      <alignment vertical="center"/>
    </xf>
    <xf numFmtId="0" fontId="3" fillId="0" borderId="9" xfId="5" applyFont="1" applyBorder="1" applyAlignment="1">
      <alignment vertical="center"/>
    </xf>
    <xf numFmtId="10" fontId="3" fillId="0" borderId="10" xfId="9" applyNumberFormat="1" applyFont="1" applyBorder="1" applyAlignment="1">
      <alignment vertical="center"/>
    </xf>
    <xf numFmtId="0" fontId="3" fillId="0" borderId="8" xfId="5" applyFont="1" applyBorder="1" applyAlignment="1">
      <alignment vertical="center"/>
    </xf>
    <xf numFmtId="10" fontId="3" fillId="0" borderId="8" xfId="9" applyNumberFormat="1" applyFont="1" applyBorder="1" applyAlignment="1">
      <alignment vertical="center"/>
    </xf>
    <xf numFmtId="165" fontId="3" fillId="0" borderId="14" xfId="9" applyNumberFormat="1" applyFont="1" applyBorder="1" applyAlignment="1">
      <alignment vertical="center"/>
    </xf>
    <xf numFmtId="0" fontId="3" fillId="0" borderId="2" xfId="5" applyFont="1" applyBorder="1" applyAlignment="1">
      <alignment vertical="center"/>
    </xf>
    <xf numFmtId="10" fontId="3" fillId="0" borderId="12" xfId="9" applyNumberFormat="1" applyFont="1" applyBorder="1" applyAlignment="1">
      <alignment vertical="center"/>
    </xf>
    <xf numFmtId="0" fontId="3" fillId="0" borderId="0" xfId="5" applyFont="1" applyAlignment="1">
      <alignment vertical="center"/>
    </xf>
    <xf numFmtId="10" fontId="3" fillId="0" borderId="0" xfId="9" applyNumberFormat="1" applyFont="1" applyAlignment="1">
      <alignment vertical="center"/>
    </xf>
    <xf numFmtId="165" fontId="3" fillId="0" borderId="5" xfId="9" applyNumberFormat="1" applyFont="1" applyBorder="1" applyAlignment="1">
      <alignment vertical="center"/>
    </xf>
    <xf numFmtId="0" fontId="3" fillId="0" borderId="7" xfId="5" applyFont="1" applyBorder="1" applyAlignment="1">
      <alignment vertical="center"/>
    </xf>
    <xf numFmtId="10" fontId="3" fillId="0" borderId="11" xfId="9" applyNumberFormat="1" applyFont="1" applyBorder="1" applyAlignment="1">
      <alignment vertical="center"/>
    </xf>
    <xf numFmtId="0" fontId="3" fillId="0" borderId="4" xfId="5" applyFont="1" applyBorder="1" applyAlignment="1">
      <alignment vertical="center"/>
    </xf>
    <xf numFmtId="10" fontId="3" fillId="0" borderId="4" xfId="9" applyNumberFormat="1" applyFont="1" applyBorder="1" applyAlignment="1">
      <alignment vertical="center"/>
    </xf>
    <xf numFmtId="165" fontId="3" fillId="0" borderId="6" xfId="9" applyNumberFormat="1" applyFont="1" applyBorder="1" applyAlignment="1">
      <alignment vertical="center"/>
    </xf>
    <xf numFmtId="0" fontId="4" fillId="2" borderId="7" xfId="5" applyFont="1" applyFill="1" applyBorder="1" applyAlignment="1">
      <alignment vertical="center"/>
    </xf>
    <xf numFmtId="9" fontId="4" fillId="2" borderId="11" xfId="9" applyFont="1" applyFill="1" applyBorder="1" applyAlignment="1">
      <alignment vertical="center"/>
    </xf>
    <xf numFmtId="0" fontId="4" fillId="2" borderId="4" xfId="5" applyFont="1" applyFill="1" applyBorder="1" applyAlignment="1">
      <alignment vertical="center"/>
    </xf>
    <xf numFmtId="9" fontId="4" fillId="2" borderId="4" xfId="9" applyFont="1" applyFill="1" applyBorder="1" applyAlignment="1">
      <alignment vertical="center"/>
    </xf>
    <xf numFmtId="3" fontId="3" fillId="0" borderId="9" xfId="5" applyNumberFormat="1" applyFont="1" applyBorder="1" applyAlignment="1">
      <alignment vertical="center"/>
    </xf>
    <xf numFmtId="3" fontId="3" fillId="0" borderId="2" xfId="5" applyNumberFormat="1" applyFont="1" applyBorder="1" applyAlignment="1">
      <alignment vertical="center"/>
    </xf>
    <xf numFmtId="3" fontId="3" fillId="0" borderId="7" xfId="5" applyNumberFormat="1" applyFont="1" applyBorder="1" applyAlignment="1">
      <alignment vertical="center"/>
    </xf>
    <xf numFmtId="0" fontId="2" fillId="0" borderId="0" xfId="5"/>
    <xf numFmtId="0" fontId="3" fillId="0" borderId="5" xfId="5" applyFont="1" applyBorder="1" applyAlignment="1">
      <alignment horizontal="center" vertical="center"/>
    </xf>
    <xf numFmtId="0" fontId="4" fillId="2" borderId="0" xfId="5" applyNumberFormat="1" applyFont="1" applyFill="1" applyBorder="1" applyAlignment="1">
      <alignment vertical="center"/>
    </xf>
    <xf numFmtId="0" fontId="4" fillId="2" borderId="0" xfId="5" applyFont="1" applyFill="1" applyBorder="1" applyAlignment="1">
      <alignment vertical="center"/>
    </xf>
    <xf numFmtId="9" fontId="4" fillId="2" borderId="0" xfId="9" applyFont="1" applyFill="1" applyBorder="1" applyAlignment="1">
      <alignment vertical="center"/>
    </xf>
    <xf numFmtId="165" fontId="4" fillId="2" borderId="0" xfId="5" applyNumberFormat="1" applyFont="1" applyFill="1" applyBorder="1" applyAlignment="1">
      <alignment vertical="center"/>
    </xf>
    <xf numFmtId="165" fontId="3" fillId="0" borderId="11" xfId="9" applyNumberFormat="1" applyFont="1" applyBorder="1" applyAlignment="1">
      <alignment vertical="center"/>
    </xf>
    <xf numFmtId="165" fontId="3" fillId="0" borderId="10" xfId="9" applyNumberFormat="1" applyFont="1" applyBorder="1" applyAlignment="1">
      <alignment vertical="center"/>
    </xf>
    <xf numFmtId="165" fontId="3" fillId="0" borderId="12" xfId="9" applyNumberFormat="1" applyFont="1" applyBorder="1" applyAlignment="1">
      <alignment vertical="center"/>
    </xf>
    <xf numFmtId="167" fontId="0" fillId="0" borderId="0" xfId="0" applyNumberFormat="1"/>
    <xf numFmtId="0" fontId="3" fillId="2" borderId="8" xfId="5" applyFont="1" applyFill="1" applyBorder="1" applyAlignment="1">
      <alignment horizontal="center" vertical="center" wrapText="1"/>
    </xf>
    <xf numFmtId="0" fontId="13" fillId="2" borderId="11" xfId="5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4" fillId="0" borderId="0" xfId="5" applyFont="1" applyFill="1" applyBorder="1" applyAlignment="1">
      <alignment horizontal="center" vertical="center"/>
    </xf>
    <xf numFmtId="0" fontId="16" fillId="0" borderId="0" xfId="5" applyFont="1" applyFill="1" applyBorder="1" applyAlignment="1">
      <alignment horizontal="center" vertical="center"/>
    </xf>
    <xf numFmtId="0" fontId="4" fillId="2" borderId="9" xfId="5" applyFont="1" applyFill="1" applyBorder="1" applyAlignment="1">
      <alignment horizontal="center" wrapText="1"/>
    </xf>
    <xf numFmtId="0" fontId="4" fillId="2" borderId="2" xfId="5" applyFont="1" applyFill="1" applyBorder="1" applyAlignment="1">
      <alignment horizontal="center" wrapText="1"/>
    </xf>
    <xf numFmtId="0" fontId="4" fillId="2" borderId="14" xfId="5" applyFont="1" applyFill="1" applyBorder="1" applyAlignment="1">
      <alignment horizontal="center" wrapText="1"/>
    </xf>
    <xf numFmtId="0" fontId="4" fillId="2" borderId="5" xfId="5" applyFont="1" applyFill="1" applyBorder="1" applyAlignment="1">
      <alignment horizontal="center" wrapText="1"/>
    </xf>
    <xf numFmtId="0" fontId="20" fillId="2" borderId="9" xfId="5" applyFont="1" applyFill="1" applyBorder="1" applyAlignment="1">
      <alignment horizontal="center" vertical="center"/>
    </xf>
    <xf numFmtId="0" fontId="20" fillId="2" borderId="8" xfId="5" applyFont="1" applyFill="1" applyBorder="1" applyAlignment="1">
      <alignment horizontal="center" vertical="center"/>
    </xf>
    <xf numFmtId="0" fontId="20" fillId="2" borderId="10" xfId="5" applyFont="1" applyFill="1" applyBorder="1" applyAlignment="1">
      <alignment horizontal="center" vertical="center"/>
    </xf>
    <xf numFmtId="0" fontId="16" fillId="2" borderId="7" xfId="5" applyFont="1" applyFill="1" applyBorder="1" applyAlignment="1">
      <alignment horizontal="center" vertical="center"/>
    </xf>
    <xf numFmtId="0" fontId="16" fillId="2" borderId="4" xfId="5" applyFont="1" applyFill="1" applyBorder="1" applyAlignment="1">
      <alignment horizontal="center" vertical="center"/>
    </xf>
    <xf numFmtId="0" fontId="16" fillId="2" borderId="11" xfId="5" applyFont="1" applyFill="1" applyBorder="1" applyAlignment="1">
      <alignment horizontal="center" vertical="center"/>
    </xf>
    <xf numFmtId="0" fontId="3" fillId="2" borderId="9" xfId="5" applyFont="1" applyFill="1" applyBorder="1" applyAlignment="1">
      <alignment horizontal="center" vertical="center" wrapText="1"/>
    </xf>
    <xf numFmtId="0" fontId="3" fillId="2" borderId="10" xfId="5" applyFont="1" applyFill="1" applyBorder="1" applyAlignment="1">
      <alignment horizontal="center" vertical="center" wrapText="1"/>
    </xf>
    <xf numFmtId="0" fontId="3" fillId="2" borderId="7" xfId="5" applyFont="1" applyFill="1" applyBorder="1" applyAlignment="1">
      <alignment horizontal="center" vertical="center" wrapText="1"/>
    </xf>
    <xf numFmtId="0" fontId="3" fillId="2" borderId="11" xfId="5" applyFont="1" applyFill="1" applyBorder="1" applyAlignment="1">
      <alignment horizontal="center" vertical="center" wrapText="1"/>
    </xf>
    <xf numFmtId="0" fontId="3" fillId="2" borderId="8" xfId="5" applyFont="1" applyFill="1" applyBorder="1" applyAlignment="1">
      <alignment horizontal="center" vertical="center" wrapText="1"/>
    </xf>
    <xf numFmtId="0" fontId="3" fillId="2" borderId="4" xfId="5" applyFont="1" applyFill="1" applyBorder="1" applyAlignment="1">
      <alignment horizontal="center" vertical="center" wrapText="1"/>
    </xf>
    <xf numFmtId="0" fontId="3" fillId="2" borderId="12" xfId="5" applyFont="1" applyFill="1" applyBorder="1" applyAlignment="1">
      <alignment horizontal="center" wrapText="1"/>
    </xf>
    <xf numFmtId="0" fontId="16" fillId="2" borderId="2" xfId="5" applyFont="1" applyFill="1" applyBorder="1" applyAlignment="1">
      <alignment horizontal="center" vertical="top"/>
    </xf>
    <xf numFmtId="0" fontId="16" fillId="2" borderId="7" xfId="5" applyFont="1" applyFill="1" applyBorder="1" applyAlignment="1">
      <alignment horizontal="center" vertical="top"/>
    </xf>
    <xf numFmtId="0" fontId="13" fillId="2" borderId="12" xfId="5" applyFont="1" applyFill="1" applyBorder="1" applyAlignment="1">
      <alignment horizontal="center" vertical="top" wrapText="1"/>
    </xf>
    <xf numFmtId="0" fontId="13" fillId="2" borderId="11" xfId="5" applyFont="1" applyFill="1" applyBorder="1" applyAlignment="1">
      <alignment horizontal="center" vertical="top" wrapText="1"/>
    </xf>
    <xf numFmtId="0" fontId="16" fillId="2" borderId="5" xfId="5" applyFont="1" applyFill="1" applyBorder="1" applyAlignment="1">
      <alignment horizontal="center" vertical="top"/>
    </xf>
    <xf numFmtId="0" fontId="16" fillId="2" borderId="6" xfId="5" applyFont="1" applyFill="1" applyBorder="1" applyAlignment="1">
      <alignment horizontal="center" vertical="top"/>
    </xf>
  </cellXfs>
  <cellStyles count="13">
    <cellStyle name="Dziesiętny" xfId="1" builtinId="3"/>
    <cellStyle name="Dziesiętny 2" xfId="2" xr:uid="{00000000-0005-0000-0000-000001000000}"/>
    <cellStyle name="Dziesiętny 3" xfId="3" xr:uid="{00000000-0005-0000-0000-000002000000}"/>
    <cellStyle name="Dziesiętny 4" xfId="4" xr:uid="{00000000-0005-0000-0000-000003000000}"/>
    <cellStyle name="Normalny" xfId="0" builtinId="0"/>
    <cellStyle name="Normalny 2" xfId="5" xr:uid="{00000000-0005-0000-0000-000005000000}"/>
    <cellStyle name="Normalny 3" xfId="6" xr:uid="{00000000-0005-0000-0000-000006000000}"/>
    <cellStyle name="Normalny 4" xfId="7" xr:uid="{00000000-0005-0000-0000-000007000000}"/>
    <cellStyle name="Procentowy" xfId="8" builtinId="5"/>
    <cellStyle name="Procentowy 2" xfId="9" xr:uid="{00000000-0005-0000-0000-000009000000}"/>
    <cellStyle name="Procentowy 3" xfId="10" xr:uid="{00000000-0005-0000-0000-00000A000000}"/>
    <cellStyle name="Procentowy 4" xfId="11" xr:uid="{00000000-0005-0000-0000-00000B000000}"/>
    <cellStyle name="Procentowy 5" xfId="12" xr:uid="{00000000-0005-0000-0000-00000C000000}"/>
  </cellStyles>
  <dxfs count="43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4" Type="http://schemas.openxmlformats.org/officeDocument/2006/relationships/image" Target="../media/image7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508000</xdr:colOff>
      <xdr:row>15</xdr:row>
      <xdr:rowOff>49390</xdr:rowOff>
    </xdr:from>
    <xdr:to>
      <xdr:col>16</xdr:col>
      <xdr:colOff>235938</xdr:colOff>
      <xdr:row>31</xdr:row>
      <xdr:rowOff>74508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1615E931-80A7-416F-9E2A-0F84AC192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16611" y="4572001"/>
          <a:ext cx="5280660" cy="42443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68</xdr:row>
      <xdr:rowOff>161925</xdr:rowOff>
    </xdr:from>
    <xdr:to>
      <xdr:col>11</xdr:col>
      <xdr:colOff>167614</xdr:colOff>
      <xdr:row>85</xdr:row>
      <xdr:rowOff>148489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FA7B44D9-C178-4458-A613-A8174BEA17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11991975"/>
          <a:ext cx="8492464" cy="322506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11</xdr:col>
      <xdr:colOff>119526</xdr:colOff>
      <xdr:row>68</xdr:row>
      <xdr:rowOff>177800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C999D41D-7725-4A24-9A1A-F7831CEF7C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400800"/>
          <a:ext cx="8863476" cy="55181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38</xdr:row>
      <xdr:rowOff>0</xdr:rowOff>
    </xdr:from>
    <xdr:to>
      <xdr:col>21</xdr:col>
      <xdr:colOff>604243</xdr:colOff>
      <xdr:row>54</xdr:row>
      <xdr:rowOff>116098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304EEBF7-BA24-47EC-B94C-85B4443371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62725" y="6905625"/>
          <a:ext cx="8529043" cy="3164098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21</xdr:col>
      <xdr:colOff>598147</xdr:colOff>
      <xdr:row>76</xdr:row>
      <xdr:rowOff>67326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B31E9D53-DF44-4F5B-A244-21A34E24C9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62725" y="11096625"/>
          <a:ext cx="8522947" cy="311532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7</xdr:col>
      <xdr:colOff>554752</xdr:colOff>
      <xdr:row>57</xdr:row>
      <xdr:rowOff>171450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6E42C425-060E-43C2-A355-4C002DF4FE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419850"/>
          <a:ext cx="6803152" cy="42354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58</xdr:row>
      <xdr:rowOff>35954</xdr:rowOff>
    </xdr:from>
    <xdr:to>
      <xdr:col>7</xdr:col>
      <xdr:colOff>558800</xdr:colOff>
      <xdr:row>81</xdr:row>
      <xdr:rowOff>83056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28D5A456-B702-444B-8B14-D0D88EAABA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0703954"/>
          <a:ext cx="6807200" cy="42825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36</xdr:row>
      <xdr:rowOff>0</xdr:rowOff>
    </xdr:from>
    <xdr:to>
      <xdr:col>10</xdr:col>
      <xdr:colOff>597386</xdr:colOff>
      <xdr:row>53</xdr:row>
      <xdr:rowOff>10950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81A3B2A0-1357-4D30-9A72-7ADA7EE480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515100"/>
          <a:ext cx="8541236" cy="32494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30</xdr:row>
      <xdr:rowOff>161925</xdr:rowOff>
    </xdr:from>
    <xdr:to>
      <xdr:col>11</xdr:col>
      <xdr:colOff>207622</xdr:colOff>
      <xdr:row>47</xdr:row>
      <xdr:rowOff>38751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FE89609B-CF3C-4F3A-B4E7-AFB915C2E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5610225"/>
          <a:ext cx="8522947" cy="311532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81</xdr:row>
      <xdr:rowOff>0</xdr:rowOff>
    </xdr:from>
    <xdr:to>
      <xdr:col>11</xdr:col>
      <xdr:colOff>227819</xdr:colOff>
      <xdr:row>99</xdr:row>
      <xdr:rowOff>39925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27329A2F-B882-479D-8F84-B520682561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4963775"/>
          <a:ext cx="8571719" cy="3468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4/CEP/01.2014/dane%20szczeg&#243;&#322;owe/raporty/PZPM_CEP_RAPORT_PRZYCZEPY_NACZEPY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3/CEP/02.2013/dane%20szczeg&#243;&#322;owe/raporty/PZPM_CEP_RAPORT_PRZYCZEPY_NACZEPY_CZY_CZASOWEwy&#322;acznieNIE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7/CEP/11.2017/dane%20szczeg&#243;&#322;owe/raporty/PZPM_CEP_RAPORT_WSZYSTKIE_POJAZDY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PRZYCZ. NACZ.-tabele i wykresy"/>
      <sheetName val="PN&gt;3.5T - tabela (1)"/>
      <sheetName val="PN&gt;3.5T - analiza1"/>
      <sheetName val="PN&gt;3.5T - tabela (2)"/>
      <sheetName val="PN&gt;3.5T - analiza2"/>
      <sheetName val="N&gt;3.5T - tabela (1)"/>
      <sheetName val="N&gt;3.5T - analiza1"/>
      <sheetName val="N&gt;3.5T - tabela (2)"/>
      <sheetName val="N&gt;3.5T - analiza2"/>
      <sheetName val="N&gt;3.5T - Podrodzaje - tabela"/>
      <sheetName val="N&gt;3.5T - Podrodzaje-analiza1"/>
      <sheetName val="P&gt;3.5T - tabela (1)"/>
      <sheetName val="P&gt;3.5T - analiza1"/>
      <sheetName val="P&gt;3.5T - tabela (2)"/>
      <sheetName val="P&gt;3.5T - analiza2"/>
      <sheetName val="P&gt;3.5T - Podrodzaje - tabela"/>
      <sheetName val="P&gt;3.5T - Podrodzaje-analiza1"/>
      <sheetName val="N-C - tabela (1)"/>
      <sheetName val="N-C - analiza1"/>
      <sheetName val="N-C - tabela (2)"/>
      <sheetName val="N-C - analiza2"/>
      <sheetName val="N-C - Podrodzaje - tabela (1)"/>
      <sheetName val="N-C - Podrodzaje-analiza1"/>
      <sheetName val="P-C - tabela (1)"/>
      <sheetName val="P-C - analiza1"/>
      <sheetName val="P-C - tabela (2)"/>
      <sheetName val="P-C - analiza2"/>
      <sheetName val="P-C - Podrodzaje - tabela (1)"/>
      <sheetName val="P-C - Podrodzaje-analiza1"/>
      <sheetName val="P-L - tabela (1)"/>
      <sheetName val="P-L - analiza1"/>
      <sheetName val="P-L - tabela (2)"/>
      <sheetName val="P-L - analiza2"/>
      <sheetName val="P-CR - tabela (1)"/>
      <sheetName val="P-CR - analiza1"/>
      <sheetName val="P-CR - tabela (2)"/>
      <sheetName val="P-R - analiza2"/>
      <sheetName val="Naczepy-przeznaczenie-analiza"/>
      <sheetName val="Przyczepy-przeznaczenie-analiza"/>
      <sheetName val="Rodzaje - analiza"/>
      <sheetName val="BAZA_PRZYCZEPY_NACZEPY"/>
      <sheetName val="Arkusz1"/>
    </sheetNames>
    <sheetDataSet>
      <sheetData sheetId="0">
        <row r="21">
          <cell r="E21" t="str">
            <v>WSZYSTKIE</v>
          </cell>
        </row>
        <row r="63">
          <cell r="A63" t="str">
            <v>NOWYCH</v>
          </cell>
          <cell r="B63" t="str">
            <v>NEW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NACZ. PRZYCZ.-tabele i wykresy"/>
      <sheetName val="N-C - tabela (1)"/>
      <sheetName val="N-C - analiza1"/>
      <sheetName val="N-C - tabela (2)"/>
      <sheetName val="N-C - analiza2"/>
      <sheetName val="P-C - tabela (1)"/>
      <sheetName val="P-C - analiza1"/>
      <sheetName val="P-C - tabela (2)"/>
      <sheetName val="P-C - analiza2"/>
      <sheetName val="P-L - tabela (1)"/>
      <sheetName val="P-L - analiza1"/>
      <sheetName val="P-L - tabela (2)"/>
      <sheetName val="P-L - analiza2"/>
      <sheetName val="Naczepy-podrodzaj-analiza"/>
      <sheetName val="Naczepy-przeznaczenie-analiza"/>
      <sheetName val="Przyczepy-podrodzaj-analiza"/>
      <sheetName val="Przyczepy-przeznaczenie-analiza"/>
      <sheetName val="Rodzaje - analiza"/>
      <sheetName val="BAZA_REJESTRACJE"/>
    </sheetNames>
    <sheetDataSet>
      <sheetData sheetId="0" refreshError="1">
        <row r="63">
          <cell r="A63" t="str">
            <v>NOWYCH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DEXpdf"/>
      <sheetName val="POJAZDY - tabele i wykresy (1)"/>
      <sheetName val="Rodzaje - analiza (2)"/>
      <sheetName val="POJAZDY - tabele i wykresy (2)"/>
      <sheetName val="Rodzaje - analiza (3)"/>
      <sheetName val="SO i SD - tabele i wykresy"/>
      <sheetName val="SC pow 3,5T - tabele i wykresy 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>
        <row r="16">
          <cell r="E16" t="str">
            <v>Listopad</v>
          </cell>
        </row>
        <row r="53">
          <cell r="A53" t="str">
            <v>NOWYCH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showGridLines="0" tabSelected="1" topLeftCell="A19" zoomScale="90" zoomScaleNormal="90" workbookViewId="0">
      <selection activeCell="I17" sqref="I17"/>
    </sheetView>
  </sheetViews>
  <sheetFormatPr defaultRowHeight="14.5" x14ac:dyDescent="0.35"/>
  <cols>
    <col min="1" max="1" width="28.1796875" customWidth="1"/>
    <col min="2" max="6" width="11" customWidth="1"/>
    <col min="7" max="7" width="14.26953125" customWidth="1"/>
    <col min="8" max="8" width="10" bestFit="1" customWidth="1"/>
  </cols>
  <sheetData>
    <row r="1" spans="1:9" x14ac:dyDescent="0.35">
      <c r="A1" t="s">
        <v>101</v>
      </c>
      <c r="G1" s="50">
        <v>44447</v>
      </c>
    </row>
    <row r="2" spans="1:9" x14ac:dyDescent="0.35">
      <c r="G2" s="1" t="s">
        <v>89</v>
      </c>
    </row>
    <row r="3" spans="1:9" ht="26.15" customHeight="1" x14ac:dyDescent="0.35">
      <c r="A3" s="105" t="s">
        <v>100</v>
      </c>
      <c r="B3" s="106"/>
      <c r="C3" s="106"/>
      <c r="D3" s="106"/>
      <c r="E3" s="106"/>
      <c r="F3" s="106"/>
      <c r="G3" s="107"/>
    </row>
    <row r="4" spans="1:9" ht="26.15" customHeight="1" x14ac:dyDescent="0.35">
      <c r="A4" s="4"/>
      <c r="B4" s="56" t="s">
        <v>125</v>
      </c>
      <c r="C4" s="56" t="s">
        <v>126</v>
      </c>
      <c r="D4" s="55" t="s">
        <v>87</v>
      </c>
      <c r="E4" s="56" t="s">
        <v>127</v>
      </c>
      <c r="F4" s="56" t="s">
        <v>128</v>
      </c>
      <c r="G4" s="55" t="s">
        <v>87</v>
      </c>
    </row>
    <row r="5" spans="1:9" ht="26.15" customHeight="1" x14ac:dyDescent="0.35">
      <c r="A5" s="2" t="s">
        <v>99</v>
      </c>
      <c r="B5" s="57">
        <v>5837</v>
      </c>
      <c r="C5" s="57">
        <v>5743</v>
      </c>
      <c r="D5" s="58">
        <v>1.6367752045969075E-2</v>
      </c>
      <c r="E5" s="57">
        <v>56542</v>
      </c>
      <c r="F5" s="57">
        <v>45117</v>
      </c>
      <c r="G5" s="58">
        <v>0.25323048961588768</v>
      </c>
      <c r="H5" s="102"/>
      <c r="I5" s="102"/>
    </row>
    <row r="6" spans="1:9" ht="26.15" customHeight="1" x14ac:dyDescent="0.35">
      <c r="A6" s="3" t="s">
        <v>98</v>
      </c>
      <c r="B6" s="59">
        <v>1064</v>
      </c>
      <c r="C6" s="59">
        <v>996</v>
      </c>
      <c r="D6" s="60">
        <v>6.8273092369477872E-2</v>
      </c>
      <c r="E6" s="59">
        <v>9406</v>
      </c>
      <c r="F6" s="59">
        <v>6652</v>
      </c>
      <c r="G6" s="60">
        <v>0.41401082381238719</v>
      </c>
      <c r="H6" s="102"/>
      <c r="I6" s="102"/>
    </row>
    <row r="7" spans="1:9" ht="26.15" customHeight="1" x14ac:dyDescent="0.35">
      <c r="A7" s="19" t="s">
        <v>97</v>
      </c>
      <c r="B7" s="59">
        <v>130</v>
      </c>
      <c r="C7" s="59">
        <v>104</v>
      </c>
      <c r="D7" s="60">
        <v>0.25</v>
      </c>
      <c r="E7" s="59">
        <v>1704</v>
      </c>
      <c r="F7" s="59">
        <v>1076</v>
      </c>
      <c r="G7" s="60">
        <v>0.58364312267657992</v>
      </c>
      <c r="H7" s="102"/>
      <c r="I7" s="102"/>
    </row>
    <row r="8" spans="1:9" ht="26.15" customHeight="1" x14ac:dyDescent="0.35">
      <c r="A8" s="19" t="s">
        <v>96</v>
      </c>
      <c r="B8" s="59">
        <v>3896</v>
      </c>
      <c r="C8" s="59">
        <v>4092</v>
      </c>
      <c r="D8" s="60">
        <v>-4.7898338220918824E-2</v>
      </c>
      <c r="E8" s="59">
        <v>39145</v>
      </c>
      <c r="F8" s="59">
        <v>32493</v>
      </c>
      <c r="G8" s="60">
        <v>0.20472101683439514</v>
      </c>
      <c r="H8" s="102"/>
      <c r="I8" s="102"/>
    </row>
    <row r="9" spans="1:9" ht="26.15" customHeight="1" x14ac:dyDescent="0.35">
      <c r="A9" s="19" t="s">
        <v>95</v>
      </c>
      <c r="B9" s="59">
        <v>747</v>
      </c>
      <c r="C9" s="59">
        <v>551</v>
      </c>
      <c r="D9" s="60">
        <v>0.35571687840290389</v>
      </c>
      <c r="E9" s="59">
        <v>6285</v>
      </c>
      <c r="F9" s="59">
        <v>4896</v>
      </c>
      <c r="G9" s="60">
        <v>0.28370098039215685</v>
      </c>
      <c r="H9" s="102"/>
      <c r="I9" s="102"/>
    </row>
    <row r="10" spans="1:9" ht="26.15" customHeight="1" x14ac:dyDescent="0.35">
      <c r="A10" s="19" t="s">
        <v>94</v>
      </c>
      <c r="B10" s="59">
        <v>0</v>
      </c>
      <c r="C10" s="59">
        <v>0</v>
      </c>
      <c r="D10" s="60"/>
      <c r="E10" s="59">
        <v>2</v>
      </c>
      <c r="F10" s="59">
        <v>0</v>
      </c>
      <c r="G10" s="60"/>
      <c r="H10" s="102"/>
      <c r="I10" s="102"/>
    </row>
    <row r="11" spans="1:9" ht="26.15" customHeight="1" x14ac:dyDescent="0.35">
      <c r="A11" s="2" t="s">
        <v>93</v>
      </c>
      <c r="B11" s="57">
        <v>2405</v>
      </c>
      <c r="C11" s="57">
        <v>921</v>
      </c>
      <c r="D11" s="58">
        <v>1.6112920738327903</v>
      </c>
      <c r="E11" s="57">
        <v>19263</v>
      </c>
      <c r="F11" s="57">
        <v>8296</v>
      </c>
      <c r="G11" s="58">
        <v>1.3219623915139826</v>
      </c>
      <c r="H11" s="102"/>
      <c r="I11" s="102"/>
    </row>
    <row r="12" spans="1:9" ht="26.15" customHeight="1" x14ac:dyDescent="0.35">
      <c r="A12" s="3" t="s">
        <v>92</v>
      </c>
      <c r="B12" s="59">
        <v>2400</v>
      </c>
      <c r="C12" s="59">
        <v>921</v>
      </c>
      <c r="D12" s="60">
        <v>1.6058631921824102</v>
      </c>
      <c r="E12" s="59">
        <v>19252</v>
      </c>
      <c r="F12" s="59">
        <v>8288</v>
      </c>
      <c r="G12" s="60">
        <v>1.3228764478764479</v>
      </c>
      <c r="H12" s="102"/>
      <c r="I12" s="102"/>
    </row>
    <row r="13" spans="1:9" ht="26.15" customHeight="1" x14ac:dyDescent="0.35">
      <c r="A13" s="19" t="s">
        <v>91</v>
      </c>
      <c r="B13" s="59">
        <v>5</v>
      </c>
      <c r="C13" s="59">
        <v>0</v>
      </c>
      <c r="D13" s="60"/>
      <c r="E13" s="59">
        <v>11</v>
      </c>
      <c r="F13" s="59">
        <v>8</v>
      </c>
      <c r="G13" s="60">
        <v>0.375</v>
      </c>
      <c r="H13" s="102"/>
      <c r="I13" s="102"/>
    </row>
    <row r="14" spans="1:9" ht="26.15" customHeight="1" x14ac:dyDescent="0.35">
      <c r="A14" s="5" t="s">
        <v>90</v>
      </c>
      <c r="B14" s="61">
        <v>8242</v>
      </c>
      <c r="C14" s="61">
        <v>6664</v>
      </c>
      <c r="D14" s="62">
        <v>0.23679471788715478</v>
      </c>
      <c r="E14" s="61">
        <v>75805</v>
      </c>
      <c r="F14" s="61">
        <v>53413</v>
      </c>
      <c r="G14" s="62">
        <v>0.41922378447194508</v>
      </c>
      <c r="H14" s="102"/>
      <c r="I14" s="102"/>
    </row>
    <row r="15" spans="1:9" ht="14.25" customHeight="1" x14ac:dyDescent="0.35">
      <c r="A15" s="20" t="s">
        <v>13</v>
      </c>
    </row>
    <row r="16" spans="1:9" x14ac:dyDescent="0.35">
      <c r="A16" t="s">
        <v>61</v>
      </c>
    </row>
    <row r="17" spans="1:8" x14ac:dyDescent="0.35">
      <c r="A17" s="13" t="s">
        <v>62</v>
      </c>
    </row>
    <row r="18" spans="1:8" x14ac:dyDescent="0.35">
      <c r="A18" s="13"/>
    </row>
    <row r="19" spans="1:8" x14ac:dyDescent="0.35">
      <c r="G19" s="1" t="s">
        <v>89</v>
      </c>
    </row>
    <row r="20" spans="1:8" ht="26.15" customHeight="1" x14ac:dyDescent="0.35">
      <c r="A20" s="105" t="s">
        <v>88</v>
      </c>
      <c r="B20" s="106"/>
      <c r="C20" s="106"/>
      <c r="D20" s="106"/>
      <c r="E20" s="106"/>
      <c r="F20" s="106"/>
      <c r="G20" s="107"/>
    </row>
    <row r="21" spans="1:8" ht="26.15" customHeight="1" x14ac:dyDescent="0.35">
      <c r="A21" s="4"/>
      <c r="B21" s="56" t="s">
        <v>125</v>
      </c>
      <c r="C21" s="56" t="s">
        <v>126</v>
      </c>
      <c r="D21" s="55" t="s">
        <v>87</v>
      </c>
      <c r="E21" s="56" t="s">
        <v>127</v>
      </c>
      <c r="F21" s="56" t="s">
        <v>128</v>
      </c>
      <c r="G21" s="55" t="s">
        <v>87</v>
      </c>
    </row>
    <row r="22" spans="1:8" ht="26.15" customHeight="1" x14ac:dyDescent="0.35">
      <c r="A22" s="2" t="s">
        <v>113</v>
      </c>
      <c r="B22" s="57">
        <v>234</v>
      </c>
      <c r="C22" s="57">
        <v>173</v>
      </c>
      <c r="D22" s="58">
        <v>0.35260115606936426</v>
      </c>
      <c r="E22" s="57">
        <v>1793</v>
      </c>
      <c r="F22" s="57">
        <v>1079</v>
      </c>
      <c r="G22" s="58">
        <v>0.66172381835032446</v>
      </c>
    </row>
    <row r="23" spans="1:8" ht="26.15" customHeight="1" x14ac:dyDescent="0.35">
      <c r="A23" s="3" t="s">
        <v>86</v>
      </c>
      <c r="B23" s="59">
        <v>233</v>
      </c>
      <c r="C23" s="59">
        <v>171</v>
      </c>
      <c r="D23" s="60">
        <v>0.36257309941520477</v>
      </c>
      <c r="E23" s="59">
        <v>1775</v>
      </c>
      <c r="F23" s="59">
        <v>1062</v>
      </c>
      <c r="G23" s="60">
        <v>0.67137476459510359</v>
      </c>
    </row>
    <row r="24" spans="1:8" ht="26.15" customHeight="1" x14ac:dyDescent="0.35">
      <c r="A24" s="3" t="s">
        <v>85</v>
      </c>
      <c r="B24" s="59">
        <v>1</v>
      </c>
      <c r="C24" s="59">
        <v>2</v>
      </c>
      <c r="D24" s="60">
        <v>-0.5</v>
      </c>
      <c r="E24" s="59">
        <v>18</v>
      </c>
      <c r="F24" s="59">
        <v>17</v>
      </c>
      <c r="G24" s="60">
        <v>5.8823529411764719E-2</v>
      </c>
    </row>
    <row r="25" spans="1:8" ht="26.15" customHeight="1" x14ac:dyDescent="0.35">
      <c r="A25" s="2" t="s">
        <v>114</v>
      </c>
      <c r="B25" s="57">
        <v>2404</v>
      </c>
      <c r="C25" s="57">
        <v>921</v>
      </c>
      <c r="D25" s="58">
        <v>1.6102062975027143</v>
      </c>
      <c r="E25" s="57">
        <v>19249</v>
      </c>
      <c r="F25" s="57">
        <v>8288</v>
      </c>
      <c r="G25" s="58">
        <v>1.3225144787644787</v>
      </c>
    </row>
    <row r="26" spans="1:8" ht="26.15" customHeight="1" x14ac:dyDescent="0.35">
      <c r="A26" s="21" t="s">
        <v>84</v>
      </c>
      <c r="B26" s="63">
        <v>2400</v>
      </c>
      <c r="C26" s="63">
        <v>921</v>
      </c>
      <c r="D26" s="64">
        <v>1.6058631921824102</v>
      </c>
      <c r="E26" s="63">
        <v>19240</v>
      </c>
      <c r="F26" s="63">
        <v>8281</v>
      </c>
      <c r="G26" s="64">
        <v>1.3233908948194664</v>
      </c>
    </row>
    <row r="27" spans="1:8" ht="26.15" customHeight="1" x14ac:dyDescent="0.35">
      <c r="A27" s="3" t="s">
        <v>83</v>
      </c>
      <c r="B27" s="59">
        <v>4</v>
      </c>
      <c r="C27" s="59">
        <v>0</v>
      </c>
      <c r="D27" s="60"/>
      <c r="E27" s="59">
        <v>9</v>
      </c>
      <c r="F27" s="59">
        <v>7</v>
      </c>
      <c r="G27" s="60">
        <v>0.28571428571428581</v>
      </c>
    </row>
    <row r="28" spans="1:8" ht="26.15" customHeight="1" x14ac:dyDescent="0.35">
      <c r="A28" s="5" t="s">
        <v>82</v>
      </c>
      <c r="B28" s="61">
        <v>2638</v>
      </c>
      <c r="C28" s="61">
        <v>1094</v>
      </c>
      <c r="D28" s="62">
        <v>1.4113345521023768</v>
      </c>
      <c r="E28" s="61">
        <v>21042</v>
      </c>
      <c r="F28" s="61">
        <v>9367</v>
      </c>
      <c r="G28" s="62">
        <v>1.2463969253763212</v>
      </c>
      <c r="H28" s="31"/>
    </row>
    <row r="29" spans="1:8" ht="10.5" customHeight="1" x14ac:dyDescent="0.35">
      <c r="A29" s="54" t="s">
        <v>13</v>
      </c>
    </row>
    <row r="30" spans="1:8" x14ac:dyDescent="0.35">
      <c r="A30" t="s">
        <v>63</v>
      </c>
    </row>
    <row r="31" spans="1:8" x14ac:dyDescent="0.35">
      <c r="A31" s="13" t="s">
        <v>62</v>
      </c>
    </row>
    <row r="34" spans="2:2" x14ac:dyDescent="0.35">
      <c r="B34" s="53"/>
    </row>
  </sheetData>
  <mergeCells count="2">
    <mergeCell ref="A3:G3"/>
    <mergeCell ref="A20:G20"/>
  </mergeCells>
  <conditionalFormatting sqref="D10 G10">
    <cfRule type="cellIs" dxfId="42" priority="8" operator="lessThan">
      <formula>0</formula>
    </cfRule>
  </conditionalFormatting>
  <conditionalFormatting sqref="D5:D6 G5:G6 D14 G14">
    <cfRule type="cellIs" dxfId="41" priority="15" operator="lessThan">
      <formula>0</formula>
    </cfRule>
  </conditionalFormatting>
  <conditionalFormatting sqref="D11 G11">
    <cfRule type="cellIs" dxfId="40" priority="14" operator="lessThan">
      <formula>0</formula>
    </cfRule>
  </conditionalFormatting>
  <conditionalFormatting sqref="D7 G7">
    <cfRule type="cellIs" dxfId="39" priority="13" operator="lessThan">
      <formula>0</formula>
    </cfRule>
  </conditionalFormatting>
  <conditionalFormatting sqref="D8 G8">
    <cfRule type="cellIs" dxfId="38" priority="12" operator="lessThan">
      <formula>0</formula>
    </cfRule>
  </conditionalFormatting>
  <conditionalFormatting sqref="D12 G12">
    <cfRule type="cellIs" dxfId="37" priority="11" operator="lessThan">
      <formula>0</formula>
    </cfRule>
  </conditionalFormatting>
  <conditionalFormatting sqref="D13 G13">
    <cfRule type="cellIs" dxfId="36" priority="10" operator="lessThan">
      <formula>0</formula>
    </cfRule>
  </conditionalFormatting>
  <conditionalFormatting sqref="D9 G9">
    <cfRule type="cellIs" dxfId="35" priority="9" operator="lessThan">
      <formula>0</formula>
    </cfRule>
  </conditionalFormatting>
  <conditionalFormatting sqref="D26 G26">
    <cfRule type="cellIs" dxfId="34" priority="7" operator="lessThan">
      <formula>0</formula>
    </cfRule>
  </conditionalFormatting>
  <conditionalFormatting sqref="D24 G24">
    <cfRule type="cellIs" dxfId="33" priority="6" operator="lessThan">
      <formula>0</formula>
    </cfRule>
  </conditionalFormatting>
  <conditionalFormatting sqref="D28 G28">
    <cfRule type="cellIs" dxfId="32" priority="5" operator="lessThan">
      <formula>0</formula>
    </cfRule>
  </conditionalFormatting>
  <conditionalFormatting sqref="D23 G23">
    <cfRule type="cellIs" dxfId="31" priority="4" operator="lessThan">
      <formula>0</formula>
    </cfRule>
  </conditionalFormatting>
  <conditionalFormatting sqref="D27 G27">
    <cfRule type="cellIs" dxfId="30" priority="3" operator="lessThan">
      <formula>0</formula>
    </cfRule>
  </conditionalFormatting>
  <conditionalFormatting sqref="D25 G25">
    <cfRule type="cellIs" dxfId="29" priority="2" operator="lessThan">
      <formula>0</formula>
    </cfRule>
  </conditionalFormatting>
  <conditionalFormatting sqref="D22 G22">
    <cfRule type="cellIs" dxfId="28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1"/>
  <sheetViews>
    <sheetView showGridLines="0" zoomScaleNormal="100" workbookViewId="0">
      <selection activeCell="A40" sqref="A40"/>
    </sheetView>
  </sheetViews>
  <sheetFormatPr defaultRowHeight="14.5" x14ac:dyDescent="0.35"/>
  <cols>
    <col min="1" max="1" width="8" customWidth="1"/>
    <col min="2" max="2" width="22.81640625" customWidth="1"/>
    <col min="3" max="7" width="11.7265625" customWidth="1"/>
    <col min="8" max="10" width="9" customWidth="1"/>
  </cols>
  <sheetData>
    <row r="1" spans="1:10" x14ac:dyDescent="0.35">
      <c r="A1" t="s">
        <v>28</v>
      </c>
      <c r="G1" s="50">
        <v>44447</v>
      </c>
    </row>
    <row r="2" spans="1:10" ht="14.5" customHeight="1" x14ac:dyDescent="0.35">
      <c r="A2" s="108" t="s">
        <v>27</v>
      </c>
      <c r="B2" s="108"/>
      <c r="C2" s="108"/>
      <c r="D2" s="108"/>
      <c r="E2" s="108"/>
      <c r="F2" s="108"/>
      <c r="G2" s="108"/>
      <c r="H2" s="22"/>
      <c r="I2" s="22"/>
      <c r="J2" s="22"/>
    </row>
    <row r="3" spans="1:10" ht="14.5" customHeight="1" x14ac:dyDescent="0.35">
      <c r="A3" s="109" t="s">
        <v>26</v>
      </c>
      <c r="B3" s="109"/>
      <c r="C3" s="109"/>
      <c r="D3" s="109"/>
      <c r="E3" s="109"/>
      <c r="F3" s="109"/>
      <c r="G3" s="109"/>
      <c r="H3" s="23"/>
      <c r="I3" s="23"/>
      <c r="J3" s="23"/>
    </row>
    <row r="4" spans="1:10" ht="14.5" customHeight="1" x14ac:dyDescent="0.35">
      <c r="A4" s="23"/>
      <c r="B4" s="23"/>
      <c r="C4" s="23"/>
      <c r="D4" s="23"/>
      <c r="E4" s="23"/>
      <c r="F4" s="23"/>
      <c r="G4" s="6" t="s">
        <v>12</v>
      </c>
      <c r="H4" s="23"/>
      <c r="I4" s="23"/>
      <c r="J4" s="23"/>
    </row>
    <row r="5" spans="1:10" ht="14.5" customHeight="1" x14ac:dyDescent="0.35">
      <c r="A5" s="110" t="s">
        <v>0</v>
      </c>
      <c r="B5" s="112" t="s">
        <v>1</v>
      </c>
      <c r="C5" s="114" t="s">
        <v>129</v>
      </c>
      <c r="D5" s="115"/>
      <c r="E5" s="115"/>
      <c r="F5" s="115"/>
      <c r="G5" s="116"/>
    </row>
    <row r="6" spans="1:10" ht="14.5" customHeight="1" x14ac:dyDescent="0.35">
      <c r="A6" s="111"/>
      <c r="B6" s="113"/>
      <c r="C6" s="117" t="s">
        <v>130</v>
      </c>
      <c r="D6" s="118"/>
      <c r="E6" s="118"/>
      <c r="F6" s="118"/>
      <c r="G6" s="119"/>
    </row>
    <row r="7" spans="1:10" ht="14.5" customHeight="1" x14ac:dyDescent="0.35">
      <c r="A7" s="111"/>
      <c r="B7" s="111"/>
      <c r="C7" s="120">
        <v>2021</v>
      </c>
      <c r="D7" s="121"/>
      <c r="E7" s="124">
        <v>2020</v>
      </c>
      <c r="F7" s="121"/>
      <c r="G7" s="126" t="s">
        <v>3</v>
      </c>
    </row>
    <row r="8" spans="1:10" ht="14.5" customHeight="1" x14ac:dyDescent="0.35">
      <c r="A8" s="127" t="s">
        <v>4</v>
      </c>
      <c r="B8" s="127" t="s">
        <v>5</v>
      </c>
      <c r="C8" s="122"/>
      <c r="D8" s="123"/>
      <c r="E8" s="125"/>
      <c r="F8" s="123"/>
      <c r="G8" s="126"/>
    </row>
    <row r="9" spans="1:10" ht="14.5" customHeight="1" x14ac:dyDescent="0.35">
      <c r="A9" s="127"/>
      <c r="B9" s="127"/>
      <c r="C9" s="18" t="s">
        <v>6</v>
      </c>
      <c r="D9" s="40" t="s">
        <v>2</v>
      </c>
      <c r="E9" s="103" t="s">
        <v>6</v>
      </c>
      <c r="F9" s="40" t="s">
        <v>2</v>
      </c>
      <c r="G9" s="129" t="s">
        <v>7</v>
      </c>
    </row>
    <row r="10" spans="1:10" ht="14.5" customHeight="1" x14ac:dyDescent="0.35">
      <c r="A10" s="128"/>
      <c r="B10" s="128"/>
      <c r="C10" s="17" t="s">
        <v>8</v>
      </c>
      <c r="D10" s="104" t="s">
        <v>9</v>
      </c>
      <c r="E10" s="7" t="s">
        <v>8</v>
      </c>
      <c r="F10" s="104" t="s">
        <v>9</v>
      </c>
      <c r="G10" s="130"/>
    </row>
    <row r="11" spans="1:10" ht="14.5" customHeight="1" x14ac:dyDescent="0.35">
      <c r="A11" s="65">
        <v>1</v>
      </c>
      <c r="B11" s="66" t="s">
        <v>14</v>
      </c>
      <c r="C11" s="71">
        <v>5338</v>
      </c>
      <c r="D11" s="72">
        <v>0.25368310997053511</v>
      </c>
      <c r="E11" s="73">
        <v>1854</v>
      </c>
      <c r="F11" s="74">
        <v>0.19792889932742608</v>
      </c>
      <c r="G11" s="75">
        <v>1.8791801510248112</v>
      </c>
    </row>
    <row r="12" spans="1:10" ht="14.5" customHeight="1" x14ac:dyDescent="0.35">
      <c r="A12" s="67">
        <v>2</v>
      </c>
      <c r="B12" s="68" t="s">
        <v>15</v>
      </c>
      <c r="C12" s="76">
        <v>4318</v>
      </c>
      <c r="D12" s="77">
        <v>0.20520863035833095</v>
      </c>
      <c r="E12" s="78">
        <v>1495</v>
      </c>
      <c r="F12" s="79">
        <v>0.15960286110814562</v>
      </c>
      <c r="G12" s="80">
        <v>1.8882943143812709</v>
      </c>
    </row>
    <row r="13" spans="1:10" ht="14.5" customHeight="1" x14ac:dyDescent="0.35">
      <c r="A13" s="67">
        <v>3</v>
      </c>
      <c r="B13" s="68" t="s">
        <v>16</v>
      </c>
      <c r="C13" s="76">
        <v>2448</v>
      </c>
      <c r="D13" s="77">
        <v>0.11633875106928999</v>
      </c>
      <c r="E13" s="78">
        <v>1287</v>
      </c>
      <c r="F13" s="79">
        <v>0.137397245649621</v>
      </c>
      <c r="G13" s="80">
        <v>0.90209790209790208</v>
      </c>
    </row>
    <row r="14" spans="1:10" ht="14.5" customHeight="1" x14ac:dyDescent="0.35">
      <c r="A14" s="67">
        <v>4</v>
      </c>
      <c r="B14" s="68" t="s">
        <v>17</v>
      </c>
      <c r="C14" s="76">
        <v>1887</v>
      </c>
      <c r="D14" s="77">
        <v>8.9677787282577706E-2</v>
      </c>
      <c r="E14" s="78">
        <v>661</v>
      </c>
      <c r="F14" s="79">
        <v>7.0566883740792147E-2</v>
      </c>
      <c r="G14" s="80">
        <v>1.8547655068078668</v>
      </c>
    </row>
    <row r="15" spans="1:10" ht="14.5" customHeight="1" x14ac:dyDescent="0.35">
      <c r="A15" s="69">
        <v>5</v>
      </c>
      <c r="B15" s="70" t="s">
        <v>18</v>
      </c>
      <c r="C15" s="81">
        <v>745</v>
      </c>
      <c r="D15" s="82">
        <v>3.540537971675696E-2</v>
      </c>
      <c r="E15" s="83">
        <v>347</v>
      </c>
      <c r="F15" s="84">
        <v>3.7044945019750183E-2</v>
      </c>
      <c r="G15" s="85">
        <v>1.1469740634005765</v>
      </c>
    </row>
    <row r="16" spans="1:10" ht="14.5" customHeight="1" x14ac:dyDescent="0.35">
      <c r="A16" s="65">
        <v>6</v>
      </c>
      <c r="B16" s="66" t="s">
        <v>20</v>
      </c>
      <c r="C16" s="71">
        <v>574</v>
      </c>
      <c r="D16" s="72">
        <v>2.7278775781769793E-2</v>
      </c>
      <c r="E16" s="73">
        <v>294</v>
      </c>
      <c r="F16" s="74">
        <v>3.1386783388491511E-2</v>
      </c>
      <c r="G16" s="75">
        <v>0.95238095238095233</v>
      </c>
    </row>
    <row r="17" spans="1:7" ht="14.5" customHeight="1" x14ac:dyDescent="0.35">
      <c r="A17" s="67">
        <v>7</v>
      </c>
      <c r="B17" s="68" t="s">
        <v>19</v>
      </c>
      <c r="C17" s="76">
        <v>438</v>
      </c>
      <c r="D17" s="77">
        <v>2.0815511833475905E-2</v>
      </c>
      <c r="E17" s="78">
        <v>413</v>
      </c>
      <c r="F17" s="79">
        <v>4.4090957617166651E-2</v>
      </c>
      <c r="G17" s="80">
        <v>6.0532687651331685E-2</v>
      </c>
    </row>
    <row r="18" spans="1:7" ht="14.5" customHeight="1" x14ac:dyDescent="0.35">
      <c r="A18" s="67"/>
      <c r="B18" s="68" t="s">
        <v>55</v>
      </c>
      <c r="C18" s="76">
        <v>438</v>
      </c>
      <c r="D18" s="77">
        <v>2.0815511833475905E-2</v>
      </c>
      <c r="E18" s="78">
        <v>199</v>
      </c>
      <c r="F18" s="79">
        <v>2.1244795558876907E-2</v>
      </c>
      <c r="G18" s="80">
        <v>1.2010050251256281</v>
      </c>
    </row>
    <row r="19" spans="1:7" ht="14.5" customHeight="1" x14ac:dyDescent="0.35">
      <c r="A19" s="67">
        <v>9</v>
      </c>
      <c r="B19" s="68" t="s">
        <v>105</v>
      </c>
      <c r="C19" s="76">
        <v>325</v>
      </c>
      <c r="D19" s="77">
        <v>1.54452998764376E-2</v>
      </c>
      <c r="E19" s="78">
        <v>225</v>
      </c>
      <c r="F19" s="79">
        <v>2.4020497491192484E-2</v>
      </c>
      <c r="G19" s="80">
        <v>0.44444444444444442</v>
      </c>
    </row>
    <row r="20" spans="1:7" ht="14.5" customHeight="1" x14ac:dyDescent="0.35">
      <c r="A20" s="69">
        <v>10</v>
      </c>
      <c r="B20" s="70" t="s">
        <v>57</v>
      </c>
      <c r="C20" s="81">
        <v>319</v>
      </c>
      <c r="D20" s="82">
        <v>1.5160155878718754E-2</v>
      </c>
      <c r="E20" s="83">
        <v>71</v>
      </c>
      <c r="F20" s="84">
        <v>7.579801430554073E-3</v>
      </c>
      <c r="G20" s="85">
        <v>3.492957746478873</v>
      </c>
    </row>
    <row r="21" spans="1:7" ht="14.5" customHeight="1" x14ac:dyDescent="0.35">
      <c r="A21" s="65">
        <v>11</v>
      </c>
      <c r="B21" s="66" t="s">
        <v>21</v>
      </c>
      <c r="C21" s="71">
        <v>314</v>
      </c>
      <c r="D21" s="72">
        <v>1.4922535880619713E-2</v>
      </c>
      <c r="E21" s="73">
        <v>201</v>
      </c>
      <c r="F21" s="74">
        <v>2.1458311092131952E-2</v>
      </c>
      <c r="G21" s="75">
        <v>0.56218905472636815</v>
      </c>
    </row>
    <row r="22" spans="1:7" ht="14.5" customHeight="1" x14ac:dyDescent="0.35">
      <c r="A22" s="67">
        <v>12</v>
      </c>
      <c r="B22" s="68" t="s">
        <v>22</v>
      </c>
      <c r="C22" s="76">
        <v>258</v>
      </c>
      <c r="D22" s="77">
        <v>1.2261191901910464E-2</v>
      </c>
      <c r="E22" s="78">
        <v>249</v>
      </c>
      <c r="F22" s="79">
        <v>2.6582683890253016E-2</v>
      </c>
      <c r="G22" s="80">
        <v>3.6144578313253017E-2</v>
      </c>
    </row>
    <row r="23" spans="1:7" ht="14.5" customHeight="1" x14ac:dyDescent="0.35">
      <c r="A23" s="67">
        <v>13</v>
      </c>
      <c r="B23" s="68" t="s">
        <v>25</v>
      </c>
      <c r="C23" s="76">
        <v>243</v>
      </c>
      <c r="D23" s="77">
        <v>1.1548331907613344E-2</v>
      </c>
      <c r="E23" s="78">
        <v>151</v>
      </c>
      <c r="F23" s="79">
        <v>1.6120422760755846E-2</v>
      </c>
      <c r="G23" s="80">
        <v>0.60927152317880795</v>
      </c>
    </row>
    <row r="24" spans="1:7" ht="14.5" customHeight="1" x14ac:dyDescent="0.35">
      <c r="A24" s="67">
        <v>14</v>
      </c>
      <c r="B24" s="68" t="s">
        <v>23</v>
      </c>
      <c r="C24" s="76">
        <v>234</v>
      </c>
      <c r="D24" s="77">
        <v>1.1120615911035072E-2</v>
      </c>
      <c r="E24" s="78">
        <v>131</v>
      </c>
      <c r="F24" s="79">
        <v>1.3985267428205403E-2</v>
      </c>
      <c r="G24" s="80">
        <v>0.78625954198473291</v>
      </c>
    </row>
    <row r="25" spans="1:7" ht="14.5" customHeight="1" x14ac:dyDescent="0.35">
      <c r="A25" s="69">
        <v>15</v>
      </c>
      <c r="B25" s="70" t="s">
        <v>106</v>
      </c>
      <c r="C25" s="81">
        <v>225</v>
      </c>
      <c r="D25" s="82">
        <v>1.0692899914456801E-2</v>
      </c>
      <c r="E25" s="83">
        <v>71</v>
      </c>
      <c r="F25" s="84">
        <v>7.579801430554073E-3</v>
      </c>
      <c r="G25" s="85">
        <v>2.1690140845070425</v>
      </c>
    </row>
    <row r="26" spans="1:7" ht="14.5" customHeight="1" x14ac:dyDescent="0.35">
      <c r="A26" s="65">
        <v>16</v>
      </c>
      <c r="B26" s="66" t="s">
        <v>24</v>
      </c>
      <c r="C26" s="71">
        <v>202</v>
      </c>
      <c r="D26" s="72">
        <v>9.5998479232012168E-3</v>
      </c>
      <c r="E26" s="73">
        <v>95</v>
      </c>
      <c r="F26" s="74">
        <v>1.0141987829614604E-2</v>
      </c>
      <c r="G26" s="75">
        <v>1.1263157894736842</v>
      </c>
    </row>
    <row r="27" spans="1:7" ht="14.5" customHeight="1" x14ac:dyDescent="0.35">
      <c r="A27" s="67">
        <v>17</v>
      </c>
      <c r="B27" s="68" t="s">
        <v>102</v>
      </c>
      <c r="C27" s="76">
        <v>184</v>
      </c>
      <c r="D27" s="77">
        <v>8.7444159300446734E-3</v>
      </c>
      <c r="E27" s="78">
        <v>131</v>
      </c>
      <c r="F27" s="79">
        <v>1.3985267428205403E-2</v>
      </c>
      <c r="G27" s="80">
        <v>0.40458015267175562</v>
      </c>
    </row>
    <row r="28" spans="1:7" ht="14.5" customHeight="1" x14ac:dyDescent="0.35">
      <c r="A28" s="67">
        <v>18</v>
      </c>
      <c r="B28" s="68" t="s">
        <v>107</v>
      </c>
      <c r="C28" s="76">
        <v>173</v>
      </c>
      <c r="D28" s="77">
        <v>8.2216519342267844E-3</v>
      </c>
      <c r="E28" s="78">
        <v>92</v>
      </c>
      <c r="F28" s="79">
        <v>9.8217145297320382E-3</v>
      </c>
      <c r="G28" s="80">
        <v>0.88043478260869557</v>
      </c>
    </row>
    <row r="29" spans="1:7" ht="14.5" customHeight="1" x14ac:dyDescent="0.35">
      <c r="A29" s="67">
        <v>19</v>
      </c>
      <c r="B29" s="68" t="s">
        <v>108</v>
      </c>
      <c r="C29" s="76">
        <v>140</v>
      </c>
      <c r="D29" s="77">
        <v>6.6533599467731202E-3</v>
      </c>
      <c r="E29" s="78">
        <v>65</v>
      </c>
      <c r="F29" s="79">
        <v>6.93925483078894E-3</v>
      </c>
      <c r="G29" s="80">
        <v>1.1538461538461537</v>
      </c>
    </row>
    <row r="30" spans="1:7" ht="14.5" customHeight="1" x14ac:dyDescent="0.35">
      <c r="A30" s="94">
        <v>20</v>
      </c>
      <c r="B30" s="70" t="s">
        <v>60</v>
      </c>
      <c r="C30" s="81">
        <v>129</v>
      </c>
      <c r="D30" s="82">
        <v>6.1305959509552321E-3</v>
      </c>
      <c r="E30" s="83">
        <v>86</v>
      </c>
      <c r="F30" s="84">
        <v>9.1811679299669043E-3</v>
      </c>
      <c r="G30" s="85">
        <v>0.5</v>
      </c>
    </row>
    <row r="31" spans="1:7" ht="14.5" hidden="1" customHeight="1" x14ac:dyDescent="0.35">
      <c r="A31" s="45" t="s">
        <v>67</v>
      </c>
      <c r="B31" s="8"/>
      <c r="C31" s="9"/>
      <c r="D31" s="46"/>
      <c r="E31" s="9"/>
      <c r="F31" s="46"/>
      <c r="G31" s="46"/>
    </row>
    <row r="32" spans="1:7" ht="14.5" hidden="1" customHeight="1" x14ac:dyDescent="0.35">
      <c r="A32" s="45" t="s">
        <v>67</v>
      </c>
      <c r="B32" s="8"/>
      <c r="C32" s="9"/>
      <c r="D32" s="46"/>
      <c r="E32" s="9"/>
      <c r="F32" s="46"/>
      <c r="G32" s="46"/>
    </row>
    <row r="33" spans="1:8" ht="14.5" hidden="1" customHeight="1" x14ac:dyDescent="0.35">
      <c r="A33" s="44" t="s">
        <v>67</v>
      </c>
      <c r="B33" s="8"/>
      <c r="C33" s="9"/>
      <c r="D33" s="46"/>
      <c r="E33" s="9"/>
      <c r="F33" s="46"/>
      <c r="G33" s="46"/>
    </row>
    <row r="34" spans="1:8" ht="14.5" hidden="1" customHeight="1" x14ac:dyDescent="0.35">
      <c r="A34" s="16"/>
      <c r="B34" s="10"/>
      <c r="C34" s="11"/>
      <c r="D34" s="43"/>
      <c r="E34" s="11"/>
      <c r="F34" s="43"/>
      <c r="G34" s="43"/>
    </row>
    <row r="35" spans="1:8" ht="14.5" customHeight="1" x14ac:dyDescent="0.35">
      <c r="B35" s="32" t="s">
        <v>10</v>
      </c>
      <c r="C35" s="34">
        <f>C36-SUM(C11:C30)</f>
        <v>2110</v>
      </c>
      <c r="D35" s="51">
        <f>C35/C36</f>
        <v>0.10027563919779489</v>
      </c>
      <c r="E35" s="34">
        <f>E36-SUM(E11:E30)</f>
        <v>1249</v>
      </c>
      <c r="F35" s="51">
        <f>E35/E36</f>
        <v>0.13334045051777516</v>
      </c>
      <c r="G35" s="39">
        <f>C35/E35-1</f>
        <v>0.68935148118494793</v>
      </c>
    </row>
    <row r="36" spans="1:8" ht="14.5" customHeight="1" x14ac:dyDescent="0.35">
      <c r="A36" s="14"/>
      <c r="B36" s="12" t="s">
        <v>11</v>
      </c>
      <c r="C36" s="86">
        <v>21042</v>
      </c>
      <c r="D36" s="87">
        <v>1</v>
      </c>
      <c r="E36" s="88">
        <v>9367</v>
      </c>
      <c r="F36" s="89">
        <v>0.99999999999999911</v>
      </c>
      <c r="G36" s="30">
        <v>1.2463969253763212</v>
      </c>
      <c r="H36" s="93"/>
    </row>
    <row r="37" spans="1:8" ht="14.5" customHeight="1" x14ac:dyDescent="0.35">
      <c r="A37" s="24" t="s">
        <v>13</v>
      </c>
      <c r="B37" s="95"/>
      <c r="C37" s="96"/>
      <c r="D37" s="97"/>
      <c r="E37" s="96"/>
      <c r="F37" s="97"/>
      <c r="G37" s="98"/>
      <c r="H37" s="93"/>
    </row>
    <row r="38" spans="1:8" ht="11.25" customHeight="1" x14ac:dyDescent="0.35">
      <c r="A38" t="s">
        <v>63</v>
      </c>
      <c r="G38" t="s">
        <v>58</v>
      </c>
    </row>
    <row r="39" spans="1:8" x14ac:dyDescent="0.35">
      <c r="A39" s="13" t="s">
        <v>62</v>
      </c>
    </row>
    <row r="41" spans="1:8" x14ac:dyDescent="0.35">
      <c r="A41" s="37"/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G31:G35">
    <cfRule type="cellIs" dxfId="27" priority="23" operator="lessThan">
      <formula>0</formula>
    </cfRule>
  </conditionalFormatting>
  <conditionalFormatting sqref="C31:G34">
    <cfRule type="cellIs" dxfId="26" priority="21" operator="equal">
      <formula>0</formula>
    </cfRule>
  </conditionalFormatting>
  <conditionalFormatting sqref="G11:G15">
    <cfRule type="cellIs" dxfId="25" priority="4" operator="lessThan">
      <formula>0</formula>
    </cfRule>
  </conditionalFormatting>
  <conditionalFormatting sqref="G16:G30">
    <cfRule type="cellIs" dxfId="24" priority="3" operator="lessThan">
      <formula>0</formula>
    </cfRule>
  </conditionalFormatting>
  <conditionalFormatting sqref="C11:G30">
    <cfRule type="cellIs" dxfId="23" priority="2" operator="equal">
      <formula>0</formula>
    </cfRule>
  </conditionalFormatting>
  <conditionalFormatting sqref="G36:G37">
    <cfRule type="cellIs" dxfId="22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60"/>
  <sheetViews>
    <sheetView showGridLines="0" zoomScaleNormal="100" workbookViewId="0">
      <selection activeCell="K59" sqref="K59"/>
    </sheetView>
  </sheetViews>
  <sheetFormatPr defaultRowHeight="14.5" x14ac:dyDescent="0.35"/>
  <cols>
    <col min="1" max="1" width="8" customWidth="1"/>
    <col min="2" max="2" width="22.81640625" customWidth="1"/>
    <col min="3" max="7" width="11.7265625" customWidth="1"/>
    <col min="8" max="8" width="9" customWidth="1"/>
  </cols>
  <sheetData>
    <row r="1" spans="1:8" x14ac:dyDescent="0.35">
      <c r="A1" t="s">
        <v>28</v>
      </c>
      <c r="G1" s="50">
        <v>44447</v>
      </c>
    </row>
    <row r="2" spans="1:8" ht="14.5" customHeight="1" x14ac:dyDescent="0.35">
      <c r="A2" s="108" t="s">
        <v>29</v>
      </c>
      <c r="B2" s="108"/>
      <c r="C2" s="108"/>
      <c r="D2" s="108"/>
      <c r="E2" s="108"/>
      <c r="F2" s="108"/>
      <c r="G2" s="108"/>
      <c r="H2" s="22"/>
    </row>
    <row r="3" spans="1:8" ht="14.5" customHeight="1" x14ac:dyDescent="0.35">
      <c r="A3" s="109" t="s">
        <v>65</v>
      </c>
      <c r="B3" s="109"/>
      <c r="C3" s="109"/>
      <c r="D3" s="109"/>
      <c r="E3" s="109"/>
      <c r="F3" s="109"/>
      <c r="G3" s="109"/>
      <c r="H3" s="38"/>
    </row>
    <row r="4" spans="1:8" ht="14.5" customHeight="1" x14ac:dyDescent="0.35">
      <c r="A4" s="23"/>
      <c r="B4" s="23"/>
      <c r="C4" s="23"/>
      <c r="D4" s="23"/>
      <c r="E4" s="23"/>
      <c r="F4" s="23"/>
      <c r="G4" s="36" t="s">
        <v>64</v>
      </c>
      <c r="H4" s="23"/>
    </row>
    <row r="5" spans="1:8" ht="14.5" customHeight="1" x14ac:dyDescent="0.35">
      <c r="A5" s="112" t="s">
        <v>0</v>
      </c>
      <c r="B5" s="112" t="s">
        <v>1</v>
      </c>
      <c r="C5" s="114" t="s">
        <v>129</v>
      </c>
      <c r="D5" s="115"/>
      <c r="E5" s="115"/>
      <c r="F5" s="115"/>
      <c r="G5" s="116"/>
    </row>
    <row r="6" spans="1:8" ht="14.5" customHeight="1" x14ac:dyDescent="0.35">
      <c r="A6" s="113"/>
      <c r="B6" s="113"/>
      <c r="C6" s="117" t="s">
        <v>130</v>
      </c>
      <c r="D6" s="118"/>
      <c r="E6" s="118"/>
      <c r="F6" s="118"/>
      <c r="G6" s="119"/>
    </row>
    <row r="7" spans="1:8" ht="14.5" customHeight="1" x14ac:dyDescent="0.35">
      <c r="A7" s="113"/>
      <c r="B7" s="113"/>
      <c r="C7" s="120">
        <v>2021</v>
      </c>
      <c r="D7" s="121"/>
      <c r="E7" s="124">
        <v>2020</v>
      </c>
      <c r="F7" s="121"/>
      <c r="G7" s="126" t="s">
        <v>3</v>
      </c>
    </row>
    <row r="8" spans="1:8" ht="14.5" customHeight="1" x14ac:dyDescent="0.35">
      <c r="A8" s="131" t="s">
        <v>4</v>
      </c>
      <c r="B8" s="131" t="s">
        <v>5</v>
      </c>
      <c r="C8" s="122"/>
      <c r="D8" s="123"/>
      <c r="E8" s="125"/>
      <c r="F8" s="123"/>
      <c r="G8" s="126"/>
    </row>
    <row r="9" spans="1:8" ht="14.5" customHeight="1" x14ac:dyDescent="0.35">
      <c r="A9" s="131"/>
      <c r="B9" s="131"/>
      <c r="C9" s="18" t="s">
        <v>6</v>
      </c>
      <c r="D9" s="40" t="s">
        <v>2</v>
      </c>
      <c r="E9" s="103" t="s">
        <v>6</v>
      </c>
      <c r="F9" s="40" t="s">
        <v>2</v>
      </c>
      <c r="G9" s="129" t="s">
        <v>7</v>
      </c>
    </row>
    <row r="10" spans="1:8" ht="14.5" customHeight="1" x14ac:dyDescent="0.35">
      <c r="A10" s="132"/>
      <c r="B10" s="132"/>
      <c r="C10" s="17" t="s">
        <v>8</v>
      </c>
      <c r="D10" s="104" t="s">
        <v>9</v>
      </c>
      <c r="E10" s="7" t="s">
        <v>8</v>
      </c>
      <c r="F10" s="104" t="s">
        <v>9</v>
      </c>
      <c r="G10" s="130"/>
    </row>
    <row r="11" spans="1:8" ht="14.5" customHeight="1" x14ac:dyDescent="0.35">
      <c r="A11" s="65">
        <v>1</v>
      </c>
      <c r="B11" s="66" t="s">
        <v>14</v>
      </c>
      <c r="C11" s="71">
        <v>5333</v>
      </c>
      <c r="D11" s="100">
        <v>0.27705335342095694</v>
      </c>
      <c r="E11" s="73">
        <v>1850</v>
      </c>
      <c r="F11" s="74">
        <v>0.22321428571428573</v>
      </c>
      <c r="G11" s="75">
        <v>1.8827027027027028</v>
      </c>
    </row>
    <row r="12" spans="1:8" ht="14.5" customHeight="1" x14ac:dyDescent="0.35">
      <c r="A12" s="67">
        <v>2</v>
      </c>
      <c r="B12" s="68" t="s">
        <v>15</v>
      </c>
      <c r="C12" s="76">
        <v>4296</v>
      </c>
      <c r="D12" s="101">
        <v>0.22318042495714063</v>
      </c>
      <c r="E12" s="78">
        <v>1484</v>
      </c>
      <c r="F12" s="79">
        <v>0.17905405405405406</v>
      </c>
      <c r="G12" s="80">
        <v>1.894878706199461</v>
      </c>
    </row>
    <row r="13" spans="1:8" ht="14.5" customHeight="1" x14ac:dyDescent="0.35">
      <c r="A13" s="67">
        <v>3</v>
      </c>
      <c r="B13" s="68" t="s">
        <v>16</v>
      </c>
      <c r="C13" s="76">
        <v>2273</v>
      </c>
      <c r="D13" s="101">
        <v>0.11808405631461374</v>
      </c>
      <c r="E13" s="78">
        <v>1136</v>
      </c>
      <c r="F13" s="79">
        <v>0.13706563706563707</v>
      </c>
      <c r="G13" s="80">
        <v>1.000880281690141</v>
      </c>
    </row>
    <row r="14" spans="1:8" ht="14.5" customHeight="1" x14ac:dyDescent="0.35">
      <c r="A14" s="67">
        <v>4</v>
      </c>
      <c r="B14" s="68" t="s">
        <v>17</v>
      </c>
      <c r="C14" s="76">
        <v>1856</v>
      </c>
      <c r="D14" s="101">
        <v>9.6420593277572866E-2</v>
      </c>
      <c r="E14" s="78">
        <v>651</v>
      </c>
      <c r="F14" s="79">
        <v>7.85472972972973E-2</v>
      </c>
      <c r="G14" s="80">
        <v>1.8509984639016897</v>
      </c>
    </row>
    <row r="15" spans="1:8" ht="14.5" customHeight="1" x14ac:dyDescent="0.35">
      <c r="A15" s="69">
        <v>5</v>
      </c>
      <c r="B15" s="70" t="s">
        <v>18</v>
      </c>
      <c r="C15" s="81">
        <v>733</v>
      </c>
      <c r="D15" s="99">
        <v>3.807990025455868E-2</v>
      </c>
      <c r="E15" s="83">
        <v>340</v>
      </c>
      <c r="F15" s="84">
        <v>4.1023166023166024E-2</v>
      </c>
      <c r="G15" s="85">
        <v>1.1558823529411764</v>
      </c>
    </row>
    <row r="16" spans="1:8" ht="14.5" customHeight="1" x14ac:dyDescent="0.35">
      <c r="A16" s="65">
        <v>6</v>
      </c>
      <c r="B16" s="66" t="s">
        <v>20</v>
      </c>
      <c r="C16" s="71">
        <v>566</v>
      </c>
      <c r="D16" s="100">
        <v>2.9404124889604654E-2</v>
      </c>
      <c r="E16" s="73">
        <v>293</v>
      </c>
      <c r="F16" s="74">
        <v>3.5352316602316601E-2</v>
      </c>
      <c r="G16" s="75">
        <v>0.93174061433447108</v>
      </c>
    </row>
    <row r="17" spans="1:7" ht="14.5" customHeight="1" x14ac:dyDescent="0.35">
      <c r="A17" s="67">
        <v>7</v>
      </c>
      <c r="B17" s="68" t="s">
        <v>19</v>
      </c>
      <c r="C17" s="76">
        <v>423</v>
      </c>
      <c r="D17" s="101">
        <v>2.1975167541170969E-2</v>
      </c>
      <c r="E17" s="78">
        <v>397</v>
      </c>
      <c r="F17" s="79">
        <v>4.7900579150579152E-2</v>
      </c>
      <c r="G17" s="80">
        <v>6.5491183879093251E-2</v>
      </c>
    </row>
    <row r="18" spans="1:7" ht="14.5" customHeight="1" x14ac:dyDescent="0.35">
      <c r="A18" s="67">
        <v>8</v>
      </c>
      <c r="B18" s="68" t="s">
        <v>57</v>
      </c>
      <c r="C18" s="76">
        <v>319</v>
      </c>
      <c r="D18" s="101">
        <v>1.6572289469582835E-2</v>
      </c>
      <c r="E18" s="78">
        <v>71</v>
      </c>
      <c r="F18" s="79">
        <v>8.5666023166023168E-3</v>
      </c>
      <c r="G18" s="80">
        <v>3.492957746478873</v>
      </c>
    </row>
    <row r="19" spans="1:7" ht="14.5" customHeight="1" x14ac:dyDescent="0.35">
      <c r="A19" s="67">
        <v>9</v>
      </c>
      <c r="B19" s="68" t="s">
        <v>21</v>
      </c>
      <c r="C19" s="76">
        <v>268</v>
      </c>
      <c r="D19" s="101">
        <v>1.3922801184477116E-2</v>
      </c>
      <c r="E19" s="78">
        <v>180</v>
      </c>
      <c r="F19" s="79">
        <v>2.171814671814672E-2</v>
      </c>
      <c r="G19" s="80">
        <v>0.48888888888888893</v>
      </c>
    </row>
    <row r="20" spans="1:7" ht="14.5" customHeight="1" x14ac:dyDescent="0.35">
      <c r="A20" s="69">
        <v>10</v>
      </c>
      <c r="B20" s="70" t="s">
        <v>22</v>
      </c>
      <c r="C20" s="81">
        <v>258</v>
      </c>
      <c r="D20" s="99">
        <v>1.3403293677593641E-2</v>
      </c>
      <c r="E20" s="83">
        <v>249</v>
      </c>
      <c r="F20" s="84">
        <v>3.0043436293436292E-2</v>
      </c>
      <c r="G20" s="85">
        <v>3.6144578313253017E-2</v>
      </c>
    </row>
    <row r="21" spans="1:7" ht="14.5" customHeight="1" x14ac:dyDescent="0.35">
      <c r="A21" s="65">
        <v>11</v>
      </c>
      <c r="B21" s="66" t="s">
        <v>23</v>
      </c>
      <c r="C21" s="71">
        <v>234</v>
      </c>
      <c r="D21" s="100">
        <v>1.2156475661073302E-2</v>
      </c>
      <c r="E21" s="73">
        <v>129</v>
      </c>
      <c r="F21" s="74">
        <v>1.5564671814671815E-2</v>
      </c>
      <c r="G21" s="75">
        <v>0.81395348837209291</v>
      </c>
    </row>
    <row r="22" spans="1:7" ht="14.5" customHeight="1" x14ac:dyDescent="0.35">
      <c r="A22" s="67">
        <v>12</v>
      </c>
      <c r="B22" s="68" t="s">
        <v>106</v>
      </c>
      <c r="C22" s="76">
        <v>225</v>
      </c>
      <c r="D22" s="101">
        <v>1.1688918904878175E-2</v>
      </c>
      <c r="E22" s="78">
        <v>71</v>
      </c>
      <c r="F22" s="79">
        <v>8.5666023166023168E-3</v>
      </c>
      <c r="G22" s="80">
        <v>2.1690140845070425</v>
      </c>
    </row>
    <row r="23" spans="1:7" ht="14.5" customHeight="1" x14ac:dyDescent="0.35">
      <c r="A23" s="67">
        <v>13</v>
      </c>
      <c r="B23" s="68" t="s">
        <v>25</v>
      </c>
      <c r="C23" s="76">
        <v>220</v>
      </c>
      <c r="D23" s="101">
        <v>1.1429165151436438E-2</v>
      </c>
      <c r="E23" s="78">
        <v>133</v>
      </c>
      <c r="F23" s="79">
        <v>1.6047297297297296E-2</v>
      </c>
      <c r="G23" s="80">
        <v>0.65413533834586457</v>
      </c>
    </row>
    <row r="24" spans="1:7" ht="14.5" customHeight="1" x14ac:dyDescent="0.35">
      <c r="A24" s="67">
        <v>14</v>
      </c>
      <c r="B24" s="68" t="s">
        <v>24</v>
      </c>
      <c r="C24" s="76">
        <v>202</v>
      </c>
      <c r="D24" s="101">
        <v>1.0494051639046185E-2</v>
      </c>
      <c r="E24" s="78">
        <v>91</v>
      </c>
      <c r="F24" s="79">
        <v>1.097972972972973E-2</v>
      </c>
      <c r="G24" s="80">
        <v>1.2197802197802199</v>
      </c>
    </row>
    <row r="25" spans="1:7" ht="14.5" customHeight="1" x14ac:dyDescent="0.35">
      <c r="A25" s="69">
        <v>15</v>
      </c>
      <c r="B25" s="70" t="s">
        <v>108</v>
      </c>
      <c r="C25" s="81">
        <v>139</v>
      </c>
      <c r="D25" s="99">
        <v>7.2211543456802947E-3</v>
      </c>
      <c r="E25" s="83">
        <v>65</v>
      </c>
      <c r="F25" s="84">
        <v>7.8426640926640926E-3</v>
      </c>
      <c r="G25" s="85">
        <v>1.1384615384615384</v>
      </c>
    </row>
    <row r="26" spans="1:7" ht="14.5" customHeight="1" x14ac:dyDescent="0.35">
      <c r="A26" s="65">
        <v>16</v>
      </c>
      <c r="B26" s="66" t="s">
        <v>60</v>
      </c>
      <c r="C26" s="71">
        <v>128</v>
      </c>
      <c r="D26" s="100">
        <v>6.6496960881084729E-3</v>
      </c>
      <c r="E26" s="73">
        <v>86</v>
      </c>
      <c r="F26" s="74">
        <v>1.0376447876447877E-2</v>
      </c>
      <c r="G26" s="75">
        <v>0.48837209302325579</v>
      </c>
    </row>
    <row r="27" spans="1:7" ht="14.5" customHeight="1" x14ac:dyDescent="0.35">
      <c r="A27" s="67">
        <v>17</v>
      </c>
      <c r="B27" s="68" t="s">
        <v>115</v>
      </c>
      <c r="C27" s="76">
        <v>115</v>
      </c>
      <c r="D27" s="101">
        <v>5.9743363291599565E-3</v>
      </c>
      <c r="E27" s="78">
        <v>110</v>
      </c>
      <c r="F27" s="79">
        <v>1.3272200772200772E-2</v>
      </c>
      <c r="G27" s="80">
        <v>4.5454545454545414E-2</v>
      </c>
    </row>
    <row r="28" spans="1:7" ht="14.5" customHeight="1" x14ac:dyDescent="0.35">
      <c r="A28" s="67">
        <v>18</v>
      </c>
      <c r="B28" s="68" t="s">
        <v>124</v>
      </c>
      <c r="C28" s="76">
        <v>99</v>
      </c>
      <c r="D28" s="101">
        <v>5.143124318146397E-3</v>
      </c>
      <c r="E28" s="78">
        <v>7</v>
      </c>
      <c r="F28" s="79">
        <v>8.4459459459459464E-4</v>
      </c>
      <c r="G28" s="80">
        <v>13.142857142857142</v>
      </c>
    </row>
    <row r="29" spans="1:7" ht="14.5" customHeight="1" x14ac:dyDescent="0.35">
      <c r="A29" s="67">
        <v>19</v>
      </c>
      <c r="B29" s="68" t="s">
        <v>117</v>
      </c>
      <c r="C29" s="76">
        <v>81</v>
      </c>
      <c r="D29" s="101">
        <v>4.2080108057561431E-3</v>
      </c>
      <c r="E29" s="78">
        <v>33</v>
      </c>
      <c r="F29" s="79">
        <v>3.9816602316602315E-3</v>
      </c>
      <c r="G29" s="80">
        <v>1.4545454545454546</v>
      </c>
    </row>
    <row r="30" spans="1:7" ht="14.5" customHeight="1" x14ac:dyDescent="0.35">
      <c r="A30" s="67">
        <v>20</v>
      </c>
      <c r="B30" s="70" t="s">
        <v>103</v>
      </c>
      <c r="C30" s="81">
        <v>79</v>
      </c>
      <c r="D30" s="99">
        <v>4.1041093043794486E-3</v>
      </c>
      <c r="E30" s="83">
        <v>65</v>
      </c>
      <c r="F30" s="84">
        <v>7.8426640926640926E-3</v>
      </c>
      <c r="G30" s="85">
        <v>0.21538461538461529</v>
      </c>
    </row>
    <row r="31" spans="1:7" ht="14.5" customHeight="1" x14ac:dyDescent="0.35">
      <c r="A31" s="33"/>
      <c r="B31" s="10" t="s">
        <v>10</v>
      </c>
      <c r="C31" s="11">
        <f>C32-SUM(C11:C30)</f>
        <v>1402</v>
      </c>
      <c r="D31" s="52">
        <f>C31/C32</f>
        <v>7.2834952465063121E-2</v>
      </c>
      <c r="E31" s="11">
        <f>E32-SUM(E11:E30)</f>
        <v>847</v>
      </c>
      <c r="F31" s="52">
        <f>E31/E32</f>
        <v>0.10219594594594594</v>
      </c>
      <c r="G31" s="15">
        <f>C31/E31-1</f>
        <v>0.6552538370720189</v>
      </c>
    </row>
    <row r="32" spans="1:7" ht="14.5" customHeight="1" x14ac:dyDescent="0.35">
      <c r="A32" s="14"/>
      <c r="B32" s="12" t="s">
        <v>11</v>
      </c>
      <c r="C32" s="86">
        <v>19249</v>
      </c>
      <c r="D32" s="87">
        <v>1</v>
      </c>
      <c r="E32" s="88">
        <v>8288</v>
      </c>
      <c r="F32" s="89">
        <v>1.0000000000000002</v>
      </c>
      <c r="G32" s="30">
        <v>1.3225144787644787</v>
      </c>
    </row>
    <row r="33" spans="1:1" ht="12.75" customHeight="1" x14ac:dyDescent="0.35">
      <c r="A33" s="24" t="s">
        <v>13</v>
      </c>
    </row>
    <row r="34" spans="1:1" x14ac:dyDescent="0.35">
      <c r="A34" t="s">
        <v>61</v>
      </c>
    </row>
    <row r="35" spans="1:1" x14ac:dyDescent="0.35">
      <c r="A35" s="13" t="s">
        <v>62</v>
      </c>
    </row>
    <row r="51" spans="1:1" ht="15" customHeight="1" x14ac:dyDescent="0.35"/>
    <row r="53" spans="1:1" ht="15" customHeight="1" x14ac:dyDescent="0.35"/>
    <row r="60" spans="1:1" x14ac:dyDescent="0.35">
      <c r="A60" s="37"/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G31">
    <cfRule type="cellIs" dxfId="21" priority="26" operator="lessThan">
      <formula>0</formula>
    </cfRule>
  </conditionalFormatting>
  <conditionalFormatting sqref="G11:G15">
    <cfRule type="cellIs" dxfId="20" priority="7" operator="lessThan">
      <formula>0</formula>
    </cfRule>
  </conditionalFormatting>
  <conditionalFormatting sqref="G16:G30">
    <cfRule type="cellIs" dxfId="19" priority="6" operator="lessThan">
      <formula>0</formula>
    </cfRule>
  </conditionalFormatting>
  <conditionalFormatting sqref="C11:G30">
    <cfRule type="cellIs" dxfId="18" priority="5" operator="equal">
      <formula>0</formula>
    </cfRule>
  </conditionalFormatting>
  <conditionalFormatting sqref="G32">
    <cfRule type="cellIs" dxfId="17" priority="4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portrait" horizontalDpi="4294967292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5"/>
  <sheetViews>
    <sheetView showGridLines="0" zoomScaleNormal="100" workbookViewId="0"/>
  </sheetViews>
  <sheetFormatPr defaultRowHeight="14.5" x14ac:dyDescent="0.35"/>
  <cols>
    <col min="1" max="1" width="8" customWidth="1"/>
    <col min="2" max="2" width="25.54296875" customWidth="1"/>
    <col min="3" max="7" width="11.7265625" customWidth="1"/>
    <col min="8" max="10" width="9" customWidth="1"/>
  </cols>
  <sheetData>
    <row r="1" spans="1:10" x14ac:dyDescent="0.35">
      <c r="A1" t="s">
        <v>28</v>
      </c>
      <c r="G1" s="50">
        <v>44447</v>
      </c>
    </row>
    <row r="2" spans="1:10" ht="14.5" customHeight="1" x14ac:dyDescent="0.35">
      <c r="A2" s="108" t="s">
        <v>30</v>
      </c>
      <c r="B2" s="108"/>
      <c r="C2" s="108"/>
      <c r="D2" s="108"/>
      <c r="E2" s="108"/>
      <c r="F2" s="108"/>
      <c r="G2" s="108"/>
      <c r="H2" s="22"/>
      <c r="I2" s="22"/>
      <c r="J2" s="22"/>
    </row>
    <row r="3" spans="1:10" ht="14.5" customHeight="1" x14ac:dyDescent="0.35">
      <c r="A3" s="109" t="s">
        <v>31</v>
      </c>
      <c r="B3" s="109"/>
      <c r="C3" s="109"/>
      <c r="D3" s="109"/>
      <c r="E3" s="109"/>
      <c r="F3" s="109"/>
      <c r="G3" s="109"/>
      <c r="H3" s="23"/>
      <c r="I3" s="23"/>
      <c r="J3" s="23"/>
    </row>
    <row r="4" spans="1:10" ht="14.5" customHeight="1" x14ac:dyDescent="0.35">
      <c r="A4" s="23"/>
      <c r="B4" s="23"/>
      <c r="C4" s="23"/>
      <c r="D4" s="23"/>
      <c r="E4" s="23"/>
      <c r="F4" s="23"/>
      <c r="G4" s="6" t="s">
        <v>12</v>
      </c>
      <c r="H4" s="23"/>
      <c r="I4" s="23"/>
      <c r="J4" s="23"/>
    </row>
    <row r="5" spans="1:10" ht="14.5" customHeight="1" x14ac:dyDescent="0.35">
      <c r="A5" s="110" t="s">
        <v>0</v>
      </c>
      <c r="B5" s="112" t="s">
        <v>1</v>
      </c>
      <c r="C5" s="114" t="s">
        <v>129</v>
      </c>
      <c r="D5" s="115"/>
      <c r="E5" s="115"/>
      <c r="F5" s="115"/>
      <c r="G5" s="116"/>
    </row>
    <row r="6" spans="1:10" ht="14.5" customHeight="1" x14ac:dyDescent="0.35">
      <c r="A6" s="111"/>
      <c r="B6" s="113"/>
      <c r="C6" s="117" t="s">
        <v>130</v>
      </c>
      <c r="D6" s="118"/>
      <c r="E6" s="118"/>
      <c r="F6" s="118"/>
      <c r="G6" s="119"/>
    </row>
    <row r="7" spans="1:10" ht="14.5" customHeight="1" x14ac:dyDescent="0.35">
      <c r="A7" s="111"/>
      <c r="B7" s="111"/>
      <c r="C7" s="120">
        <v>2021</v>
      </c>
      <c r="D7" s="121"/>
      <c r="E7" s="124">
        <v>2020</v>
      </c>
      <c r="F7" s="121"/>
      <c r="G7" s="126" t="s">
        <v>3</v>
      </c>
    </row>
    <row r="8" spans="1:10" ht="14.5" customHeight="1" x14ac:dyDescent="0.35">
      <c r="A8" s="127" t="s">
        <v>4</v>
      </c>
      <c r="B8" s="127" t="s">
        <v>5</v>
      </c>
      <c r="C8" s="122"/>
      <c r="D8" s="123"/>
      <c r="E8" s="125"/>
      <c r="F8" s="123"/>
      <c r="G8" s="126"/>
    </row>
    <row r="9" spans="1:10" ht="14.5" customHeight="1" x14ac:dyDescent="0.35">
      <c r="A9" s="127"/>
      <c r="B9" s="127"/>
      <c r="C9" s="18" t="s">
        <v>6</v>
      </c>
      <c r="D9" s="40" t="s">
        <v>2</v>
      </c>
      <c r="E9" s="103" t="s">
        <v>6</v>
      </c>
      <c r="F9" s="40" t="s">
        <v>2</v>
      </c>
      <c r="G9" s="129" t="s">
        <v>7</v>
      </c>
    </row>
    <row r="10" spans="1:10" ht="14.5" customHeight="1" x14ac:dyDescent="0.35">
      <c r="A10" s="128"/>
      <c r="B10" s="128"/>
      <c r="C10" s="17" t="s">
        <v>8</v>
      </c>
      <c r="D10" s="104" t="s">
        <v>9</v>
      </c>
      <c r="E10" s="7" t="s">
        <v>8</v>
      </c>
      <c r="F10" s="104" t="s">
        <v>9</v>
      </c>
      <c r="G10" s="130"/>
    </row>
    <row r="11" spans="1:10" ht="14.5" customHeight="1" x14ac:dyDescent="0.35">
      <c r="A11" s="65">
        <v>1</v>
      </c>
      <c r="B11" s="66" t="s">
        <v>32</v>
      </c>
      <c r="C11" s="71">
        <v>10632</v>
      </c>
      <c r="D11" s="72">
        <v>0.27160556903819133</v>
      </c>
      <c r="E11" s="73">
        <v>9262</v>
      </c>
      <c r="F11" s="74">
        <v>0.28504600990982676</v>
      </c>
      <c r="G11" s="75">
        <v>0.14791621679982736</v>
      </c>
    </row>
    <row r="12" spans="1:10" ht="14.5" customHeight="1" x14ac:dyDescent="0.35">
      <c r="A12" s="67">
        <v>2</v>
      </c>
      <c r="B12" s="68" t="s">
        <v>111</v>
      </c>
      <c r="C12" s="76">
        <v>8520</v>
      </c>
      <c r="D12" s="77">
        <v>0.21765231830374249</v>
      </c>
      <c r="E12" s="78">
        <v>7456</v>
      </c>
      <c r="F12" s="79">
        <v>0.22946480780475795</v>
      </c>
      <c r="G12" s="80">
        <v>0.14270386266094426</v>
      </c>
    </row>
    <row r="13" spans="1:10" ht="14.5" customHeight="1" x14ac:dyDescent="0.35">
      <c r="A13" s="67">
        <v>3</v>
      </c>
      <c r="B13" s="68" t="s">
        <v>35</v>
      </c>
      <c r="C13" s="76">
        <v>3771</v>
      </c>
      <c r="D13" s="77">
        <v>9.6334142291480393E-2</v>
      </c>
      <c r="E13" s="78">
        <v>2719</v>
      </c>
      <c r="F13" s="79">
        <v>8.3679561751761916E-2</v>
      </c>
      <c r="G13" s="80">
        <v>0.38690695108495765</v>
      </c>
    </row>
    <row r="14" spans="1:10" ht="14.5" customHeight="1" x14ac:dyDescent="0.35">
      <c r="A14" s="67">
        <v>4</v>
      </c>
      <c r="B14" s="68" t="s">
        <v>21</v>
      </c>
      <c r="C14" s="76">
        <v>3506</v>
      </c>
      <c r="D14" s="77">
        <v>8.9564439902925022E-2</v>
      </c>
      <c r="E14" s="78">
        <v>1621</v>
      </c>
      <c r="F14" s="79">
        <v>4.9887668113132062E-2</v>
      </c>
      <c r="G14" s="80">
        <v>1.1628624305983961</v>
      </c>
    </row>
    <row r="15" spans="1:10" ht="14.5" customHeight="1" x14ac:dyDescent="0.35">
      <c r="A15" s="69">
        <v>5</v>
      </c>
      <c r="B15" s="70" t="s">
        <v>75</v>
      </c>
      <c r="C15" s="81">
        <v>1545</v>
      </c>
      <c r="D15" s="82">
        <v>3.9468642227615279E-2</v>
      </c>
      <c r="E15" s="83">
        <v>938</v>
      </c>
      <c r="F15" s="84">
        <v>2.886775613208999E-2</v>
      </c>
      <c r="G15" s="85">
        <v>0.64712153518123672</v>
      </c>
    </row>
    <row r="16" spans="1:10" ht="14.5" customHeight="1" x14ac:dyDescent="0.35">
      <c r="A16" s="65">
        <v>6</v>
      </c>
      <c r="B16" s="66" t="s">
        <v>33</v>
      </c>
      <c r="C16" s="71">
        <v>1388</v>
      </c>
      <c r="D16" s="72">
        <v>3.5457912887980586E-2</v>
      </c>
      <c r="E16" s="73">
        <v>1599</v>
      </c>
      <c r="F16" s="74">
        <v>4.9210599205982829E-2</v>
      </c>
      <c r="G16" s="75">
        <v>-0.13195747342088804</v>
      </c>
    </row>
    <row r="17" spans="1:7" ht="14.5" customHeight="1" x14ac:dyDescent="0.35">
      <c r="A17" s="67">
        <v>7</v>
      </c>
      <c r="B17" s="68" t="s">
        <v>73</v>
      </c>
      <c r="C17" s="76">
        <v>1306</v>
      </c>
      <c r="D17" s="77">
        <v>3.336313705454081E-2</v>
      </c>
      <c r="E17" s="78">
        <v>1363</v>
      </c>
      <c r="F17" s="79">
        <v>4.1947496383836519E-2</v>
      </c>
      <c r="G17" s="80">
        <v>-4.1819515774027871E-2</v>
      </c>
    </row>
    <row r="18" spans="1:7" ht="14.5" customHeight="1" x14ac:dyDescent="0.35">
      <c r="A18" s="67">
        <v>8</v>
      </c>
      <c r="B18" s="68" t="s">
        <v>59</v>
      </c>
      <c r="C18" s="76">
        <v>1049</v>
      </c>
      <c r="D18" s="77">
        <v>2.6797803039979563E-2</v>
      </c>
      <c r="E18" s="78">
        <v>1006</v>
      </c>
      <c r="F18" s="79">
        <v>3.0960514572369435E-2</v>
      </c>
      <c r="G18" s="80">
        <v>4.2743538767395561E-2</v>
      </c>
    </row>
    <row r="19" spans="1:7" ht="14.5" customHeight="1" x14ac:dyDescent="0.35">
      <c r="A19" s="67">
        <v>9</v>
      </c>
      <c r="B19" s="68" t="s">
        <v>34</v>
      </c>
      <c r="C19" s="76">
        <v>588</v>
      </c>
      <c r="D19" s="77">
        <v>1.5021075488568144E-2</v>
      </c>
      <c r="E19" s="78">
        <v>642</v>
      </c>
      <c r="F19" s="79">
        <v>1.9758101744991229E-2</v>
      </c>
      <c r="G19" s="80">
        <v>-8.411214953271029E-2</v>
      </c>
    </row>
    <row r="20" spans="1:7" ht="14.5" customHeight="1" x14ac:dyDescent="0.35">
      <c r="A20" s="69">
        <v>10</v>
      </c>
      <c r="B20" s="70" t="s">
        <v>68</v>
      </c>
      <c r="C20" s="81">
        <v>586</v>
      </c>
      <c r="D20" s="82">
        <v>1.4969983395069613E-2</v>
      </c>
      <c r="E20" s="83">
        <v>513</v>
      </c>
      <c r="F20" s="84">
        <v>1.578801588034346E-2</v>
      </c>
      <c r="G20" s="85">
        <v>0.14230019493177393</v>
      </c>
    </row>
    <row r="21" spans="1:7" ht="14.5" customHeight="1" x14ac:dyDescent="0.35">
      <c r="A21" s="65">
        <v>11</v>
      </c>
      <c r="B21" s="66" t="s">
        <v>74</v>
      </c>
      <c r="C21" s="71">
        <v>414</v>
      </c>
      <c r="D21" s="72">
        <v>1.0576063354195938E-2</v>
      </c>
      <c r="E21" s="73">
        <v>430</v>
      </c>
      <c r="F21" s="74">
        <v>1.3233619548825902E-2</v>
      </c>
      <c r="G21" s="75">
        <v>-3.7209302325581395E-2</v>
      </c>
    </row>
    <row r="22" spans="1:7" ht="14.5" customHeight="1" x14ac:dyDescent="0.35">
      <c r="A22" s="67">
        <v>12</v>
      </c>
      <c r="B22" s="68" t="s">
        <v>104</v>
      </c>
      <c r="C22" s="76">
        <v>384</v>
      </c>
      <c r="D22" s="77">
        <v>9.8096819517179724E-3</v>
      </c>
      <c r="E22" s="78">
        <v>331</v>
      </c>
      <c r="F22" s="79">
        <v>1.0186809466654356E-2</v>
      </c>
      <c r="G22" s="80">
        <v>0.16012084592145026</v>
      </c>
    </row>
    <row r="23" spans="1:7" ht="14.5" customHeight="1" x14ac:dyDescent="0.35">
      <c r="A23" s="67">
        <v>13</v>
      </c>
      <c r="B23" s="68" t="s">
        <v>77</v>
      </c>
      <c r="C23" s="76">
        <v>373</v>
      </c>
      <c r="D23" s="77">
        <v>9.5286754374760505E-3</v>
      </c>
      <c r="E23" s="78">
        <v>410</v>
      </c>
      <c r="F23" s="79">
        <v>1.2618102360508417E-2</v>
      </c>
      <c r="G23" s="80">
        <v>-9.0243902439024359E-2</v>
      </c>
    </row>
    <row r="24" spans="1:7" ht="14.5" customHeight="1" x14ac:dyDescent="0.35">
      <c r="A24" s="67">
        <v>14</v>
      </c>
      <c r="B24" s="68" t="s">
        <v>71</v>
      </c>
      <c r="C24" s="76">
        <v>360</v>
      </c>
      <c r="D24" s="77">
        <v>9.1965768297355976E-3</v>
      </c>
      <c r="E24" s="78">
        <v>337</v>
      </c>
      <c r="F24" s="79">
        <v>1.0371464623149602E-2</v>
      </c>
      <c r="G24" s="80">
        <v>6.8249258160237414E-2</v>
      </c>
    </row>
    <row r="25" spans="1:7" ht="14.5" customHeight="1" x14ac:dyDescent="0.35">
      <c r="A25" s="69">
        <v>15</v>
      </c>
      <c r="B25" s="70" t="s">
        <v>72</v>
      </c>
      <c r="C25" s="81">
        <v>343</v>
      </c>
      <c r="D25" s="82">
        <v>8.7622940349980846E-3</v>
      </c>
      <c r="E25" s="83">
        <v>291</v>
      </c>
      <c r="F25" s="84">
        <v>8.9557750900193887E-3</v>
      </c>
      <c r="G25" s="85">
        <v>0.17869415807560141</v>
      </c>
    </row>
    <row r="26" spans="1:7" ht="14.5" customHeight="1" x14ac:dyDescent="0.35">
      <c r="A26" s="65">
        <v>16</v>
      </c>
      <c r="B26" s="66" t="s">
        <v>112</v>
      </c>
      <c r="C26" s="71">
        <v>335</v>
      </c>
      <c r="D26" s="72">
        <v>8.5579256610039591E-3</v>
      </c>
      <c r="E26" s="73">
        <v>200</v>
      </c>
      <c r="F26" s="74">
        <v>6.155171883174838E-3</v>
      </c>
      <c r="G26" s="75">
        <v>0.67500000000000004</v>
      </c>
    </row>
    <row r="27" spans="1:7" ht="14.5" customHeight="1" x14ac:dyDescent="0.35">
      <c r="A27" s="67"/>
      <c r="B27" s="68" t="s">
        <v>76</v>
      </c>
      <c r="C27" s="76">
        <v>335</v>
      </c>
      <c r="D27" s="77">
        <v>8.5579256610039591E-3</v>
      </c>
      <c r="E27" s="78">
        <v>313</v>
      </c>
      <c r="F27" s="79">
        <v>9.6328439971686206E-3</v>
      </c>
      <c r="G27" s="80">
        <v>7.0287539936102261E-2</v>
      </c>
    </row>
    <row r="28" spans="1:7" ht="14.5" customHeight="1" x14ac:dyDescent="0.35">
      <c r="A28" s="67">
        <v>18</v>
      </c>
      <c r="B28" s="68" t="s">
        <v>79</v>
      </c>
      <c r="C28" s="76">
        <v>287</v>
      </c>
      <c r="D28" s="77">
        <v>7.331715417039213E-3</v>
      </c>
      <c r="E28" s="78">
        <v>229</v>
      </c>
      <c r="F28" s="79">
        <v>7.047671806235189E-3</v>
      </c>
      <c r="G28" s="80">
        <v>0.2532751091703056</v>
      </c>
    </row>
    <row r="29" spans="1:7" ht="14.5" customHeight="1" x14ac:dyDescent="0.35">
      <c r="A29" s="67">
        <v>19</v>
      </c>
      <c r="B29" s="68" t="s">
        <v>118</v>
      </c>
      <c r="C29" s="76">
        <v>266</v>
      </c>
      <c r="D29" s="77">
        <v>6.7952484353046363E-3</v>
      </c>
      <c r="E29" s="78">
        <v>238</v>
      </c>
      <c r="F29" s="79">
        <v>7.3246545409780565E-3</v>
      </c>
      <c r="G29" s="80">
        <v>0.11764705882352944</v>
      </c>
    </row>
    <row r="30" spans="1:7" ht="14.5" customHeight="1" x14ac:dyDescent="0.35">
      <c r="A30" s="69">
        <v>20</v>
      </c>
      <c r="B30" s="70" t="s">
        <v>78</v>
      </c>
      <c r="C30" s="81">
        <v>238</v>
      </c>
      <c r="D30" s="82">
        <v>6.0799591263252014E-3</v>
      </c>
      <c r="E30" s="83">
        <v>218</v>
      </c>
      <c r="F30" s="84">
        <v>6.7091373526605731E-3</v>
      </c>
      <c r="G30" s="85">
        <v>9.174311926605494E-2</v>
      </c>
    </row>
    <row r="31" spans="1:7" ht="14.5" customHeight="1" x14ac:dyDescent="0.35">
      <c r="A31" s="33"/>
      <c r="B31" s="10" t="s">
        <v>10</v>
      </c>
      <c r="C31" s="11">
        <f>C32-SUM(C11:C30)</f>
        <v>2919</v>
      </c>
      <c r="D31" s="52">
        <f>C31/C32</f>
        <v>7.4568910461106142E-2</v>
      </c>
      <c r="E31" s="11">
        <f>E32-SUM(E11:E30)</f>
        <v>2377</v>
      </c>
      <c r="F31" s="52">
        <f>E31/E32</f>
        <v>7.3154217831532947E-2</v>
      </c>
      <c r="G31" s="15">
        <f>C31/E31-1</f>
        <v>0.2280185107278081</v>
      </c>
    </row>
    <row r="32" spans="1:7" ht="14.5" customHeight="1" x14ac:dyDescent="0.35">
      <c r="A32" s="14"/>
      <c r="B32" s="12" t="s">
        <v>11</v>
      </c>
      <c r="C32" s="86">
        <v>39145</v>
      </c>
      <c r="D32" s="87">
        <v>1</v>
      </c>
      <c r="E32" s="88">
        <v>32493</v>
      </c>
      <c r="F32" s="89">
        <v>1.0000000000000004</v>
      </c>
      <c r="G32" s="30">
        <v>0.20472101683439514</v>
      </c>
    </row>
    <row r="33" spans="1:1" ht="12" customHeight="1" x14ac:dyDescent="0.35">
      <c r="A33" s="24" t="s">
        <v>13</v>
      </c>
    </row>
    <row r="34" spans="1:1" x14ac:dyDescent="0.35">
      <c r="A34" t="s">
        <v>63</v>
      </c>
    </row>
    <row r="35" spans="1:1" x14ac:dyDescent="0.35">
      <c r="A35" s="13" t="s">
        <v>62</v>
      </c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G31">
    <cfRule type="cellIs" dxfId="16" priority="17" operator="lessThan">
      <formula>0</formula>
    </cfRule>
  </conditionalFormatting>
  <conditionalFormatting sqref="G11:G15">
    <cfRule type="cellIs" dxfId="15" priority="4" operator="lessThan">
      <formula>0</formula>
    </cfRule>
  </conditionalFormatting>
  <conditionalFormatting sqref="G16:G30">
    <cfRule type="cellIs" dxfId="14" priority="3" operator="lessThan">
      <formula>0</formula>
    </cfRule>
  </conditionalFormatting>
  <conditionalFormatting sqref="C11:G30">
    <cfRule type="cellIs" dxfId="13" priority="2" operator="equal">
      <formula>0</formula>
    </cfRule>
  </conditionalFormatting>
  <conditionalFormatting sqref="G32">
    <cfRule type="cellIs" dxfId="12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81"/>
  <sheetViews>
    <sheetView showGridLines="0" zoomScaleNormal="100" workbookViewId="0">
      <selection activeCell="C59" sqref="C59:C75"/>
    </sheetView>
  </sheetViews>
  <sheetFormatPr defaultRowHeight="14.5" x14ac:dyDescent="0.35"/>
  <cols>
    <col min="1" max="1" width="8" customWidth="1"/>
    <col min="2" max="2" width="22.26953125" bestFit="1" customWidth="1"/>
    <col min="3" max="7" width="11.7265625" customWidth="1"/>
    <col min="8" max="9" width="9" customWidth="1"/>
  </cols>
  <sheetData>
    <row r="1" spans="1:9" x14ac:dyDescent="0.35">
      <c r="A1" t="s">
        <v>28</v>
      </c>
      <c r="G1" s="50">
        <v>44447</v>
      </c>
    </row>
    <row r="2" spans="1:9" ht="14.5" customHeight="1" x14ac:dyDescent="0.35">
      <c r="A2" s="108" t="s">
        <v>36</v>
      </c>
      <c r="B2" s="108"/>
      <c r="C2" s="108"/>
      <c r="D2" s="108"/>
      <c r="E2" s="108"/>
      <c r="F2" s="108"/>
      <c r="G2" s="108"/>
      <c r="H2" s="22"/>
      <c r="I2" s="22"/>
    </row>
    <row r="3" spans="1:9" ht="14.5" customHeight="1" x14ac:dyDescent="0.35">
      <c r="A3" s="109" t="s">
        <v>37</v>
      </c>
      <c r="B3" s="109"/>
      <c r="C3" s="109"/>
      <c r="D3" s="109"/>
      <c r="E3" s="109"/>
      <c r="F3" s="109"/>
      <c r="G3" s="109"/>
      <c r="H3" s="23"/>
      <c r="I3" s="23"/>
    </row>
    <row r="4" spans="1:9" ht="14.5" customHeight="1" x14ac:dyDescent="0.35">
      <c r="A4" s="23"/>
      <c r="B4" s="23"/>
      <c r="C4" s="23"/>
      <c r="D4" s="23"/>
      <c r="E4" s="23"/>
      <c r="F4" s="23"/>
      <c r="G4" s="6" t="s">
        <v>12</v>
      </c>
      <c r="H4" s="23"/>
      <c r="I4" s="23"/>
    </row>
    <row r="5" spans="1:9" ht="14.5" customHeight="1" x14ac:dyDescent="0.35">
      <c r="A5" s="110" t="s">
        <v>0</v>
      </c>
      <c r="B5" s="112" t="s">
        <v>1</v>
      </c>
      <c r="C5" s="114" t="s">
        <v>129</v>
      </c>
      <c r="D5" s="115"/>
      <c r="E5" s="115"/>
      <c r="F5" s="115"/>
      <c r="G5" s="116"/>
    </row>
    <row r="6" spans="1:9" ht="14.5" customHeight="1" x14ac:dyDescent="0.35">
      <c r="A6" s="111"/>
      <c r="B6" s="113"/>
      <c r="C6" s="117" t="s">
        <v>130</v>
      </c>
      <c r="D6" s="118"/>
      <c r="E6" s="118"/>
      <c r="F6" s="118"/>
      <c r="G6" s="119"/>
    </row>
    <row r="7" spans="1:9" ht="14.5" customHeight="1" x14ac:dyDescent="0.35">
      <c r="A7" s="111"/>
      <c r="B7" s="111"/>
      <c r="C7" s="120">
        <v>2021</v>
      </c>
      <c r="D7" s="121"/>
      <c r="E7" s="124">
        <v>2020</v>
      </c>
      <c r="F7" s="121"/>
      <c r="G7" s="126" t="s">
        <v>3</v>
      </c>
    </row>
    <row r="8" spans="1:9" ht="14.5" customHeight="1" x14ac:dyDescent="0.35">
      <c r="A8" s="127" t="s">
        <v>4</v>
      </c>
      <c r="B8" s="127" t="s">
        <v>5</v>
      </c>
      <c r="C8" s="122"/>
      <c r="D8" s="123"/>
      <c r="E8" s="125"/>
      <c r="F8" s="123"/>
      <c r="G8" s="126"/>
    </row>
    <row r="9" spans="1:9" ht="14.5" customHeight="1" x14ac:dyDescent="0.35">
      <c r="A9" s="127"/>
      <c r="B9" s="127"/>
      <c r="C9" s="18" t="s">
        <v>6</v>
      </c>
      <c r="D9" s="40" t="s">
        <v>2</v>
      </c>
      <c r="E9" s="103" t="s">
        <v>6</v>
      </c>
      <c r="F9" s="40" t="s">
        <v>2</v>
      </c>
      <c r="G9" s="129" t="s">
        <v>7</v>
      </c>
    </row>
    <row r="10" spans="1:9" ht="14.5" customHeight="1" x14ac:dyDescent="0.35">
      <c r="A10" s="128"/>
      <c r="B10" s="128"/>
      <c r="C10" s="17" t="s">
        <v>8</v>
      </c>
      <c r="D10" s="104" t="s">
        <v>9</v>
      </c>
      <c r="E10" s="7" t="s">
        <v>8</v>
      </c>
      <c r="F10" s="104" t="s">
        <v>9</v>
      </c>
      <c r="G10" s="130"/>
    </row>
    <row r="11" spans="1:9" ht="14.5" customHeight="1" x14ac:dyDescent="0.35">
      <c r="A11" s="65">
        <v>1</v>
      </c>
      <c r="B11" s="66" t="s">
        <v>38</v>
      </c>
      <c r="C11" s="71">
        <v>2464</v>
      </c>
      <c r="D11" s="72">
        <v>0.39204455051710424</v>
      </c>
      <c r="E11" s="73">
        <v>1969</v>
      </c>
      <c r="F11" s="74">
        <v>0.40216503267973858</v>
      </c>
      <c r="G11" s="75">
        <v>0.25139664804469275</v>
      </c>
    </row>
    <row r="12" spans="1:9" ht="14.5" customHeight="1" x14ac:dyDescent="0.35">
      <c r="A12" s="67">
        <v>2</v>
      </c>
      <c r="B12" s="68" t="s">
        <v>39</v>
      </c>
      <c r="C12" s="76">
        <v>862</v>
      </c>
      <c r="D12" s="77">
        <v>0.13715194908512332</v>
      </c>
      <c r="E12" s="78">
        <v>720</v>
      </c>
      <c r="F12" s="79">
        <v>0.14705882352941177</v>
      </c>
      <c r="G12" s="80">
        <v>0.19722222222222219</v>
      </c>
    </row>
    <row r="13" spans="1:9" ht="14.5" customHeight="1" x14ac:dyDescent="0.35">
      <c r="A13" s="67">
        <v>3</v>
      </c>
      <c r="B13" s="68" t="s">
        <v>16</v>
      </c>
      <c r="C13" s="76">
        <v>566</v>
      </c>
      <c r="D13" s="77">
        <v>9.0055688146380264E-2</v>
      </c>
      <c r="E13" s="78">
        <v>430</v>
      </c>
      <c r="F13" s="79">
        <v>8.7826797385620908E-2</v>
      </c>
      <c r="G13" s="80">
        <v>0.3162790697674418</v>
      </c>
    </row>
    <row r="14" spans="1:9" ht="14.5" customHeight="1" x14ac:dyDescent="0.35">
      <c r="A14" s="67">
        <v>4</v>
      </c>
      <c r="B14" s="68" t="s">
        <v>40</v>
      </c>
      <c r="C14" s="76">
        <v>521</v>
      </c>
      <c r="D14" s="77">
        <v>8.2895783611774063E-2</v>
      </c>
      <c r="E14" s="78">
        <v>450</v>
      </c>
      <c r="F14" s="79">
        <v>9.1911764705882359E-2</v>
      </c>
      <c r="G14" s="80">
        <v>0.15777777777777779</v>
      </c>
    </row>
    <row r="15" spans="1:9" ht="14.5" customHeight="1" x14ac:dyDescent="0.35">
      <c r="A15" s="69">
        <v>5</v>
      </c>
      <c r="B15" s="70" t="s">
        <v>21</v>
      </c>
      <c r="C15" s="81">
        <v>315</v>
      </c>
      <c r="D15" s="82">
        <v>5.0119331742243436E-2</v>
      </c>
      <c r="E15" s="83">
        <v>248</v>
      </c>
      <c r="F15" s="84">
        <v>5.0653594771241831E-2</v>
      </c>
      <c r="G15" s="85">
        <v>0.27016129032258074</v>
      </c>
    </row>
    <row r="16" spans="1:9" ht="14.5" customHeight="1" x14ac:dyDescent="0.35">
      <c r="A16" s="65">
        <v>6</v>
      </c>
      <c r="B16" s="66" t="s">
        <v>119</v>
      </c>
      <c r="C16" s="71">
        <v>233</v>
      </c>
      <c r="D16" s="72">
        <v>3.707239459029435E-2</v>
      </c>
      <c r="E16" s="73">
        <v>192</v>
      </c>
      <c r="F16" s="74">
        <v>3.9215686274509803E-2</v>
      </c>
      <c r="G16" s="75">
        <v>0.21354166666666674</v>
      </c>
    </row>
    <row r="17" spans="1:8" ht="14.5" customHeight="1" x14ac:dyDescent="0.35">
      <c r="A17" s="67">
        <v>7</v>
      </c>
      <c r="B17" s="68" t="s">
        <v>41</v>
      </c>
      <c r="C17" s="76">
        <v>198</v>
      </c>
      <c r="D17" s="77">
        <v>3.1503579952267304E-2</v>
      </c>
      <c r="E17" s="78">
        <v>115</v>
      </c>
      <c r="F17" s="79">
        <v>2.3488562091503268E-2</v>
      </c>
      <c r="G17" s="80">
        <v>0.72173913043478266</v>
      </c>
    </row>
    <row r="18" spans="1:8" ht="14.5" customHeight="1" x14ac:dyDescent="0.35">
      <c r="A18" s="67">
        <v>8</v>
      </c>
      <c r="B18" s="68" t="s">
        <v>66</v>
      </c>
      <c r="C18" s="76">
        <v>186</v>
      </c>
      <c r="D18" s="77">
        <v>2.9594272076372316E-2</v>
      </c>
      <c r="E18" s="78">
        <v>166</v>
      </c>
      <c r="F18" s="79">
        <v>3.3905228758169932E-2</v>
      </c>
      <c r="G18" s="80">
        <v>0.12048192771084332</v>
      </c>
    </row>
    <row r="19" spans="1:8" ht="14.5" customHeight="1" x14ac:dyDescent="0.35">
      <c r="A19" s="67">
        <v>9</v>
      </c>
      <c r="B19" s="68" t="s">
        <v>42</v>
      </c>
      <c r="C19" s="76">
        <v>127</v>
      </c>
      <c r="D19" s="77">
        <v>2.0206841686555291E-2</v>
      </c>
      <c r="E19" s="78">
        <v>75</v>
      </c>
      <c r="F19" s="79">
        <v>1.5318627450980392E-2</v>
      </c>
      <c r="G19" s="80">
        <v>0.69333333333333336</v>
      </c>
    </row>
    <row r="20" spans="1:8" ht="14.5" customHeight="1" x14ac:dyDescent="0.35">
      <c r="A20" s="69">
        <v>10</v>
      </c>
      <c r="B20" s="70" t="s">
        <v>56</v>
      </c>
      <c r="C20" s="81">
        <v>116</v>
      </c>
      <c r="D20" s="82">
        <v>1.8456642800318217E-2</v>
      </c>
      <c r="E20" s="83">
        <v>99</v>
      </c>
      <c r="F20" s="84">
        <v>2.0220588235294119E-2</v>
      </c>
      <c r="G20" s="85">
        <v>0.17171717171717171</v>
      </c>
    </row>
    <row r="21" spans="1:8" ht="14.5" customHeight="1" x14ac:dyDescent="0.35">
      <c r="A21" s="65">
        <v>11</v>
      </c>
      <c r="B21" s="66" t="s">
        <v>80</v>
      </c>
      <c r="C21" s="71">
        <v>85</v>
      </c>
      <c r="D21" s="72">
        <v>1.3524264120922832E-2</v>
      </c>
      <c r="E21" s="73">
        <v>75</v>
      </c>
      <c r="F21" s="74">
        <v>1.5318627450980392E-2</v>
      </c>
      <c r="G21" s="75">
        <v>0.1333333333333333</v>
      </c>
    </row>
    <row r="22" spans="1:8" ht="14.5" customHeight="1" x14ac:dyDescent="0.35">
      <c r="A22" s="67">
        <v>12</v>
      </c>
      <c r="B22" s="68" t="s">
        <v>110</v>
      </c>
      <c r="C22" s="76">
        <v>72</v>
      </c>
      <c r="D22" s="77">
        <v>1.1455847255369928E-2</v>
      </c>
      <c r="E22" s="78">
        <v>25</v>
      </c>
      <c r="F22" s="79">
        <v>5.1062091503267975E-3</v>
      </c>
      <c r="G22" s="80">
        <v>1.88</v>
      </c>
    </row>
    <row r="23" spans="1:8" ht="14.5" customHeight="1" x14ac:dyDescent="0.35">
      <c r="A23" s="67">
        <v>13</v>
      </c>
      <c r="B23" s="68" t="s">
        <v>69</v>
      </c>
      <c r="C23" s="76">
        <v>71</v>
      </c>
      <c r="D23" s="77">
        <v>1.1296738265712012E-2</v>
      </c>
      <c r="E23" s="78">
        <v>51</v>
      </c>
      <c r="F23" s="79">
        <v>1.0416666666666666E-2</v>
      </c>
      <c r="G23" s="80">
        <v>0.39215686274509798</v>
      </c>
    </row>
    <row r="24" spans="1:8" ht="14.5" customHeight="1" x14ac:dyDescent="0.35">
      <c r="A24" s="67">
        <v>14</v>
      </c>
      <c r="B24" s="68" t="s">
        <v>25</v>
      </c>
      <c r="C24" s="76">
        <v>61</v>
      </c>
      <c r="D24" s="77">
        <v>9.7056483691328552E-3</v>
      </c>
      <c r="E24" s="78">
        <v>31</v>
      </c>
      <c r="F24" s="79">
        <v>6.3316993464052288E-3</v>
      </c>
      <c r="G24" s="80">
        <v>0.967741935483871</v>
      </c>
    </row>
    <row r="25" spans="1:8" ht="14.5" customHeight="1" x14ac:dyDescent="0.35">
      <c r="A25" s="67">
        <v>15</v>
      </c>
      <c r="B25" s="70" t="s">
        <v>131</v>
      </c>
      <c r="C25" s="81">
        <v>55</v>
      </c>
      <c r="D25" s="82">
        <v>8.7509944311853615E-3</v>
      </c>
      <c r="E25" s="83">
        <v>0</v>
      </c>
      <c r="F25" s="84">
        <v>0</v>
      </c>
      <c r="G25" s="85"/>
    </row>
    <row r="26" spans="1:8" ht="14.5" customHeight="1" x14ac:dyDescent="0.35">
      <c r="A26" s="16"/>
      <c r="B26" s="10" t="s">
        <v>10</v>
      </c>
      <c r="C26" s="11">
        <f>C27-SUM(C11:C25)</f>
        <v>353</v>
      </c>
      <c r="D26" s="52">
        <f>C26/C27</f>
        <v>5.6165473349244231E-2</v>
      </c>
      <c r="E26" s="11">
        <f>E27-SUM(E11:E25)</f>
        <v>250</v>
      </c>
      <c r="F26" s="52">
        <f>E26/E27</f>
        <v>5.1062091503267973E-2</v>
      </c>
      <c r="G26" s="15">
        <f>C26/E26-1</f>
        <v>0.41199999999999992</v>
      </c>
    </row>
    <row r="27" spans="1:8" x14ac:dyDescent="0.35">
      <c r="A27" s="14"/>
      <c r="B27" s="12" t="s">
        <v>11</v>
      </c>
      <c r="C27" s="86">
        <v>6285</v>
      </c>
      <c r="D27" s="87">
        <v>1</v>
      </c>
      <c r="E27" s="88">
        <v>4896</v>
      </c>
      <c r="F27" s="89">
        <v>0.99999999999999978</v>
      </c>
      <c r="G27" s="30">
        <v>0.28370098039215685</v>
      </c>
    </row>
    <row r="28" spans="1:8" x14ac:dyDescent="0.35">
      <c r="A28" s="24" t="s">
        <v>13</v>
      </c>
      <c r="H28" s="29"/>
    </row>
    <row r="29" spans="1:8" ht="13.5" customHeight="1" x14ac:dyDescent="0.35">
      <c r="A29" t="s">
        <v>63</v>
      </c>
    </row>
    <row r="30" spans="1:8" x14ac:dyDescent="0.35">
      <c r="A30" s="13" t="s">
        <v>62</v>
      </c>
    </row>
    <row r="49" spans="1:7" x14ac:dyDescent="0.35">
      <c r="A49" t="s">
        <v>28</v>
      </c>
    </row>
    <row r="50" spans="1:7" x14ac:dyDescent="0.35">
      <c r="A50" s="108" t="s">
        <v>43</v>
      </c>
      <c r="B50" s="108"/>
      <c r="C50" s="108"/>
      <c r="D50" s="108"/>
      <c r="E50" s="108"/>
      <c r="F50" s="108"/>
      <c r="G50" s="108"/>
    </row>
    <row r="51" spans="1:7" x14ac:dyDescent="0.35">
      <c r="A51" s="109" t="s">
        <v>44</v>
      </c>
      <c r="B51" s="109"/>
      <c r="C51" s="109"/>
      <c r="D51" s="109"/>
      <c r="E51" s="109"/>
      <c r="F51" s="109"/>
      <c r="G51" s="109"/>
    </row>
    <row r="52" spans="1:7" ht="15" customHeight="1" x14ac:dyDescent="0.35">
      <c r="A52" s="49"/>
      <c r="B52" s="49"/>
      <c r="C52" s="49"/>
      <c r="D52" s="49"/>
      <c r="E52" s="49"/>
      <c r="F52" s="49"/>
      <c r="G52" s="6" t="s">
        <v>12</v>
      </c>
    </row>
    <row r="53" spans="1:7" ht="14.5" customHeight="1" x14ac:dyDescent="0.35">
      <c r="A53" s="110" t="s">
        <v>0</v>
      </c>
      <c r="B53" s="112" t="s">
        <v>1</v>
      </c>
      <c r="C53" s="114" t="s">
        <v>129</v>
      </c>
      <c r="D53" s="115"/>
      <c r="E53" s="115"/>
      <c r="F53" s="115"/>
      <c r="G53" s="116"/>
    </row>
    <row r="54" spans="1:7" ht="15" customHeight="1" x14ac:dyDescent="0.35">
      <c r="A54" s="111"/>
      <c r="B54" s="113"/>
      <c r="C54" s="117" t="s">
        <v>130</v>
      </c>
      <c r="D54" s="118"/>
      <c r="E54" s="118"/>
      <c r="F54" s="118"/>
      <c r="G54" s="119"/>
    </row>
    <row r="55" spans="1:7" ht="15" customHeight="1" x14ac:dyDescent="0.35">
      <c r="A55" s="111"/>
      <c r="B55" s="111"/>
      <c r="C55" s="120">
        <v>2021</v>
      </c>
      <c r="D55" s="121"/>
      <c r="E55" s="124">
        <v>2020</v>
      </c>
      <c r="F55" s="121"/>
      <c r="G55" s="126" t="s">
        <v>3</v>
      </c>
    </row>
    <row r="56" spans="1:7" ht="15" customHeight="1" x14ac:dyDescent="0.35">
      <c r="A56" s="127" t="s">
        <v>4</v>
      </c>
      <c r="B56" s="127" t="s">
        <v>5</v>
      </c>
      <c r="C56" s="122"/>
      <c r="D56" s="123"/>
      <c r="E56" s="125"/>
      <c r="F56" s="123"/>
      <c r="G56" s="126"/>
    </row>
    <row r="57" spans="1:7" ht="15" customHeight="1" x14ac:dyDescent="0.35">
      <c r="A57" s="127"/>
      <c r="B57" s="127"/>
      <c r="C57" s="18" t="s">
        <v>6</v>
      </c>
      <c r="D57" s="40" t="s">
        <v>2</v>
      </c>
      <c r="E57" s="103" t="s">
        <v>6</v>
      </c>
      <c r="F57" s="40" t="s">
        <v>2</v>
      </c>
      <c r="G57" s="129" t="s">
        <v>7</v>
      </c>
    </row>
    <row r="58" spans="1:7" ht="15" customHeight="1" x14ac:dyDescent="0.35">
      <c r="A58" s="128"/>
      <c r="B58" s="128"/>
      <c r="C58" s="17" t="s">
        <v>8</v>
      </c>
      <c r="D58" s="104" t="s">
        <v>9</v>
      </c>
      <c r="E58" s="7" t="s">
        <v>8</v>
      </c>
      <c r="F58" s="104" t="s">
        <v>9</v>
      </c>
      <c r="G58" s="130"/>
    </row>
    <row r="59" spans="1:7" x14ac:dyDescent="0.35">
      <c r="A59" s="65">
        <v>1</v>
      </c>
      <c r="B59" s="66" t="s">
        <v>45</v>
      </c>
      <c r="C59" s="90">
        <v>1725</v>
      </c>
      <c r="D59" s="72">
        <v>0.19025035844270433</v>
      </c>
      <c r="E59" s="90">
        <v>1306</v>
      </c>
      <c r="F59" s="74">
        <v>0.19618446747784288</v>
      </c>
      <c r="G59" s="75">
        <v>0.32082695252679949</v>
      </c>
    </row>
    <row r="60" spans="1:7" x14ac:dyDescent="0.35">
      <c r="A60" s="67">
        <v>2</v>
      </c>
      <c r="B60" s="68" t="s">
        <v>51</v>
      </c>
      <c r="C60" s="91">
        <v>1009</v>
      </c>
      <c r="D60" s="77">
        <v>0.11128267343112386</v>
      </c>
      <c r="E60" s="91">
        <v>771</v>
      </c>
      <c r="F60" s="79">
        <v>0.11581793600721045</v>
      </c>
      <c r="G60" s="80">
        <v>0.30869001297016863</v>
      </c>
    </row>
    <row r="61" spans="1:7" x14ac:dyDescent="0.35">
      <c r="A61" s="67">
        <v>3</v>
      </c>
      <c r="B61" s="68" t="s">
        <v>46</v>
      </c>
      <c r="C61" s="91">
        <v>943</v>
      </c>
      <c r="D61" s="77">
        <v>0.10400352928201169</v>
      </c>
      <c r="E61" s="91">
        <v>796</v>
      </c>
      <c r="F61" s="79">
        <v>0.1195733814030344</v>
      </c>
      <c r="G61" s="80">
        <v>0.1846733668341709</v>
      </c>
    </row>
    <row r="62" spans="1:7" x14ac:dyDescent="0.35">
      <c r="A62" s="67">
        <v>4</v>
      </c>
      <c r="B62" s="68" t="s">
        <v>49</v>
      </c>
      <c r="C62" s="91">
        <v>879</v>
      </c>
      <c r="D62" s="77">
        <v>9.6944965258630195E-2</v>
      </c>
      <c r="E62" s="91">
        <v>661</v>
      </c>
      <c r="F62" s="79">
        <v>9.9293976265585102E-2</v>
      </c>
      <c r="G62" s="80">
        <v>0.32980332829046888</v>
      </c>
    </row>
    <row r="63" spans="1:7" x14ac:dyDescent="0.35">
      <c r="A63" s="69">
        <v>5</v>
      </c>
      <c r="B63" s="70" t="s">
        <v>48</v>
      </c>
      <c r="C63" s="92">
        <v>668</v>
      </c>
      <c r="D63" s="82">
        <v>7.3673761994044337E-2</v>
      </c>
      <c r="E63" s="92">
        <v>520</v>
      </c>
      <c r="F63" s="84">
        <v>7.8113264233138052E-2</v>
      </c>
      <c r="G63" s="85">
        <v>0.28461538461538471</v>
      </c>
    </row>
    <row r="64" spans="1:7" x14ac:dyDescent="0.35">
      <c r="A64" s="65">
        <v>6</v>
      </c>
      <c r="B64" s="66" t="s">
        <v>47</v>
      </c>
      <c r="C64" s="90">
        <v>635</v>
      </c>
      <c r="D64" s="72">
        <v>7.003418991948826E-2</v>
      </c>
      <c r="E64" s="90">
        <v>552</v>
      </c>
      <c r="F64" s="74">
        <v>8.2920234339792703E-2</v>
      </c>
      <c r="G64" s="75">
        <v>0.1503623188405796</v>
      </c>
    </row>
    <row r="65" spans="1:8" x14ac:dyDescent="0.35">
      <c r="A65" s="67">
        <v>7</v>
      </c>
      <c r="B65" s="68" t="s">
        <v>70</v>
      </c>
      <c r="C65" s="91">
        <v>507</v>
      </c>
      <c r="D65" s="77">
        <v>5.5917061872725264E-2</v>
      </c>
      <c r="E65" s="91">
        <v>390</v>
      </c>
      <c r="F65" s="79">
        <v>5.8584948174853539E-2</v>
      </c>
      <c r="G65" s="80">
        <v>0.30000000000000004</v>
      </c>
    </row>
    <row r="66" spans="1:8" x14ac:dyDescent="0.35">
      <c r="A66" s="67">
        <v>8</v>
      </c>
      <c r="B66" s="68" t="s">
        <v>50</v>
      </c>
      <c r="C66" s="91">
        <v>420</v>
      </c>
      <c r="D66" s="77">
        <v>4.6321826403441048E-2</v>
      </c>
      <c r="E66" s="91">
        <v>306</v>
      </c>
      <c r="F66" s="79">
        <v>4.596665164488508E-2</v>
      </c>
      <c r="G66" s="80">
        <v>0.37254901960784315</v>
      </c>
    </row>
    <row r="67" spans="1:8" x14ac:dyDescent="0.35">
      <c r="A67" s="67">
        <v>9</v>
      </c>
      <c r="B67" s="68" t="s">
        <v>109</v>
      </c>
      <c r="C67" s="91">
        <v>338</v>
      </c>
      <c r="D67" s="77">
        <v>3.7278041248483509E-2</v>
      </c>
      <c r="E67" s="91">
        <v>91</v>
      </c>
      <c r="F67" s="79">
        <v>1.3669821240799159E-2</v>
      </c>
      <c r="G67" s="80">
        <v>2.7142857142857144</v>
      </c>
    </row>
    <row r="68" spans="1:8" x14ac:dyDescent="0.35">
      <c r="A68" s="69">
        <v>10</v>
      </c>
      <c r="B68" s="70" t="s">
        <v>52</v>
      </c>
      <c r="C68" s="92">
        <v>325</v>
      </c>
      <c r="D68" s="82">
        <v>3.5844270431234143E-2</v>
      </c>
      <c r="E68" s="92">
        <v>272</v>
      </c>
      <c r="F68" s="84">
        <v>4.085924590656452E-2</v>
      </c>
      <c r="G68" s="85">
        <v>0.19485294117647056</v>
      </c>
    </row>
    <row r="69" spans="1:8" x14ac:dyDescent="0.35">
      <c r="A69" s="65">
        <v>11</v>
      </c>
      <c r="B69" s="66" t="s">
        <v>53</v>
      </c>
      <c r="C69" s="90">
        <v>314</v>
      </c>
      <c r="D69" s="72">
        <v>3.4631079739715451E-2</v>
      </c>
      <c r="E69" s="90">
        <v>221</v>
      </c>
      <c r="F69" s="74">
        <v>3.319813729908367E-2</v>
      </c>
      <c r="G69" s="75">
        <v>0.42081447963800911</v>
      </c>
    </row>
    <row r="70" spans="1:8" x14ac:dyDescent="0.35">
      <c r="A70" s="67">
        <v>12</v>
      </c>
      <c r="B70" s="68" t="s">
        <v>81</v>
      </c>
      <c r="C70" s="91">
        <v>254</v>
      </c>
      <c r="D70" s="77">
        <v>2.8013675967795301E-2</v>
      </c>
      <c r="E70" s="91">
        <v>142</v>
      </c>
      <c r="F70" s="79">
        <v>2.1330929848280007E-2</v>
      </c>
      <c r="G70" s="80">
        <v>0.78873239436619724</v>
      </c>
    </row>
    <row r="71" spans="1:8" x14ac:dyDescent="0.35">
      <c r="A71" s="67">
        <v>13</v>
      </c>
      <c r="B71" s="68" t="s">
        <v>120</v>
      </c>
      <c r="C71" s="91">
        <v>249</v>
      </c>
      <c r="D71" s="77">
        <v>2.7462225653468623E-2</v>
      </c>
      <c r="E71" s="91">
        <v>126</v>
      </c>
      <c r="F71" s="79">
        <v>1.8927444794952682E-2</v>
      </c>
      <c r="G71" s="80">
        <v>0.97619047619047628</v>
      </c>
    </row>
    <row r="72" spans="1:8" x14ac:dyDescent="0.35">
      <c r="A72" s="67">
        <v>14</v>
      </c>
      <c r="B72" s="68" t="s">
        <v>116</v>
      </c>
      <c r="C72" s="91">
        <v>243</v>
      </c>
      <c r="D72" s="77">
        <v>2.6800485276276608E-2</v>
      </c>
      <c r="E72" s="91">
        <v>193</v>
      </c>
      <c r="F72" s="79">
        <v>2.8992038455760854E-2</v>
      </c>
      <c r="G72" s="80">
        <v>0.2590673575129534</v>
      </c>
    </row>
    <row r="73" spans="1:8" x14ac:dyDescent="0.35">
      <c r="A73" s="69">
        <v>15</v>
      </c>
      <c r="B73" s="70" t="s">
        <v>121</v>
      </c>
      <c r="C73" s="92">
        <v>185</v>
      </c>
      <c r="D73" s="82">
        <v>2.0403661630087128E-2</v>
      </c>
      <c r="E73" s="92">
        <v>85</v>
      </c>
      <c r="F73" s="84">
        <v>1.2768514345801412E-2</v>
      </c>
      <c r="G73" s="85">
        <v>1.1764705882352939</v>
      </c>
    </row>
    <row r="74" spans="1:8" hidden="1" x14ac:dyDescent="0.35">
      <c r="A74" s="28"/>
      <c r="B74" s="10"/>
      <c r="C74" s="41"/>
      <c r="D74" s="43"/>
      <c r="E74" s="41"/>
      <c r="F74" s="48"/>
      <c r="G74" s="35"/>
    </row>
    <row r="75" spans="1:8" x14ac:dyDescent="0.35">
      <c r="A75" s="33"/>
      <c r="B75" s="32" t="s">
        <v>10</v>
      </c>
      <c r="C75" s="47">
        <f>C76-SUM(C59:C73)</f>
        <v>373</v>
      </c>
      <c r="D75" s="51">
        <f>C75/C76</f>
        <v>4.1138193448770267E-2</v>
      </c>
      <c r="E75" s="47">
        <f>E76-SUM(E59:E73)</f>
        <v>225</v>
      </c>
      <c r="F75" s="51">
        <f>E75/E76</f>
        <v>3.3799008562415501E-2</v>
      </c>
      <c r="G75" s="39">
        <f>C75/E75-1</f>
        <v>0.65777777777777779</v>
      </c>
    </row>
    <row r="76" spans="1:8" x14ac:dyDescent="0.35">
      <c r="A76" s="14"/>
      <c r="B76" s="12" t="s">
        <v>11</v>
      </c>
      <c r="C76" s="42">
        <v>9067</v>
      </c>
      <c r="D76" s="87">
        <v>1</v>
      </c>
      <c r="E76" s="42">
        <v>6657</v>
      </c>
      <c r="F76" s="89">
        <v>1</v>
      </c>
      <c r="G76" s="30">
        <v>0.36202493615742837</v>
      </c>
    </row>
    <row r="77" spans="1:8" x14ac:dyDescent="0.35">
      <c r="A77" s="25" t="s">
        <v>122</v>
      </c>
      <c r="H77" s="29"/>
    </row>
    <row r="78" spans="1:8" x14ac:dyDescent="0.35">
      <c r="A78" s="27" t="s">
        <v>54</v>
      </c>
    </row>
    <row r="79" spans="1:8" x14ac:dyDescent="0.35">
      <c r="A79" t="s">
        <v>63</v>
      </c>
    </row>
    <row r="80" spans="1:8" x14ac:dyDescent="0.35">
      <c r="A80" s="26" t="s">
        <v>123</v>
      </c>
    </row>
    <row r="81" spans="1:1" x14ac:dyDescent="0.35">
      <c r="A81" s="13" t="s">
        <v>62</v>
      </c>
    </row>
  </sheetData>
  <mergeCells count="24">
    <mergeCell ref="B56:B58"/>
    <mergeCell ref="G57:G58"/>
    <mergeCell ref="B8:B10"/>
    <mergeCell ref="G9:G10"/>
    <mergeCell ref="A50:G50"/>
    <mergeCell ref="A51:G51"/>
    <mergeCell ref="G55:G56"/>
    <mergeCell ref="A56:A58"/>
    <mergeCell ref="A53:A55"/>
    <mergeCell ref="B53:B55"/>
    <mergeCell ref="C55:D56"/>
    <mergeCell ref="E55:F56"/>
    <mergeCell ref="C7:D8"/>
    <mergeCell ref="E7:F8"/>
    <mergeCell ref="C53:G53"/>
    <mergeCell ref="C54:G54"/>
    <mergeCell ref="A2:G2"/>
    <mergeCell ref="A3:G3"/>
    <mergeCell ref="A5:A7"/>
    <mergeCell ref="B5:B7"/>
    <mergeCell ref="C5:G5"/>
    <mergeCell ref="C6:G6"/>
    <mergeCell ref="G7:G8"/>
    <mergeCell ref="A8:A10"/>
  </mergeCells>
  <conditionalFormatting sqref="G74:G75 G26">
    <cfRule type="cellIs" dxfId="11" priority="42" operator="lessThan">
      <formula>0</formula>
    </cfRule>
  </conditionalFormatting>
  <conditionalFormatting sqref="C74:G74">
    <cfRule type="cellIs" dxfId="10" priority="41" operator="equal">
      <formula>0</formula>
    </cfRule>
  </conditionalFormatting>
  <conditionalFormatting sqref="G11:G15">
    <cfRule type="cellIs" dxfId="9" priority="10" operator="lessThan">
      <formula>0</formula>
    </cfRule>
  </conditionalFormatting>
  <conditionalFormatting sqref="G16:G25">
    <cfRule type="cellIs" dxfId="8" priority="9" operator="lessThan">
      <formula>0</formula>
    </cfRule>
  </conditionalFormatting>
  <conditionalFormatting sqref="C11:G25">
    <cfRule type="cellIs" dxfId="7" priority="8" operator="equal">
      <formula>0</formula>
    </cfRule>
  </conditionalFormatting>
  <conditionalFormatting sqref="G27">
    <cfRule type="cellIs" dxfId="6" priority="7" operator="lessThan">
      <formula>0</formula>
    </cfRule>
  </conditionalFormatting>
  <conditionalFormatting sqref="G59:G63">
    <cfRule type="cellIs" dxfId="5" priority="6" operator="lessThan">
      <formula>0</formula>
    </cfRule>
  </conditionalFormatting>
  <conditionalFormatting sqref="G64:G73">
    <cfRule type="cellIs" dxfId="4" priority="5" operator="lessThan">
      <formula>0</formula>
    </cfRule>
  </conditionalFormatting>
  <conditionalFormatting sqref="D59:D73 F59:G73">
    <cfRule type="cellIs" dxfId="3" priority="4" operator="equal">
      <formula>0</formula>
    </cfRule>
  </conditionalFormatting>
  <conditionalFormatting sqref="C59:C73">
    <cfRule type="cellIs" dxfId="2" priority="3" operator="equal">
      <formula>0</formula>
    </cfRule>
  </conditionalFormatting>
  <conditionalFormatting sqref="E59:E73">
    <cfRule type="cellIs" dxfId="1" priority="2" operator="equal">
      <formula>0</formula>
    </cfRule>
  </conditionalFormatting>
  <conditionalFormatting sqref="G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Tabele zbiorcze</vt:lpstr>
      <vt:lpstr>Ranking PiN_DMC&gt;3,5T</vt:lpstr>
      <vt:lpstr>Ranking Naczepy DMC&gt;3,5T</vt:lpstr>
      <vt:lpstr>Przyczepy lekkie</vt:lpstr>
      <vt:lpstr>Ranking_P-CR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Ewa_Szelag</cp:lastModifiedBy>
  <cp:lastPrinted>2015-05-08T08:54:12Z</cp:lastPrinted>
  <dcterms:created xsi:type="dcterms:W3CDTF">2011-02-21T10:08:17Z</dcterms:created>
  <dcterms:modified xsi:type="dcterms:W3CDTF">2021-09-08T11:29:24Z</dcterms:modified>
</cp:coreProperties>
</file>