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-105" yWindow="-105" windowWidth="15600" windowHeight="10425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45621"/>
</workbook>
</file>

<file path=xl/calcChain.xml><?xml version="1.0" encoding="utf-8"?>
<calcChain xmlns="http://schemas.openxmlformats.org/spreadsheetml/2006/main">
  <c r="C31" i="13" l="1"/>
  <c r="E31" i="13" l="1"/>
  <c r="F31" i="13" s="1"/>
  <c r="E75" i="15"/>
  <c r="F75" i="15" s="1"/>
  <c r="C75" i="15"/>
  <c r="D75" i="15" s="1"/>
  <c r="E35" i="12"/>
  <c r="F35" i="12" s="1"/>
  <c r="C35" i="12"/>
  <c r="E26" i="15"/>
  <c r="F26" i="15" s="1"/>
  <c r="C26" i="15"/>
  <c r="D26" i="15" s="1"/>
  <c r="E31" i="14"/>
  <c r="F31" i="14" s="1"/>
  <c r="C31" i="14"/>
  <c r="D31" i="13"/>
  <c r="G35" i="12" l="1"/>
  <c r="G31" i="14"/>
  <c r="G31" i="13"/>
  <c r="G26" i="15"/>
  <c r="D31" i="14"/>
  <c r="G75" i="15"/>
  <c r="D35" i="12"/>
</calcChain>
</file>

<file path=xl/sharedStrings.xml><?xml version="1.0" encoding="utf-8"?>
<sst xmlns="http://schemas.openxmlformats.org/spreadsheetml/2006/main" count="261" uniqueCount="133">
  <si>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</si>
  <si>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</si>
  <si>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</si>
  <si>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</si>
  <si>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</si>
  <si>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</si>
  <si>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</si>
  <si>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</si>
  <si>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</si>
  <si>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</si>
  <si>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</si>
  <si>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</si>
  <si>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</si>
  <si>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</si>
  <si>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</si>
  <si>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</si>
  <si>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</si>
  <si>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</si>
  <si>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</si>
  <si>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</si>
  <si>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</si>
  <si>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</si>
  <si>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</si>
  <si>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</si>
  <si>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</si>
  <si>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</si>
  <si>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</si>
  <si>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</si>
  <si>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</si>
  <si>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</si>
  <si>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</si>
  <si>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</si>
  <si>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</si>
  <si>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</si>
  <si>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</si>
  <si>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</si>
  <si>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</si>
  <si>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</si>
  <si>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</si>
  <si>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</si>
  <si>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</si>
  <si>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</si>
  <si>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</si>
  <si>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</si>
  <si>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</si>
  <si>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*Pojazdy zarejestrowane jako Ciągniki Rolnicze bez wyróżnionych jako potencjalne ATV</t>
  </si>
  <si>
    <t>*Vehicles registered as Agricultural Tractors without considered as ATV</t>
  </si>
  <si>
    <t>NEW HOLLAND</t>
  </si>
  <si>
    <t>JOHN DEERE</t>
  </si>
  <si>
    <t>ZETOR</t>
  </si>
  <si>
    <t>CASE IH</t>
  </si>
  <si>
    <t>DEUTZ-FAHR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</si>
  <si>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</si>
  <si>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</si>
  <si>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</si>
  <si>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</si>
  <si>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</si>
  <si>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</si>
  <si>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</si>
  <si>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</si>
  <si>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</si>
  <si>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</si>
  <si>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</si>
  <si>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</si>
  <si>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</si>
  <si>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</si>
  <si>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</si>
  <si>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</si>
  <si>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</si>
  <si>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</si>
  <si>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CYNKOMET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</si>
  <si>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</si>
  <si>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</si>
  <si>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</si>
  <si>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</si>
  <si>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</si>
  <si>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</si>
  <si>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</si>
  <si>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</si>
  <si>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</si>
  <si>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MASTER-TECH</t>
  </si>
  <si>
    <t>GOMAR</t>
  </si>
  <si>
    <t>FENDT</t>
  </si>
  <si>
    <t>RAZEM NACZEPY I PRZYCZEPY</t>
  </si>
  <si>
    <t>NACZEPY SPECJALNE</t>
  </si>
  <si>
    <t>NACZEPY CIĘŻAROWE</t>
  </si>
  <si>
    <t>NACZEPY, DMC&gt;3.5T"</t>
  </si>
  <si>
    <t>PRZYCZEPY SPECJALNE</t>
  </si>
  <si>
    <t>PRZYCZEPY CIĘŻAROWE</t>
  </si>
  <si>
    <t>PRZYCZEPY, DMC&gt;3.5T"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</si>
  <si>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</si>
  <si>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</si>
  <si>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</si>
  <si>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</si>
  <si>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</si>
  <si>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</si>
  <si>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</si>
  <si>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</si>
  <si>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</si>
  <si>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</si>
  <si>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</si>
  <si>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</si>
  <si>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</si>
  <si>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</si>
  <si>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</si>
  <si>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LOVOL</t>
  </si>
  <si>
    <t>MHS</t>
  </si>
  <si>
    <t>CARRO</t>
  </si>
  <si>
    <t>GNIOTPOL</t>
  </si>
  <si>
    <t>CIMC</t>
  </si>
  <si>
    <t>APOLLO</t>
  </si>
  <si>
    <t>MIRO-CAR1</t>
  </si>
  <si>
    <t>BENALU</t>
  </si>
  <si>
    <t>ARBOS</t>
  </si>
  <si>
    <t>JOSKIN</t>
  </si>
  <si>
    <t>TEMARED</t>
  </si>
  <si>
    <t>2021
Sty</t>
  </si>
  <si>
    <t>2020
Sty</t>
  </si>
  <si>
    <t>2021
Sty - Sty</t>
  </si>
  <si>
    <t>2020
Sty - Sty</t>
  </si>
  <si>
    <t>Rok narastająco Styczeń - Styczeń</t>
  </si>
  <si>
    <t>YTD January - January</t>
  </si>
  <si>
    <t>KNAPEN</t>
  </si>
  <si>
    <t>KONAR</t>
  </si>
  <si>
    <t>STOKOTA</t>
  </si>
  <si>
    <t>GRAS</t>
  </si>
  <si>
    <t>VAN ECK</t>
  </si>
  <si>
    <t>STOPEXIM</t>
  </si>
  <si>
    <t>SIDECAR</t>
  </si>
  <si>
    <t>IGAMET</t>
  </si>
  <si>
    <t>POM-EKO</t>
  </si>
  <si>
    <t>GOES</t>
  </si>
  <si>
    <t>SOLIS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</si>
</sst>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%"/>
    <numFmt numFmtId="165" formatCode="_-* #,##0\ _z_ł_-;\-* #,##0\ _z_ł_-;_-* &quot;-&quot;??\ _z_ł_-;_-@_-"/>
    <numFmt numFmtId="166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4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4" fontId="4" fillId="2" borderId="6" xfId="5" applyNumberFormat="1" applyFont="1" applyFill="1" applyBorder="1" applyAlignment="1">
      <alignment vertical="center"/>
    </xf>
    <xf numFmtId="165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4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4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4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4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4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4" fontId="3" fillId="0" borderId="13" xfId="12" applyNumberFormat="1" applyFont="1" applyFill="1" applyBorder="1" applyAlignment="1">
      <alignment vertical="center"/>
    </xf>
    <xf numFmtId="164" fontId="3" fillId="0" borderId="11" xfId="12" applyNumberFormat="1" applyFont="1" applyFill="1" applyBorder="1" applyAlignment="1">
      <alignment vertical="center"/>
    </xf>
    <xf numFmtId="164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5" fontId="5" fillId="2" borderId="3" xfId="1" applyNumberFormat="1" applyFont="1" applyFill="1" applyBorder="1" applyAlignment="1">
      <alignment horizontal="center" vertical="center" wrapText="1"/>
    </xf>
    <xf numFmtId="165" fontId="11" fillId="0" borderId="3" xfId="1" applyNumberFormat="1" applyFont="1" applyBorder="1" applyAlignment="1">
      <alignment horizontal="center"/>
    </xf>
    <xf numFmtId="164" fontId="11" fillId="0" borderId="3" xfId="8" applyNumberFormat="1" applyFont="1" applyBorder="1" applyAlignment="1">
      <alignment horizontal="center"/>
    </xf>
    <xf numFmtId="165" fontId="11" fillId="0" borderId="5" xfId="1" applyNumberFormat="1" applyFont="1" applyBorder="1" applyAlignment="1">
      <alignment horizontal="center"/>
    </xf>
    <xf numFmtId="164" fontId="11" fillId="0" borderId="5" xfId="8" applyNumberFormat="1" applyFont="1" applyBorder="1" applyAlignment="1">
      <alignment horizontal="center"/>
    </xf>
    <xf numFmtId="165" fontId="11" fillId="2" borderId="3" xfId="1" applyNumberFormat="1" applyFont="1" applyFill="1" applyBorder="1" applyAlignment="1">
      <alignment horizontal="center"/>
    </xf>
    <xf numFmtId="164" fontId="11" fillId="2" borderId="3" xfId="8" applyNumberFormat="1" applyFont="1" applyFill="1" applyBorder="1" applyAlignment="1">
      <alignment horizontal="center"/>
    </xf>
    <xf numFmtId="165" fontId="11" fillId="0" borderId="14" xfId="1" applyNumberFormat="1" applyFont="1" applyBorder="1" applyAlignment="1">
      <alignment horizontal="center"/>
    </xf>
    <xf numFmtId="164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4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4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4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4" fontId="4" fillId="2" borderId="0" xfId="5" applyNumberFormat="1" applyFont="1" applyFill="1" applyBorder="1" applyAlignment="1">
      <alignment vertical="center"/>
    </xf>
    <xf numFmtId="164" fontId="3" fillId="0" borderId="11" xfId="9" applyNumberFormat="1" applyFont="1" applyBorder="1" applyAlignment="1">
      <alignment vertical="center"/>
    </xf>
    <xf numFmtId="164" fontId="3" fillId="0" borderId="10" xfId="9" applyNumberFormat="1" applyFont="1" applyBorder="1" applyAlignment="1">
      <alignment vertical="center"/>
    </xf>
    <xf numFmtId="164" fontId="3" fillId="0" borderId="12" xfId="9" applyNumberFormat="1" applyFont="1" applyBorder="1" applyAlignment="1">
      <alignment vertical="center"/>
    </xf>
    <xf numFmtId="166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/>
    <cellStyle name="Dziesiętny 3" xfId="3"/>
    <cellStyle name="Dziesiętny 4" xfId="4"/>
    <cellStyle name="Normalny" xfId="0" builtinId="0"/>
    <cellStyle name="Normalny 2" xfId="5"/>
    <cellStyle name="Normalny 3" xfId="6"/>
    <cellStyle name="Normalny 4" xfId="7"/>
    <cellStyle name="Procentowy" xfId="8" builtinId="5"/>
    <cellStyle name="Procentowy 2" xfId="9"/>
    <cellStyle name="Procentowy 3" xfId="10"/>
    <cellStyle name="Procentowy 4" xfId="11"/>
    <cellStyle name="Procentowy 5" xfId="12"/>
  </cellStyles>
  <dxfs count="43"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31750</xdr:colOff>
      <xdr:row>13</xdr:row>
      <xdr:rowOff>285750</xdr:rowOff>
    </xdr:from>
    <xdr:to>
      <xdr:col>16</xdr:col>
      <xdr:colOff>371263</xdr:colOff>
      <xdr:row>30</xdr:row>
      <xdr:rowOff>26247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75500" y="4254500"/>
          <a:ext cx="5250180" cy="425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39</xdr:row>
      <xdr:rowOff>0</xdr:rowOff>
    </xdr:from>
    <xdr:to>
      <xdr:col>9</xdr:col>
      <xdr:colOff>161925</xdr:colOff>
      <xdr:row>63</xdr:row>
      <xdr:rowOff>184132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05550"/>
          <a:ext cx="7324725" cy="47561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11</xdr:col>
      <xdr:colOff>123825</xdr:colOff>
      <xdr:row>80</xdr:row>
      <xdr:rowOff>175260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068050"/>
          <a:ext cx="8496300" cy="3223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1</xdr:rowOff>
    </xdr:from>
    <xdr:to>
      <xdr:col>7</xdr:col>
      <xdr:colOff>485775</xdr:colOff>
      <xdr:row>56</xdr:row>
      <xdr:rowOff>186629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34126"/>
          <a:ext cx="6448425" cy="418712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57</xdr:row>
      <xdr:rowOff>59829</xdr:rowOff>
    </xdr:from>
    <xdr:to>
      <xdr:col>7</xdr:col>
      <xdr:colOff>476251</xdr:colOff>
      <xdr:row>79</xdr:row>
      <xdr:rowOff>85725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0584954"/>
          <a:ext cx="6438900" cy="421689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21</xdr:col>
      <xdr:colOff>586740</xdr:colOff>
      <xdr:row>76</xdr:row>
      <xdr:rowOff>76200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62725" y="11096625"/>
          <a:ext cx="8511540" cy="3124200"/>
        </a:xfrm>
        <a:prstGeom prst="rect">
          <a:avLst/>
        </a:prstGeom>
      </xdr:spPr>
    </xdr:pic>
    <xdr:clientData/>
  </xdr:twoCellAnchor>
  <xdr:twoCellAnchor editAs="oneCell">
    <xdr:from>
      <xdr:col>7</xdr:col>
      <xdr:colOff>581025</xdr:colOff>
      <xdr:row>39</xdr:row>
      <xdr:rowOff>9525</xdr:rowOff>
    </xdr:from>
    <xdr:to>
      <xdr:col>21</xdr:col>
      <xdr:colOff>582930</xdr:colOff>
      <xdr:row>55</xdr:row>
      <xdr:rowOff>123825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543675" y="7105650"/>
          <a:ext cx="8526780" cy="3162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598170</xdr:colOff>
      <xdr:row>52</xdr:row>
      <xdr:rowOff>7620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24600"/>
          <a:ext cx="8542020" cy="3246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167640</xdr:colOff>
      <xdr:row>46</xdr:row>
      <xdr:rowOff>68580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48300"/>
          <a:ext cx="8511540" cy="31165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228600</xdr:colOff>
      <xdr:row>99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963775"/>
          <a:ext cx="8572500" cy="3467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zoomScale="90" zoomScaleNormal="90" workbookViewId="0"/>
  </sheetViews>
  <sheetFormatPr defaultRowHeight="15" x14ac:dyDescent="0.25"/>
  <cols>
    <col min="1" max="1" width="28.140625" customWidth="1"/>
    <col min="2" max="6" width="11" customWidth="1"/>
    <col min="7" max="7" width="14.28515625" customWidth="1"/>
    <col min="8" max="8" width="10" bestFit="1" customWidth="1"/>
  </cols>
  <sheetData>
    <row r="1" spans="1:9" ht="14.45" x14ac:dyDescent="0.35">
      <c r="A1" t="s">
        <v>104</v>
      </c>
      <c r="G1" s="50">
        <v>44235</v>
      </c>
    </row>
    <row r="2" spans="1:9" ht="14.45" x14ac:dyDescent="0.35">
      <c r="G2" s="1" t="s">
        <v>92</v>
      </c>
    </row>
    <row r="3" spans="1:9" ht="26.1" customHeight="1" x14ac:dyDescent="0.35">
      <c r="A3" s="105" t="s">
        <v>103</v>
      </c>
      <c r="B3" s="106"/>
      <c r="C3" s="106"/>
      <c r="D3" s="106"/>
      <c r="E3" s="106"/>
      <c r="F3" s="106"/>
      <c r="G3" s="107"/>
    </row>
    <row r="4" spans="1:9" ht="26.1" customHeight="1" x14ac:dyDescent="0.25">
      <c r="A4" s="4"/>
      <c r="B4" s="56" t="s">
        <v>116</v>
      </c>
      <c r="C4" s="56" t="s">
        <v>117</v>
      </c>
      <c r="D4" s="55" t="s">
        <v>90</v>
      </c>
      <c r="E4" s="56" t="s">
        <v>118</v>
      </c>
      <c r="F4" s="56" t="s">
        <v>119</v>
      </c>
      <c r="G4" s="55" t="s">
        <v>90</v>
      </c>
    </row>
    <row r="5" spans="1:9" ht="26.1" customHeight="1" x14ac:dyDescent="0.25">
      <c r="A5" s="2" t="s">
        <v>102</v>
      </c>
      <c r="B5" s="57">
        <v>4534</v>
      </c>
      <c r="C5" s="57">
        <v>4297</v>
      </c>
      <c r="D5" s="58">
        <v>5.5154759134279807E-2</v>
      </c>
      <c r="E5" s="57">
        <v>4534</v>
      </c>
      <c r="F5" s="57">
        <v>4297</v>
      </c>
      <c r="G5" s="58">
        <v>5.5154759134279807E-2</v>
      </c>
      <c r="H5" s="102"/>
      <c r="I5" s="102"/>
    </row>
    <row r="6" spans="1:9" ht="26.1" customHeight="1" x14ac:dyDescent="0.25">
      <c r="A6" s="3" t="s">
        <v>101</v>
      </c>
      <c r="B6" s="59">
        <v>937</v>
      </c>
      <c r="C6" s="59">
        <v>802</v>
      </c>
      <c r="D6" s="60">
        <v>0.1683291770573565</v>
      </c>
      <c r="E6" s="59">
        <v>937</v>
      </c>
      <c r="F6" s="59">
        <v>802</v>
      </c>
      <c r="G6" s="60">
        <v>0.1683291770573565</v>
      </c>
      <c r="H6" s="102"/>
      <c r="I6" s="102"/>
    </row>
    <row r="7" spans="1:9" ht="26.1" customHeight="1" x14ac:dyDescent="0.25">
      <c r="A7" s="19" t="s">
        <v>100</v>
      </c>
      <c r="B7" s="59">
        <v>115</v>
      </c>
      <c r="C7" s="59">
        <v>104</v>
      </c>
      <c r="D7" s="60">
        <v>0.10576923076923084</v>
      </c>
      <c r="E7" s="59">
        <v>115</v>
      </c>
      <c r="F7" s="59">
        <v>104</v>
      </c>
      <c r="G7" s="60">
        <v>0.10576923076923084</v>
      </c>
      <c r="H7" s="102"/>
      <c r="I7" s="102"/>
    </row>
    <row r="8" spans="1:9" ht="26.1" customHeight="1" x14ac:dyDescent="0.25">
      <c r="A8" s="19" t="s">
        <v>99</v>
      </c>
      <c r="B8" s="59">
        <v>3127</v>
      </c>
      <c r="C8" s="59">
        <v>2865</v>
      </c>
      <c r="D8" s="60">
        <v>9.1448516579406558E-2</v>
      </c>
      <c r="E8" s="59">
        <v>3127</v>
      </c>
      <c r="F8" s="59">
        <v>2865</v>
      </c>
      <c r="G8" s="60">
        <v>9.1448516579406558E-2</v>
      </c>
      <c r="H8" s="102"/>
      <c r="I8" s="102"/>
    </row>
    <row r="9" spans="1:9" ht="26.1" customHeight="1" x14ac:dyDescent="0.25">
      <c r="A9" s="19" t="s">
        <v>98</v>
      </c>
      <c r="B9" s="59">
        <v>355</v>
      </c>
      <c r="C9" s="59">
        <v>526</v>
      </c>
      <c r="D9" s="60">
        <v>-0.32509505703422048</v>
      </c>
      <c r="E9" s="59">
        <v>355</v>
      </c>
      <c r="F9" s="59">
        <v>526</v>
      </c>
      <c r="G9" s="60">
        <v>-0.32509505703422048</v>
      </c>
      <c r="H9" s="102"/>
      <c r="I9" s="102"/>
    </row>
    <row r="10" spans="1:9" ht="26.1" customHeight="1" x14ac:dyDescent="0.25">
      <c r="A10" s="19" t="s">
        <v>97</v>
      </c>
      <c r="B10" s="59">
        <v>0</v>
      </c>
      <c r="C10" s="59">
        <v>0</v>
      </c>
      <c r="D10" s="60"/>
      <c r="E10" s="59">
        <v>0</v>
      </c>
      <c r="F10" s="59">
        <v>0</v>
      </c>
      <c r="G10" s="60"/>
      <c r="H10" s="102"/>
      <c r="I10" s="102"/>
    </row>
    <row r="11" spans="1:9" ht="26.1" customHeight="1" x14ac:dyDescent="0.25">
      <c r="A11" s="2" t="s">
        <v>96</v>
      </c>
      <c r="B11" s="57">
        <v>1405</v>
      </c>
      <c r="C11" s="57">
        <v>1124</v>
      </c>
      <c r="D11" s="58">
        <v>0.25</v>
      </c>
      <c r="E11" s="57">
        <v>1405</v>
      </c>
      <c r="F11" s="57">
        <v>1124</v>
      </c>
      <c r="G11" s="58">
        <v>0.25</v>
      </c>
      <c r="H11" s="102"/>
      <c r="I11" s="102"/>
    </row>
    <row r="12" spans="1:9" ht="26.1" customHeight="1" x14ac:dyDescent="0.25">
      <c r="A12" s="3" t="s">
        <v>95</v>
      </c>
      <c r="B12" s="59">
        <v>1404</v>
      </c>
      <c r="C12" s="59">
        <v>1123</v>
      </c>
      <c r="D12" s="60">
        <v>0.25022261798753331</v>
      </c>
      <c r="E12" s="59">
        <v>1404</v>
      </c>
      <c r="F12" s="59">
        <v>1123</v>
      </c>
      <c r="G12" s="60">
        <v>0.25022261798753331</v>
      </c>
      <c r="H12" s="102"/>
      <c r="I12" s="102"/>
    </row>
    <row r="13" spans="1:9" ht="26.1" customHeight="1" x14ac:dyDescent="0.25">
      <c r="A13" s="19" t="s">
        <v>94</v>
      </c>
      <c r="B13" s="59">
        <v>1</v>
      </c>
      <c r="C13" s="59">
        <v>1</v>
      </c>
      <c r="D13" s="60">
        <v>0</v>
      </c>
      <c r="E13" s="59">
        <v>1</v>
      </c>
      <c r="F13" s="59">
        <v>1</v>
      </c>
      <c r="G13" s="60">
        <v>0</v>
      </c>
      <c r="H13" s="102"/>
      <c r="I13" s="102"/>
    </row>
    <row r="14" spans="1:9" ht="26.1" customHeight="1" x14ac:dyDescent="0.25">
      <c r="A14" s="5" t="s">
        <v>93</v>
      </c>
      <c r="B14" s="61">
        <v>5939</v>
      </c>
      <c r="C14" s="61">
        <v>5421</v>
      </c>
      <c r="D14" s="62">
        <v>9.5554325770153214E-2</v>
      </c>
      <c r="E14" s="61">
        <v>5939</v>
      </c>
      <c r="F14" s="61">
        <v>5421</v>
      </c>
      <c r="G14" s="62">
        <v>9.5554325770153214E-2</v>
      </c>
      <c r="H14" s="102"/>
      <c r="I14" s="102"/>
    </row>
    <row r="15" spans="1:9" ht="14.25" customHeight="1" x14ac:dyDescent="0.35">
      <c r="A15" s="20" t="s">
        <v>13</v>
      </c>
    </row>
    <row r="16" spans="1:9" x14ac:dyDescent="0.25">
      <c r="A16" t="s">
        <v>62</v>
      </c>
    </row>
    <row r="17" spans="1:8" ht="14.45" x14ac:dyDescent="0.35">
      <c r="A17" s="13" t="s">
        <v>63</v>
      </c>
    </row>
    <row r="18" spans="1:8" ht="14.45" x14ac:dyDescent="0.35">
      <c r="A18" s="13"/>
    </row>
    <row r="19" spans="1:8" ht="14.45" x14ac:dyDescent="0.35">
      <c r="G19" s="1" t="s">
        <v>92</v>
      </c>
    </row>
    <row r="20" spans="1:8" ht="26.1" customHeight="1" x14ac:dyDescent="0.35">
      <c r="A20" s="105" t="s">
        <v>91</v>
      </c>
      <c r="B20" s="106"/>
      <c r="C20" s="106"/>
      <c r="D20" s="106"/>
      <c r="E20" s="106"/>
      <c r="F20" s="106"/>
      <c r="G20" s="107"/>
    </row>
    <row r="21" spans="1:8" ht="26.1" customHeight="1" x14ac:dyDescent="0.25">
      <c r="A21" s="4"/>
      <c r="B21" s="56" t="s">
        <v>116</v>
      </c>
      <c r="C21" s="56" t="s">
        <v>117</v>
      </c>
      <c r="D21" s="55" t="s">
        <v>90</v>
      </c>
      <c r="E21" s="56" t="s">
        <v>118</v>
      </c>
      <c r="F21" s="56" t="s">
        <v>119</v>
      </c>
      <c r="G21" s="55" t="s">
        <v>90</v>
      </c>
    </row>
    <row r="22" spans="1:8" ht="26.1" customHeight="1" x14ac:dyDescent="0.25">
      <c r="A22" s="2" t="s">
        <v>89</v>
      </c>
      <c r="B22" s="57">
        <v>119</v>
      </c>
      <c r="C22" s="57">
        <v>97</v>
      </c>
      <c r="D22" s="58">
        <v>0.22680412371134029</v>
      </c>
      <c r="E22" s="57">
        <v>119</v>
      </c>
      <c r="F22" s="57">
        <v>97</v>
      </c>
      <c r="G22" s="58">
        <v>0.22680412371134029</v>
      </c>
    </row>
    <row r="23" spans="1:8" ht="26.1" customHeight="1" x14ac:dyDescent="0.25">
      <c r="A23" s="3" t="s">
        <v>88</v>
      </c>
      <c r="B23" s="59">
        <v>117</v>
      </c>
      <c r="C23" s="59">
        <v>93</v>
      </c>
      <c r="D23" s="60">
        <v>0.25806451612903225</v>
      </c>
      <c r="E23" s="59">
        <v>117</v>
      </c>
      <c r="F23" s="59">
        <v>93</v>
      </c>
      <c r="G23" s="60">
        <v>0.25806451612903225</v>
      </c>
    </row>
    <row r="24" spans="1:8" ht="26.1" customHeight="1" x14ac:dyDescent="0.25">
      <c r="A24" s="3" t="s">
        <v>87</v>
      </c>
      <c r="B24" s="59">
        <v>2</v>
      </c>
      <c r="C24" s="59">
        <v>4</v>
      </c>
      <c r="D24" s="60">
        <v>-0.5</v>
      </c>
      <c r="E24" s="59">
        <v>2</v>
      </c>
      <c r="F24" s="59">
        <v>4</v>
      </c>
      <c r="G24" s="60">
        <v>-0.5</v>
      </c>
    </row>
    <row r="25" spans="1:8" ht="26.1" customHeight="1" x14ac:dyDescent="0.25">
      <c r="A25" s="2" t="s">
        <v>86</v>
      </c>
      <c r="B25" s="57">
        <v>1405</v>
      </c>
      <c r="C25" s="57">
        <v>1123</v>
      </c>
      <c r="D25" s="58">
        <v>0.25111308993766701</v>
      </c>
      <c r="E25" s="57">
        <v>1405</v>
      </c>
      <c r="F25" s="57">
        <v>1123</v>
      </c>
      <c r="G25" s="58">
        <v>0.25111308993766701</v>
      </c>
    </row>
    <row r="26" spans="1:8" ht="26.1" customHeight="1" x14ac:dyDescent="0.25">
      <c r="A26" s="21" t="s">
        <v>85</v>
      </c>
      <c r="B26" s="63">
        <v>1404</v>
      </c>
      <c r="C26" s="63">
        <v>1122</v>
      </c>
      <c r="D26" s="64">
        <v>0.25133689839572182</v>
      </c>
      <c r="E26" s="63">
        <v>1404</v>
      </c>
      <c r="F26" s="63">
        <v>1122</v>
      </c>
      <c r="G26" s="64">
        <v>0.25133689839572182</v>
      </c>
    </row>
    <row r="27" spans="1:8" ht="26.1" customHeight="1" x14ac:dyDescent="0.25">
      <c r="A27" s="3" t="s">
        <v>84</v>
      </c>
      <c r="B27" s="59">
        <v>1</v>
      </c>
      <c r="C27" s="59">
        <v>1</v>
      </c>
      <c r="D27" s="60">
        <v>0</v>
      </c>
      <c r="E27" s="59">
        <v>1</v>
      </c>
      <c r="F27" s="59">
        <v>1</v>
      </c>
      <c r="G27" s="60">
        <v>0</v>
      </c>
    </row>
    <row r="28" spans="1:8" ht="26.1" customHeight="1" x14ac:dyDescent="0.25">
      <c r="A28" s="5" t="s">
        <v>83</v>
      </c>
      <c r="B28" s="61">
        <v>1524</v>
      </c>
      <c r="C28" s="61">
        <v>1220</v>
      </c>
      <c r="D28" s="62">
        <v>0.24918032786885247</v>
      </c>
      <c r="E28" s="61">
        <v>1524</v>
      </c>
      <c r="F28" s="61">
        <v>1220</v>
      </c>
      <c r="G28" s="62">
        <v>0.24918032786885247</v>
      </c>
      <c r="H28" s="31"/>
    </row>
    <row r="29" spans="1:8" ht="10.5" customHeight="1" x14ac:dyDescent="0.25">
      <c r="A29" s="54" t="s">
        <v>13</v>
      </c>
    </row>
    <row r="30" spans="1:8" x14ac:dyDescent="0.25">
      <c r="A30" t="s">
        <v>64</v>
      </c>
    </row>
    <row r="31" spans="1:8" x14ac:dyDescent="0.25">
      <c r="A31" s="13" t="s">
        <v>63</v>
      </c>
    </row>
    <row r="34" spans="2:2" x14ac:dyDescent="0.25">
      <c r="B34" s="53"/>
    </row>
  </sheetData>
  <mergeCells count="2">
    <mergeCell ref="A3:G3"/>
    <mergeCell ref="A20:G20"/>
  </mergeCells>
  <conditionalFormatting sqref="D10 G10">
    <cfRule type="cellIs" dxfId="42" priority="8" operator="lessThan">
      <formula>0</formula>
    </cfRule>
  </conditionalFormatting>
  <conditionalFormatting sqref="D5:D6 G5:G6 D14 G14">
    <cfRule type="cellIs" dxfId="41" priority="15" operator="lessThan">
      <formula>0</formula>
    </cfRule>
  </conditionalFormatting>
  <conditionalFormatting sqref="D11 G11">
    <cfRule type="cellIs" dxfId="40" priority="14" operator="lessThan">
      <formula>0</formula>
    </cfRule>
  </conditionalFormatting>
  <conditionalFormatting sqref="D7 G7">
    <cfRule type="cellIs" dxfId="39" priority="13" operator="lessThan">
      <formula>0</formula>
    </cfRule>
  </conditionalFormatting>
  <conditionalFormatting sqref="D8 G8">
    <cfRule type="cellIs" dxfId="38" priority="12" operator="lessThan">
      <formula>0</formula>
    </cfRule>
  </conditionalFormatting>
  <conditionalFormatting sqref="D12 G12">
    <cfRule type="cellIs" dxfId="37" priority="11" operator="lessThan">
      <formula>0</formula>
    </cfRule>
  </conditionalFormatting>
  <conditionalFormatting sqref="D13 G13">
    <cfRule type="cellIs" dxfId="36" priority="10" operator="lessThan">
      <formula>0</formula>
    </cfRule>
  </conditionalFormatting>
  <conditionalFormatting sqref="D9 G9">
    <cfRule type="cellIs" dxfId="35" priority="9" operator="lessThan">
      <formula>0</formula>
    </cfRule>
  </conditionalFormatting>
  <conditionalFormatting sqref="D26 G26">
    <cfRule type="cellIs" dxfId="34" priority="7" operator="lessThan">
      <formula>0</formula>
    </cfRule>
  </conditionalFormatting>
  <conditionalFormatting sqref="D24 G24">
    <cfRule type="cellIs" dxfId="33" priority="6" operator="lessThan">
      <formula>0</formula>
    </cfRule>
  </conditionalFormatting>
  <conditionalFormatting sqref="D28 G28">
    <cfRule type="cellIs" dxfId="32" priority="5" operator="lessThan">
      <formula>0</formula>
    </cfRule>
  </conditionalFormatting>
  <conditionalFormatting sqref="D23 G23">
    <cfRule type="cellIs" dxfId="31" priority="4" operator="lessThan">
      <formula>0</formula>
    </cfRule>
  </conditionalFormatting>
  <conditionalFormatting sqref="D27 G27">
    <cfRule type="cellIs" dxfId="30" priority="3" operator="lessThan">
      <formula>0</formula>
    </cfRule>
  </conditionalFormatting>
  <conditionalFormatting sqref="D25 G25">
    <cfRule type="cellIs" dxfId="29" priority="2" operator="lessThan">
      <formula>0</formula>
    </cfRule>
  </conditionalFormatting>
  <conditionalFormatting sqref="D22 G22">
    <cfRule type="cellIs" dxfId="28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ht="14.45" x14ac:dyDescent="0.35">
      <c r="A1" t="s">
        <v>28</v>
      </c>
      <c r="G1" s="50">
        <v>44235</v>
      </c>
    </row>
    <row r="2" spans="1:10" ht="14.45" customHeight="1" x14ac:dyDescent="0.2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3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120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121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14</v>
      </c>
      <c r="C11" s="71">
        <v>324</v>
      </c>
      <c r="D11" s="72">
        <v>0.2125984251968504</v>
      </c>
      <c r="E11" s="73">
        <v>225</v>
      </c>
      <c r="F11" s="74">
        <v>0.18442622950819673</v>
      </c>
      <c r="G11" s="75">
        <v>0.43999999999999995</v>
      </c>
    </row>
    <row r="12" spans="1:10" ht="14.45" customHeight="1" x14ac:dyDescent="0.25">
      <c r="A12" s="67">
        <v>2</v>
      </c>
      <c r="B12" s="68" t="s">
        <v>15</v>
      </c>
      <c r="C12" s="76">
        <v>279</v>
      </c>
      <c r="D12" s="77">
        <v>0.18307086614173229</v>
      </c>
      <c r="E12" s="78">
        <v>198</v>
      </c>
      <c r="F12" s="79">
        <v>0.16229508196721312</v>
      </c>
      <c r="G12" s="80">
        <v>0.40909090909090917</v>
      </c>
    </row>
    <row r="13" spans="1:10" ht="14.45" customHeight="1" x14ac:dyDescent="0.25">
      <c r="A13" s="67">
        <v>3</v>
      </c>
      <c r="B13" s="68" t="s">
        <v>16</v>
      </c>
      <c r="C13" s="76">
        <v>198</v>
      </c>
      <c r="D13" s="77">
        <v>0.12992125984251968</v>
      </c>
      <c r="E13" s="78">
        <v>197</v>
      </c>
      <c r="F13" s="79">
        <v>0.16147540983606556</v>
      </c>
      <c r="G13" s="80">
        <v>5.0761421319795996E-3</v>
      </c>
    </row>
    <row r="14" spans="1:10" ht="14.45" customHeight="1" x14ac:dyDescent="0.25">
      <c r="A14" s="67">
        <v>4</v>
      </c>
      <c r="B14" s="68" t="s">
        <v>17</v>
      </c>
      <c r="C14" s="76">
        <v>117</v>
      </c>
      <c r="D14" s="77">
        <v>7.6771653543307089E-2</v>
      </c>
      <c r="E14" s="78">
        <v>90</v>
      </c>
      <c r="F14" s="79">
        <v>7.3770491803278687E-2</v>
      </c>
      <c r="G14" s="80">
        <v>0.30000000000000004</v>
      </c>
    </row>
    <row r="15" spans="1:10" ht="14.45" customHeight="1" x14ac:dyDescent="0.25">
      <c r="A15" s="69">
        <v>5</v>
      </c>
      <c r="B15" s="70" t="s">
        <v>18</v>
      </c>
      <c r="C15" s="81">
        <v>76</v>
      </c>
      <c r="D15" s="82">
        <v>4.9868766404199474E-2</v>
      </c>
      <c r="E15" s="83">
        <v>47</v>
      </c>
      <c r="F15" s="84">
        <v>3.8524590163934426E-2</v>
      </c>
      <c r="G15" s="85">
        <v>0.61702127659574457</v>
      </c>
    </row>
    <row r="16" spans="1:10" ht="14.45" customHeight="1" x14ac:dyDescent="0.25">
      <c r="A16" s="65">
        <v>6</v>
      </c>
      <c r="B16" s="66" t="s">
        <v>19</v>
      </c>
      <c r="C16" s="71">
        <v>54</v>
      </c>
      <c r="D16" s="72">
        <v>3.5433070866141732E-2</v>
      </c>
      <c r="E16" s="73">
        <v>64</v>
      </c>
      <c r="F16" s="74">
        <v>5.2459016393442623E-2</v>
      </c>
      <c r="G16" s="75">
        <v>-0.15625</v>
      </c>
    </row>
    <row r="17" spans="1:7" ht="14.45" customHeight="1" x14ac:dyDescent="0.25">
      <c r="A17" s="67">
        <v>7</v>
      </c>
      <c r="B17" s="68" t="s">
        <v>20</v>
      </c>
      <c r="C17" s="76">
        <v>48</v>
      </c>
      <c r="D17" s="77">
        <v>3.1496062992125984E-2</v>
      </c>
      <c r="E17" s="78">
        <v>63</v>
      </c>
      <c r="F17" s="79">
        <v>5.1639344262295085E-2</v>
      </c>
      <c r="G17" s="80">
        <v>-0.23809523809523814</v>
      </c>
    </row>
    <row r="18" spans="1:7" ht="14.45" customHeight="1" x14ac:dyDescent="0.25">
      <c r="A18" s="67">
        <v>8</v>
      </c>
      <c r="B18" s="68" t="s">
        <v>21</v>
      </c>
      <c r="C18" s="76">
        <v>39</v>
      </c>
      <c r="D18" s="77">
        <v>2.5590551181102362E-2</v>
      </c>
      <c r="E18" s="78">
        <v>24</v>
      </c>
      <c r="F18" s="79">
        <v>1.9672131147540985E-2</v>
      </c>
      <c r="G18" s="80">
        <v>0.625</v>
      </c>
    </row>
    <row r="19" spans="1:7" ht="14.45" customHeight="1" x14ac:dyDescent="0.25">
      <c r="A19" s="67">
        <v>9</v>
      </c>
      <c r="B19" s="68" t="s">
        <v>22</v>
      </c>
      <c r="C19" s="76">
        <v>36</v>
      </c>
      <c r="D19" s="77">
        <v>2.3622047244094488E-2</v>
      </c>
      <c r="E19" s="78">
        <v>31</v>
      </c>
      <c r="F19" s="79">
        <v>2.540983606557377E-2</v>
      </c>
      <c r="G19" s="80">
        <v>0.16129032258064524</v>
      </c>
    </row>
    <row r="20" spans="1:7" ht="14.45" customHeight="1" x14ac:dyDescent="0.25">
      <c r="A20" s="69">
        <v>10</v>
      </c>
      <c r="B20" s="70" t="s">
        <v>109</v>
      </c>
      <c r="C20" s="81">
        <v>34</v>
      </c>
      <c r="D20" s="82">
        <v>2.2309711286089239E-2</v>
      </c>
      <c r="E20" s="83">
        <v>8</v>
      </c>
      <c r="F20" s="84">
        <v>6.5573770491803279E-3</v>
      </c>
      <c r="G20" s="85">
        <v>3.25</v>
      </c>
    </row>
    <row r="21" spans="1:7" ht="14.45" customHeight="1" x14ac:dyDescent="0.25">
      <c r="A21" s="65">
        <v>11</v>
      </c>
      <c r="B21" s="66" t="s">
        <v>61</v>
      </c>
      <c r="C21" s="71">
        <v>30</v>
      </c>
      <c r="D21" s="72">
        <v>1.968503937007874E-2</v>
      </c>
      <c r="E21" s="73">
        <v>14</v>
      </c>
      <c r="F21" s="74">
        <v>1.1475409836065573E-2</v>
      </c>
      <c r="G21" s="75">
        <v>1.1428571428571428</v>
      </c>
    </row>
    <row r="22" spans="1:7" ht="14.45" customHeight="1" x14ac:dyDescent="0.25">
      <c r="A22" s="67">
        <v>12</v>
      </c>
      <c r="B22" s="68" t="s">
        <v>56</v>
      </c>
      <c r="C22" s="76">
        <v>28</v>
      </c>
      <c r="D22" s="77">
        <v>1.8372703412073491E-2</v>
      </c>
      <c r="E22" s="78">
        <v>25</v>
      </c>
      <c r="F22" s="79">
        <v>2.0491803278688523E-2</v>
      </c>
      <c r="G22" s="80">
        <v>0.12000000000000011</v>
      </c>
    </row>
    <row r="23" spans="1:7" ht="14.45" customHeight="1" x14ac:dyDescent="0.25">
      <c r="A23" s="67">
        <v>13</v>
      </c>
      <c r="B23" s="68" t="s">
        <v>23</v>
      </c>
      <c r="C23" s="76">
        <v>20</v>
      </c>
      <c r="D23" s="77">
        <v>1.3123359580052493E-2</v>
      </c>
      <c r="E23" s="78">
        <v>11</v>
      </c>
      <c r="F23" s="79">
        <v>9.0163934426229515E-3</v>
      </c>
      <c r="G23" s="80">
        <v>0.81818181818181812</v>
      </c>
    </row>
    <row r="24" spans="1:7" ht="14.45" customHeight="1" x14ac:dyDescent="0.25">
      <c r="A24" s="67">
        <v>14</v>
      </c>
      <c r="B24" s="68" t="s">
        <v>25</v>
      </c>
      <c r="C24" s="76">
        <v>16</v>
      </c>
      <c r="D24" s="77">
        <v>1.0498687664041995E-2</v>
      </c>
      <c r="E24" s="78">
        <v>9</v>
      </c>
      <c r="F24" s="79">
        <v>7.3770491803278691E-3</v>
      </c>
      <c r="G24" s="80">
        <v>0.77777777777777768</v>
      </c>
    </row>
    <row r="25" spans="1:7" ht="14.45" customHeight="1" x14ac:dyDescent="0.25">
      <c r="A25" s="69">
        <v>15</v>
      </c>
      <c r="B25" s="70" t="s">
        <v>106</v>
      </c>
      <c r="C25" s="81">
        <v>14</v>
      </c>
      <c r="D25" s="82">
        <v>9.1863517060367453E-3</v>
      </c>
      <c r="E25" s="83">
        <v>15</v>
      </c>
      <c r="F25" s="84">
        <v>1.2295081967213115E-2</v>
      </c>
      <c r="G25" s="85">
        <v>-6.6666666666666652E-2</v>
      </c>
    </row>
    <row r="26" spans="1:7" ht="14.45" customHeight="1" x14ac:dyDescent="0.25">
      <c r="A26" s="65"/>
      <c r="B26" s="66" t="s">
        <v>108</v>
      </c>
      <c r="C26" s="71">
        <v>14</v>
      </c>
      <c r="D26" s="72">
        <v>9.1863517060367453E-3</v>
      </c>
      <c r="E26" s="73">
        <v>5</v>
      </c>
      <c r="F26" s="74">
        <v>4.0983606557377051E-3</v>
      </c>
      <c r="G26" s="75">
        <v>1.7999999999999998</v>
      </c>
    </row>
    <row r="27" spans="1:7" ht="14.45" customHeight="1" x14ac:dyDescent="0.25">
      <c r="A27" s="67"/>
      <c r="B27" s="68" t="s">
        <v>122</v>
      </c>
      <c r="C27" s="76">
        <v>14</v>
      </c>
      <c r="D27" s="77">
        <v>9.1863517060367453E-3</v>
      </c>
      <c r="E27" s="78">
        <v>8</v>
      </c>
      <c r="F27" s="79">
        <v>6.5573770491803279E-3</v>
      </c>
      <c r="G27" s="80">
        <v>0.75</v>
      </c>
    </row>
    <row r="28" spans="1:7" ht="14.45" customHeight="1" x14ac:dyDescent="0.25">
      <c r="A28" s="67">
        <v>18</v>
      </c>
      <c r="B28" s="68" t="s">
        <v>123</v>
      </c>
      <c r="C28" s="76">
        <v>11</v>
      </c>
      <c r="D28" s="77">
        <v>7.2178477690288713E-3</v>
      </c>
      <c r="E28" s="78">
        <v>5</v>
      </c>
      <c r="F28" s="79">
        <v>4.0983606557377051E-3</v>
      </c>
      <c r="G28" s="80">
        <v>1.2000000000000002</v>
      </c>
    </row>
    <row r="29" spans="1:7" ht="14.45" customHeight="1" x14ac:dyDescent="0.25">
      <c r="A29" s="67">
        <v>19</v>
      </c>
      <c r="B29" s="68" t="s">
        <v>112</v>
      </c>
      <c r="C29" s="76">
        <v>10</v>
      </c>
      <c r="D29" s="77">
        <v>6.5616797900262466E-3</v>
      </c>
      <c r="E29" s="78">
        <v>5</v>
      </c>
      <c r="F29" s="79">
        <v>4.0983606557377051E-3</v>
      </c>
      <c r="G29" s="80">
        <v>1</v>
      </c>
    </row>
    <row r="30" spans="1:7" ht="14.45" customHeight="1" x14ac:dyDescent="0.25">
      <c r="A30" s="94"/>
      <c r="B30" s="70" t="s">
        <v>124</v>
      </c>
      <c r="C30" s="81">
        <v>10</v>
      </c>
      <c r="D30" s="82">
        <v>6.5616797900262466E-3</v>
      </c>
      <c r="E30" s="83">
        <v>3</v>
      </c>
      <c r="F30" s="84">
        <v>2.4590163934426232E-3</v>
      </c>
      <c r="G30" s="85">
        <v>2.3333333333333335</v>
      </c>
    </row>
    <row r="31" spans="1:7" ht="14.45" hidden="1" customHeight="1" x14ac:dyDescent="0.35">
      <c r="A31" s="45" t="s">
        <v>68</v>
      </c>
      <c r="B31" s="8"/>
      <c r="C31" s="9"/>
      <c r="D31" s="46"/>
      <c r="E31" s="9"/>
      <c r="F31" s="46"/>
      <c r="G31" s="46"/>
    </row>
    <row r="32" spans="1:7" ht="14.45" hidden="1" customHeight="1" x14ac:dyDescent="0.35">
      <c r="A32" s="45" t="s">
        <v>68</v>
      </c>
      <c r="B32" s="8"/>
      <c r="C32" s="9"/>
      <c r="D32" s="46"/>
      <c r="E32" s="9"/>
      <c r="F32" s="46"/>
      <c r="G32" s="46"/>
    </row>
    <row r="33" spans="1:8" ht="14.45" hidden="1" customHeight="1" x14ac:dyDescent="0.35">
      <c r="A33" s="44" t="s">
        <v>68</v>
      </c>
      <c r="B33" s="8"/>
      <c r="C33" s="9"/>
      <c r="D33" s="46"/>
      <c r="E33" s="9"/>
      <c r="F33" s="46"/>
      <c r="G33" s="46"/>
    </row>
    <row r="34" spans="1:8" ht="14.45" hidden="1" customHeight="1" x14ac:dyDescent="0.35">
      <c r="A34" s="16"/>
      <c r="B34" s="10"/>
      <c r="C34" s="11"/>
      <c r="D34" s="43"/>
      <c r="E34" s="11"/>
      <c r="F34" s="43"/>
      <c r="G34" s="43"/>
    </row>
    <row r="35" spans="1:8" ht="14.45" customHeight="1" x14ac:dyDescent="0.25">
      <c r="B35" s="32" t="s">
        <v>10</v>
      </c>
      <c r="C35" s="34">
        <f>C36-SUM(C11:C30)</f>
        <v>152</v>
      </c>
      <c r="D35" s="51">
        <f>C35/C36</f>
        <v>9.9737532808398949E-2</v>
      </c>
      <c r="E35" s="34">
        <f>E36-SUM(E11:E30)</f>
        <v>173</v>
      </c>
      <c r="F35" s="51">
        <f>E35/E36</f>
        <v>0.1418032786885246</v>
      </c>
      <c r="G35" s="39">
        <f>C35/E35-1</f>
        <v>-0.12138728323699421</v>
      </c>
    </row>
    <row r="36" spans="1:8" ht="14.45" customHeight="1" x14ac:dyDescent="0.25">
      <c r="A36" s="14"/>
      <c r="B36" s="12" t="s">
        <v>11</v>
      </c>
      <c r="C36" s="86">
        <v>1524</v>
      </c>
      <c r="D36" s="87">
        <v>1</v>
      </c>
      <c r="E36" s="88">
        <v>1220</v>
      </c>
      <c r="F36" s="89">
        <v>0.999999999999999</v>
      </c>
      <c r="G36" s="30">
        <v>0.24918032786885247</v>
      </c>
      <c r="H36" s="93"/>
    </row>
    <row r="37" spans="1:8" ht="14.45" customHeight="1" x14ac:dyDescent="0.2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25">
      <c r="A38" t="s">
        <v>64</v>
      </c>
      <c r="G38" t="s">
        <v>59</v>
      </c>
    </row>
    <row r="39" spans="1:8" x14ac:dyDescent="0.25">
      <c r="A39" s="13" t="s">
        <v>63</v>
      </c>
    </row>
    <row r="41" spans="1:8" x14ac:dyDescent="0.2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27" priority="23" operator="lessThan">
      <formula>0</formula>
    </cfRule>
  </conditionalFormatting>
  <conditionalFormatting sqref="C31:G34">
    <cfRule type="cellIs" dxfId="26" priority="21" operator="equal">
      <formula>0</formula>
    </cfRule>
  </conditionalFormatting>
  <conditionalFormatting sqref="G11:G15">
    <cfRule type="cellIs" dxfId="25" priority="4" operator="lessThan">
      <formula>0</formula>
    </cfRule>
  </conditionalFormatting>
  <conditionalFormatting sqref="G16:G30">
    <cfRule type="cellIs" dxfId="24" priority="3" operator="lessThan">
      <formula>0</formula>
    </cfRule>
  </conditionalFormatting>
  <conditionalFormatting sqref="C11:G30">
    <cfRule type="cellIs" dxfId="23" priority="2" operator="equal">
      <formula>0</formula>
    </cfRule>
  </conditionalFormatting>
  <conditionalFormatting sqref="G36:G37">
    <cfRule type="cellIs" dxfId="2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ht="14.45" x14ac:dyDescent="0.35">
      <c r="A1" t="s">
        <v>28</v>
      </c>
      <c r="G1" s="50">
        <v>44235</v>
      </c>
    </row>
    <row r="2" spans="1:8" ht="14.45" customHeight="1" x14ac:dyDescent="0.2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45" customHeight="1" x14ac:dyDescent="0.35">
      <c r="A3" s="109" t="s">
        <v>66</v>
      </c>
      <c r="B3" s="109"/>
      <c r="C3" s="109"/>
      <c r="D3" s="109"/>
      <c r="E3" s="109"/>
      <c r="F3" s="109"/>
      <c r="G3" s="109"/>
      <c r="H3" s="38"/>
    </row>
    <row r="4" spans="1:8" ht="14.45" customHeight="1" x14ac:dyDescent="0.25">
      <c r="A4" s="23"/>
      <c r="B4" s="23"/>
      <c r="C4" s="23"/>
      <c r="D4" s="23"/>
      <c r="E4" s="23"/>
      <c r="F4" s="23"/>
      <c r="G4" s="36" t="s">
        <v>65</v>
      </c>
      <c r="H4" s="23"/>
    </row>
    <row r="5" spans="1:8" ht="14.45" customHeight="1" x14ac:dyDescent="0.25">
      <c r="A5" s="112" t="s">
        <v>0</v>
      </c>
      <c r="B5" s="112" t="s">
        <v>1</v>
      </c>
      <c r="C5" s="114" t="s">
        <v>120</v>
      </c>
      <c r="D5" s="115"/>
      <c r="E5" s="115"/>
      <c r="F5" s="115"/>
      <c r="G5" s="116"/>
    </row>
    <row r="6" spans="1:8" ht="14.45" customHeight="1" x14ac:dyDescent="0.25">
      <c r="A6" s="113"/>
      <c r="B6" s="113"/>
      <c r="C6" s="117" t="s">
        <v>121</v>
      </c>
      <c r="D6" s="118"/>
      <c r="E6" s="118"/>
      <c r="F6" s="118"/>
      <c r="G6" s="119"/>
    </row>
    <row r="7" spans="1:8" ht="14.45" customHeight="1" x14ac:dyDescent="0.25">
      <c r="A7" s="113"/>
      <c r="B7" s="113"/>
      <c r="C7" s="120">
        <v>2021</v>
      </c>
      <c r="D7" s="121"/>
      <c r="E7" s="124">
        <v>2020</v>
      </c>
      <c r="F7" s="121"/>
      <c r="G7" s="126" t="s">
        <v>3</v>
      </c>
    </row>
    <row r="8" spans="1:8" ht="14.45" customHeight="1" x14ac:dyDescent="0.2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45" customHeight="1" x14ac:dyDescent="0.2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45" customHeight="1" x14ac:dyDescent="0.2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45" customHeight="1" x14ac:dyDescent="0.25">
      <c r="A11" s="65">
        <v>1</v>
      </c>
      <c r="B11" s="66" t="s">
        <v>14</v>
      </c>
      <c r="C11" s="71">
        <v>324</v>
      </c>
      <c r="D11" s="100">
        <v>0.23060498220640568</v>
      </c>
      <c r="E11" s="73">
        <v>224</v>
      </c>
      <c r="F11" s="74">
        <v>0.19946571682991987</v>
      </c>
      <c r="G11" s="75">
        <v>0.4464285714285714</v>
      </c>
    </row>
    <row r="12" spans="1:8" ht="14.45" customHeight="1" x14ac:dyDescent="0.25">
      <c r="A12" s="67">
        <v>2</v>
      </c>
      <c r="B12" s="68" t="s">
        <v>15</v>
      </c>
      <c r="C12" s="76">
        <v>279</v>
      </c>
      <c r="D12" s="101">
        <v>0.19857651245551602</v>
      </c>
      <c r="E12" s="78">
        <v>198</v>
      </c>
      <c r="F12" s="79">
        <v>0.176313446126447</v>
      </c>
      <c r="G12" s="80">
        <v>0.40909090909090917</v>
      </c>
    </row>
    <row r="13" spans="1:8" ht="14.45" customHeight="1" x14ac:dyDescent="0.25">
      <c r="A13" s="67">
        <v>3</v>
      </c>
      <c r="B13" s="68" t="s">
        <v>16</v>
      </c>
      <c r="C13" s="76">
        <v>190</v>
      </c>
      <c r="D13" s="101">
        <v>0.13523131672597866</v>
      </c>
      <c r="E13" s="78">
        <v>188</v>
      </c>
      <c r="F13" s="79">
        <v>0.1674087266251113</v>
      </c>
      <c r="G13" s="80">
        <v>1.0638297872340496E-2</v>
      </c>
    </row>
    <row r="14" spans="1:8" ht="14.45" customHeight="1" x14ac:dyDescent="0.25">
      <c r="A14" s="67">
        <v>4</v>
      </c>
      <c r="B14" s="68" t="s">
        <v>17</v>
      </c>
      <c r="C14" s="76">
        <v>115</v>
      </c>
      <c r="D14" s="101">
        <v>8.1850533807829182E-2</v>
      </c>
      <c r="E14" s="78">
        <v>89</v>
      </c>
      <c r="F14" s="79">
        <v>7.9252003561887802E-2</v>
      </c>
      <c r="G14" s="80">
        <v>0.2921348314606742</v>
      </c>
    </row>
    <row r="15" spans="1:8" ht="14.45" customHeight="1" x14ac:dyDescent="0.25">
      <c r="A15" s="69">
        <v>5</v>
      </c>
      <c r="B15" s="70" t="s">
        <v>18</v>
      </c>
      <c r="C15" s="81">
        <v>74</v>
      </c>
      <c r="D15" s="99">
        <v>5.2669039145907474E-2</v>
      </c>
      <c r="E15" s="83">
        <v>47</v>
      </c>
      <c r="F15" s="84">
        <v>4.1852181656277826E-2</v>
      </c>
      <c r="G15" s="85">
        <v>0.57446808510638303</v>
      </c>
    </row>
    <row r="16" spans="1:8" ht="14.45" customHeight="1" x14ac:dyDescent="0.25">
      <c r="A16" s="65">
        <v>6</v>
      </c>
      <c r="B16" s="66" t="s">
        <v>19</v>
      </c>
      <c r="C16" s="71">
        <v>53</v>
      </c>
      <c r="D16" s="100">
        <v>3.7722419928825621E-2</v>
      </c>
      <c r="E16" s="73">
        <v>61</v>
      </c>
      <c r="F16" s="74">
        <v>5.4318788958147818E-2</v>
      </c>
      <c r="G16" s="75">
        <v>-0.13114754098360659</v>
      </c>
    </row>
    <row r="17" spans="1:7" ht="14.45" customHeight="1" x14ac:dyDescent="0.25">
      <c r="A17" s="67">
        <v>7</v>
      </c>
      <c r="B17" s="68" t="s">
        <v>20</v>
      </c>
      <c r="C17" s="76">
        <v>48</v>
      </c>
      <c r="D17" s="101">
        <v>3.4163701067615661E-2</v>
      </c>
      <c r="E17" s="78">
        <v>62</v>
      </c>
      <c r="F17" s="79">
        <v>5.5209260908281391E-2</v>
      </c>
      <c r="G17" s="80">
        <v>-0.22580645161290325</v>
      </c>
    </row>
    <row r="18" spans="1:7" ht="14.45" customHeight="1" x14ac:dyDescent="0.25">
      <c r="A18" s="67">
        <v>8</v>
      </c>
      <c r="B18" s="68" t="s">
        <v>21</v>
      </c>
      <c r="C18" s="76">
        <v>37</v>
      </c>
      <c r="D18" s="101">
        <v>2.6334519572953737E-2</v>
      </c>
      <c r="E18" s="78">
        <v>23</v>
      </c>
      <c r="F18" s="79">
        <v>2.0480854853072127E-2</v>
      </c>
      <c r="G18" s="80">
        <v>0.60869565217391308</v>
      </c>
    </row>
    <row r="19" spans="1:7" ht="14.45" customHeight="1" x14ac:dyDescent="0.25">
      <c r="A19" s="67">
        <v>9</v>
      </c>
      <c r="B19" s="68" t="s">
        <v>22</v>
      </c>
      <c r="C19" s="76">
        <v>36</v>
      </c>
      <c r="D19" s="101">
        <v>2.5622775800711744E-2</v>
      </c>
      <c r="E19" s="78">
        <v>31</v>
      </c>
      <c r="F19" s="79">
        <v>2.7604630454140695E-2</v>
      </c>
      <c r="G19" s="80">
        <v>0.16129032258064524</v>
      </c>
    </row>
    <row r="20" spans="1:7" ht="14.45" customHeight="1" x14ac:dyDescent="0.25">
      <c r="A20" s="69">
        <v>10</v>
      </c>
      <c r="B20" s="70" t="s">
        <v>109</v>
      </c>
      <c r="C20" s="81">
        <v>34</v>
      </c>
      <c r="D20" s="99">
        <v>2.4199288256227757E-2</v>
      </c>
      <c r="E20" s="83">
        <v>8</v>
      </c>
      <c r="F20" s="84">
        <v>7.1237756010685662E-3</v>
      </c>
      <c r="G20" s="85">
        <v>3.25</v>
      </c>
    </row>
    <row r="21" spans="1:7" ht="14.45" customHeight="1" x14ac:dyDescent="0.25">
      <c r="A21" s="65">
        <v>11</v>
      </c>
      <c r="B21" s="66" t="s">
        <v>61</v>
      </c>
      <c r="C21" s="71">
        <v>30</v>
      </c>
      <c r="D21" s="100">
        <v>2.1352313167259787E-2</v>
      </c>
      <c r="E21" s="73">
        <v>14</v>
      </c>
      <c r="F21" s="74">
        <v>1.2466607301869992E-2</v>
      </c>
      <c r="G21" s="75">
        <v>1.1428571428571428</v>
      </c>
    </row>
    <row r="22" spans="1:7" ht="14.45" customHeight="1" x14ac:dyDescent="0.25">
      <c r="A22" s="67">
        <v>12</v>
      </c>
      <c r="B22" s="68" t="s">
        <v>23</v>
      </c>
      <c r="C22" s="76">
        <v>20</v>
      </c>
      <c r="D22" s="101">
        <v>1.4234875444839857E-2</v>
      </c>
      <c r="E22" s="78">
        <v>11</v>
      </c>
      <c r="F22" s="79">
        <v>9.7951914514692786E-3</v>
      </c>
      <c r="G22" s="80">
        <v>0.81818181818181812</v>
      </c>
    </row>
    <row r="23" spans="1:7" ht="14.45" customHeight="1" x14ac:dyDescent="0.25">
      <c r="A23" s="67">
        <v>13</v>
      </c>
      <c r="B23" s="68" t="s">
        <v>25</v>
      </c>
      <c r="C23" s="76">
        <v>14</v>
      </c>
      <c r="D23" s="101">
        <v>9.9644128113879002E-3</v>
      </c>
      <c r="E23" s="78">
        <v>8</v>
      </c>
      <c r="F23" s="79">
        <v>7.1237756010685662E-3</v>
      </c>
      <c r="G23" s="80">
        <v>0.75</v>
      </c>
    </row>
    <row r="24" spans="1:7" ht="14.45" customHeight="1" x14ac:dyDescent="0.25">
      <c r="A24" s="67"/>
      <c r="B24" s="68" t="s">
        <v>122</v>
      </c>
      <c r="C24" s="76">
        <v>14</v>
      </c>
      <c r="D24" s="101">
        <v>9.9644128113879002E-3</v>
      </c>
      <c r="E24" s="78">
        <v>8</v>
      </c>
      <c r="F24" s="79">
        <v>7.1237756010685662E-3</v>
      </c>
      <c r="G24" s="80">
        <v>0.75</v>
      </c>
    </row>
    <row r="25" spans="1:7" ht="14.45" customHeight="1" x14ac:dyDescent="0.25">
      <c r="A25" s="69">
        <v>15</v>
      </c>
      <c r="B25" s="70" t="s">
        <v>112</v>
      </c>
      <c r="C25" s="81">
        <v>9</v>
      </c>
      <c r="D25" s="99">
        <v>6.405693950177936E-3</v>
      </c>
      <c r="E25" s="83">
        <v>5</v>
      </c>
      <c r="F25" s="84">
        <v>4.4523597506678537E-3</v>
      </c>
      <c r="G25" s="85">
        <v>0.8</v>
      </c>
    </row>
    <row r="26" spans="1:7" ht="14.45" customHeight="1" x14ac:dyDescent="0.25">
      <c r="A26" s="65"/>
      <c r="B26" s="66" t="s">
        <v>24</v>
      </c>
      <c r="C26" s="71">
        <v>9</v>
      </c>
      <c r="D26" s="100">
        <v>6.405693950177936E-3</v>
      </c>
      <c r="E26" s="73">
        <v>12</v>
      </c>
      <c r="F26" s="74">
        <v>1.068566340160285E-2</v>
      </c>
      <c r="G26" s="75">
        <v>-0.25</v>
      </c>
    </row>
    <row r="27" spans="1:7" ht="14.45" customHeight="1" x14ac:dyDescent="0.25">
      <c r="A27" s="67">
        <v>17</v>
      </c>
      <c r="B27" s="68" t="s">
        <v>125</v>
      </c>
      <c r="C27" s="76">
        <v>8</v>
      </c>
      <c r="D27" s="101">
        <v>5.6939501779359435E-3</v>
      </c>
      <c r="E27" s="78">
        <v>7</v>
      </c>
      <c r="F27" s="79">
        <v>6.2333036509349959E-3</v>
      </c>
      <c r="G27" s="80">
        <v>0.14285714285714279</v>
      </c>
    </row>
    <row r="28" spans="1:7" ht="14.45" customHeight="1" x14ac:dyDescent="0.25">
      <c r="A28" s="67">
        <v>18</v>
      </c>
      <c r="B28" s="68" t="s">
        <v>126</v>
      </c>
      <c r="C28" s="76">
        <v>7</v>
      </c>
      <c r="D28" s="101">
        <v>4.9822064056939501E-3</v>
      </c>
      <c r="E28" s="78">
        <v>0</v>
      </c>
      <c r="F28" s="79">
        <v>0</v>
      </c>
      <c r="G28" s="80"/>
    </row>
    <row r="29" spans="1:7" ht="14.45" customHeight="1" x14ac:dyDescent="0.25">
      <c r="A29" s="67"/>
      <c r="B29" s="68" t="s">
        <v>58</v>
      </c>
      <c r="C29" s="76">
        <v>7</v>
      </c>
      <c r="D29" s="101">
        <v>4.9822064056939501E-3</v>
      </c>
      <c r="E29" s="78">
        <v>13</v>
      </c>
      <c r="F29" s="79">
        <v>1.1576135351736421E-2</v>
      </c>
      <c r="G29" s="80">
        <v>-0.46153846153846156</v>
      </c>
    </row>
    <row r="30" spans="1:7" ht="14.45" customHeight="1" x14ac:dyDescent="0.25">
      <c r="A30" s="67"/>
      <c r="B30" s="70" t="s">
        <v>124</v>
      </c>
      <c r="C30" s="81">
        <v>7</v>
      </c>
      <c r="D30" s="99">
        <v>4.9822064056939501E-3</v>
      </c>
      <c r="E30" s="83">
        <v>3</v>
      </c>
      <c r="F30" s="84">
        <v>2.6714158504007124E-3</v>
      </c>
      <c r="G30" s="85">
        <v>1.3333333333333335</v>
      </c>
    </row>
    <row r="31" spans="1:7" ht="14.45" customHeight="1" x14ac:dyDescent="0.25">
      <c r="A31" s="33"/>
      <c r="B31" s="10" t="s">
        <v>10</v>
      </c>
      <c r="C31" s="11">
        <f>C32-SUM(C11:C30)</f>
        <v>90</v>
      </c>
      <c r="D31" s="52">
        <f>C31/C32</f>
        <v>6.4056939501779361E-2</v>
      </c>
      <c r="E31" s="11">
        <f>E32-SUM(E11:E30)</f>
        <v>111</v>
      </c>
      <c r="F31" s="52">
        <f>E31/E32</f>
        <v>9.8842386464826362E-2</v>
      </c>
      <c r="G31" s="15">
        <f>C31/E31-1</f>
        <v>-0.18918918918918914</v>
      </c>
    </row>
    <row r="32" spans="1:7" ht="14.45" customHeight="1" x14ac:dyDescent="0.25">
      <c r="A32" s="14"/>
      <c r="B32" s="12" t="s">
        <v>11</v>
      </c>
      <c r="C32" s="86">
        <v>1405</v>
      </c>
      <c r="D32" s="87">
        <v>1</v>
      </c>
      <c r="E32" s="88">
        <v>1123</v>
      </c>
      <c r="F32" s="89">
        <v>1.0000000000000004</v>
      </c>
      <c r="G32" s="30">
        <v>0.25111308993766701</v>
      </c>
    </row>
    <row r="33" spans="1:1" ht="12.75" customHeight="1" x14ac:dyDescent="0.25">
      <c r="A33" s="24" t="s">
        <v>13</v>
      </c>
    </row>
    <row r="34" spans="1:1" x14ac:dyDescent="0.25">
      <c r="A34" t="s">
        <v>62</v>
      </c>
    </row>
    <row r="35" spans="1:1" x14ac:dyDescent="0.25">
      <c r="A35" s="13" t="s">
        <v>63</v>
      </c>
    </row>
    <row r="51" spans="1:1" ht="15" customHeight="1" x14ac:dyDescent="0.25"/>
    <row r="53" spans="1:1" ht="15" customHeight="1" x14ac:dyDescent="0.25"/>
    <row r="60" spans="1:1" x14ac:dyDescent="0.2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1" priority="26" operator="lessThan">
      <formula>0</formula>
    </cfRule>
  </conditionalFormatting>
  <conditionalFormatting sqref="G11:G15">
    <cfRule type="cellIs" dxfId="20" priority="7" operator="lessThan">
      <formula>0</formula>
    </cfRule>
  </conditionalFormatting>
  <conditionalFormatting sqref="G16:G30">
    <cfRule type="cellIs" dxfId="19" priority="6" operator="lessThan">
      <formula>0</formula>
    </cfRule>
  </conditionalFormatting>
  <conditionalFormatting sqref="C11:G30">
    <cfRule type="cellIs" dxfId="18" priority="5" operator="equal">
      <formula>0</formula>
    </cfRule>
  </conditionalFormatting>
  <conditionalFormatting sqref="G32">
    <cfRule type="cellIs" dxfId="17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zoomScaleNormal="100" workbookViewId="0"/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ht="14.45" x14ac:dyDescent="0.35">
      <c r="A1" t="s">
        <v>28</v>
      </c>
      <c r="G1" s="50">
        <v>44235</v>
      </c>
    </row>
    <row r="2" spans="1:10" ht="14.45" customHeight="1" x14ac:dyDescent="0.2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45" customHeight="1" x14ac:dyDescent="0.3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45" customHeight="1" x14ac:dyDescent="0.25">
      <c r="A5" s="110" t="s">
        <v>0</v>
      </c>
      <c r="B5" s="112" t="s">
        <v>1</v>
      </c>
      <c r="C5" s="114" t="s">
        <v>120</v>
      </c>
      <c r="D5" s="115"/>
      <c r="E5" s="115"/>
      <c r="F5" s="115"/>
      <c r="G5" s="116"/>
    </row>
    <row r="6" spans="1:10" ht="14.45" customHeight="1" x14ac:dyDescent="0.25">
      <c r="A6" s="111"/>
      <c r="B6" s="113"/>
      <c r="C6" s="117" t="s">
        <v>121</v>
      </c>
      <c r="D6" s="118"/>
      <c r="E6" s="118"/>
      <c r="F6" s="118"/>
      <c r="G6" s="119"/>
    </row>
    <row r="7" spans="1:10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45" customHeight="1" x14ac:dyDescent="0.25">
      <c r="A11" s="65">
        <v>1</v>
      </c>
      <c r="B11" s="66" t="s">
        <v>32</v>
      </c>
      <c r="C11" s="71">
        <v>785</v>
      </c>
      <c r="D11" s="72">
        <v>0.25103933482571156</v>
      </c>
      <c r="E11" s="73">
        <v>826</v>
      </c>
      <c r="F11" s="74">
        <v>0.28830715532286211</v>
      </c>
      <c r="G11" s="75">
        <v>-4.9636803874091973E-2</v>
      </c>
    </row>
    <row r="12" spans="1:10" ht="14.45" customHeight="1" x14ac:dyDescent="0.25">
      <c r="A12" s="67">
        <v>2</v>
      </c>
      <c r="B12" s="68" t="s">
        <v>115</v>
      </c>
      <c r="C12" s="76">
        <v>680</v>
      </c>
      <c r="D12" s="77">
        <v>0.21746082507195394</v>
      </c>
      <c r="E12" s="78">
        <v>660</v>
      </c>
      <c r="F12" s="79">
        <v>0.23036649214659685</v>
      </c>
      <c r="G12" s="80">
        <v>3.0303030303030276E-2</v>
      </c>
    </row>
    <row r="13" spans="1:10" ht="14.45" customHeight="1" x14ac:dyDescent="0.25">
      <c r="A13" s="67">
        <v>3</v>
      </c>
      <c r="B13" s="68" t="s">
        <v>35</v>
      </c>
      <c r="C13" s="76">
        <v>359</v>
      </c>
      <c r="D13" s="77">
        <v>0.11480652382475216</v>
      </c>
      <c r="E13" s="78">
        <v>233</v>
      </c>
      <c r="F13" s="79">
        <v>8.1326352530541018E-2</v>
      </c>
      <c r="G13" s="80">
        <v>0.54077253218884125</v>
      </c>
    </row>
    <row r="14" spans="1:10" ht="14.45" customHeight="1" x14ac:dyDescent="0.25">
      <c r="A14" s="67">
        <v>4</v>
      </c>
      <c r="B14" s="68" t="s">
        <v>77</v>
      </c>
      <c r="C14" s="76">
        <v>160</v>
      </c>
      <c r="D14" s="77">
        <v>5.1167252958106813E-2</v>
      </c>
      <c r="E14" s="78">
        <v>78</v>
      </c>
      <c r="F14" s="79">
        <v>2.7225130890052355E-2</v>
      </c>
      <c r="G14" s="80">
        <v>1.0512820512820511</v>
      </c>
    </row>
    <row r="15" spans="1:10" ht="14.45" customHeight="1" x14ac:dyDescent="0.25">
      <c r="A15" s="69"/>
      <c r="B15" s="70" t="s">
        <v>21</v>
      </c>
      <c r="C15" s="81">
        <v>160</v>
      </c>
      <c r="D15" s="82">
        <v>5.1167252958106813E-2</v>
      </c>
      <c r="E15" s="83">
        <v>112</v>
      </c>
      <c r="F15" s="84">
        <v>3.9092495636998258E-2</v>
      </c>
      <c r="G15" s="85">
        <v>0.4285714285714286</v>
      </c>
    </row>
    <row r="16" spans="1:10" ht="14.45" customHeight="1" x14ac:dyDescent="0.25">
      <c r="A16" s="65">
        <v>6</v>
      </c>
      <c r="B16" s="66" t="s">
        <v>33</v>
      </c>
      <c r="C16" s="71">
        <v>158</v>
      </c>
      <c r="D16" s="72">
        <v>5.0527662296130475E-2</v>
      </c>
      <c r="E16" s="73">
        <v>140</v>
      </c>
      <c r="F16" s="74">
        <v>4.8865619546247817E-2</v>
      </c>
      <c r="G16" s="75">
        <v>0.12857142857142856</v>
      </c>
    </row>
    <row r="17" spans="1:7" ht="14.45" customHeight="1" x14ac:dyDescent="0.25">
      <c r="A17" s="67">
        <v>7</v>
      </c>
      <c r="B17" s="68" t="s">
        <v>75</v>
      </c>
      <c r="C17" s="76">
        <v>100</v>
      </c>
      <c r="D17" s="77">
        <v>3.1979533098816758E-2</v>
      </c>
      <c r="E17" s="78">
        <v>158</v>
      </c>
      <c r="F17" s="79">
        <v>5.5148342059336823E-2</v>
      </c>
      <c r="G17" s="80">
        <v>-0.36708860759493667</v>
      </c>
    </row>
    <row r="18" spans="1:7" ht="14.45" customHeight="1" x14ac:dyDescent="0.25">
      <c r="A18" s="67">
        <v>8</v>
      </c>
      <c r="B18" s="68" t="s">
        <v>60</v>
      </c>
      <c r="C18" s="76">
        <v>71</v>
      </c>
      <c r="D18" s="77">
        <v>2.2705468500159899E-2</v>
      </c>
      <c r="E18" s="78">
        <v>93</v>
      </c>
      <c r="F18" s="79">
        <v>3.2460732984293195E-2</v>
      </c>
      <c r="G18" s="80">
        <v>-0.23655913978494625</v>
      </c>
    </row>
    <row r="19" spans="1:7" ht="14.45" customHeight="1" x14ac:dyDescent="0.25">
      <c r="A19" s="67">
        <v>9</v>
      </c>
      <c r="B19" s="68" t="s">
        <v>79</v>
      </c>
      <c r="C19" s="76">
        <v>49</v>
      </c>
      <c r="D19" s="77">
        <v>1.566997121842021E-2</v>
      </c>
      <c r="E19" s="78">
        <v>41</v>
      </c>
      <c r="F19" s="79">
        <v>1.4310645724258289E-2</v>
      </c>
      <c r="G19" s="80">
        <v>0.19512195121951215</v>
      </c>
    </row>
    <row r="20" spans="1:7" ht="14.45" customHeight="1" x14ac:dyDescent="0.25">
      <c r="A20" s="69">
        <v>10</v>
      </c>
      <c r="B20" s="70" t="s">
        <v>34</v>
      </c>
      <c r="C20" s="81">
        <v>47</v>
      </c>
      <c r="D20" s="82">
        <v>1.5030380556443877E-2</v>
      </c>
      <c r="E20" s="83">
        <v>59</v>
      </c>
      <c r="F20" s="84">
        <v>2.0593368237347295E-2</v>
      </c>
      <c r="G20" s="85">
        <v>-0.20338983050847459</v>
      </c>
    </row>
    <row r="21" spans="1:7" ht="14.45" customHeight="1" x14ac:dyDescent="0.25">
      <c r="A21" s="65">
        <v>11</v>
      </c>
      <c r="B21" s="66" t="s">
        <v>76</v>
      </c>
      <c r="C21" s="71">
        <v>36</v>
      </c>
      <c r="D21" s="72">
        <v>1.1512631915574032E-2</v>
      </c>
      <c r="E21" s="73">
        <v>37</v>
      </c>
      <c r="F21" s="74">
        <v>1.2914485165794066E-2</v>
      </c>
      <c r="G21" s="75">
        <v>-2.7027027027026973E-2</v>
      </c>
    </row>
    <row r="22" spans="1:7" ht="14.45" customHeight="1" x14ac:dyDescent="0.25">
      <c r="A22" s="67"/>
      <c r="B22" s="68" t="s">
        <v>127</v>
      </c>
      <c r="C22" s="76">
        <v>36</v>
      </c>
      <c r="D22" s="77">
        <v>1.1512631915574032E-2</v>
      </c>
      <c r="E22" s="78">
        <v>2</v>
      </c>
      <c r="F22" s="79">
        <v>6.9808027923211173E-4</v>
      </c>
      <c r="G22" s="80">
        <v>17</v>
      </c>
    </row>
    <row r="23" spans="1:7" ht="14.45" customHeight="1" x14ac:dyDescent="0.25">
      <c r="A23" s="67"/>
      <c r="B23" s="68" t="s">
        <v>107</v>
      </c>
      <c r="C23" s="76">
        <v>36</v>
      </c>
      <c r="D23" s="77">
        <v>1.1512631915574032E-2</v>
      </c>
      <c r="E23" s="78">
        <v>30</v>
      </c>
      <c r="F23" s="79">
        <v>1.0471204188481676E-2</v>
      </c>
      <c r="G23" s="80">
        <v>0.19999999999999996</v>
      </c>
    </row>
    <row r="24" spans="1:7" ht="14.45" customHeight="1" x14ac:dyDescent="0.25">
      <c r="A24" s="67">
        <v>14</v>
      </c>
      <c r="B24" s="68" t="s">
        <v>74</v>
      </c>
      <c r="C24" s="76">
        <v>33</v>
      </c>
      <c r="D24" s="77">
        <v>1.055324592260953E-2</v>
      </c>
      <c r="E24" s="78">
        <v>31</v>
      </c>
      <c r="F24" s="79">
        <v>1.0820244328097731E-2</v>
      </c>
      <c r="G24" s="80">
        <v>6.4516129032258007E-2</v>
      </c>
    </row>
    <row r="25" spans="1:7" ht="14.45" customHeight="1" x14ac:dyDescent="0.25">
      <c r="A25" s="69">
        <v>15</v>
      </c>
      <c r="B25" s="70" t="s">
        <v>78</v>
      </c>
      <c r="C25" s="81">
        <v>32</v>
      </c>
      <c r="D25" s="82">
        <v>1.0233450591621363E-2</v>
      </c>
      <c r="E25" s="83">
        <v>27</v>
      </c>
      <c r="F25" s="84">
        <v>9.4240837696335077E-3</v>
      </c>
      <c r="G25" s="85">
        <v>0.18518518518518512</v>
      </c>
    </row>
    <row r="26" spans="1:7" ht="14.45" customHeight="1" x14ac:dyDescent="0.25">
      <c r="A26" s="65">
        <v>16</v>
      </c>
      <c r="B26" s="66" t="s">
        <v>69</v>
      </c>
      <c r="C26" s="71">
        <v>31</v>
      </c>
      <c r="D26" s="72">
        <v>9.9136552606331942E-3</v>
      </c>
      <c r="E26" s="73">
        <v>29</v>
      </c>
      <c r="F26" s="74">
        <v>1.0122164048865619E-2</v>
      </c>
      <c r="G26" s="75">
        <v>6.8965517241379226E-2</v>
      </c>
    </row>
    <row r="27" spans="1:7" ht="14.45" customHeight="1" x14ac:dyDescent="0.25">
      <c r="A27" s="67">
        <v>17</v>
      </c>
      <c r="B27" s="68" t="s">
        <v>80</v>
      </c>
      <c r="C27" s="76">
        <v>30</v>
      </c>
      <c r="D27" s="77">
        <v>9.5938599296450273E-3</v>
      </c>
      <c r="E27" s="78">
        <v>17</v>
      </c>
      <c r="F27" s="79">
        <v>5.9336823734729496E-3</v>
      </c>
      <c r="G27" s="80">
        <v>0.76470588235294112</v>
      </c>
    </row>
    <row r="28" spans="1:7" ht="14.45" customHeight="1" x14ac:dyDescent="0.25">
      <c r="A28" s="67">
        <v>18</v>
      </c>
      <c r="B28" s="68" t="s">
        <v>128</v>
      </c>
      <c r="C28" s="76">
        <v>28</v>
      </c>
      <c r="D28" s="77">
        <v>8.9542692676686918E-3</v>
      </c>
      <c r="E28" s="78">
        <v>17</v>
      </c>
      <c r="F28" s="79">
        <v>5.9336823734729496E-3</v>
      </c>
      <c r="G28" s="80">
        <v>0.64705882352941169</v>
      </c>
    </row>
    <row r="29" spans="1:7" ht="14.45" customHeight="1" x14ac:dyDescent="0.25">
      <c r="A29" s="67">
        <v>19</v>
      </c>
      <c r="B29" s="68" t="s">
        <v>73</v>
      </c>
      <c r="C29" s="76">
        <v>26</v>
      </c>
      <c r="D29" s="77">
        <v>8.3146786056923563E-3</v>
      </c>
      <c r="E29" s="78">
        <v>33</v>
      </c>
      <c r="F29" s="79">
        <v>1.1518324607329843E-2</v>
      </c>
      <c r="G29" s="80">
        <v>-0.21212121212121215</v>
      </c>
    </row>
    <row r="30" spans="1:7" ht="14.45" customHeight="1" x14ac:dyDescent="0.25">
      <c r="A30" s="69">
        <v>20</v>
      </c>
      <c r="B30" s="70" t="s">
        <v>111</v>
      </c>
      <c r="C30" s="81">
        <v>23</v>
      </c>
      <c r="D30" s="82">
        <v>7.355292612727854E-3</v>
      </c>
      <c r="E30" s="83">
        <v>17</v>
      </c>
      <c r="F30" s="84">
        <v>5.9336823734729496E-3</v>
      </c>
      <c r="G30" s="85">
        <v>0.35294117647058831</v>
      </c>
    </row>
    <row r="31" spans="1:7" ht="14.45" customHeight="1" x14ac:dyDescent="0.25">
      <c r="A31" s="33"/>
      <c r="B31" s="10" t="s">
        <v>10</v>
      </c>
      <c r="C31" s="11">
        <f>C32-SUM(C11:C30)</f>
        <v>247</v>
      </c>
      <c r="D31" s="52">
        <f>C31/C32</f>
        <v>7.8989446754077389E-2</v>
      </c>
      <c r="E31" s="11">
        <f>E32-SUM(E11:E30)</f>
        <v>225</v>
      </c>
      <c r="F31" s="52">
        <f>E31/E32</f>
        <v>7.8534031413612565E-2</v>
      </c>
      <c r="G31" s="15">
        <f>C31/E31-1</f>
        <v>9.7777777777777741E-2</v>
      </c>
    </row>
    <row r="32" spans="1:7" ht="14.45" customHeight="1" x14ac:dyDescent="0.25">
      <c r="A32" s="14"/>
      <c r="B32" s="12" t="s">
        <v>11</v>
      </c>
      <c r="C32" s="86">
        <v>3127</v>
      </c>
      <c r="D32" s="87">
        <v>1</v>
      </c>
      <c r="E32" s="88">
        <v>2865</v>
      </c>
      <c r="F32" s="89">
        <v>0.99999999999999933</v>
      </c>
      <c r="G32" s="30">
        <v>9.1448516579406558E-2</v>
      </c>
    </row>
    <row r="33" spans="1:1" ht="12" customHeight="1" x14ac:dyDescent="0.25">
      <c r="A33" s="24" t="s">
        <v>13</v>
      </c>
    </row>
    <row r="34" spans="1:1" x14ac:dyDescent="0.25">
      <c r="A34" t="s">
        <v>64</v>
      </c>
    </row>
    <row r="35" spans="1:1" x14ac:dyDescent="0.25">
      <c r="A35" s="13" t="s">
        <v>63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16" priority="17" operator="lessThan">
      <formula>0</formula>
    </cfRule>
  </conditionalFormatting>
  <conditionalFormatting sqref="G11:G15">
    <cfRule type="cellIs" dxfId="15" priority="4" operator="lessThan">
      <formula>0</formula>
    </cfRule>
  </conditionalFormatting>
  <conditionalFormatting sqref="G16:G30">
    <cfRule type="cellIs" dxfId="14" priority="3" operator="lessThan">
      <formula>0</formula>
    </cfRule>
  </conditionalFormatting>
  <conditionalFormatting sqref="C11:G30">
    <cfRule type="cellIs" dxfId="13" priority="2" operator="equal">
      <formula>0</formula>
    </cfRule>
  </conditionalFormatting>
  <conditionalFormatting sqref="G32">
    <cfRule type="cellIs" dxfId="1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ht="14.45" x14ac:dyDescent="0.35">
      <c r="A1" t="s">
        <v>28</v>
      </c>
      <c r="G1" s="50">
        <v>44235</v>
      </c>
    </row>
    <row r="2" spans="1:9" ht="14.45" customHeight="1" x14ac:dyDescent="0.2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45" customHeight="1" x14ac:dyDescent="0.3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45" customHeight="1" x14ac:dyDescent="0.2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45" customHeight="1" x14ac:dyDescent="0.25">
      <c r="A5" s="110" t="s">
        <v>0</v>
      </c>
      <c r="B5" s="112" t="s">
        <v>1</v>
      </c>
      <c r="C5" s="114" t="s">
        <v>120</v>
      </c>
      <c r="D5" s="115"/>
      <c r="E5" s="115"/>
      <c r="F5" s="115"/>
      <c r="G5" s="116"/>
    </row>
    <row r="6" spans="1:9" ht="14.45" customHeight="1" x14ac:dyDescent="0.25">
      <c r="A6" s="111"/>
      <c r="B6" s="113"/>
      <c r="C6" s="117" t="s">
        <v>121</v>
      </c>
      <c r="D6" s="118"/>
      <c r="E6" s="118"/>
      <c r="F6" s="118"/>
      <c r="G6" s="119"/>
    </row>
    <row r="7" spans="1:9" ht="14.45" customHeight="1" x14ac:dyDescent="0.2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9" ht="14.45" customHeight="1" x14ac:dyDescent="0.2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45" customHeight="1" x14ac:dyDescent="0.2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45" customHeight="1" x14ac:dyDescent="0.2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45" customHeight="1" x14ac:dyDescent="0.25">
      <c r="A11" s="65">
        <v>1</v>
      </c>
      <c r="B11" s="66" t="s">
        <v>38</v>
      </c>
      <c r="C11" s="71">
        <v>127</v>
      </c>
      <c r="D11" s="72">
        <v>0.35774647887323946</v>
      </c>
      <c r="E11" s="73">
        <v>257</v>
      </c>
      <c r="F11" s="74">
        <v>0.48859315589353614</v>
      </c>
      <c r="G11" s="75">
        <v>-0.50583657587548636</v>
      </c>
    </row>
    <row r="12" spans="1:9" ht="14.45" customHeight="1" x14ac:dyDescent="0.25">
      <c r="A12" s="67">
        <v>2</v>
      </c>
      <c r="B12" s="68" t="s">
        <v>39</v>
      </c>
      <c r="C12" s="76">
        <v>48</v>
      </c>
      <c r="D12" s="77">
        <v>0.13521126760563379</v>
      </c>
      <c r="E12" s="78">
        <v>73</v>
      </c>
      <c r="F12" s="79">
        <v>0.13878326996197718</v>
      </c>
      <c r="G12" s="80">
        <v>-0.34246575342465757</v>
      </c>
    </row>
    <row r="13" spans="1:9" ht="14.45" customHeight="1" x14ac:dyDescent="0.25">
      <c r="A13" s="67">
        <v>3</v>
      </c>
      <c r="B13" s="68" t="s">
        <v>40</v>
      </c>
      <c r="C13" s="76">
        <v>25</v>
      </c>
      <c r="D13" s="77">
        <v>7.0422535211267609E-2</v>
      </c>
      <c r="E13" s="78">
        <v>31</v>
      </c>
      <c r="F13" s="79">
        <v>5.8935361216730035E-2</v>
      </c>
      <c r="G13" s="80">
        <v>-0.19354838709677424</v>
      </c>
    </row>
    <row r="14" spans="1:9" ht="14.45" customHeight="1" x14ac:dyDescent="0.25">
      <c r="A14" s="67">
        <v>4</v>
      </c>
      <c r="B14" s="68" t="s">
        <v>67</v>
      </c>
      <c r="C14" s="76">
        <v>18</v>
      </c>
      <c r="D14" s="77">
        <v>5.0704225352112678E-2</v>
      </c>
      <c r="E14" s="78">
        <v>28</v>
      </c>
      <c r="F14" s="79">
        <v>5.3231939163498096E-2</v>
      </c>
      <c r="G14" s="80">
        <v>-0.3571428571428571</v>
      </c>
    </row>
    <row r="15" spans="1:9" ht="14.45" customHeight="1" x14ac:dyDescent="0.25">
      <c r="A15" s="69">
        <v>5</v>
      </c>
      <c r="B15" s="70" t="s">
        <v>41</v>
      </c>
      <c r="C15" s="81">
        <v>17</v>
      </c>
      <c r="D15" s="82">
        <v>4.788732394366197E-2</v>
      </c>
      <c r="E15" s="83">
        <v>14</v>
      </c>
      <c r="F15" s="84">
        <v>2.6615969581749048E-2</v>
      </c>
      <c r="G15" s="85">
        <v>0.21428571428571419</v>
      </c>
    </row>
    <row r="16" spans="1:9" ht="14.45" customHeight="1" x14ac:dyDescent="0.25">
      <c r="A16" s="65">
        <v>6</v>
      </c>
      <c r="B16" s="66" t="s">
        <v>16</v>
      </c>
      <c r="C16" s="71">
        <v>16</v>
      </c>
      <c r="D16" s="72">
        <v>4.507042253521127E-2</v>
      </c>
      <c r="E16" s="73">
        <v>32</v>
      </c>
      <c r="F16" s="74">
        <v>6.0836501901140684E-2</v>
      </c>
      <c r="G16" s="75">
        <v>-0.5</v>
      </c>
    </row>
    <row r="17" spans="1:8" ht="14.45" customHeight="1" x14ac:dyDescent="0.25">
      <c r="A17" s="67">
        <v>7</v>
      </c>
      <c r="B17" s="68" t="s">
        <v>70</v>
      </c>
      <c r="C17" s="76">
        <v>14</v>
      </c>
      <c r="D17" s="77">
        <v>3.9436619718309862E-2</v>
      </c>
      <c r="E17" s="78">
        <v>12</v>
      </c>
      <c r="F17" s="79">
        <v>2.2813688212927757E-2</v>
      </c>
      <c r="G17" s="80">
        <v>0.16666666666666674</v>
      </c>
    </row>
    <row r="18" spans="1:8" ht="14.45" customHeight="1" x14ac:dyDescent="0.25">
      <c r="A18" s="67">
        <v>8</v>
      </c>
      <c r="B18" s="68" t="s">
        <v>21</v>
      </c>
      <c r="C18" s="76">
        <v>13</v>
      </c>
      <c r="D18" s="77">
        <v>3.6619718309859155E-2</v>
      </c>
      <c r="E18" s="78">
        <v>14</v>
      </c>
      <c r="F18" s="79">
        <v>2.6615969581749048E-2</v>
      </c>
      <c r="G18" s="80">
        <v>-7.1428571428571397E-2</v>
      </c>
    </row>
    <row r="19" spans="1:8" ht="14.45" customHeight="1" x14ac:dyDescent="0.25">
      <c r="A19" s="67">
        <v>9</v>
      </c>
      <c r="B19" s="68" t="s">
        <v>42</v>
      </c>
      <c r="C19" s="76">
        <v>12</v>
      </c>
      <c r="D19" s="77">
        <v>3.3802816901408447E-2</v>
      </c>
      <c r="E19" s="78">
        <v>11</v>
      </c>
      <c r="F19" s="79">
        <v>2.0912547528517109E-2</v>
      </c>
      <c r="G19" s="80">
        <v>9.0909090909090828E-2</v>
      </c>
    </row>
    <row r="20" spans="1:8" ht="14.45" customHeight="1" x14ac:dyDescent="0.25">
      <c r="A20" s="69">
        <v>10</v>
      </c>
      <c r="B20" s="70" t="s">
        <v>57</v>
      </c>
      <c r="C20" s="81">
        <v>9</v>
      </c>
      <c r="D20" s="82">
        <v>2.5352112676056339E-2</v>
      </c>
      <c r="E20" s="83">
        <v>12</v>
      </c>
      <c r="F20" s="84">
        <v>2.2813688212927757E-2</v>
      </c>
      <c r="G20" s="85">
        <v>-0.25</v>
      </c>
    </row>
    <row r="21" spans="1:8" ht="14.45" customHeight="1" x14ac:dyDescent="0.25">
      <c r="A21" s="65"/>
      <c r="B21" s="66" t="s">
        <v>81</v>
      </c>
      <c r="C21" s="71">
        <v>9</v>
      </c>
      <c r="D21" s="72">
        <v>2.5352112676056339E-2</v>
      </c>
      <c r="E21" s="73">
        <v>8</v>
      </c>
      <c r="F21" s="74">
        <v>1.5209125475285171E-2</v>
      </c>
      <c r="G21" s="75">
        <v>0.125</v>
      </c>
    </row>
    <row r="22" spans="1:8" ht="14.45" customHeight="1" x14ac:dyDescent="0.25">
      <c r="A22" s="67">
        <v>12</v>
      </c>
      <c r="B22" s="68" t="s">
        <v>71</v>
      </c>
      <c r="C22" s="76">
        <v>7</v>
      </c>
      <c r="D22" s="77">
        <v>1.9718309859154931E-2</v>
      </c>
      <c r="E22" s="78">
        <v>11</v>
      </c>
      <c r="F22" s="79">
        <v>2.0912547528517109E-2</v>
      </c>
      <c r="G22" s="80">
        <v>-0.36363636363636365</v>
      </c>
    </row>
    <row r="23" spans="1:8" ht="14.45" customHeight="1" x14ac:dyDescent="0.25">
      <c r="A23" s="67">
        <v>13</v>
      </c>
      <c r="B23" s="68" t="s">
        <v>129</v>
      </c>
      <c r="C23" s="76">
        <v>4</v>
      </c>
      <c r="D23" s="77">
        <v>1.1267605633802818E-2</v>
      </c>
      <c r="E23" s="78">
        <v>0</v>
      </c>
      <c r="F23" s="79">
        <v>0</v>
      </c>
      <c r="G23" s="80"/>
    </row>
    <row r="24" spans="1:8" ht="14.45" customHeight="1" x14ac:dyDescent="0.25">
      <c r="A24" s="67"/>
      <c r="B24" s="68" t="s">
        <v>114</v>
      </c>
      <c r="C24" s="76">
        <v>4</v>
      </c>
      <c r="D24" s="77">
        <v>1.1267605633802818E-2</v>
      </c>
      <c r="E24" s="78">
        <v>2</v>
      </c>
      <c r="F24" s="79">
        <v>3.8022813688212928E-3</v>
      </c>
      <c r="G24" s="80">
        <v>1</v>
      </c>
    </row>
    <row r="25" spans="1:8" ht="14.45" customHeight="1" x14ac:dyDescent="0.25">
      <c r="A25" s="67"/>
      <c r="B25" s="70" t="s">
        <v>130</v>
      </c>
      <c r="C25" s="81">
        <v>4</v>
      </c>
      <c r="D25" s="82">
        <v>1.1267605633802818E-2</v>
      </c>
      <c r="E25" s="83">
        <v>0</v>
      </c>
      <c r="F25" s="84">
        <v>0</v>
      </c>
      <c r="G25" s="85"/>
    </row>
    <row r="26" spans="1:8" ht="14.45" customHeight="1" x14ac:dyDescent="0.25">
      <c r="A26" s="16"/>
      <c r="B26" s="10" t="s">
        <v>10</v>
      </c>
      <c r="C26" s="11">
        <f>C27-SUM(C11:C25)</f>
        <v>28</v>
      </c>
      <c r="D26" s="52">
        <f>C26/C27</f>
        <v>7.8873239436619724E-2</v>
      </c>
      <c r="E26" s="11">
        <f>E27-SUM(E11:E25)</f>
        <v>21</v>
      </c>
      <c r="F26" s="52">
        <f>E26/E27</f>
        <v>3.9923954372623575E-2</v>
      </c>
      <c r="G26" s="15">
        <f>C26/E26-1</f>
        <v>0.33333333333333326</v>
      </c>
    </row>
    <row r="27" spans="1:8" x14ac:dyDescent="0.25">
      <c r="A27" s="14"/>
      <c r="B27" s="12" t="s">
        <v>11</v>
      </c>
      <c r="C27" s="86">
        <v>355</v>
      </c>
      <c r="D27" s="87">
        <v>1</v>
      </c>
      <c r="E27" s="88">
        <v>526</v>
      </c>
      <c r="F27" s="89">
        <v>1</v>
      </c>
      <c r="G27" s="30">
        <v>-0.32509505703422048</v>
      </c>
    </row>
    <row r="28" spans="1:8" x14ac:dyDescent="0.25">
      <c r="A28" s="24" t="s">
        <v>13</v>
      </c>
      <c r="H28" s="29"/>
    </row>
    <row r="29" spans="1:8" ht="13.5" customHeight="1" x14ac:dyDescent="0.25">
      <c r="A29" t="s">
        <v>64</v>
      </c>
    </row>
    <row r="30" spans="1:8" x14ac:dyDescent="0.25">
      <c r="A30" s="13" t="s">
        <v>63</v>
      </c>
    </row>
    <row r="49" spans="1:7" x14ac:dyDescent="0.25">
      <c r="A49" t="s">
        <v>28</v>
      </c>
    </row>
    <row r="50" spans="1:7" x14ac:dyDescent="0.2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2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25">
      <c r="A52" s="49"/>
      <c r="B52" s="49"/>
      <c r="C52" s="49"/>
      <c r="D52" s="49"/>
      <c r="E52" s="49"/>
      <c r="F52" s="49"/>
      <c r="G52" s="6" t="s">
        <v>12</v>
      </c>
    </row>
    <row r="53" spans="1:7" ht="14.45" customHeight="1" x14ac:dyDescent="0.25">
      <c r="A53" s="110" t="s">
        <v>0</v>
      </c>
      <c r="B53" s="112" t="s">
        <v>1</v>
      </c>
      <c r="C53" s="114" t="s">
        <v>120</v>
      </c>
      <c r="D53" s="115"/>
      <c r="E53" s="115"/>
      <c r="F53" s="115"/>
      <c r="G53" s="116"/>
    </row>
    <row r="54" spans="1:7" ht="15" customHeight="1" x14ac:dyDescent="0.25">
      <c r="A54" s="111"/>
      <c r="B54" s="113"/>
      <c r="C54" s="117" t="s">
        <v>121</v>
      </c>
      <c r="D54" s="118"/>
      <c r="E54" s="118"/>
      <c r="F54" s="118"/>
      <c r="G54" s="119"/>
    </row>
    <row r="55" spans="1:7" ht="15" customHeight="1" x14ac:dyDescent="0.25">
      <c r="A55" s="111"/>
      <c r="B55" s="111"/>
      <c r="C55" s="120">
        <v>2021</v>
      </c>
      <c r="D55" s="121"/>
      <c r="E55" s="124">
        <v>2020</v>
      </c>
      <c r="F55" s="121"/>
      <c r="G55" s="126" t="s">
        <v>3</v>
      </c>
    </row>
    <row r="56" spans="1:7" ht="15" customHeight="1" x14ac:dyDescent="0.2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2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2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25">
      <c r="A59" s="65">
        <v>1</v>
      </c>
      <c r="B59" s="66" t="s">
        <v>47</v>
      </c>
      <c r="C59" s="90">
        <v>126</v>
      </c>
      <c r="D59" s="72">
        <v>0.18367346938775511</v>
      </c>
      <c r="E59" s="90">
        <v>117</v>
      </c>
      <c r="F59" s="74">
        <v>0.19211822660098521</v>
      </c>
      <c r="G59" s="75">
        <v>7.6923076923076872E-2</v>
      </c>
    </row>
    <row r="60" spans="1:7" x14ac:dyDescent="0.25">
      <c r="A60" s="67">
        <v>2</v>
      </c>
      <c r="B60" s="68" t="s">
        <v>52</v>
      </c>
      <c r="C60" s="91">
        <v>86</v>
      </c>
      <c r="D60" s="77">
        <v>0.12536443148688048</v>
      </c>
      <c r="E60" s="91">
        <v>64</v>
      </c>
      <c r="F60" s="79">
        <v>0.10509031198686371</v>
      </c>
      <c r="G60" s="80">
        <v>0.34375</v>
      </c>
    </row>
    <row r="61" spans="1:7" x14ac:dyDescent="0.25">
      <c r="A61" s="67">
        <v>3</v>
      </c>
      <c r="B61" s="68" t="s">
        <v>49</v>
      </c>
      <c r="C61" s="91">
        <v>81</v>
      </c>
      <c r="D61" s="77">
        <v>0.11807580174927114</v>
      </c>
      <c r="E61" s="91">
        <v>71</v>
      </c>
      <c r="F61" s="79">
        <v>0.11658456486042693</v>
      </c>
      <c r="G61" s="80">
        <v>0.14084507042253525</v>
      </c>
    </row>
    <row r="62" spans="1:7" x14ac:dyDescent="0.25">
      <c r="A62" s="67">
        <v>4</v>
      </c>
      <c r="B62" s="68" t="s">
        <v>50</v>
      </c>
      <c r="C62" s="91">
        <v>47</v>
      </c>
      <c r="D62" s="77">
        <v>6.8513119533527692E-2</v>
      </c>
      <c r="E62" s="91">
        <v>41</v>
      </c>
      <c r="F62" s="79">
        <v>6.7323481116584566E-2</v>
      </c>
      <c r="G62" s="80">
        <v>0.14634146341463405</v>
      </c>
    </row>
    <row r="63" spans="1:7" x14ac:dyDescent="0.25">
      <c r="A63" s="69">
        <v>5</v>
      </c>
      <c r="B63" s="70" t="s">
        <v>48</v>
      </c>
      <c r="C63" s="92">
        <v>45</v>
      </c>
      <c r="D63" s="82">
        <v>6.5597667638483959E-2</v>
      </c>
      <c r="E63" s="92">
        <v>41</v>
      </c>
      <c r="F63" s="84">
        <v>6.7323481116584566E-2</v>
      </c>
      <c r="G63" s="85">
        <v>9.7560975609756184E-2</v>
      </c>
    </row>
    <row r="64" spans="1:7" x14ac:dyDescent="0.25">
      <c r="A64" s="65">
        <v>6</v>
      </c>
      <c r="B64" s="66" t="s">
        <v>51</v>
      </c>
      <c r="C64" s="90">
        <v>37</v>
      </c>
      <c r="D64" s="72">
        <v>5.393586005830904E-2</v>
      </c>
      <c r="E64" s="90">
        <v>79</v>
      </c>
      <c r="F64" s="74">
        <v>0.1297208538587849</v>
      </c>
      <c r="G64" s="75">
        <v>-0.53164556962025311</v>
      </c>
    </row>
    <row r="65" spans="1:8" x14ac:dyDescent="0.25">
      <c r="A65" s="67">
        <v>7</v>
      </c>
      <c r="B65" s="68" t="s">
        <v>72</v>
      </c>
      <c r="C65" s="91">
        <v>30</v>
      </c>
      <c r="D65" s="77">
        <v>4.3731778425655975E-2</v>
      </c>
      <c r="E65" s="91">
        <v>29</v>
      </c>
      <c r="F65" s="79">
        <v>4.7619047619047616E-2</v>
      </c>
      <c r="G65" s="80">
        <v>3.4482758620689724E-2</v>
      </c>
    </row>
    <row r="66" spans="1:8" x14ac:dyDescent="0.25">
      <c r="A66" s="67">
        <v>8</v>
      </c>
      <c r="B66" s="68" t="s">
        <v>110</v>
      </c>
      <c r="C66" s="91">
        <v>25</v>
      </c>
      <c r="D66" s="77">
        <v>3.6443148688046649E-2</v>
      </c>
      <c r="E66" s="91">
        <v>4</v>
      </c>
      <c r="F66" s="79">
        <v>6.5681444991789817E-3</v>
      </c>
      <c r="G66" s="80">
        <v>5.25</v>
      </c>
    </row>
    <row r="67" spans="1:8" x14ac:dyDescent="0.25">
      <c r="A67" s="67">
        <v>9</v>
      </c>
      <c r="B67" s="68" t="s">
        <v>54</v>
      </c>
      <c r="C67" s="91">
        <v>24</v>
      </c>
      <c r="D67" s="77">
        <v>3.4985422740524783E-2</v>
      </c>
      <c r="E67" s="91">
        <v>14</v>
      </c>
      <c r="F67" s="79">
        <v>2.2988505747126436E-2</v>
      </c>
      <c r="G67" s="80">
        <v>0.71428571428571419</v>
      </c>
    </row>
    <row r="68" spans="1:8" x14ac:dyDescent="0.25">
      <c r="A68" s="69">
        <v>10</v>
      </c>
      <c r="B68" s="70" t="s">
        <v>131</v>
      </c>
      <c r="C68" s="92">
        <v>22</v>
      </c>
      <c r="D68" s="82">
        <v>3.2069970845481049E-2</v>
      </c>
      <c r="E68" s="92">
        <v>4</v>
      </c>
      <c r="F68" s="84">
        <v>6.5681444991789817E-3</v>
      </c>
      <c r="G68" s="85">
        <v>4.5</v>
      </c>
    </row>
    <row r="69" spans="1:8" x14ac:dyDescent="0.25">
      <c r="A69" s="65">
        <v>11</v>
      </c>
      <c r="B69" s="66" t="s">
        <v>53</v>
      </c>
      <c r="C69" s="90">
        <v>21</v>
      </c>
      <c r="D69" s="72">
        <v>3.0612244897959183E-2</v>
      </c>
      <c r="E69" s="90">
        <v>35</v>
      </c>
      <c r="F69" s="74">
        <v>5.7471264367816091E-2</v>
      </c>
      <c r="G69" s="75">
        <v>-0.4</v>
      </c>
    </row>
    <row r="70" spans="1:8" x14ac:dyDescent="0.25">
      <c r="A70" s="67">
        <v>12</v>
      </c>
      <c r="B70" s="68" t="s">
        <v>113</v>
      </c>
      <c r="C70" s="91">
        <v>18</v>
      </c>
      <c r="D70" s="77">
        <v>2.6239067055393587E-2</v>
      </c>
      <c r="E70" s="91">
        <v>9</v>
      </c>
      <c r="F70" s="79">
        <v>1.4778325123152709E-2</v>
      </c>
      <c r="G70" s="80">
        <v>1</v>
      </c>
    </row>
    <row r="71" spans="1:8" x14ac:dyDescent="0.25">
      <c r="A71" s="67"/>
      <c r="B71" s="68" t="s">
        <v>82</v>
      </c>
      <c r="C71" s="91">
        <v>18</v>
      </c>
      <c r="D71" s="77">
        <v>2.6239067055393587E-2</v>
      </c>
      <c r="E71" s="91">
        <v>10</v>
      </c>
      <c r="F71" s="79">
        <v>1.6420361247947456E-2</v>
      </c>
      <c r="G71" s="80">
        <v>0.8</v>
      </c>
    </row>
    <row r="72" spans="1:8" x14ac:dyDescent="0.25">
      <c r="A72" s="67">
        <v>14</v>
      </c>
      <c r="B72" s="68" t="s">
        <v>132</v>
      </c>
      <c r="C72" s="91">
        <v>16</v>
      </c>
      <c r="D72" s="77">
        <v>2.3323615160349854E-2</v>
      </c>
      <c r="E72" s="91">
        <v>6</v>
      </c>
      <c r="F72" s="79">
        <v>9.852216748768473E-3</v>
      </c>
      <c r="G72" s="80">
        <v>1.6666666666666665</v>
      </c>
    </row>
    <row r="73" spans="1:8" x14ac:dyDescent="0.25">
      <c r="A73" s="69">
        <v>15</v>
      </c>
      <c r="B73" s="70" t="s">
        <v>105</v>
      </c>
      <c r="C73" s="92">
        <v>14</v>
      </c>
      <c r="D73" s="82">
        <v>2.0408163265306121E-2</v>
      </c>
      <c r="E73" s="92">
        <v>13</v>
      </c>
      <c r="F73" s="84">
        <v>2.1346469622331693E-2</v>
      </c>
      <c r="G73" s="85">
        <v>7.6923076923076872E-2</v>
      </c>
    </row>
    <row r="74" spans="1:8" ht="14.45" hidden="1" x14ac:dyDescent="0.35">
      <c r="A74" s="28"/>
      <c r="B74" s="10"/>
      <c r="C74" s="41"/>
      <c r="D74" s="43"/>
      <c r="E74" s="41"/>
      <c r="F74" s="48"/>
      <c r="G74" s="35"/>
    </row>
    <row r="75" spans="1:8" x14ac:dyDescent="0.25">
      <c r="A75" s="33"/>
      <c r="B75" s="32" t="s">
        <v>10</v>
      </c>
      <c r="C75" s="47">
        <f>C76-SUM(C59:C73)</f>
        <v>76</v>
      </c>
      <c r="D75" s="51">
        <f>C75/C76</f>
        <v>0.11078717201166181</v>
      </c>
      <c r="E75" s="47">
        <f>E76-SUM(E59:E73)</f>
        <v>72</v>
      </c>
      <c r="F75" s="51">
        <f>E75/E76</f>
        <v>0.11822660098522167</v>
      </c>
      <c r="G75" s="39">
        <f>C75/E75-1</f>
        <v>5.555555555555558E-2</v>
      </c>
    </row>
    <row r="76" spans="1:8" x14ac:dyDescent="0.25">
      <c r="A76" s="14"/>
      <c r="B76" s="12" t="s">
        <v>11</v>
      </c>
      <c r="C76" s="42">
        <v>686</v>
      </c>
      <c r="D76" s="87">
        <v>1</v>
      </c>
      <c r="E76" s="42">
        <v>609</v>
      </c>
      <c r="F76" s="89">
        <v>1</v>
      </c>
      <c r="G76" s="30">
        <v>0.12643678160919536</v>
      </c>
    </row>
    <row r="77" spans="1:8" x14ac:dyDescent="0.25">
      <c r="A77" s="25" t="s">
        <v>45</v>
      </c>
      <c r="H77" s="29"/>
    </row>
    <row r="78" spans="1:8" x14ac:dyDescent="0.25">
      <c r="A78" s="27" t="s">
        <v>55</v>
      </c>
    </row>
    <row r="79" spans="1:8" x14ac:dyDescent="0.25">
      <c r="A79" t="s">
        <v>64</v>
      </c>
    </row>
    <row r="80" spans="1:8" x14ac:dyDescent="0.25">
      <c r="A80" s="26" t="s">
        <v>46</v>
      </c>
    </row>
    <row r="81" spans="1:1" x14ac:dyDescent="0.25">
      <c r="A81" s="13" t="s">
        <v>63</v>
      </c>
    </row>
  </sheetData>
  <mergeCells count="24"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  <mergeCell ref="A2:G2"/>
    <mergeCell ref="A3:G3"/>
    <mergeCell ref="A5:A7"/>
    <mergeCell ref="B5:B7"/>
    <mergeCell ref="C5:G5"/>
    <mergeCell ref="C6:G6"/>
    <mergeCell ref="G7:G8"/>
    <mergeCell ref="A8:A10"/>
  </mergeCells>
  <conditionalFormatting sqref="G74:G75 G26">
    <cfRule type="cellIs" dxfId="11" priority="42" operator="lessThan">
      <formula>0</formula>
    </cfRule>
  </conditionalFormatting>
  <conditionalFormatting sqref="C74:G74">
    <cfRule type="cellIs" dxfId="10" priority="41" operator="equal">
      <formula>0</formula>
    </cfRule>
  </conditionalFormatting>
  <conditionalFormatting sqref="G11:G15">
    <cfRule type="cellIs" dxfId="9" priority="10" operator="lessThan">
      <formula>0</formula>
    </cfRule>
  </conditionalFormatting>
  <conditionalFormatting sqref="G16:G25">
    <cfRule type="cellIs" dxfId="8" priority="9" operator="lessThan">
      <formula>0</formula>
    </cfRule>
  </conditionalFormatting>
  <conditionalFormatting sqref="C11:G25">
    <cfRule type="cellIs" dxfId="7" priority="8" operator="equal">
      <formula>0</formula>
    </cfRule>
  </conditionalFormatting>
  <conditionalFormatting sqref="G27">
    <cfRule type="cellIs" dxfId="6" priority="7" operator="lessThan">
      <formula>0</formula>
    </cfRule>
  </conditionalFormatting>
  <conditionalFormatting sqref="G59:G63">
    <cfRule type="cellIs" dxfId="5" priority="6" operator="lessThan">
      <formula>0</formula>
    </cfRule>
  </conditionalFormatting>
  <conditionalFormatting sqref="G64:G73">
    <cfRule type="cellIs" dxfId="4" priority="5" operator="lessThan">
      <formula>0</formula>
    </cfRule>
  </conditionalFormatting>
  <conditionalFormatting sqref="D59:D73 F59:G73">
    <cfRule type="cellIs" dxfId="3" priority="4" operator="equal">
      <formula>0</formula>
    </cfRule>
  </conditionalFormatting>
  <conditionalFormatting sqref="C59:C73">
    <cfRule type="cellIs" dxfId="2" priority="3" operator="equal">
      <formula>0</formula>
    </cfRule>
  </conditionalFormatting>
  <conditionalFormatting sqref="E59:E73">
    <cfRule type="cellIs" dxfId="1" priority="2" operator="equal">
      <formula>0</formula>
    </cfRule>
  </conditionalFormatting>
  <conditionalFormatting sqref="G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2015-05-08T08:54:12Z</cp:lastPrinted>
  <dcterms:created xsi:type="dcterms:W3CDTF">2011-02-21T10:08:17Z</dcterms:created>
  <dcterms:modified xsi:type="dcterms:W3CDTF">2021-02-08T06:33:58Z</dcterms:modified>
</cp:coreProperties>
</file>