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2\SPGC\Info_Prasowe_Q1_2022\"/>
    </mc:Choice>
  </mc:AlternateContent>
  <xr:revisionPtr revIDLastSave="0" documentId="13_ncr:1_{1770CF3C-7593-4C03-A6D5-B16F295F70DC}" xr6:coauthVersionLast="47" xr6:coauthVersionMax="47" xr10:uidLastSave="{00000000-0000-0000-0000-000000000000}"/>
  <bookViews>
    <workbookView xWindow="-120" yWindow="-120" windowWidth="29040" windowHeight="15720" xr2:uid="{85F9348B-DBAA-40C0-94C2-34F7B195E0DF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K51" i="1"/>
  <c r="D51" i="1"/>
  <c r="E51" i="1"/>
  <c r="M17" i="1" l="1"/>
  <c r="F17" i="1"/>
  <c r="F36" i="1"/>
  <c r="E35" i="1"/>
  <c r="F49" i="1"/>
  <c r="M36" i="1" l="1"/>
  <c r="D16" i="1" l="1"/>
  <c r="E16" i="1"/>
  <c r="K16" i="1"/>
  <c r="L16" i="1"/>
  <c r="D35" i="1"/>
  <c r="K35" i="1"/>
  <c r="L35" i="1"/>
  <c r="F45" i="1"/>
  <c r="M45" i="1"/>
  <c r="B46" i="1"/>
  <c r="B47" i="1" s="1"/>
  <c r="B48" i="1" s="1"/>
  <c r="F46" i="1"/>
  <c r="I46" i="1"/>
  <c r="I47" i="1" s="1"/>
  <c r="I48" i="1" s="1"/>
  <c r="I49" i="1" s="1"/>
  <c r="M46" i="1"/>
  <c r="F47" i="1"/>
  <c r="M47" i="1"/>
  <c r="F48" i="1"/>
  <c r="M48" i="1"/>
  <c r="M49" i="1"/>
  <c r="D50" i="1"/>
  <c r="E50" i="1"/>
  <c r="K50" i="1"/>
  <c r="L50" i="1"/>
  <c r="F51" i="1"/>
  <c r="M51" i="1"/>
  <c r="M50" i="1" l="1"/>
  <c r="F35" i="1"/>
  <c r="F50" i="1"/>
  <c r="M16" i="1"/>
  <c r="M35" i="1"/>
  <c r="F16" i="1"/>
</calcChain>
</file>

<file path=xl/sharedStrings.xml><?xml version="1.0" encoding="utf-8"?>
<sst xmlns="http://schemas.openxmlformats.org/spreadsheetml/2006/main" count="120" uniqueCount="58">
  <si>
    <t>źródło: PZPM na podstawie CEP</t>
  </si>
  <si>
    <t>Ogółem</t>
  </si>
  <si>
    <t>Pozostałe</t>
  </si>
  <si>
    <t>Włochy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</si>
  <si>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</si>
  <si>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</si>
  <si>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</si>
  <si>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</si>
  <si>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</si>
  <si>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</si>
  <si>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</si>
  <si>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</si>
  <si>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</si>
  <si>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</si>
  <si>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</si>
  <si>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</si>
  <si>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</si>
  <si>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</si>
  <si>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</si>
  <si>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</si>
  <si>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</si>
  <si>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</si>
  <si>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</si>
  <si>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</si>
  <si>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</si>
  <si>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</si>
  <si>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</si>
  <si>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</si>
  <si>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</si>
  <si>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WEINSBERG</t>
  </si>
  <si>
    <t>STERCKEMAN</t>
  </si>
  <si>
    <t>CHAUSSON</t>
  </si>
  <si>
    <t>CI</t>
  </si>
  <si>
    <t>NIEWIADÓW</t>
  </si>
  <si>
    <t>BENIMAR</t>
  </si>
  <si>
    <t>ROLLER TEAM</t>
  </si>
  <si>
    <t>RIMOR</t>
  </si>
  <si>
    <t/>
  </si>
  <si>
    <t>LMC CARAVAN</t>
  </si>
  <si>
    <t>Source: PZPM based on CEP (Central Register of Vehicles)</t>
  </si>
  <si>
    <t>First Registrations of NEW Motor Caravans in Poland Q1 2022. Top10 Make</t>
  </si>
  <si>
    <t>First Registrations of NEW Caravans in Poland Q1 2022. Top10 Make</t>
  </si>
  <si>
    <t>Pierwsze rejestracje nowych samochodów kempingowych
w Polsce w okresie sty-mar 2022. Top 10 marek</t>
  </si>
  <si>
    <t>Pierwsze rejestracje nowych przyczep kempingowych
w Polsce w okresie sty-mar 2022. Top 10 marek</t>
  </si>
  <si>
    <t>I-III 2022</t>
  </si>
  <si>
    <t>I-III 2021</t>
  </si>
  <si>
    <t>Pierwsze rejestracje sprowadzanych używanych samochodów kempingowych w Polsce w okresie sty-mar 2022. Top 10 marek</t>
  </si>
  <si>
    <t>First Registrations of USED Motor Caravans in Poland Q1 2022. Top10 Make</t>
  </si>
  <si>
    <t>Pierwsze rejestracje sprowadzanych używanych przyczep kempingowych w Polsce w okresie sty-mar 2022. Top 10 marek</t>
  </si>
  <si>
    <t>First Registrations of USED Caravans in Poland Q1 2022. Top10 Make</t>
  </si>
  <si>
    <t>Pochodzenie sprowadzanych używanych samochodów kempingowych w okresie sty-mar 2022.</t>
  </si>
  <si>
    <t>The Origin of Imported USED Motor Caravans to Poland Q1 2022</t>
  </si>
  <si>
    <t>Pochodzenie sprowadzanych używanych przyczep kempingowych w okresie sty-mar 2022.</t>
  </si>
  <si>
    <t>The Origin of Imported USED Caravans to Poland Q1 2022</t>
  </si>
  <si>
    <t>Szwajcaria</t>
  </si>
  <si>
    <t>CHALLENGER</t>
  </si>
  <si>
    <t>WESTFALIA</t>
  </si>
  <si>
    <t>RANDGER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</si>
</sst>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vertical="center"/>
    </xf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8" fillId="0" borderId="0" xfId="0" applyFont="1"/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164" fontId="2" fillId="2" borderId="1" xfId="1" applyNumberFormat="1" applyFont="1" applyFill="1" applyBorder="1" applyAlignment="1">
      <alignment vertical="center"/>
    </xf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</cellXfs>
  <cellStyles count="3">
    <cellStyle name="Normalny" xfId="0" builtinId="0"/>
    <cellStyle name="Normalny 2" xfId="2" xr:uid="{B0B4078B-04F4-4F8A-BCE4-523D8F0BDE43}"/>
    <cellStyle name="Procentowy" xfId="1" builtinId="5"/>
  </cellStyles>
  <dxfs count="46">
    <dxf>
      <font>
        <color theme="9" tint="-0.24994659260841701"/>
      </font>
      <numFmt numFmtId="169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 tint="-0.24994659260841701"/>
      </font>
      <numFmt numFmtId="169" formatCode="\+0.0%"/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  <numFmt numFmtId="169" formatCode="\+0.0%"/>
    </dxf>
    <dxf>
      <font>
        <color theme="9"/>
      </font>
    </dxf>
    <dxf>
      <font>
        <color rgb="FFFF0000"/>
      </font>
    </dxf>
    <dxf>
      <font>
        <color theme="9" tint="-0.24994659260841701"/>
      </font>
      <numFmt numFmtId="169" formatCode="\+0.0%"/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8004-5791-4AA9-91A8-85D24294330E}">
  <dimension ref="A1:AA53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2" max="2" width="8.5703125" customWidth="1"/>
    <col min="3" max="3" width="15.85546875" customWidth="1"/>
    <col min="4" max="6" width="12.28515625" customWidth="1"/>
    <col min="9" max="9" width="8.5703125" customWidth="1"/>
    <col min="10" max="10" width="16.140625" bestFit="1" customWidth="1"/>
    <col min="11" max="13" width="12.28515625" customWidth="1"/>
    <col min="17" max="17" width="16.140625" bestFit="1" customWidth="1"/>
    <col min="20" max="20" width="12" bestFit="1" customWidth="1"/>
  </cols>
  <sheetData>
    <row r="1" spans="1:27" x14ac:dyDescent="0.25">
      <c r="A1" s="1" t="s">
        <v>0</v>
      </c>
    </row>
    <row r="2" spans="1:27" x14ac:dyDescent="0.25">
      <c r="B2" s="19" t="s">
        <v>42</v>
      </c>
      <c r="C2" s="19"/>
      <c r="D2" s="19"/>
      <c r="E2" s="19"/>
      <c r="F2" s="19"/>
      <c r="G2" s="14"/>
      <c r="I2" s="19" t="s">
        <v>43</v>
      </c>
      <c r="J2" s="19"/>
      <c r="K2" s="19"/>
      <c r="L2" s="19"/>
      <c r="M2" s="19"/>
      <c r="N2" s="14"/>
      <c r="O2" s="14"/>
    </row>
    <row r="3" spans="1:27" x14ac:dyDescent="0.25">
      <c r="B3" s="19"/>
      <c r="C3" s="19"/>
      <c r="D3" s="19"/>
      <c r="E3" s="19"/>
      <c r="F3" s="19"/>
      <c r="G3" s="14"/>
      <c r="I3" s="19"/>
      <c r="J3" s="19"/>
      <c r="K3" s="19"/>
      <c r="L3" s="19"/>
      <c r="M3" s="19"/>
      <c r="N3" s="14"/>
      <c r="O3" s="14"/>
    </row>
    <row r="4" spans="1:27" ht="22.5" customHeight="1" x14ac:dyDescent="0.25">
      <c r="B4" s="24" t="s">
        <v>40</v>
      </c>
      <c r="C4" s="24"/>
      <c r="D4" s="24"/>
      <c r="E4" s="24"/>
      <c r="F4" s="24"/>
      <c r="G4" s="15"/>
      <c r="H4" s="25" t="s">
        <v>41</v>
      </c>
      <c r="I4" s="25"/>
      <c r="J4" s="25"/>
      <c r="K4" s="25"/>
      <c r="L4" s="25"/>
      <c r="M4" s="26"/>
      <c r="N4" s="2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22.5" customHeight="1" x14ac:dyDescent="0.25">
      <c r="B5" s="12" t="s">
        <v>11</v>
      </c>
      <c r="C5" s="11" t="s">
        <v>10</v>
      </c>
      <c r="D5" s="11" t="s">
        <v>44</v>
      </c>
      <c r="E5" s="11" t="s">
        <v>45</v>
      </c>
      <c r="F5" s="10" t="s">
        <v>9</v>
      </c>
      <c r="G5" s="13"/>
      <c r="I5" s="12" t="s">
        <v>11</v>
      </c>
      <c r="J5" s="11" t="s">
        <v>10</v>
      </c>
      <c r="K5" s="11" t="s">
        <v>44</v>
      </c>
      <c r="L5" s="11" t="s">
        <v>45</v>
      </c>
      <c r="M5" s="10" t="s">
        <v>9</v>
      </c>
      <c r="N5" s="13"/>
    </row>
    <row r="6" spans="1:27" x14ac:dyDescent="0.25">
      <c r="B6" s="9">
        <v>1</v>
      </c>
      <c r="C6" s="8" t="s">
        <v>24</v>
      </c>
      <c r="D6" s="7">
        <v>118</v>
      </c>
      <c r="E6" s="7">
        <v>90</v>
      </c>
      <c r="F6" s="29">
        <v>0.31111111111111112</v>
      </c>
      <c r="I6" s="9">
        <v>1</v>
      </c>
      <c r="J6" s="8" t="s">
        <v>27</v>
      </c>
      <c r="K6" s="7">
        <v>66</v>
      </c>
      <c r="L6" s="7">
        <v>88</v>
      </c>
      <c r="M6" s="29">
        <v>-0.25</v>
      </c>
    </row>
    <row r="7" spans="1:27" x14ac:dyDescent="0.25">
      <c r="B7" s="6">
        <v>2</v>
      </c>
      <c r="C7" s="5" t="s">
        <v>35</v>
      </c>
      <c r="D7" s="4">
        <v>54</v>
      </c>
      <c r="E7" s="4">
        <v>77</v>
      </c>
      <c r="F7" s="30">
        <v>-0.29870129870129869</v>
      </c>
      <c r="I7" s="6">
        <v>2</v>
      </c>
      <c r="J7" s="5" t="s">
        <v>13</v>
      </c>
      <c r="K7" s="4">
        <v>47</v>
      </c>
      <c r="L7" s="4">
        <v>37</v>
      </c>
      <c r="M7" s="30">
        <v>0.27027027027027017</v>
      </c>
    </row>
    <row r="8" spans="1:27" x14ac:dyDescent="0.25">
      <c r="B8" s="6">
        <v>3</v>
      </c>
      <c r="C8" s="5" t="s">
        <v>34</v>
      </c>
      <c r="D8" s="4">
        <v>45</v>
      </c>
      <c r="E8" s="4">
        <v>42</v>
      </c>
      <c r="F8" s="30">
        <v>7.1428571428571397E-2</v>
      </c>
      <c r="I8" s="6">
        <v>3</v>
      </c>
      <c r="J8" s="5" t="s">
        <v>33</v>
      </c>
      <c r="K8" s="4">
        <v>39</v>
      </c>
      <c r="L8" s="4">
        <v>30</v>
      </c>
      <c r="M8" s="30">
        <v>0.30000000000000004</v>
      </c>
    </row>
    <row r="9" spans="1:27" x14ac:dyDescent="0.25">
      <c r="B9" s="6">
        <v>4</v>
      </c>
      <c r="C9" s="5" t="s">
        <v>32</v>
      </c>
      <c r="D9" s="4">
        <v>25</v>
      </c>
      <c r="E9" s="4">
        <v>35</v>
      </c>
      <c r="F9" s="30">
        <v>-0.2857142857142857</v>
      </c>
      <c r="I9" s="6">
        <v>4</v>
      </c>
      <c r="J9" s="5" t="s">
        <v>25</v>
      </c>
      <c r="K9" s="4">
        <v>21</v>
      </c>
      <c r="L9" s="4">
        <v>15</v>
      </c>
      <c r="M9" s="30">
        <v>0.39999999999999991</v>
      </c>
    </row>
    <row r="10" spans="1:27" x14ac:dyDescent="0.25">
      <c r="B10" s="6">
        <v>5</v>
      </c>
      <c r="C10" s="5" t="s">
        <v>31</v>
      </c>
      <c r="D10" s="4">
        <v>24</v>
      </c>
      <c r="E10" s="4">
        <v>21</v>
      </c>
      <c r="F10" s="30">
        <v>0.14285714285714279</v>
      </c>
      <c r="I10" s="6">
        <v>5</v>
      </c>
      <c r="J10" s="5" t="s">
        <v>19</v>
      </c>
      <c r="K10" s="4">
        <v>18</v>
      </c>
      <c r="L10" s="4">
        <v>13</v>
      </c>
      <c r="M10" s="30">
        <v>0.38461538461538458</v>
      </c>
    </row>
    <row r="11" spans="1:27" x14ac:dyDescent="0.25">
      <c r="B11" s="6">
        <v>6</v>
      </c>
      <c r="C11" s="5" t="s">
        <v>36</v>
      </c>
      <c r="D11" s="4">
        <v>23</v>
      </c>
      <c r="E11" s="4">
        <v>6</v>
      </c>
      <c r="F11" s="30">
        <v>2.8333333333333335</v>
      </c>
      <c r="I11" s="6">
        <v>6</v>
      </c>
      <c r="J11" s="5" t="s">
        <v>29</v>
      </c>
      <c r="K11" s="4">
        <v>17</v>
      </c>
      <c r="L11" s="4">
        <v>4</v>
      </c>
      <c r="M11" s="30">
        <v>3.25</v>
      </c>
    </row>
    <row r="12" spans="1:27" x14ac:dyDescent="0.25">
      <c r="B12" s="6">
        <v>7</v>
      </c>
      <c r="C12" s="5" t="s">
        <v>20</v>
      </c>
      <c r="D12" s="4">
        <v>17</v>
      </c>
      <c r="E12" s="4">
        <v>0</v>
      </c>
      <c r="F12" s="30" t="s">
        <v>37</v>
      </c>
      <c r="I12" s="6">
        <v>7</v>
      </c>
      <c r="J12" s="5" t="s">
        <v>12</v>
      </c>
      <c r="K12" s="4">
        <v>11</v>
      </c>
      <c r="L12" s="4">
        <v>11</v>
      </c>
      <c r="M12" s="30">
        <v>0</v>
      </c>
    </row>
    <row r="13" spans="1:27" x14ac:dyDescent="0.25">
      <c r="B13" s="6">
        <v>8</v>
      </c>
      <c r="C13" s="5" t="s">
        <v>56</v>
      </c>
      <c r="D13" s="4">
        <v>14</v>
      </c>
      <c r="E13" s="4">
        <v>11</v>
      </c>
      <c r="F13" s="30">
        <v>0.27272727272727271</v>
      </c>
      <c r="I13" s="6">
        <v>8</v>
      </c>
      <c r="J13" s="5" t="s">
        <v>30</v>
      </c>
      <c r="K13" s="4">
        <v>7</v>
      </c>
      <c r="L13" s="4">
        <v>7</v>
      </c>
      <c r="M13" s="30">
        <v>0</v>
      </c>
    </row>
    <row r="14" spans="1:27" x14ac:dyDescent="0.25">
      <c r="B14" s="6">
        <v>9</v>
      </c>
      <c r="C14" s="5" t="s">
        <v>57</v>
      </c>
      <c r="D14" s="4">
        <v>11</v>
      </c>
      <c r="E14" s="4">
        <v>7</v>
      </c>
      <c r="F14" s="30">
        <v>0.5714285714285714</v>
      </c>
      <c r="I14" s="6">
        <v>9</v>
      </c>
      <c r="J14" s="5" t="s">
        <v>17</v>
      </c>
      <c r="K14" s="4">
        <v>6</v>
      </c>
      <c r="L14" s="4">
        <v>2</v>
      </c>
      <c r="M14" s="30">
        <v>2</v>
      </c>
    </row>
    <row r="15" spans="1:27" x14ac:dyDescent="0.25">
      <c r="B15" s="6">
        <v>10</v>
      </c>
      <c r="C15" s="5" t="s">
        <v>12</v>
      </c>
      <c r="D15" s="4">
        <v>10</v>
      </c>
      <c r="E15" s="4">
        <v>12</v>
      </c>
      <c r="F15" s="30">
        <v>-0.16666666666666663</v>
      </c>
      <c r="I15" s="6">
        <v>10</v>
      </c>
      <c r="J15" s="5" t="s">
        <v>22</v>
      </c>
      <c r="K15" s="4">
        <v>3</v>
      </c>
      <c r="L15" s="4">
        <v>3</v>
      </c>
      <c r="M15" s="30">
        <v>0</v>
      </c>
    </row>
    <row r="16" spans="1:27" x14ac:dyDescent="0.25">
      <c r="B16" s="20" t="s">
        <v>2</v>
      </c>
      <c r="C16" s="21"/>
      <c r="D16" s="3">
        <f>D17-SUM(D6:D15)</f>
        <v>91</v>
      </c>
      <c r="E16" s="3">
        <f>E17-SUM(E6:E15)</f>
        <v>114</v>
      </c>
      <c r="F16" s="31">
        <f>D16/E16-1</f>
        <v>-0.20175438596491224</v>
      </c>
      <c r="I16" s="20" t="s">
        <v>2</v>
      </c>
      <c r="J16" s="21"/>
      <c r="K16" s="3">
        <f>K17-SUM(K6:K15)</f>
        <v>15</v>
      </c>
      <c r="L16" s="3">
        <f>L17-SUM(L6:L15)</f>
        <v>7</v>
      </c>
      <c r="M16" s="31">
        <f t="shared" ref="M16" si="0">IFERROR(K16/L16-1,"")</f>
        <v>1.1428571428571428</v>
      </c>
    </row>
    <row r="17" spans="2:15" ht="27" customHeight="1" x14ac:dyDescent="0.25">
      <c r="B17" s="22" t="s">
        <v>1</v>
      </c>
      <c r="C17" s="23"/>
      <c r="D17" s="2">
        <v>432</v>
      </c>
      <c r="E17" s="2">
        <v>415</v>
      </c>
      <c r="F17" s="28">
        <f>D17/E17-1</f>
        <v>4.0963855421686679E-2</v>
      </c>
      <c r="I17" s="22" t="s">
        <v>1</v>
      </c>
      <c r="J17" s="23"/>
      <c r="K17" s="2">
        <v>250</v>
      </c>
      <c r="L17" s="2">
        <v>217</v>
      </c>
      <c r="M17" s="28">
        <f>IFERROR(K17/L17-1,"")</f>
        <v>0.15207373271889391</v>
      </c>
    </row>
    <row r="18" spans="2:15" x14ac:dyDescent="0.25">
      <c r="B18" s="1" t="s">
        <v>0</v>
      </c>
      <c r="I18" s="1" t="s">
        <v>0</v>
      </c>
    </row>
    <row r="19" spans="2:15" x14ac:dyDescent="0.25">
      <c r="B19" s="17" t="s">
        <v>39</v>
      </c>
      <c r="I19" s="17" t="s">
        <v>39</v>
      </c>
    </row>
    <row r="21" spans="2:15" x14ac:dyDescent="0.25">
      <c r="B21" s="19" t="s">
        <v>46</v>
      </c>
      <c r="C21" s="19"/>
      <c r="D21" s="19"/>
      <c r="E21" s="19"/>
      <c r="F21" s="19"/>
      <c r="G21" s="14"/>
      <c r="I21" s="19" t="s">
        <v>48</v>
      </c>
      <c r="J21" s="19"/>
      <c r="K21" s="19"/>
      <c r="L21" s="19"/>
      <c r="M21" s="19"/>
      <c r="N21" s="14"/>
      <c r="O21" s="14"/>
    </row>
    <row r="22" spans="2:15" ht="15" customHeight="1" x14ac:dyDescent="0.25">
      <c r="B22" s="19"/>
      <c r="C22" s="19"/>
      <c r="D22" s="19"/>
      <c r="E22" s="19"/>
      <c r="F22" s="19"/>
      <c r="G22" s="14"/>
      <c r="I22" s="19"/>
      <c r="J22" s="19"/>
      <c r="K22" s="19"/>
      <c r="L22" s="19"/>
      <c r="M22" s="19"/>
      <c r="N22" s="14"/>
      <c r="O22" s="14"/>
    </row>
    <row r="23" spans="2:15" ht="15" customHeight="1" x14ac:dyDescent="0.25">
      <c r="B23" s="25" t="s">
        <v>47</v>
      </c>
      <c r="C23" s="25"/>
      <c r="D23" s="25"/>
      <c r="E23" s="25"/>
      <c r="F23" s="25"/>
      <c r="G23" s="15"/>
      <c r="H23" s="25" t="s">
        <v>49</v>
      </c>
      <c r="I23" s="25"/>
      <c r="J23" s="25"/>
      <c r="K23" s="25"/>
      <c r="L23" s="25"/>
      <c r="M23" s="27"/>
      <c r="N23" s="27"/>
    </row>
    <row r="24" spans="2:15" ht="27" customHeight="1" x14ac:dyDescent="0.25">
      <c r="B24" s="12" t="s">
        <v>11</v>
      </c>
      <c r="C24" s="11" t="s">
        <v>10</v>
      </c>
      <c r="D24" s="11" t="s">
        <v>44</v>
      </c>
      <c r="E24" s="11" t="s">
        <v>45</v>
      </c>
      <c r="F24" s="10" t="s">
        <v>9</v>
      </c>
      <c r="G24" s="13"/>
      <c r="I24" s="12" t="s">
        <v>11</v>
      </c>
      <c r="J24" s="11" t="s">
        <v>10</v>
      </c>
      <c r="K24" s="11" t="s">
        <v>44</v>
      </c>
      <c r="L24" s="11" t="s">
        <v>45</v>
      </c>
      <c r="M24" s="10" t="s">
        <v>9</v>
      </c>
      <c r="N24" s="13"/>
    </row>
    <row r="25" spans="2:15" x14ac:dyDescent="0.25">
      <c r="B25" s="9">
        <v>1</v>
      </c>
      <c r="C25" s="8" t="s">
        <v>28</v>
      </c>
      <c r="D25" s="7">
        <v>121</v>
      </c>
      <c r="E25" s="7">
        <v>178</v>
      </c>
      <c r="F25" s="29">
        <v>-0.3202247191011236</v>
      </c>
      <c r="I25" s="9">
        <v>1</v>
      </c>
      <c r="J25" s="8" t="s">
        <v>27</v>
      </c>
      <c r="K25" s="7">
        <v>322</v>
      </c>
      <c r="L25" s="7">
        <v>358</v>
      </c>
      <c r="M25" s="29">
        <v>-0.1005586592178771</v>
      </c>
    </row>
    <row r="26" spans="2:15" x14ac:dyDescent="0.25">
      <c r="B26" s="6">
        <v>2</v>
      </c>
      <c r="C26" s="5" t="s">
        <v>26</v>
      </c>
      <c r="D26" s="4">
        <v>24</v>
      </c>
      <c r="E26" s="4">
        <v>42</v>
      </c>
      <c r="F26" s="30">
        <v>-0.4285714285714286</v>
      </c>
      <c r="I26" s="6">
        <v>2</v>
      </c>
      <c r="J26" s="5" t="s">
        <v>19</v>
      </c>
      <c r="K26" s="4">
        <v>96</v>
      </c>
      <c r="L26" s="4">
        <v>97</v>
      </c>
      <c r="M26" s="30">
        <v>-1.0309278350515427E-2</v>
      </c>
    </row>
    <row r="27" spans="2:15" x14ac:dyDescent="0.25">
      <c r="B27" s="6">
        <v>3</v>
      </c>
      <c r="C27" s="5" t="s">
        <v>20</v>
      </c>
      <c r="D27" s="4">
        <v>22</v>
      </c>
      <c r="E27" s="4">
        <v>18</v>
      </c>
      <c r="F27" s="30">
        <v>0.22222222222222232</v>
      </c>
      <c r="I27" s="6">
        <v>3</v>
      </c>
      <c r="J27" s="5" t="s">
        <v>12</v>
      </c>
      <c r="K27" s="4">
        <v>92</v>
      </c>
      <c r="L27" s="4">
        <v>97</v>
      </c>
      <c r="M27" s="30">
        <v>-5.1546391752577359E-2</v>
      </c>
    </row>
    <row r="28" spans="2:15" x14ac:dyDescent="0.25">
      <c r="B28" s="6">
        <v>4</v>
      </c>
      <c r="C28" s="5" t="s">
        <v>14</v>
      </c>
      <c r="D28" s="4">
        <v>20</v>
      </c>
      <c r="E28" s="4">
        <v>12</v>
      </c>
      <c r="F28" s="30">
        <v>0.66666666666666674</v>
      </c>
      <c r="I28" s="6">
        <v>4</v>
      </c>
      <c r="J28" s="5" t="s">
        <v>16</v>
      </c>
      <c r="K28" s="4">
        <v>90</v>
      </c>
      <c r="L28" s="4">
        <v>94</v>
      </c>
      <c r="M28" s="30">
        <v>-4.2553191489361653E-2</v>
      </c>
    </row>
    <row r="29" spans="2:15" x14ac:dyDescent="0.25">
      <c r="B29" s="6" t="s">
        <v>37</v>
      </c>
      <c r="C29" s="5" t="s">
        <v>24</v>
      </c>
      <c r="D29" s="4">
        <v>20</v>
      </c>
      <c r="E29" s="4">
        <v>35</v>
      </c>
      <c r="F29" s="30">
        <v>-0.4285714285714286</v>
      </c>
      <c r="I29" s="6">
        <v>5</v>
      </c>
      <c r="J29" s="5" t="s">
        <v>13</v>
      </c>
      <c r="K29" s="4">
        <v>78</v>
      </c>
      <c r="L29" s="4">
        <v>63</v>
      </c>
      <c r="M29" s="30">
        <v>0.23809523809523814</v>
      </c>
    </row>
    <row r="30" spans="2:15" x14ac:dyDescent="0.25">
      <c r="B30" s="6">
        <v>6</v>
      </c>
      <c r="C30" s="5" t="s">
        <v>23</v>
      </c>
      <c r="D30" s="4">
        <v>17</v>
      </c>
      <c r="E30" s="4">
        <v>20</v>
      </c>
      <c r="F30" s="30">
        <v>-0.15000000000000002</v>
      </c>
      <c r="I30" s="6">
        <v>6</v>
      </c>
      <c r="J30" s="5" t="s">
        <v>25</v>
      </c>
      <c r="K30" s="4">
        <v>70</v>
      </c>
      <c r="L30" s="4">
        <v>101</v>
      </c>
      <c r="M30" s="30">
        <v>-0.30693069306930698</v>
      </c>
    </row>
    <row r="31" spans="2:15" x14ac:dyDescent="0.25">
      <c r="B31" s="6">
        <v>7</v>
      </c>
      <c r="C31" s="5" t="s">
        <v>18</v>
      </c>
      <c r="D31" s="4">
        <v>12</v>
      </c>
      <c r="E31" s="4">
        <v>15</v>
      </c>
      <c r="F31" s="30">
        <v>-0.19999999999999996</v>
      </c>
      <c r="I31" s="6">
        <v>7</v>
      </c>
      <c r="J31" s="5" t="s">
        <v>22</v>
      </c>
      <c r="K31" s="4">
        <v>57</v>
      </c>
      <c r="L31" s="4">
        <v>95</v>
      </c>
      <c r="M31" s="30">
        <v>-0.4</v>
      </c>
    </row>
    <row r="32" spans="2:15" x14ac:dyDescent="0.25">
      <c r="B32" s="6">
        <v>8</v>
      </c>
      <c r="C32" s="5" t="s">
        <v>55</v>
      </c>
      <c r="D32" s="4">
        <v>9</v>
      </c>
      <c r="E32" s="4">
        <v>6</v>
      </c>
      <c r="F32" s="30">
        <v>0.5</v>
      </c>
      <c r="I32" s="6">
        <v>8</v>
      </c>
      <c r="J32" s="5" t="s">
        <v>38</v>
      </c>
      <c r="K32" s="4">
        <v>50</v>
      </c>
      <c r="L32" s="4">
        <v>51</v>
      </c>
      <c r="M32" s="30">
        <v>-1.9607843137254943E-2</v>
      </c>
    </row>
    <row r="33" spans="2:13" x14ac:dyDescent="0.25">
      <c r="B33" s="6">
        <v>9</v>
      </c>
      <c r="C33" s="5" t="s">
        <v>36</v>
      </c>
      <c r="D33" s="4">
        <v>7</v>
      </c>
      <c r="E33" s="4">
        <v>8</v>
      </c>
      <c r="F33" s="30">
        <v>-0.125</v>
      </c>
      <c r="I33" s="6">
        <v>9</v>
      </c>
      <c r="J33" s="5" t="s">
        <v>17</v>
      </c>
      <c r="K33" s="4">
        <v>48</v>
      </c>
      <c r="L33" s="4">
        <v>82</v>
      </c>
      <c r="M33" s="30">
        <v>-0.41463414634146345</v>
      </c>
    </row>
    <row r="34" spans="2:13" x14ac:dyDescent="0.25">
      <c r="B34" s="6" t="s">
        <v>37</v>
      </c>
      <c r="C34" s="5" t="s">
        <v>21</v>
      </c>
      <c r="D34" s="4">
        <v>7</v>
      </c>
      <c r="E34" s="4">
        <v>19</v>
      </c>
      <c r="F34" s="30">
        <v>-0.63157894736842102</v>
      </c>
      <c r="I34" s="6">
        <v>10</v>
      </c>
      <c r="J34" s="5" t="s">
        <v>15</v>
      </c>
      <c r="K34" s="4">
        <v>47</v>
      </c>
      <c r="L34" s="4">
        <v>77</v>
      </c>
      <c r="M34" s="30">
        <v>-0.38961038961038963</v>
      </c>
    </row>
    <row r="35" spans="2:13" x14ac:dyDescent="0.25">
      <c r="B35" s="20" t="s">
        <v>2</v>
      </c>
      <c r="C35" s="21"/>
      <c r="D35" s="3">
        <f>D36-SUM(D25:D34)</f>
        <v>115</v>
      </c>
      <c r="E35" s="3">
        <f>E36-SUM(E25:E34)</f>
        <v>137</v>
      </c>
      <c r="F35" s="31">
        <f>D35/E35-1</f>
        <v>-0.16058394160583944</v>
      </c>
      <c r="I35" s="20" t="s">
        <v>2</v>
      </c>
      <c r="J35" s="21"/>
      <c r="K35" s="3">
        <f>K36-SUM(K25:K34)</f>
        <v>594</v>
      </c>
      <c r="L35" s="3">
        <f>L36-SUM(L25:L34)</f>
        <v>696</v>
      </c>
      <c r="M35" s="31">
        <f t="shared" ref="M35" si="1">K35/L35-1</f>
        <v>-0.14655172413793105</v>
      </c>
    </row>
    <row r="36" spans="2:13" ht="27" customHeight="1" x14ac:dyDescent="0.25">
      <c r="B36" s="22" t="s">
        <v>1</v>
      </c>
      <c r="C36" s="23"/>
      <c r="D36" s="2">
        <v>374</v>
      </c>
      <c r="E36" s="2">
        <v>490</v>
      </c>
      <c r="F36" s="28">
        <f>D36/E36-1</f>
        <v>-0.23673469387755097</v>
      </c>
      <c r="I36" s="22" t="s">
        <v>1</v>
      </c>
      <c r="J36" s="23"/>
      <c r="K36" s="2">
        <v>1544</v>
      </c>
      <c r="L36" s="2">
        <v>1811</v>
      </c>
      <c r="M36" s="28">
        <f>K36/L36-1</f>
        <v>-0.14743235781336284</v>
      </c>
    </row>
    <row r="37" spans="2:13" x14ac:dyDescent="0.25">
      <c r="B37" s="1" t="s">
        <v>0</v>
      </c>
      <c r="I37" s="1" t="s">
        <v>0</v>
      </c>
    </row>
    <row r="38" spans="2:13" x14ac:dyDescent="0.25">
      <c r="B38" s="17" t="s">
        <v>39</v>
      </c>
      <c r="I38" s="17" t="s">
        <v>39</v>
      </c>
    </row>
    <row r="41" spans="2:13" x14ac:dyDescent="0.25">
      <c r="B41" s="19" t="s">
        <v>50</v>
      </c>
      <c r="C41" s="19"/>
      <c r="D41" s="19"/>
      <c r="E41" s="19"/>
      <c r="F41" s="19"/>
      <c r="I41" s="19" t="s">
        <v>52</v>
      </c>
      <c r="J41" s="19"/>
      <c r="K41" s="19"/>
      <c r="L41" s="19"/>
      <c r="M41" s="19"/>
    </row>
    <row r="42" spans="2:13" x14ac:dyDescent="0.25">
      <c r="B42" s="19"/>
      <c r="C42" s="19"/>
      <c r="D42" s="19"/>
      <c r="E42" s="19"/>
      <c r="F42" s="19"/>
      <c r="I42" s="19"/>
      <c r="J42" s="19"/>
      <c r="K42" s="19"/>
      <c r="L42" s="19"/>
      <c r="M42" s="19"/>
    </row>
    <row r="43" spans="2:13" x14ac:dyDescent="0.25">
      <c r="B43" s="25" t="s">
        <v>51</v>
      </c>
      <c r="C43" s="25"/>
      <c r="D43" s="25"/>
      <c r="E43" s="25"/>
      <c r="F43" s="25"/>
      <c r="G43" s="18"/>
      <c r="H43" s="25" t="s">
        <v>53</v>
      </c>
      <c r="I43" s="25"/>
      <c r="J43" s="25"/>
      <c r="K43" s="25"/>
      <c r="L43" s="25"/>
      <c r="M43" s="26"/>
    </row>
    <row r="44" spans="2:13" ht="27" customHeight="1" x14ac:dyDescent="0.25">
      <c r="B44" s="12" t="s">
        <v>11</v>
      </c>
      <c r="C44" s="11" t="s">
        <v>10</v>
      </c>
      <c r="D44" s="11" t="s">
        <v>44</v>
      </c>
      <c r="E44" s="11" t="s">
        <v>45</v>
      </c>
      <c r="F44" s="10" t="s">
        <v>9</v>
      </c>
      <c r="I44" s="12" t="s">
        <v>11</v>
      </c>
      <c r="J44" s="11" t="s">
        <v>10</v>
      </c>
      <c r="K44" s="11" t="s">
        <v>44</v>
      </c>
      <c r="L44" s="11" t="s">
        <v>45</v>
      </c>
      <c r="M44" s="10" t="s">
        <v>9</v>
      </c>
    </row>
    <row r="45" spans="2:13" x14ac:dyDescent="0.25">
      <c r="B45" s="9">
        <v>1</v>
      </c>
      <c r="C45" s="8" t="s">
        <v>5</v>
      </c>
      <c r="D45" s="7">
        <v>158</v>
      </c>
      <c r="E45" s="7">
        <v>184</v>
      </c>
      <c r="F45" s="30">
        <f t="shared" ref="F45:F50" si="2">IFERROR(D45/E45-1,"")</f>
        <v>-0.14130434782608692</v>
      </c>
      <c r="I45" s="9">
        <v>1</v>
      </c>
      <c r="J45" s="8" t="s">
        <v>7</v>
      </c>
      <c r="K45" s="7">
        <v>350</v>
      </c>
      <c r="L45" s="7">
        <v>369</v>
      </c>
      <c r="M45" s="30">
        <f t="shared" ref="M45:M50" si="3">IFERROR(K45/L45-1,"")</f>
        <v>-5.1490514905148999E-2</v>
      </c>
    </row>
    <row r="46" spans="2:13" x14ac:dyDescent="0.25">
      <c r="B46" s="6">
        <f>B45+1</f>
        <v>2</v>
      </c>
      <c r="C46" s="5" t="s">
        <v>4</v>
      </c>
      <c r="D46" s="4">
        <v>76</v>
      </c>
      <c r="E46" s="4">
        <v>126</v>
      </c>
      <c r="F46" s="30">
        <f t="shared" si="2"/>
        <v>-0.39682539682539686</v>
      </c>
      <c r="I46" s="6">
        <f>I45+1</f>
        <v>2</v>
      </c>
      <c r="J46" s="5" t="s">
        <v>6</v>
      </c>
      <c r="K46" s="4">
        <v>322</v>
      </c>
      <c r="L46" s="4">
        <v>306</v>
      </c>
      <c r="M46" s="30">
        <f t="shared" si="3"/>
        <v>5.2287581699346442E-2</v>
      </c>
    </row>
    <row r="47" spans="2:13" x14ac:dyDescent="0.25">
      <c r="B47" s="6">
        <f>B46+1</f>
        <v>3</v>
      </c>
      <c r="C47" s="5" t="s">
        <v>6</v>
      </c>
      <c r="D47" s="4">
        <v>24</v>
      </c>
      <c r="E47" s="4">
        <v>41</v>
      </c>
      <c r="F47" s="30">
        <f t="shared" si="2"/>
        <v>-0.41463414634146345</v>
      </c>
      <c r="I47" s="6">
        <f>I46+1</f>
        <v>3</v>
      </c>
      <c r="J47" s="5" t="s">
        <v>8</v>
      </c>
      <c r="K47" s="4">
        <v>289</v>
      </c>
      <c r="L47" s="4">
        <v>650</v>
      </c>
      <c r="M47" s="30">
        <f t="shared" si="3"/>
        <v>-0.55538461538461537</v>
      </c>
    </row>
    <row r="48" spans="2:13" x14ac:dyDescent="0.25">
      <c r="B48" s="6">
        <f>B47+1</f>
        <v>4</v>
      </c>
      <c r="C48" s="5" t="s">
        <v>3</v>
      </c>
      <c r="D48" s="4">
        <v>21</v>
      </c>
      <c r="E48" s="4">
        <v>23</v>
      </c>
      <c r="F48" s="30">
        <f t="shared" si="2"/>
        <v>-8.6956521739130488E-2</v>
      </c>
      <c r="I48" s="6">
        <f>I47+1</f>
        <v>4</v>
      </c>
      <c r="J48" s="5" t="s">
        <v>5</v>
      </c>
      <c r="K48" s="4">
        <v>286</v>
      </c>
      <c r="L48" s="4">
        <v>202</v>
      </c>
      <c r="M48" s="30">
        <f t="shared" si="3"/>
        <v>0.41584158415841577</v>
      </c>
    </row>
    <row r="49" spans="2:13" x14ac:dyDescent="0.25">
      <c r="B49" s="6">
        <v>5</v>
      </c>
      <c r="C49" s="5" t="s">
        <v>54</v>
      </c>
      <c r="D49" s="4">
        <v>18</v>
      </c>
      <c r="E49" s="4">
        <v>23</v>
      </c>
      <c r="F49" s="30">
        <f t="shared" si="2"/>
        <v>-0.21739130434782605</v>
      </c>
      <c r="I49" s="6">
        <f>I48+1</f>
        <v>5</v>
      </c>
      <c r="J49" s="5" t="s">
        <v>4</v>
      </c>
      <c r="K49" s="4">
        <v>131</v>
      </c>
      <c r="L49" s="4">
        <v>198</v>
      </c>
      <c r="M49" s="30">
        <f t="shared" si="3"/>
        <v>-0.33838383838383834</v>
      </c>
    </row>
    <row r="50" spans="2:13" ht="15.75" customHeight="1" x14ac:dyDescent="0.25">
      <c r="B50" s="20" t="s">
        <v>2</v>
      </c>
      <c r="C50" s="21"/>
      <c r="D50" s="3">
        <f>D51-SUM(D45:D49)</f>
        <v>77</v>
      </c>
      <c r="E50" s="3">
        <f>E51-SUM(E45:E49)</f>
        <v>93</v>
      </c>
      <c r="F50" s="31">
        <f t="shared" si="2"/>
        <v>-0.17204301075268813</v>
      </c>
      <c r="I50" s="20" t="s">
        <v>2</v>
      </c>
      <c r="J50" s="21"/>
      <c r="K50" s="3">
        <f>K51-SUM(K45:K49)</f>
        <v>166</v>
      </c>
      <c r="L50" s="3">
        <f>L51-SUM(L45:L49)</f>
        <v>86</v>
      </c>
      <c r="M50" s="31">
        <f t="shared" si="3"/>
        <v>0.93023255813953498</v>
      </c>
    </row>
    <row r="51" spans="2:13" ht="27" customHeight="1" x14ac:dyDescent="0.25">
      <c r="B51" s="22" t="s">
        <v>1</v>
      </c>
      <c r="C51" s="23"/>
      <c r="D51" s="2">
        <f t="shared" ref="D51:E51" si="4">D36</f>
        <v>374</v>
      </c>
      <c r="E51" s="2">
        <f t="shared" si="4"/>
        <v>490</v>
      </c>
      <c r="F51" s="28">
        <f>D51/E51-1</f>
        <v>-0.23673469387755097</v>
      </c>
      <c r="I51" s="22" t="s">
        <v>1</v>
      </c>
      <c r="J51" s="23"/>
      <c r="K51" s="2">
        <f t="shared" ref="K51:L51" si="5">K36</f>
        <v>1544</v>
      </c>
      <c r="L51" s="2">
        <f t="shared" si="5"/>
        <v>1811</v>
      </c>
      <c r="M51" s="28">
        <f>K51/L51-1</f>
        <v>-0.14743235781336284</v>
      </c>
    </row>
    <row r="52" spans="2:13" x14ac:dyDescent="0.25">
      <c r="B52" s="1" t="s">
        <v>0</v>
      </c>
      <c r="I52" s="1" t="s">
        <v>0</v>
      </c>
    </row>
    <row r="53" spans="2:13" x14ac:dyDescent="0.25">
      <c r="B53" s="17" t="s">
        <v>39</v>
      </c>
      <c r="I53" s="17" t="s">
        <v>39</v>
      </c>
    </row>
  </sheetData>
  <mergeCells count="24">
    <mergeCell ref="B23:F23"/>
    <mergeCell ref="H23:N23"/>
    <mergeCell ref="B43:F43"/>
    <mergeCell ref="H43:M43"/>
    <mergeCell ref="I51:J51"/>
    <mergeCell ref="B41:F42"/>
    <mergeCell ref="B50:C50"/>
    <mergeCell ref="B51:C51"/>
    <mergeCell ref="I50:J50"/>
    <mergeCell ref="I35:J35"/>
    <mergeCell ref="I36:J36"/>
    <mergeCell ref="B35:C35"/>
    <mergeCell ref="B36:C36"/>
    <mergeCell ref="I41:M42"/>
    <mergeCell ref="B2:F3"/>
    <mergeCell ref="B21:F22"/>
    <mergeCell ref="I2:M3"/>
    <mergeCell ref="I21:M22"/>
    <mergeCell ref="B16:C16"/>
    <mergeCell ref="B17:C17"/>
    <mergeCell ref="I16:J16"/>
    <mergeCell ref="I17:J17"/>
    <mergeCell ref="B4:F4"/>
    <mergeCell ref="H4:N4"/>
  </mergeCells>
  <conditionalFormatting sqref="F6:F16">
    <cfRule type="cellIs" dxfId="31" priority="20" operator="greaterThan">
      <formula>0</formula>
    </cfRule>
    <cfRule type="cellIs" dxfId="30" priority="19" operator="greaterThan">
      <formula>0</formula>
    </cfRule>
  </conditionalFormatting>
  <conditionalFormatting sqref="F6:F17">
    <cfRule type="cellIs" dxfId="20" priority="18" operator="greaterThanOrEqual">
      <formula>0</formula>
    </cfRule>
    <cfRule type="cellIs" dxfId="29" priority="17" operator="lessThan">
      <formula>0</formula>
    </cfRule>
  </conditionalFormatting>
  <conditionalFormatting sqref="M25:M35 M6:M16 F25:F35">
    <cfRule type="cellIs" dxfId="6" priority="7" operator="greaterThan">
      <formula>0</formula>
    </cfRule>
    <cfRule type="cellIs" dxfId="7" priority="8" operator="greaterThan">
      <formula>0</formula>
    </cfRule>
  </conditionalFormatting>
  <conditionalFormatting sqref="M25:M36 M6:M17 F25:F36">
    <cfRule type="cellIs" dxfId="4" priority="5" operator="lessThan">
      <formula>0</formula>
    </cfRule>
    <cfRule type="cellIs" dxfId="5" priority="6" operator="greaterThanOrEqual">
      <formula>0</formula>
    </cfRule>
  </conditionalFormatting>
  <conditionalFormatting sqref="M45:M50 F45:F50">
    <cfRule type="cellIs" dxfId="3" priority="3" operator="greaterThan">
      <formula>0</formula>
    </cfRule>
    <cfRule type="cellIs" dxfId="2" priority="4" operator="greaterThan">
      <formula>0</formula>
    </cfRule>
  </conditionalFormatting>
  <conditionalFormatting sqref="M45:M51 F45:F51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Marek_Wolfigiel</cp:lastModifiedBy>
  <dcterms:created xsi:type="dcterms:W3CDTF">2021-04-29T13:19:33Z</dcterms:created>
  <dcterms:modified xsi:type="dcterms:W3CDTF">2022-04-12T13:08:48Z</dcterms:modified>
</cp:coreProperties>
</file>