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ZPM 2021\KAMPERY_SPGC\Info_Prasowe_Q12021\"/>
    </mc:Choice>
  </mc:AlternateContent>
  <xr:revisionPtr revIDLastSave="0" documentId="13_ncr:1_{4B98E730-610E-4DBA-B5EE-F2A8CA511AC3}" xr6:coauthVersionLast="46" xr6:coauthVersionMax="46" xr10:uidLastSave="{00000000-0000-0000-0000-000000000000}"/>
  <bookViews>
    <workbookView xWindow="450" yWindow="150" windowWidth="18210" windowHeight="15600" xr2:uid="{85F9348B-DBAA-40C0-94C2-34F7B195E0DF}"/>
  </bookViews>
  <sheets>
    <sheet name="tabe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41" i="1"/>
  <c r="F7" i="1"/>
  <c r="L7" i="1"/>
  <c r="B8" i="1"/>
  <c r="B9" i="1" s="1"/>
  <c r="B10" i="1" s="1"/>
  <c r="B11" i="1" s="1"/>
  <c r="F8" i="1"/>
  <c r="H8" i="1"/>
  <c r="H9" i="1" s="1"/>
  <c r="H10" i="1" s="1"/>
  <c r="H11" i="1" s="1"/>
  <c r="L8" i="1"/>
  <c r="F9" i="1"/>
  <c r="L9" i="1"/>
  <c r="F10" i="1"/>
  <c r="L10" i="1"/>
  <c r="F11" i="1"/>
  <c r="L11" i="1"/>
  <c r="D12" i="1"/>
  <c r="E12" i="1"/>
  <c r="J12" i="1"/>
  <c r="K12" i="1"/>
  <c r="F13" i="1"/>
  <c r="L13" i="1"/>
  <c r="L22" i="1"/>
  <c r="B23" i="1"/>
  <c r="B24" i="1" s="1"/>
  <c r="B25" i="1" s="1"/>
  <c r="B26" i="1" s="1"/>
  <c r="F23" i="1"/>
  <c r="H23" i="1"/>
  <c r="H24" i="1" s="1"/>
  <c r="H25" i="1" s="1"/>
  <c r="H26" i="1" s="1"/>
  <c r="L23" i="1"/>
  <c r="F24" i="1"/>
  <c r="L24" i="1"/>
  <c r="F25" i="1"/>
  <c r="L25" i="1"/>
  <c r="F26" i="1"/>
  <c r="L26" i="1"/>
  <c r="D27" i="1"/>
  <c r="E27" i="1"/>
  <c r="J27" i="1"/>
  <c r="K27" i="1"/>
  <c r="F28" i="1"/>
  <c r="L28" i="1"/>
  <c r="F37" i="1"/>
  <c r="L37" i="1"/>
  <c r="B38" i="1"/>
  <c r="B39" i="1" s="1"/>
  <c r="B40" i="1" s="1"/>
  <c r="F38" i="1"/>
  <c r="H38" i="1"/>
  <c r="H39" i="1" s="1"/>
  <c r="H40" i="1" s="1"/>
  <c r="H41" i="1" s="1"/>
  <c r="L38" i="1"/>
  <c r="F39" i="1"/>
  <c r="L39" i="1"/>
  <c r="F40" i="1"/>
  <c r="L40" i="1"/>
  <c r="L41" i="1"/>
  <c r="D42" i="1"/>
  <c r="E42" i="1"/>
  <c r="J42" i="1"/>
  <c r="K42" i="1"/>
  <c r="F43" i="1"/>
  <c r="L43" i="1"/>
  <c r="F12" i="1" l="1"/>
  <c r="L42" i="1"/>
  <c r="L12" i="1"/>
  <c r="F42" i="1"/>
  <c r="L27" i="1"/>
  <c r="F27" i="1"/>
</calcChain>
</file>

<file path=xl/sharedStrings.xml><?xml version="1.0" encoding="utf-8"?>
<sst xmlns="http://schemas.openxmlformats.org/spreadsheetml/2006/main" count="128" uniqueCount="53">
  <si>
    <t>źródło: PZPM na podstawie CEP</t>
  </si>
  <si>
    <t>Francja</t>
  </si>
  <si>
    <t>Szwajcaria</t>
  </si>
  <si>
    <t>Niemcy</t>
  </si>
  <si>
    <t>Belgia</t>
  </si>
  <si>
    <t>Holandia</t>
  </si>
  <si>
    <t>Dania</t>
  </si>
  <si>
    <t>Wielka Brytania</t>
  </si>
  <si>
    <t>zmiana % r/r</t>
  </si>
  <si>
    <t>I kw 2020</t>
  </si>
  <si>
    <t>I kw 2021</t>
  </si>
  <si>
    <t>Marka</t>
  </si>
  <si>
    <t>ADRIA</t>
  </si>
  <si>
    <t>DETHLEFFS</t>
  </si>
  <si>
    <t>BUERSTNER</t>
  </si>
  <si>
    <t>KNAUS</t>
  </si>
  <si>
    <t>RENAULT</t>
  </si>
  <si>
    <t>TABBERT</t>
  </si>
  <si>
    <t>PEUGEOT</t>
  </si>
  <si>
    <t>VOLKSWAGEN</t>
  </si>
  <si>
    <t>FENDT CARAVAN</t>
  </si>
  <si>
    <t>FORD</t>
  </si>
  <si>
    <t>HOBBY</t>
  </si>
  <si>
    <t>FIAT</t>
  </si>
  <si>
    <t>CI</t>
  </si>
  <si>
    <t>NIEWIADÓW</t>
  </si>
  <si>
    <t>BENIMAR</t>
  </si>
  <si>
    <t>ROLLER TEAM</t>
  </si>
  <si>
    <t>L.p.</t>
  </si>
  <si>
    <t>No</t>
  </si>
  <si>
    <t>Make</t>
  </si>
  <si>
    <t>Q1 2020</t>
  </si>
  <si>
    <t>Q1 2021</t>
  </si>
  <si>
    <t>Kraj</t>
  </si>
  <si>
    <t>Country</t>
  </si>
  <si>
    <t>Pozostałe/Others</t>
  </si>
  <si>
    <t>`</t>
  </si>
  <si>
    <t>Ogółem/ Total</t>
  </si>
  <si>
    <t>Change % y/y</t>
  </si>
  <si>
    <t>źródło: PZPM na podstawie Centralnej Ewidencji Pojazdów</t>
  </si>
  <si>
    <t>The Origin of Imported USED Motor Caravans to Poland Q1 2021</t>
  </si>
  <si>
    <t>First Registrations of NEW Motor Caravans in Poland Q1 2021. Top5 Make</t>
  </si>
  <si>
    <t>First Registrations of USED Motor Caravans in Poland Q1 2021. Top5 Make</t>
  </si>
  <si>
    <t>First Registrations of NEW Caravans in Poland Q1 2021. Top5 Make</t>
  </si>
  <si>
    <t>First Registrations of USED Caravans in Poland Q1 2021. Top5 Make</t>
  </si>
  <si>
    <t>The Origin of Imported USED Caravans to Poland Q1 2021</t>
  </si>
  <si>
    <t>Source: PZPM based on CEP (Central Register of Vehicles)</t>
  </si>
  <si>
    <t>Pierwsze rejestracje sprowadzanych używanych samochodów kempingowych 
I kw.2021. Top5 marek</t>
  </si>
  <si>
    <t>Pierwsze rejestracje sprowadzanych używanych przyczep kempingowych 
I kw.2021. Top5 marek</t>
  </si>
  <si>
    <t>Pierwsze rejestracje nowych samochodów kempingowych w Polsce
I kw.2021. Top5 marek</t>
  </si>
  <si>
    <t>Pochodzenie sprowadzanych używanych samochodów kempingowych
 w I kw.2021</t>
  </si>
  <si>
    <t>Pierwsze rejestracje nowych przyczep kempingowych w Polsce
 I kw. 2021. Top5 marek</t>
  </si>
  <si>
    <t>Pochodzenie sprowadzanych używanych przyczep kempingowych
 I kw.2021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</si>
</sst>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b/>
      <i/>
      <sz val="11"/>
      <color theme="1" tint="0.499984740745262"/>
      <name val="Calibri"/>
      <family val="2"/>
      <charset val="238"/>
      <scheme val="minor"/>
    </font>
    <font>
      <b/>
      <sz val="11"/>
      <color theme="2" tint="-0.249977111117893"/>
      <name val="Calibri"/>
      <family val="2"/>
      <charset val="238"/>
      <scheme val="minor"/>
    </font>
    <font>
      <sz val="11"/>
      <color theme="2" tint="-0.499984740745262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b/>
      <i/>
      <sz val="11"/>
      <color theme="2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theme="4" tint="0.39994506668294322"/>
      </left>
      <right/>
      <top style="thin">
        <color theme="4" tint="0.39997558519241921"/>
      </top>
      <bottom/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/>
      <diagonal/>
    </border>
    <border>
      <left/>
      <right style="hair">
        <color theme="4" tint="0.39994506668294322"/>
      </right>
      <top style="thin">
        <color theme="4" tint="0.39997558519241921"/>
      </top>
      <bottom/>
      <diagonal/>
    </border>
    <border>
      <left style="hair">
        <color theme="4" tint="0.39994506668294322"/>
      </left>
      <right/>
      <top style="hair">
        <color theme="4" tint="0.39994506668294322"/>
      </top>
      <bottom style="thin">
        <color theme="4" tint="0.39997558519241921"/>
      </bottom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0.39994506668294322"/>
      </top>
      <bottom style="thin">
        <color theme="4" tint="0.39997558519241921"/>
      </bottom>
      <diagonal/>
    </border>
    <border>
      <left/>
      <right style="hair">
        <color theme="4" tint="0.39994506668294322"/>
      </right>
      <top style="hair">
        <color theme="4" tint="0.39994506668294322"/>
      </top>
      <bottom style="thin">
        <color theme="4" tint="0.39997558519241921"/>
      </bottom>
      <diagonal/>
    </border>
    <border>
      <left style="hair">
        <color theme="4" tint="0.39994506668294322"/>
      </left>
      <right/>
      <top style="hair">
        <color theme="4" tint="0.39994506668294322"/>
      </top>
      <bottom style="hair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/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 style="hair">
        <color theme="4" tint="0.39994506668294322"/>
      </left>
      <right/>
      <top style="thin">
        <color theme="4" tint="0.39997558519241921"/>
      </top>
      <bottom style="hair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 style="hair">
        <color theme="4" tint="0.39994506668294322"/>
      </bottom>
      <diagonal/>
    </border>
    <border>
      <left/>
      <right style="hair">
        <color theme="4" tint="0.39994506668294322"/>
      </right>
      <top style="thin">
        <color theme="4" tint="0.39997558519241921"/>
      </top>
      <bottom style="hair">
        <color theme="4" tint="0.39994506668294322"/>
      </bottom>
      <diagonal/>
    </border>
    <border>
      <left style="hair">
        <color theme="4" tint="0.39994506668294322"/>
      </left>
      <right/>
      <top/>
      <bottom style="thin">
        <color theme="4" tint="0.39997558519241921"/>
      </bottom>
      <diagonal/>
    </border>
    <border>
      <left style="hair">
        <color theme="4" tint="0.39994506668294322"/>
      </left>
      <right style="hair">
        <color theme="4" tint="0.39994506668294322"/>
      </right>
      <top/>
      <bottom style="thin">
        <color theme="4" tint="0.39997558519241921"/>
      </bottom>
      <diagonal/>
    </border>
    <border>
      <left/>
      <right style="hair">
        <color theme="4" tint="0.39994506668294322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5" fillId="0" borderId="0"/>
  </cellStyleXfs>
  <cellXfs count="35">
    <xf numFmtId="0" fontId="0" fillId="0" borderId="0" xfId="0"/>
    <xf numFmtId="0" fontId="3" fillId="0" borderId="0" xfId="0" applyFont="1"/>
    <xf numFmtId="164" fontId="4" fillId="2" borderId="1" xfId="1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64" fontId="0" fillId="0" borderId="4" xfId="1" applyNumberFormat="1" applyFont="1" applyBorder="1"/>
    <xf numFmtId="0" fontId="0" fillId="0" borderId="5" xfId="0" applyBorder="1"/>
    <xf numFmtId="164" fontId="0" fillId="0" borderId="7" xfId="1" applyNumberFormat="1" applyFont="1" applyBorder="1"/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9" xfId="0" applyBorder="1"/>
    <xf numFmtId="164" fontId="0" fillId="0" borderId="10" xfId="1" applyNumberFormat="1" applyFont="1" applyBorder="1"/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12" xfId="0" applyBorder="1"/>
    <xf numFmtId="0" fontId="0" fillId="0" borderId="0" xfId="0" applyAlignment="1">
      <alignment vertical="center"/>
    </xf>
    <xf numFmtId="0" fontId="1" fillId="0" borderId="0" xfId="0" applyFont="1"/>
    <xf numFmtId="0" fontId="6" fillId="0" borderId="0" xfId="2" applyFont="1" applyAlignment="1">
      <alignment horizontal="center" vertical="center"/>
    </xf>
    <xf numFmtId="0" fontId="4" fillId="2" borderId="15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0" fillId="0" borderId="6" xfId="0" applyBorder="1"/>
    <xf numFmtId="0" fontId="7" fillId="3" borderId="0" xfId="2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2" fillId="0" borderId="0" xfId="2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</cellXfs>
  <cellStyles count="3">
    <cellStyle name="Normalny" xfId="0" builtinId="0"/>
    <cellStyle name="Normalny 2" xfId="2" xr:uid="{274456D5-6F36-4A37-B7DF-24D0DDA7F36A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F8004-5791-4AA9-91A8-85D24294330E}">
  <dimension ref="A1:AA47"/>
  <sheetViews>
    <sheetView showGridLines="0" tabSelected="1" workbookViewId="0"/>
  </sheetViews>
  <sheetFormatPr defaultRowHeight="15" x14ac:dyDescent="0.25"/>
  <cols>
    <col min="2" max="2" width="6.28515625" customWidth="1"/>
    <col min="3" max="6" width="16.28515625" customWidth="1"/>
    <col min="8" max="8" width="5.7109375" customWidth="1"/>
    <col min="9" max="12" width="16" customWidth="1"/>
    <col min="16" max="16" width="16.140625" bestFit="1" customWidth="1"/>
    <col min="19" max="19" width="12" bestFit="1" customWidth="1"/>
  </cols>
  <sheetData>
    <row r="1" spans="1:27" x14ac:dyDescent="0.25">
      <c r="A1" s="1" t="s">
        <v>39</v>
      </c>
    </row>
    <row r="2" spans="1:27" x14ac:dyDescent="0.25">
      <c r="B2" s="34" t="s">
        <v>49</v>
      </c>
      <c r="C2" s="32"/>
      <c r="D2" s="32"/>
      <c r="E2" s="32"/>
      <c r="F2" s="32"/>
      <c r="H2" s="34" t="s">
        <v>51</v>
      </c>
      <c r="I2" s="32"/>
      <c r="J2" s="32"/>
      <c r="K2" s="32"/>
      <c r="L2" s="32"/>
    </row>
    <row r="3" spans="1:27" x14ac:dyDescent="0.25">
      <c r="B3" s="32"/>
      <c r="C3" s="32"/>
      <c r="D3" s="32"/>
      <c r="E3" s="32"/>
      <c r="F3" s="32"/>
      <c r="H3" s="32"/>
      <c r="I3" s="32"/>
      <c r="J3" s="32"/>
      <c r="K3" s="32"/>
      <c r="L3" s="32"/>
    </row>
    <row r="4" spans="1:27" ht="22.5" customHeight="1" x14ac:dyDescent="0.25">
      <c r="B4" s="33" t="s">
        <v>41</v>
      </c>
      <c r="C4" s="33"/>
      <c r="D4" s="33"/>
      <c r="E4" s="33"/>
      <c r="F4" s="33"/>
      <c r="G4" s="24"/>
      <c r="H4" s="33" t="s">
        <v>43</v>
      </c>
      <c r="I4" s="33"/>
      <c r="J4" s="33"/>
      <c r="K4" s="33"/>
      <c r="L4" s="33"/>
      <c r="M4" s="15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x14ac:dyDescent="0.25">
      <c r="B5" s="17" t="s">
        <v>28</v>
      </c>
      <c r="C5" s="18" t="s">
        <v>11</v>
      </c>
      <c r="D5" s="18" t="s">
        <v>10</v>
      </c>
      <c r="E5" s="18" t="s">
        <v>9</v>
      </c>
      <c r="F5" s="19" t="s">
        <v>8</v>
      </c>
      <c r="G5" s="15"/>
      <c r="H5" s="17" t="s">
        <v>28</v>
      </c>
      <c r="I5" s="18" t="s">
        <v>11</v>
      </c>
      <c r="J5" s="18" t="s">
        <v>10</v>
      </c>
      <c r="K5" s="18" t="s">
        <v>9</v>
      </c>
      <c r="L5" s="19" t="s">
        <v>8</v>
      </c>
      <c r="M5" s="15"/>
      <c r="N5" s="15"/>
    </row>
    <row r="6" spans="1:27" s="1" customFormat="1" ht="22.15" customHeight="1" x14ac:dyDescent="0.25">
      <c r="B6" s="20" t="s">
        <v>29</v>
      </c>
      <c r="C6" s="21" t="s">
        <v>30</v>
      </c>
      <c r="D6" s="21" t="s">
        <v>32</v>
      </c>
      <c r="E6" s="21" t="s">
        <v>31</v>
      </c>
      <c r="F6" s="22" t="s">
        <v>38</v>
      </c>
      <c r="G6" s="29"/>
      <c r="H6" s="20" t="s">
        <v>29</v>
      </c>
      <c r="I6" s="21" t="s">
        <v>30</v>
      </c>
      <c r="J6" s="21" t="s">
        <v>32</v>
      </c>
      <c r="K6" s="21" t="s">
        <v>31</v>
      </c>
      <c r="L6" s="22" t="s">
        <v>38</v>
      </c>
      <c r="M6" s="23"/>
    </row>
    <row r="7" spans="1:27" x14ac:dyDescent="0.25">
      <c r="B7" s="13">
        <v>1</v>
      </c>
      <c r="C7" s="12" t="s">
        <v>19</v>
      </c>
      <c r="D7" s="11">
        <v>88</v>
      </c>
      <c r="E7" s="11">
        <v>58</v>
      </c>
      <c r="F7" s="10">
        <f t="shared" ref="F7:F11" si="0">D7/E7-1</f>
        <v>0.51724137931034475</v>
      </c>
      <c r="H7" s="13">
        <v>1</v>
      </c>
      <c r="I7" s="12" t="s">
        <v>22</v>
      </c>
      <c r="J7" s="11">
        <v>88</v>
      </c>
      <c r="K7" s="11">
        <v>40</v>
      </c>
      <c r="L7" s="10">
        <f t="shared" ref="L7:L12" si="1">IFERROR(J7/K7-1,"")</f>
        <v>1.2000000000000002</v>
      </c>
    </row>
    <row r="8" spans="1:27" x14ac:dyDescent="0.25">
      <c r="B8" s="9">
        <f t="shared" ref="B8:B11" si="2">B7+1</f>
        <v>2</v>
      </c>
      <c r="C8" s="8" t="s">
        <v>27</v>
      </c>
      <c r="D8" s="7">
        <v>77</v>
      </c>
      <c r="E8" s="7">
        <v>13</v>
      </c>
      <c r="F8" s="6">
        <f t="shared" si="0"/>
        <v>4.9230769230769234</v>
      </c>
      <c r="H8" s="9">
        <f t="shared" ref="H8:H11" si="3">H7+1</f>
        <v>2</v>
      </c>
      <c r="I8" s="8" t="s">
        <v>13</v>
      </c>
      <c r="J8" s="7">
        <v>37</v>
      </c>
      <c r="K8" s="7">
        <v>14</v>
      </c>
      <c r="L8" s="6">
        <f t="shared" si="1"/>
        <v>1.6428571428571428</v>
      </c>
    </row>
    <row r="9" spans="1:27" x14ac:dyDescent="0.25">
      <c r="B9" s="9">
        <f t="shared" si="2"/>
        <v>3</v>
      </c>
      <c r="C9" s="8" t="s">
        <v>26</v>
      </c>
      <c r="D9" s="7">
        <v>42</v>
      </c>
      <c r="E9" s="7">
        <v>17</v>
      </c>
      <c r="F9" s="6">
        <f t="shared" si="0"/>
        <v>1.4705882352941178</v>
      </c>
      <c r="H9" s="9">
        <f t="shared" si="3"/>
        <v>3</v>
      </c>
      <c r="I9" s="8" t="s">
        <v>25</v>
      </c>
      <c r="J9" s="7">
        <v>30</v>
      </c>
      <c r="K9" s="7">
        <v>4</v>
      </c>
      <c r="L9" s="6">
        <f t="shared" si="1"/>
        <v>6.5</v>
      </c>
    </row>
    <row r="10" spans="1:27" x14ac:dyDescent="0.25">
      <c r="B10" s="9">
        <f t="shared" si="2"/>
        <v>4</v>
      </c>
      <c r="C10" s="8" t="s">
        <v>24</v>
      </c>
      <c r="D10" s="7">
        <v>35</v>
      </c>
      <c r="E10" s="7">
        <v>5</v>
      </c>
      <c r="F10" s="6">
        <f t="shared" si="0"/>
        <v>6</v>
      </c>
      <c r="H10" s="9">
        <f t="shared" si="3"/>
        <v>4</v>
      </c>
      <c r="I10" s="8" t="s">
        <v>20</v>
      </c>
      <c r="J10" s="7">
        <v>15</v>
      </c>
      <c r="K10" s="7">
        <v>3</v>
      </c>
      <c r="L10" s="6">
        <f t="shared" si="1"/>
        <v>4</v>
      </c>
      <c r="P10" s="14"/>
    </row>
    <row r="11" spans="1:27" x14ac:dyDescent="0.25">
      <c r="B11" s="9">
        <f t="shared" si="2"/>
        <v>5</v>
      </c>
      <c r="C11" s="8" t="s">
        <v>13</v>
      </c>
      <c r="D11" s="7">
        <v>23</v>
      </c>
      <c r="E11" s="7">
        <v>17</v>
      </c>
      <c r="F11" s="6">
        <f t="shared" si="0"/>
        <v>0.35294117647058831</v>
      </c>
      <c r="H11" s="9">
        <f t="shared" si="3"/>
        <v>5</v>
      </c>
      <c r="I11" s="8" t="s">
        <v>15</v>
      </c>
      <c r="J11" s="7">
        <v>13</v>
      </c>
      <c r="K11" s="7">
        <v>10</v>
      </c>
      <c r="L11" s="6">
        <f t="shared" si="1"/>
        <v>0.30000000000000004</v>
      </c>
    </row>
    <row r="12" spans="1:27" x14ac:dyDescent="0.25">
      <c r="B12" s="9"/>
      <c r="C12" s="8" t="s">
        <v>35</v>
      </c>
      <c r="D12" s="5">
        <f>D13-SUM(D7:D11)</f>
        <v>148</v>
      </c>
      <c r="E12" s="5">
        <f>E13-SUM(E7:E11)</f>
        <v>51</v>
      </c>
      <c r="F12" s="4">
        <f>D12/E12-1</f>
        <v>1.9019607843137254</v>
      </c>
      <c r="H12" s="9"/>
      <c r="I12" s="8" t="s">
        <v>35</v>
      </c>
      <c r="J12" s="5">
        <f>J13-SUM(J7:J11)</f>
        <v>34</v>
      </c>
      <c r="K12" s="5">
        <f>K13-SUM(K7:K11)</f>
        <v>12</v>
      </c>
      <c r="L12" s="4">
        <f t="shared" si="1"/>
        <v>1.8333333333333335</v>
      </c>
    </row>
    <row r="13" spans="1:27" ht="27" customHeight="1" x14ac:dyDescent="0.25">
      <c r="B13" s="30" t="s">
        <v>37</v>
      </c>
      <c r="C13" s="31"/>
      <c r="D13" s="3">
        <v>413</v>
      </c>
      <c r="E13" s="3">
        <v>161</v>
      </c>
      <c r="F13" s="2">
        <f>D13/E13-1</f>
        <v>1.5652173913043477</v>
      </c>
      <c r="H13" s="30" t="s">
        <v>37</v>
      </c>
      <c r="I13" s="31"/>
      <c r="J13" s="3">
        <v>217</v>
      </c>
      <c r="K13" s="3">
        <v>83</v>
      </c>
      <c r="L13" s="2">
        <f>J13/K13-1</f>
        <v>1.6144578313253013</v>
      </c>
    </row>
    <row r="14" spans="1:27" x14ac:dyDescent="0.25">
      <c r="B14" s="1" t="s">
        <v>0</v>
      </c>
      <c r="H14" s="1" t="s">
        <v>0</v>
      </c>
    </row>
    <row r="15" spans="1:27" x14ac:dyDescent="0.25">
      <c r="B15" s="26" t="s">
        <v>46</v>
      </c>
      <c r="H15" s="26" t="s">
        <v>46</v>
      </c>
    </row>
    <row r="16" spans="1:27" x14ac:dyDescent="0.25">
      <c r="B16" s="1"/>
      <c r="H16" s="1"/>
    </row>
    <row r="17" spans="2:14" x14ac:dyDescent="0.25">
      <c r="B17" s="34" t="s">
        <v>47</v>
      </c>
      <c r="C17" s="32"/>
      <c r="D17" s="32"/>
      <c r="E17" s="32"/>
      <c r="F17" s="32"/>
      <c r="H17" s="34" t="s">
        <v>48</v>
      </c>
      <c r="I17" s="32"/>
      <c r="J17" s="32"/>
      <c r="K17" s="32"/>
      <c r="L17" s="32"/>
    </row>
    <row r="18" spans="2:14" x14ac:dyDescent="0.25">
      <c r="B18" s="32"/>
      <c r="C18" s="32"/>
      <c r="D18" s="32"/>
      <c r="E18" s="32"/>
      <c r="F18" s="32"/>
      <c r="H18" s="32"/>
      <c r="I18" s="32"/>
      <c r="J18" s="32"/>
      <c r="K18" s="32"/>
      <c r="L18" s="32"/>
    </row>
    <row r="19" spans="2:14" x14ac:dyDescent="0.25">
      <c r="B19" s="33" t="s">
        <v>42</v>
      </c>
      <c r="C19" s="33"/>
      <c r="D19" s="33"/>
      <c r="E19" s="33"/>
      <c r="F19" s="33"/>
      <c r="G19" s="24"/>
      <c r="H19" s="33" t="s">
        <v>44</v>
      </c>
      <c r="I19" s="33"/>
      <c r="J19" s="33"/>
      <c r="K19" s="33"/>
      <c r="L19" s="33"/>
      <c r="M19" s="15"/>
      <c r="N19" s="15"/>
    </row>
    <row r="20" spans="2:14" ht="15" customHeight="1" x14ac:dyDescent="0.25">
      <c r="B20" s="17" t="s">
        <v>28</v>
      </c>
      <c r="C20" s="18" t="s">
        <v>11</v>
      </c>
      <c r="D20" s="18" t="s">
        <v>10</v>
      </c>
      <c r="E20" s="18" t="s">
        <v>9</v>
      </c>
      <c r="F20" s="19" t="s">
        <v>8</v>
      </c>
      <c r="G20" s="15"/>
      <c r="H20" s="17" t="s">
        <v>28</v>
      </c>
      <c r="I20" s="18" t="s">
        <v>11</v>
      </c>
      <c r="J20" s="18" t="s">
        <v>10</v>
      </c>
      <c r="K20" s="18" t="s">
        <v>9</v>
      </c>
      <c r="L20" s="19" t="s">
        <v>8</v>
      </c>
      <c r="M20" s="15"/>
      <c r="N20" s="15"/>
    </row>
    <row r="21" spans="2:14" ht="27" customHeight="1" x14ac:dyDescent="0.25">
      <c r="B21" s="20" t="s">
        <v>29</v>
      </c>
      <c r="C21" s="21" t="s">
        <v>30</v>
      </c>
      <c r="D21" s="21" t="s">
        <v>32</v>
      </c>
      <c r="E21" s="21" t="s">
        <v>31</v>
      </c>
      <c r="F21" s="22" t="s">
        <v>38</v>
      </c>
      <c r="G21" s="14"/>
      <c r="H21" s="20" t="s">
        <v>29</v>
      </c>
      <c r="I21" s="21" t="s">
        <v>30</v>
      </c>
      <c r="J21" s="21" t="s">
        <v>32</v>
      </c>
      <c r="K21" s="21" t="s">
        <v>31</v>
      </c>
      <c r="L21" s="22" t="s">
        <v>38</v>
      </c>
      <c r="M21" s="14"/>
    </row>
    <row r="22" spans="2:14" x14ac:dyDescent="0.25">
      <c r="B22" s="13">
        <v>1</v>
      </c>
      <c r="C22" s="12" t="s">
        <v>23</v>
      </c>
      <c r="D22" s="11">
        <v>180</v>
      </c>
      <c r="E22" s="11">
        <v>117</v>
      </c>
      <c r="F22" s="10">
        <f t="shared" ref="F22:F26" si="4">D22/E22-1</f>
        <v>0.53846153846153855</v>
      </c>
      <c r="H22" s="13">
        <v>1</v>
      </c>
      <c r="I22" s="12" t="s">
        <v>22</v>
      </c>
      <c r="J22" s="11">
        <v>358</v>
      </c>
      <c r="K22" s="11">
        <v>181</v>
      </c>
      <c r="L22" s="10">
        <f t="shared" ref="L22:L28" si="5">J22/K22-1</f>
        <v>0.9779005524861879</v>
      </c>
    </row>
    <row r="23" spans="2:14" x14ac:dyDescent="0.25">
      <c r="B23" s="9">
        <f t="shared" ref="B23:B26" si="6">B22+1</f>
        <v>2</v>
      </c>
      <c r="C23" s="8" t="s">
        <v>21</v>
      </c>
      <c r="D23" s="7">
        <v>42</v>
      </c>
      <c r="E23" s="7">
        <v>33</v>
      </c>
      <c r="F23" s="6">
        <f t="shared" si="4"/>
        <v>0.27272727272727271</v>
      </c>
      <c r="H23" s="9">
        <f t="shared" ref="H23:H26" si="7">H22+1</f>
        <v>2</v>
      </c>
      <c r="I23" s="8" t="s">
        <v>20</v>
      </c>
      <c r="J23" s="7">
        <v>101</v>
      </c>
      <c r="K23" s="7">
        <v>47</v>
      </c>
      <c r="L23" s="6">
        <f t="shared" si="5"/>
        <v>1.1489361702127661</v>
      </c>
    </row>
    <row r="24" spans="2:14" x14ac:dyDescent="0.25">
      <c r="B24" s="9">
        <f t="shared" si="6"/>
        <v>3</v>
      </c>
      <c r="C24" s="8" t="s">
        <v>19</v>
      </c>
      <c r="D24" s="7">
        <v>33</v>
      </c>
      <c r="E24" s="7">
        <v>22</v>
      </c>
      <c r="F24" s="6">
        <f t="shared" si="4"/>
        <v>0.5</v>
      </c>
      <c r="H24" s="9">
        <f t="shared" si="7"/>
        <v>3</v>
      </c>
      <c r="I24" s="8" t="s">
        <v>12</v>
      </c>
      <c r="J24" s="7">
        <v>97</v>
      </c>
      <c r="K24" s="7">
        <v>63</v>
      </c>
      <c r="L24" s="6">
        <f t="shared" si="5"/>
        <v>0.53968253968253976</v>
      </c>
    </row>
    <row r="25" spans="2:14" x14ac:dyDescent="0.25">
      <c r="B25" s="9">
        <f t="shared" si="6"/>
        <v>4</v>
      </c>
      <c r="C25" s="8" t="s">
        <v>18</v>
      </c>
      <c r="D25" s="7">
        <v>20</v>
      </c>
      <c r="E25" s="7">
        <v>7</v>
      </c>
      <c r="F25" s="6">
        <f t="shared" si="4"/>
        <v>1.8571428571428572</v>
      </c>
      <c r="H25" s="9">
        <f t="shared" si="7"/>
        <v>4</v>
      </c>
      <c r="I25" s="8" t="s">
        <v>17</v>
      </c>
      <c r="J25" s="7">
        <v>95</v>
      </c>
      <c r="K25" s="7">
        <v>33</v>
      </c>
      <c r="L25" s="6">
        <f t="shared" si="5"/>
        <v>1.8787878787878789</v>
      </c>
    </row>
    <row r="26" spans="2:14" x14ac:dyDescent="0.25">
      <c r="B26" s="9">
        <f t="shared" si="6"/>
        <v>5</v>
      </c>
      <c r="C26" s="8" t="s">
        <v>16</v>
      </c>
      <c r="D26" s="7">
        <v>19</v>
      </c>
      <c r="E26" s="7">
        <v>4</v>
      </c>
      <c r="F26" s="6">
        <f t="shared" si="4"/>
        <v>3.75</v>
      </c>
      <c r="H26" s="9">
        <f t="shared" si="7"/>
        <v>5</v>
      </c>
      <c r="I26" s="8" t="s">
        <v>14</v>
      </c>
      <c r="J26" s="7">
        <v>94</v>
      </c>
      <c r="K26" s="7">
        <v>53</v>
      </c>
      <c r="L26" s="6">
        <f t="shared" si="5"/>
        <v>0.77358490566037741</v>
      </c>
    </row>
    <row r="27" spans="2:14" x14ac:dyDescent="0.25">
      <c r="B27" s="9"/>
      <c r="C27" s="8" t="s">
        <v>35</v>
      </c>
      <c r="D27" s="5">
        <f>D28-SUM(D22:D26)</f>
        <v>193</v>
      </c>
      <c r="E27" s="5">
        <f>E28-SUM(E22:E26)</f>
        <v>112</v>
      </c>
      <c r="F27" s="4">
        <f>D27/E27-1</f>
        <v>0.72321428571428581</v>
      </c>
      <c r="H27" s="9"/>
      <c r="I27" s="8" t="s">
        <v>35</v>
      </c>
      <c r="J27" s="5">
        <f>J28-SUM(J22:J26)</f>
        <v>1066</v>
      </c>
      <c r="K27" s="5">
        <f>K28-SUM(K22:K26)</f>
        <v>861</v>
      </c>
      <c r="L27" s="4">
        <f t="shared" si="5"/>
        <v>0.23809523809523814</v>
      </c>
    </row>
    <row r="28" spans="2:14" ht="27" customHeight="1" x14ac:dyDescent="0.25">
      <c r="B28" s="30" t="s">
        <v>37</v>
      </c>
      <c r="C28" s="31"/>
      <c r="D28" s="3">
        <v>487</v>
      </c>
      <c r="E28" s="3">
        <v>295</v>
      </c>
      <c r="F28" s="2">
        <f>D28/E28-1</f>
        <v>0.6508474576271186</v>
      </c>
      <c r="H28" s="30" t="s">
        <v>37</v>
      </c>
      <c r="I28" s="31"/>
      <c r="J28" s="3">
        <v>1811</v>
      </c>
      <c r="K28" s="3">
        <v>1238</v>
      </c>
      <c r="L28" s="2">
        <f t="shared" si="5"/>
        <v>0.4628432956381261</v>
      </c>
    </row>
    <row r="29" spans="2:14" x14ac:dyDescent="0.25">
      <c r="B29" s="1" t="s">
        <v>0</v>
      </c>
      <c r="H29" s="1" t="s">
        <v>0</v>
      </c>
    </row>
    <row r="30" spans="2:14" x14ac:dyDescent="0.25">
      <c r="B30" s="26" t="s">
        <v>46</v>
      </c>
      <c r="H30" s="26" t="s">
        <v>46</v>
      </c>
    </row>
    <row r="32" spans="2:14" ht="15" customHeight="1" x14ac:dyDescent="0.25">
      <c r="B32" s="34" t="s">
        <v>50</v>
      </c>
      <c r="C32" s="32"/>
      <c r="D32" s="32"/>
      <c r="E32" s="32"/>
      <c r="F32" s="32"/>
      <c r="H32" s="34" t="s">
        <v>52</v>
      </c>
      <c r="I32" s="34"/>
      <c r="J32" s="34"/>
      <c r="K32" s="34"/>
      <c r="L32" s="34"/>
    </row>
    <row r="33" spans="2:12" x14ac:dyDescent="0.25">
      <c r="B33" s="32"/>
      <c r="C33" s="32"/>
      <c r="D33" s="32"/>
      <c r="E33" s="32"/>
      <c r="F33" s="32"/>
      <c r="H33" s="34"/>
      <c r="I33" s="34"/>
      <c r="J33" s="34"/>
      <c r="K33" s="34"/>
      <c r="L33" s="34"/>
    </row>
    <row r="34" spans="2:12" x14ac:dyDescent="0.25">
      <c r="B34" s="33" t="s">
        <v>40</v>
      </c>
      <c r="C34" s="33"/>
      <c r="D34" s="33"/>
      <c r="E34" s="33"/>
      <c r="F34" s="33"/>
      <c r="G34" s="25"/>
      <c r="H34" s="33" t="s">
        <v>45</v>
      </c>
      <c r="I34" s="33"/>
      <c r="J34" s="33"/>
      <c r="K34" s="33"/>
      <c r="L34" s="33"/>
    </row>
    <row r="35" spans="2:12" x14ac:dyDescent="0.25">
      <c r="B35" s="17" t="s">
        <v>28</v>
      </c>
      <c r="C35" s="18" t="s">
        <v>33</v>
      </c>
      <c r="D35" s="18" t="s">
        <v>10</v>
      </c>
      <c r="E35" s="18" t="s">
        <v>9</v>
      </c>
      <c r="F35" s="19" t="s">
        <v>8</v>
      </c>
      <c r="H35" s="17" t="s">
        <v>28</v>
      </c>
      <c r="I35" s="18" t="s">
        <v>33</v>
      </c>
      <c r="J35" s="18" t="s">
        <v>10</v>
      </c>
      <c r="K35" s="18" t="s">
        <v>9</v>
      </c>
      <c r="L35" s="19" t="s">
        <v>8</v>
      </c>
    </row>
    <row r="36" spans="2:12" ht="27" customHeight="1" x14ac:dyDescent="0.25">
      <c r="B36" s="20" t="s">
        <v>29</v>
      </c>
      <c r="C36" s="21" t="s">
        <v>34</v>
      </c>
      <c r="D36" s="21" t="s">
        <v>32</v>
      </c>
      <c r="E36" s="21" t="s">
        <v>31</v>
      </c>
      <c r="F36" s="22" t="s">
        <v>38</v>
      </c>
      <c r="H36" s="20" t="s">
        <v>29</v>
      </c>
      <c r="I36" s="21" t="s">
        <v>34</v>
      </c>
      <c r="J36" s="21" t="s">
        <v>32</v>
      </c>
      <c r="K36" s="21" t="s">
        <v>31</v>
      </c>
      <c r="L36" s="22" t="s">
        <v>38</v>
      </c>
    </row>
    <row r="37" spans="2:12" x14ac:dyDescent="0.25">
      <c r="B37" s="13">
        <v>1</v>
      </c>
      <c r="C37" s="12" t="s">
        <v>3</v>
      </c>
      <c r="D37" s="11">
        <v>181</v>
      </c>
      <c r="E37" s="11">
        <v>137</v>
      </c>
      <c r="F37" s="10">
        <f t="shared" ref="F37:F42" si="8">IFERROR(D37/E37-1,"")</f>
        <v>0.32116788321167888</v>
      </c>
      <c r="H37" s="13">
        <v>1</v>
      </c>
      <c r="I37" s="12" t="s">
        <v>7</v>
      </c>
      <c r="J37" s="11">
        <v>650</v>
      </c>
      <c r="K37" s="11">
        <v>564</v>
      </c>
      <c r="L37" s="10">
        <f t="shared" ref="L37:L42" si="9">IFERROR(J37/K37-1,"")</f>
        <v>0.15248226950354615</v>
      </c>
    </row>
    <row r="38" spans="2:12" x14ac:dyDescent="0.25">
      <c r="B38" s="9">
        <f>B37+1</f>
        <v>2</v>
      </c>
      <c r="C38" s="8" t="s">
        <v>1</v>
      </c>
      <c r="D38" s="7">
        <v>126</v>
      </c>
      <c r="E38" s="7">
        <v>71</v>
      </c>
      <c r="F38" s="6">
        <f t="shared" si="8"/>
        <v>0.77464788732394374</v>
      </c>
      <c r="H38" s="9">
        <f>H37+1</f>
        <v>2</v>
      </c>
      <c r="I38" s="8" t="s">
        <v>6</v>
      </c>
      <c r="J38" s="7">
        <v>369</v>
      </c>
      <c r="K38" s="7">
        <v>182</v>
      </c>
      <c r="L38" s="6">
        <f t="shared" si="9"/>
        <v>1.0274725274725274</v>
      </c>
    </row>
    <row r="39" spans="2:12" x14ac:dyDescent="0.25">
      <c r="B39" s="9">
        <f>B38+1</f>
        <v>3</v>
      </c>
      <c r="C39" s="8" t="s">
        <v>5</v>
      </c>
      <c r="D39" s="7">
        <v>41</v>
      </c>
      <c r="E39" s="7">
        <v>23</v>
      </c>
      <c r="F39" s="6">
        <f t="shared" si="8"/>
        <v>0.78260869565217384</v>
      </c>
      <c r="H39" s="9">
        <f>H38+1</f>
        <v>3</v>
      </c>
      <c r="I39" s="8" t="s">
        <v>5</v>
      </c>
      <c r="J39" s="7">
        <v>306</v>
      </c>
      <c r="K39" s="7">
        <v>207</v>
      </c>
      <c r="L39" s="6">
        <f t="shared" si="9"/>
        <v>0.47826086956521729</v>
      </c>
    </row>
    <row r="40" spans="2:12" x14ac:dyDescent="0.25">
      <c r="B40" s="9">
        <f>B39+1</f>
        <v>4</v>
      </c>
      <c r="C40" s="8" t="s">
        <v>4</v>
      </c>
      <c r="D40" s="7">
        <v>30</v>
      </c>
      <c r="E40" s="7">
        <v>14</v>
      </c>
      <c r="F40" s="6">
        <f t="shared" si="8"/>
        <v>1.1428571428571428</v>
      </c>
      <c r="H40" s="9">
        <f>H39+1</f>
        <v>4</v>
      </c>
      <c r="I40" s="8" t="s">
        <v>3</v>
      </c>
      <c r="J40" s="7">
        <v>202</v>
      </c>
      <c r="K40" s="7">
        <v>127</v>
      </c>
      <c r="L40" s="6">
        <f t="shared" si="9"/>
        <v>0.59055118110236227</v>
      </c>
    </row>
    <row r="41" spans="2:12" x14ac:dyDescent="0.25">
      <c r="B41" s="9">
        <v>5</v>
      </c>
      <c r="C41" s="8" t="s">
        <v>2</v>
      </c>
      <c r="D41" s="7">
        <v>23</v>
      </c>
      <c r="E41" s="7">
        <v>10</v>
      </c>
      <c r="F41" s="6">
        <f t="shared" si="8"/>
        <v>1.2999999999999998</v>
      </c>
      <c r="H41" s="9">
        <f>H40+1</f>
        <v>5</v>
      </c>
      <c r="I41" s="8" t="s">
        <v>1</v>
      </c>
      <c r="J41" s="7">
        <v>198</v>
      </c>
      <c r="K41" s="7">
        <v>99</v>
      </c>
      <c r="L41" s="6">
        <f t="shared" si="9"/>
        <v>1</v>
      </c>
    </row>
    <row r="42" spans="2:12" ht="15.75" customHeight="1" x14ac:dyDescent="0.25">
      <c r="B42" s="9"/>
      <c r="C42" s="8" t="s">
        <v>35</v>
      </c>
      <c r="D42" s="28">
        <f>D43-SUM(D37:D41)</f>
        <v>86</v>
      </c>
      <c r="E42" s="5">
        <f>E43-SUM(E37:E41)</f>
        <v>40</v>
      </c>
      <c r="F42" s="4">
        <f t="shared" si="8"/>
        <v>1.1499999999999999</v>
      </c>
      <c r="H42" s="9"/>
      <c r="I42" s="8" t="s">
        <v>35</v>
      </c>
      <c r="J42" s="5">
        <f>J43-SUM(J37:J41)</f>
        <v>86</v>
      </c>
      <c r="K42" s="5">
        <f>K43-SUM(K37:K41)</f>
        <v>59</v>
      </c>
      <c r="L42" s="4">
        <f t="shared" si="9"/>
        <v>0.45762711864406769</v>
      </c>
    </row>
    <row r="43" spans="2:12" ht="27" customHeight="1" x14ac:dyDescent="0.25">
      <c r="B43" s="30" t="s">
        <v>37</v>
      </c>
      <c r="C43" s="31"/>
      <c r="D43" s="3">
        <v>487</v>
      </c>
      <c r="E43" s="3">
        <v>295</v>
      </c>
      <c r="F43" s="2">
        <f>D43/E43-1</f>
        <v>0.6508474576271186</v>
      </c>
      <c r="H43" s="30" t="s">
        <v>37</v>
      </c>
      <c r="I43" s="31"/>
      <c r="J43" s="3">
        <v>1811</v>
      </c>
      <c r="K43" s="3">
        <v>1238</v>
      </c>
      <c r="L43" s="2">
        <f>J43/K43-1</f>
        <v>0.4628432956381261</v>
      </c>
    </row>
    <row r="44" spans="2:12" x14ac:dyDescent="0.25">
      <c r="B44" s="27" t="s">
        <v>0</v>
      </c>
      <c r="H44" s="1" t="s">
        <v>0</v>
      </c>
    </row>
    <row r="45" spans="2:12" x14ac:dyDescent="0.25">
      <c r="B45" s="26" t="s">
        <v>46</v>
      </c>
      <c r="H45" s="26" t="s">
        <v>46</v>
      </c>
    </row>
    <row r="47" spans="2:12" x14ac:dyDescent="0.25">
      <c r="E47" t="s">
        <v>36</v>
      </c>
    </row>
  </sheetData>
  <mergeCells count="18">
    <mergeCell ref="H4:L4"/>
    <mergeCell ref="H19:L19"/>
    <mergeCell ref="H17:L18"/>
    <mergeCell ref="H2:L3"/>
    <mergeCell ref="H32:L33"/>
    <mergeCell ref="B4:F4"/>
    <mergeCell ref="B19:F19"/>
    <mergeCell ref="B17:F18"/>
    <mergeCell ref="B2:F3"/>
    <mergeCell ref="B32:F33"/>
    <mergeCell ref="B13:C13"/>
    <mergeCell ref="H13:I13"/>
    <mergeCell ref="H28:I28"/>
    <mergeCell ref="B28:C28"/>
    <mergeCell ref="H43:I43"/>
    <mergeCell ref="B43:C43"/>
    <mergeCell ref="B34:F34"/>
    <mergeCell ref="H34:L3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Marek_Wolfigiel</dc:creator>
  <cp:lastModifiedBy>Anna_Brzozowska</cp:lastModifiedBy>
  <dcterms:created xsi:type="dcterms:W3CDTF">2021-04-29T13:19:33Z</dcterms:created>
  <dcterms:modified xsi:type="dcterms:W3CDTF">2021-06-02T11:57:06Z</dcterms:modified>
</cp:coreProperties>
</file>