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1\KAMPERY_SPGC\Info_Prasowe_Q3_2021\"/>
    </mc:Choice>
  </mc:AlternateContent>
  <xr:revisionPtr revIDLastSave="0" documentId="13_ncr:1_{7810B140-689E-4440-A220-FFB67F28A165}" xr6:coauthVersionLast="47" xr6:coauthVersionMax="47" xr10:uidLastSave="{00000000-0000-0000-0000-000000000000}"/>
  <bookViews>
    <workbookView xWindow="-108" yWindow="-108" windowWidth="23256" windowHeight="12576" xr2:uid="{85F9348B-DBAA-40C0-94C2-34F7B195E0DF}"/>
  </bookViews>
  <sheets>
    <sheet name="tabel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K17" i="1"/>
  <c r="L17" i="1"/>
  <c r="D36" i="1"/>
  <c r="E36" i="1"/>
  <c r="K36" i="1"/>
  <c r="L36" i="1"/>
  <c r="F46" i="1"/>
  <c r="M46" i="1"/>
  <c r="B47" i="1"/>
  <c r="B48" i="1" s="1"/>
  <c r="B49" i="1" s="1"/>
  <c r="F47" i="1"/>
  <c r="I47" i="1"/>
  <c r="I48" i="1" s="1"/>
  <c r="I49" i="1" s="1"/>
  <c r="I50" i="1" s="1"/>
  <c r="M47" i="1"/>
  <c r="F48" i="1"/>
  <c r="M48" i="1"/>
  <c r="F49" i="1"/>
  <c r="M49" i="1"/>
  <c r="M50" i="1"/>
  <c r="D51" i="1"/>
  <c r="E51" i="1"/>
  <c r="K51" i="1"/>
  <c r="L51" i="1"/>
  <c r="M51" i="1" s="1"/>
  <c r="F52" i="1"/>
  <c r="M52" i="1"/>
  <c r="F36" i="1" l="1"/>
  <c r="F51" i="1"/>
  <c r="M17" i="1"/>
  <c r="M36" i="1"/>
  <c r="F17" i="1"/>
</calcChain>
</file>

<file path=xl/sharedStrings.xml><?xml version="1.0" encoding="utf-8"?>
<sst xmlns="http://schemas.openxmlformats.org/spreadsheetml/2006/main" count="122" uniqueCount="59">
  <si>
    <t>źródło: PZPM na podstawie CEP</t>
  </si>
  <si>
    <t>Ogółem</t>
  </si>
  <si>
    <t>Pozostałe</t>
  </si>
  <si>
    <t>Włochy</t>
  </si>
  <si>
    <t>Francja</t>
  </si>
  <si>
    <t>Niemcy</t>
  </si>
  <si>
    <t>Belgia</t>
  </si>
  <si>
    <t>Holandia</t>
  </si>
  <si>
    <t>Dania</t>
  </si>
  <si>
    <t>Wielka Brytania</t>
  </si>
  <si>
    <t>zmiana % r/r</t>
  </si>
  <si>
    <t>Marka</t>
  </si>
  <si>
    <t>Pozycja</t>
  </si>
  <si>
    <t>ELDDIS</t>
  </si>
  <si>
    <t>ADRIA</t>
  </si>
  <si>
    <t>DETHLEFFS</t>
  </si>
  <si>
    <t>CITROEN</t>
  </si>
  <si>
    <t>SWIFT</t>
  </si>
  <si>
    <t>BUERSTNER</t>
  </si>
  <si>
    <t>BAILEY</t>
  </si>
  <si>
    <t>HYMER</t>
  </si>
  <si>
    <t>KNAUS</t>
  </si>
  <si>
    <t>MERCEDES-BENZ</t>
  </si>
  <si>
    <t>RENAULT</t>
  </si>
  <si>
    <t>TABBERT</t>
  </si>
  <si>
    <t>PEUGEOT</t>
  </si>
  <si>
    <t>VOLKSWAGEN</t>
  </si>
  <si>
    <t>FENDT CARAVAN</t>
  </si>
  <si>
    <t>FORD</t>
  </si>
  <si>
    <t>HOBBY</t>
  </si>
  <si>
    <t>FIAT</t>
  </si>
  <si>
    <t>WESTFALIA</t>
  </si>
  <si>
    <t>WEINSBERG</t>
  </si>
  <si>
    <t>STERCKEMAN</t>
  </si>
  <si>
    <t>CHAUSSON</t>
  </si>
  <si>
    <t>CI</t>
  </si>
  <si>
    <t>NIEWIADÓW</t>
  </si>
  <si>
    <t>BENIMAR</t>
  </si>
  <si>
    <t>ROLLER TEAM</t>
  </si>
  <si>
    <t>CAPRON</t>
  </si>
  <si>
    <t>PILOTE</t>
  </si>
  <si>
    <t>I-IX 2021</t>
  </si>
  <si>
    <t>I-IX 2020</t>
  </si>
  <si>
    <t>Pierwsze rejestracje nowych samochodów kempingowych
w Polsce w okresie sty-wrz 2021. Top 10 marek</t>
  </si>
  <si>
    <t>Pierwsze rejestracje nowych przyczep kempingowych
w Polsce w okresie sty-wrz 2021. Top 10 marek</t>
  </si>
  <si>
    <t>Pierwsze rejestracje sprowadzanych używanych samochodów kempingowych w Polsce w okresie sty-wrz 2021. Top 10 marek</t>
  </si>
  <si>
    <t>Pierwsze rejestracje sprowadzanych używanych przyczep kempingowych w Polsce w okresie sty-wrz 2021. Top 10 marek</t>
  </si>
  <si>
    <t>Pochodzenie sprowadzanych używanych samochodów kempingowych w okresie sty-wrz 2021.</t>
  </si>
  <si>
    <t>Pochodzenie sprowadzanych używanych przyczep kempingowych w okresie sty-wrz 2021.</t>
  </si>
  <si>
    <t>RIMOR</t>
  </si>
  <si>
    <t/>
  </si>
  <si>
    <t>LMC CARAVAN</t>
  </si>
  <si>
    <t>Source: PZPM based on CEP (Central Register of Vehicles)</t>
  </si>
  <si>
    <t>First Registrations of NEW Motor Caravans in Poland Q1-3 2021. Top10 Make</t>
  </si>
  <si>
    <t>First Registrations of NEW Caravans in Poland Q1-3 2021. Top10 Make</t>
  </si>
  <si>
    <t>First Registrations of USED Motor Caravans in Poland Q1-3 2021. Top10 Make</t>
  </si>
  <si>
    <t>The Origin of Imported USED Motor Caravans to Poland Q1-3 2021</t>
  </si>
  <si>
    <t>The Origin of Imported USED Caravans to Poland Q1-3 2021</t>
  </si>
  <si>
    <t>First Registrations of USED Caravans in Poland Q1-3 2021. Top10 Make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</si>
</sst>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1"/>
      <color theme="2" tint="-0.249977111117893"/>
      <name val="Calibri"/>
      <family val="2"/>
      <charset val="238"/>
      <scheme val="minor"/>
    </font>
    <font>
      <b/>
      <sz val="11"/>
      <color theme="2" tint="-0.249977111117893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hair">
        <color theme="4" tint="0.39994506668294322"/>
      </left>
      <right/>
      <top style="thin">
        <color theme="4" tint="0.39997558519241921"/>
      </top>
      <bottom/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/>
      <diagonal/>
    </border>
    <border>
      <left/>
      <right style="hair">
        <color theme="4" tint="0.39994506668294322"/>
      </right>
      <top style="thin">
        <color theme="4" tint="0.39997558519241921"/>
      </top>
      <bottom/>
      <diagonal/>
    </border>
    <border>
      <left style="hair">
        <color theme="4" tint="0.39994506668294322"/>
      </left>
      <right/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/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/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/>
      <top/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/>
      <bottom style="thin">
        <color theme="4" tint="0.39997558519241921"/>
      </bottom>
      <diagonal/>
    </border>
    <border>
      <left/>
      <right style="hair">
        <color theme="4" tint="0.39994506668294322"/>
      </right>
      <top/>
      <bottom style="thin">
        <color theme="4" tint="0.3999755851924192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3" fillId="0" borderId="0" xfId="0" applyFont="1"/>
    <xf numFmtId="164" fontId="4" fillId="2" borderId="1" xfId="1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64" fontId="0" fillId="0" borderId="4" xfId="1" applyNumberFormat="1" applyFont="1" applyBorder="1"/>
    <xf numFmtId="0" fontId="0" fillId="0" borderId="5" xfId="0" applyBorder="1"/>
    <xf numFmtId="164" fontId="0" fillId="0" borderId="7" xfId="1" applyNumberFormat="1" applyFont="1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164" fontId="0" fillId="0" borderId="10" xfId="1" applyNumberFormat="1" applyFont="1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0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</cellXfs>
  <cellStyles count="3">
    <cellStyle name="Normalny" xfId="0" builtinId="0"/>
    <cellStyle name="Normalny 2" xfId="2" xr:uid="{B0B4078B-04F4-4F8A-BCE4-523D8F0BDE43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8004-5791-4AA9-91A8-85D24294330E}">
  <dimension ref="A1:AA54"/>
  <sheetViews>
    <sheetView showGridLines="0" tabSelected="1" workbookViewId="0">
      <selection activeCell="Q11" sqref="Q11"/>
    </sheetView>
  </sheetViews>
  <sheetFormatPr defaultRowHeight="14.4" x14ac:dyDescent="0.3"/>
  <cols>
    <col min="2" max="2" width="9.5546875" customWidth="1"/>
    <col min="3" max="3" width="15.6640625" bestFit="1" customWidth="1"/>
    <col min="6" max="6" width="22.88671875" customWidth="1"/>
    <col min="10" max="10" width="16.109375" bestFit="1" customWidth="1"/>
    <col min="13" max="13" width="12" bestFit="1" customWidth="1"/>
    <col min="17" max="17" width="16.109375" bestFit="1" customWidth="1"/>
    <col min="20" max="20" width="12" bestFit="1" customWidth="1"/>
  </cols>
  <sheetData>
    <row r="1" spans="1:27" x14ac:dyDescent="0.3">
      <c r="A1" s="1" t="s">
        <v>0</v>
      </c>
    </row>
    <row r="2" spans="1:27" x14ac:dyDescent="0.3">
      <c r="B2" s="19" t="s">
        <v>43</v>
      </c>
      <c r="C2" s="19"/>
      <c r="D2" s="19"/>
      <c r="E2" s="19"/>
      <c r="F2" s="19"/>
      <c r="G2" s="18"/>
      <c r="I2" s="19" t="s">
        <v>44</v>
      </c>
      <c r="J2" s="19"/>
      <c r="K2" s="19"/>
      <c r="L2" s="19"/>
      <c r="M2" s="19"/>
      <c r="N2" s="18"/>
      <c r="O2" s="18"/>
    </row>
    <row r="3" spans="1:27" x14ac:dyDescent="0.3">
      <c r="B3" s="19"/>
      <c r="C3" s="19"/>
      <c r="D3" s="19"/>
      <c r="E3" s="19"/>
      <c r="F3" s="19"/>
      <c r="G3" s="18"/>
      <c r="I3" s="19"/>
      <c r="J3" s="19"/>
      <c r="K3" s="19"/>
      <c r="L3" s="19"/>
      <c r="M3" s="19"/>
      <c r="N3" s="18"/>
      <c r="O3" s="18"/>
    </row>
    <row r="4" spans="1:27" ht="22.5" customHeight="1" x14ac:dyDescent="0.3">
      <c r="B4" s="27" t="s">
        <v>53</v>
      </c>
      <c r="C4" s="27"/>
      <c r="D4" s="27"/>
      <c r="E4" s="27"/>
      <c r="F4" s="27"/>
      <c r="G4" s="25"/>
      <c r="H4" s="24" t="s">
        <v>54</v>
      </c>
      <c r="I4" s="24"/>
      <c r="J4" s="24"/>
      <c r="K4" s="24"/>
      <c r="L4" s="24"/>
      <c r="M4" s="29"/>
      <c r="N4" s="29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22.5" customHeight="1" x14ac:dyDescent="0.3">
      <c r="B5" s="16" t="s">
        <v>12</v>
      </c>
      <c r="C5" s="15" t="s">
        <v>11</v>
      </c>
      <c r="D5" s="15" t="s">
        <v>41</v>
      </c>
      <c r="E5" s="15" t="s">
        <v>42</v>
      </c>
      <c r="F5" s="14" t="s">
        <v>10</v>
      </c>
      <c r="G5" s="17"/>
      <c r="I5" s="16" t="s">
        <v>12</v>
      </c>
      <c r="J5" s="15" t="s">
        <v>11</v>
      </c>
      <c r="K5" s="15" t="s">
        <v>41</v>
      </c>
      <c r="L5" s="15" t="s">
        <v>42</v>
      </c>
      <c r="M5" s="14" t="s">
        <v>10</v>
      </c>
      <c r="N5" s="17"/>
    </row>
    <row r="6" spans="1:27" x14ac:dyDescent="0.3">
      <c r="B6" s="13">
        <v>1</v>
      </c>
      <c r="C6" s="12" t="s">
        <v>26</v>
      </c>
      <c r="D6" s="11">
        <v>464</v>
      </c>
      <c r="E6" s="11">
        <v>217</v>
      </c>
      <c r="F6" s="10">
        <v>1.1382488479262673</v>
      </c>
      <c r="I6" s="13">
        <v>1</v>
      </c>
      <c r="J6" s="12" t="s">
        <v>29</v>
      </c>
      <c r="K6" s="11">
        <v>256</v>
      </c>
      <c r="L6" s="11">
        <v>192</v>
      </c>
      <c r="M6" s="10">
        <v>0.33333333333333326</v>
      </c>
    </row>
    <row r="7" spans="1:27" x14ac:dyDescent="0.3">
      <c r="B7" s="9">
        <v>2</v>
      </c>
      <c r="C7" s="8" t="s">
        <v>38</v>
      </c>
      <c r="D7" s="7">
        <v>249</v>
      </c>
      <c r="E7" s="7">
        <v>135</v>
      </c>
      <c r="F7" s="6">
        <v>0.84444444444444455</v>
      </c>
      <c r="I7" s="9">
        <v>2</v>
      </c>
      <c r="J7" s="8" t="s">
        <v>15</v>
      </c>
      <c r="K7" s="7">
        <v>179</v>
      </c>
      <c r="L7" s="7">
        <v>86</v>
      </c>
      <c r="M7" s="6">
        <v>1.0813953488372094</v>
      </c>
    </row>
    <row r="8" spans="1:27" x14ac:dyDescent="0.3">
      <c r="B8" s="9">
        <v>3</v>
      </c>
      <c r="C8" s="8" t="s">
        <v>37</v>
      </c>
      <c r="D8" s="7">
        <v>227</v>
      </c>
      <c r="E8" s="7">
        <v>90</v>
      </c>
      <c r="F8" s="6">
        <v>1.5222222222222221</v>
      </c>
      <c r="I8" s="9">
        <v>3</v>
      </c>
      <c r="J8" s="8" t="s">
        <v>36</v>
      </c>
      <c r="K8" s="7">
        <v>98</v>
      </c>
      <c r="L8" s="7">
        <v>28</v>
      </c>
      <c r="M8" s="6">
        <v>2.5</v>
      </c>
    </row>
    <row r="9" spans="1:27" x14ac:dyDescent="0.3">
      <c r="B9" s="9">
        <v>4</v>
      </c>
      <c r="C9" s="8" t="s">
        <v>15</v>
      </c>
      <c r="D9" s="7">
        <v>124</v>
      </c>
      <c r="E9" s="7">
        <v>92</v>
      </c>
      <c r="F9" s="6">
        <v>0.34782608695652173</v>
      </c>
      <c r="I9" s="9">
        <v>4</v>
      </c>
      <c r="J9" s="8" t="s">
        <v>21</v>
      </c>
      <c r="K9" s="7">
        <v>92</v>
      </c>
      <c r="L9" s="7">
        <v>49</v>
      </c>
      <c r="M9" s="6">
        <v>0.87755102040816335</v>
      </c>
    </row>
    <row r="10" spans="1:27" x14ac:dyDescent="0.3">
      <c r="B10" s="9">
        <v>5</v>
      </c>
      <c r="C10" s="8" t="s">
        <v>35</v>
      </c>
      <c r="D10" s="7">
        <v>114</v>
      </c>
      <c r="E10" s="7">
        <v>49</v>
      </c>
      <c r="F10" s="6">
        <v>1.3265306122448979</v>
      </c>
      <c r="I10" s="9">
        <v>5</v>
      </c>
      <c r="J10" s="8" t="s">
        <v>27</v>
      </c>
      <c r="K10" s="7">
        <v>55</v>
      </c>
      <c r="L10" s="7">
        <v>31</v>
      </c>
      <c r="M10" s="6">
        <v>0.77419354838709675</v>
      </c>
    </row>
    <row r="11" spans="1:27" x14ac:dyDescent="0.3">
      <c r="B11" s="9">
        <v>6</v>
      </c>
      <c r="C11" s="8" t="s">
        <v>34</v>
      </c>
      <c r="D11" s="7">
        <v>80</v>
      </c>
      <c r="E11" s="7">
        <v>44</v>
      </c>
      <c r="F11" s="6">
        <v>0.81818181818181812</v>
      </c>
      <c r="I11" s="9">
        <v>6</v>
      </c>
      <c r="J11" s="8" t="s">
        <v>32</v>
      </c>
      <c r="K11" s="7">
        <v>48</v>
      </c>
      <c r="L11" s="7">
        <v>20</v>
      </c>
      <c r="M11" s="6">
        <v>1.4</v>
      </c>
    </row>
    <row r="12" spans="1:27" x14ac:dyDescent="0.3">
      <c r="B12" s="9">
        <v>7</v>
      </c>
      <c r="C12" s="8" t="s">
        <v>31</v>
      </c>
      <c r="D12" s="7">
        <v>48</v>
      </c>
      <c r="E12" s="7">
        <v>0</v>
      </c>
      <c r="F12" s="6" t="s">
        <v>50</v>
      </c>
      <c r="I12" s="9">
        <v>7</v>
      </c>
      <c r="J12" s="8" t="s">
        <v>14</v>
      </c>
      <c r="K12" s="7">
        <v>47</v>
      </c>
      <c r="L12" s="7">
        <v>35</v>
      </c>
      <c r="M12" s="6">
        <v>0.34285714285714275</v>
      </c>
    </row>
    <row r="13" spans="1:27" x14ac:dyDescent="0.3">
      <c r="B13" s="9">
        <v>8</v>
      </c>
      <c r="C13" s="8" t="s">
        <v>14</v>
      </c>
      <c r="D13" s="7">
        <v>46</v>
      </c>
      <c r="E13" s="7">
        <v>17</v>
      </c>
      <c r="F13" s="6">
        <v>1.7058823529411766</v>
      </c>
      <c r="I13" s="9">
        <v>8</v>
      </c>
      <c r="J13" s="8" t="s">
        <v>33</v>
      </c>
      <c r="K13" s="7">
        <v>26</v>
      </c>
      <c r="L13" s="7">
        <v>7</v>
      </c>
      <c r="M13" s="6">
        <v>2.7142857142857144</v>
      </c>
    </row>
    <row r="14" spans="1:27" x14ac:dyDescent="0.3">
      <c r="B14" s="9">
        <v>9</v>
      </c>
      <c r="C14" s="8" t="s">
        <v>49</v>
      </c>
      <c r="D14" s="7">
        <v>41</v>
      </c>
      <c r="E14" s="7">
        <v>10</v>
      </c>
      <c r="F14" s="6">
        <v>3.0999999999999996</v>
      </c>
      <c r="I14" s="9">
        <v>9</v>
      </c>
      <c r="J14" s="8" t="s">
        <v>24</v>
      </c>
      <c r="K14" s="7">
        <v>20</v>
      </c>
      <c r="L14" s="7">
        <v>20</v>
      </c>
      <c r="M14" s="6">
        <v>0</v>
      </c>
    </row>
    <row r="15" spans="1:27" x14ac:dyDescent="0.3">
      <c r="B15" s="9" t="s">
        <v>50</v>
      </c>
      <c r="C15" s="8" t="s">
        <v>39</v>
      </c>
      <c r="D15" s="7">
        <v>41</v>
      </c>
      <c r="E15" s="7">
        <v>39</v>
      </c>
      <c r="F15" s="6">
        <v>5.1282051282051322E-2</v>
      </c>
      <c r="I15" s="9">
        <v>10</v>
      </c>
      <c r="J15" s="8" t="s">
        <v>51</v>
      </c>
      <c r="K15" s="7">
        <v>7</v>
      </c>
      <c r="L15" s="7">
        <v>1</v>
      </c>
      <c r="M15" s="6">
        <v>6</v>
      </c>
    </row>
    <row r="16" spans="1:27" x14ac:dyDescent="0.3">
      <c r="B16" s="9"/>
      <c r="C16" s="8"/>
      <c r="D16" s="7"/>
      <c r="E16" s="7"/>
      <c r="F16" s="6"/>
      <c r="I16" s="9" t="s">
        <v>50</v>
      </c>
      <c r="J16" s="8" t="s">
        <v>19</v>
      </c>
      <c r="K16" s="7">
        <v>7</v>
      </c>
      <c r="L16" s="7">
        <v>0</v>
      </c>
      <c r="M16" s="6" t="s">
        <v>50</v>
      </c>
    </row>
    <row r="17" spans="2:15" x14ac:dyDescent="0.3">
      <c r="B17" s="20" t="s">
        <v>2</v>
      </c>
      <c r="C17" s="21"/>
      <c r="D17" s="5">
        <f>D18-SUM(D6:D16)</f>
        <v>428</v>
      </c>
      <c r="E17" s="5">
        <f>E18-SUM(E6:E16)</f>
        <v>187</v>
      </c>
      <c r="F17" s="4">
        <f>D17/E17-1</f>
        <v>1.2887700534759357</v>
      </c>
      <c r="I17" s="20" t="s">
        <v>2</v>
      </c>
      <c r="J17" s="21"/>
      <c r="K17" s="5">
        <f>K18-SUM(K6:K16)</f>
        <v>52</v>
      </c>
      <c r="L17" s="5">
        <f>L18-SUM(L6:L16)</f>
        <v>16</v>
      </c>
      <c r="M17" s="4">
        <f t="shared" ref="M17" si="0">IFERROR(K17/L17-1,"")</f>
        <v>2.25</v>
      </c>
    </row>
    <row r="18" spans="2:15" ht="27" customHeight="1" x14ac:dyDescent="0.3">
      <c r="B18" s="22" t="s">
        <v>1</v>
      </c>
      <c r="C18" s="23"/>
      <c r="D18" s="3">
        <v>1862</v>
      </c>
      <c r="E18" s="3">
        <v>880</v>
      </c>
      <c r="F18" s="2">
        <v>1.1159090909090907</v>
      </c>
      <c r="I18" s="22" t="s">
        <v>1</v>
      </c>
      <c r="J18" s="23"/>
      <c r="K18" s="3">
        <v>887</v>
      </c>
      <c r="L18" s="3">
        <v>485</v>
      </c>
      <c r="M18" s="2">
        <v>0.82886597938144324</v>
      </c>
    </row>
    <row r="19" spans="2:15" x14ac:dyDescent="0.3">
      <c r="B19" s="1" t="s">
        <v>0</v>
      </c>
      <c r="I19" s="1" t="s">
        <v>0</v>
      </c>
    </row>
    <row r="20" spans="2:15" x14ac:dyDescent="0.3">
      <c r="B20" s="30" t="s">
        <v>52</v>
      </c>
      <c r="I20" s="30" t="s">
        <v>52</v>
      </c>
    </row>
    <row r="22" spans="2:15" x14ac:dyDescent="0.3">
      <c r="B22" s="19" t="s">
        <v>45</v>
      </c>
      <c r="C22" s="19"/>
      <c r="D22" s="19"/>
      <c r="E22" s="19"/>
      <c r="F22" s="19"/>
      <c r="G22" s="18"/>
      <c r="I22" s="19" t="s">
        <v>46</v>
      </c>
      <c r="J22" s="19"/>
      <c r="K22" s="19"/>
      <c r="L22" s="19"/>
      <c r="M22" s="19"/>
      <c r="N22" s="18"/>
      <c r="O22" s="18"/>
    </row>
    <row r="23" spans="2:15" ht="15" customHeight="1" x14ac:dyDescent="0.3">
      <c r="B23" s="19"/>
      <c r="C23" s="19"/>
      <c r="D23" s="19"/>
      <c r="E23" s="19"/>
      <c r="F23" s="19"/>
      <c r="G23" s="18"/>
      <c r="I23" s="19"/>
      <c r="J23" s="19"/>
      <c r="K23" s="19"/>
      <c r="L23" s="19"/>
      <c r="M23" s="19"/>
      <c r="N23" s="18"/>
      <c r="O23" s="18"/>
    </row>
    <row r="24" spans="2:15" ht="15" customHeight="1" x14ac:dyDescent="0.3">
      <c r="B24" s="24" t="s">
        <v>55</v>
      </c>
      <c r="C24" s="24"/>
      <c r="D24" s="24"/>
      <c r="E24" s="24"/>
      <c r="F24" s="24"/>
      <c r="G24" s="25"/>
      <c r="H24" s="24" t="s">
        <v>58</v>
      </c>
      <c r="I24" s="24"/>
      <c r="J24" s="24"/>
      <c r="K24" s="24"/>
      <c r="L24" s="24"/>
      <c r="M24" s="28"/>
      <c r="N24" s="28"/>
    </row>
    <row r="25" spans="2:15" ht="27" customHeight="1" x14ac:dyDescent="0.3">
      <c r="B25" s="16" t="s">
        <v>12</v>
      </c>
      <c r="C25" s="15" t="s">
        <v>11</v>
      </c>
      <c r="D25" s="15" t="s">
        <v>41</v>
      </c>
      <c r="E25" s="15" t="s">
        <v>42</v>
      </c>
      <c r="F25" s="14" t="s">
        <v>10</v>
      </c>
      <c r="G25" s="17"/>
      <c r="I25" s="16" t="s">
        <v>12</v>
      </c>
      <c r="J25" s="15" t="s">
        <v>11</v>
      </c>
      <c r="K25" s="15" t="s">
        <v>41</v>
      </c>
      <c r="L25" s="15" t="s">
        <v>42</v>
      </c>
      <c r="M25" s="14" t="s">
        <v>10</v>
      </c>
      <c r="N25" s="17"/>
    </row>
    <row r="26" spans="2:15" x14ac:dyDescent="0.3">
      <c r="B26" s="13">
        <v>1</v>
      </c>
      <c r="C26" s="12" t="s">
        <v>30</v>
      </c>
      <c r="D26" s="11">
        <v>604</v>
      </c>
      <c r="E26" s="11">
        <v>505</v>
      </c>
      <c r="F26" s="10">
        <v>0.19603960396039599</v>
      </c>
      <c r="I26" s="13">
        <v>1</v>
      </c>
      <c r="J26" s="12" t="s">
        <v>29</v>
      </c>
      <c r="K26" s="11">
        <v>1203</v>
      </c>
      <c r="L26" s="11">
        <v>877</v>
      </c>
      <c r="M26" s="10">
        <v>0.37172177879133406</v>
      </c>
    </row>
    <row r="27" spans="2:15" x14ac:dyDescent="0.3">
      <c r="B27" s="9">
        <v>2</v>
      </c>
      <c r="C27" s="8" t="s">
        <v>28</v>
      </c>
      <c r="D27" s="7">
        <v>152</v>
      </c>
      <c r="E27" s="7">
        <v>116</v>
      </c>
      <c r="F27" s="6">
        <v>0.31034482758620685</v>
      </c>
      <c r="I27" s="9">
        <v>2</v>
      </c>
      <c r="J27" s="8" t="s">
        <v>14</v>
      </c>
      <c r="K27" s="7">
        <v>397</v>
      </c>
      <c r="L27" s="7">
        <v>289</v>
      </c>
      <c r="M27" s="6">
        <v>0.37370242214532867</v>
      </c>
    </row>
    <row r="28" spans="2:15" x14ac:dyDescent="0.3">
      <c r="B28" s="9">
        <v>3</v>
      </c>
      <c r="C28" s="8" t="s">
        <v>26</v>
      </c>
      <c r="D28" s="7">
        <v>106</v>
      </c>
      <c r="E28" s="7">
        <v>81</v>
      </c>
      <c r="F28" s="6">
        <v>0.30864197530864201</v>
      </c>
      <c r="I28" s="9">
        <v>3</v>
      </c>
      <c r="J28" s="8" t="s">
        <v>21</v>
      </c>
      <c r="K28" s="7">
        <v>394</v>
      </c>
      <c r="L28" s="7">
        <v>319</v>
      </c>
      <c r="M28" s="6">
        <v>0.23510971786833856</v>
      </c>
    </row>
    <row r="29" spans="2:15" x14ac:dyDescent="0.3">
      <c r="B29" s="9">
        <v>4</v>
      </c>
      <c r="C29" s="8" t="s">
        <v>25</v>
      </c>
      <c r="D29" s="7">
        <v>92</v>
      </c>
      <c r="E29" s="7">
        <v>69</v>
      </c>
      <c r="F29" s="6">
        <v>0.33333333333333326</v>
      </c>
      <c r="I29" s="9">
        <v>4</v>
      </c>
      <c r="J29" s="8" t="s">
        <v>27</v>
      </c>
      <c r="K29" s="7">
        <v>345</v>
      </c>
      <c r="L29" s="7">
        <v>196</v>
      </c>
      <c r="M29" s="6">
        <v>0.76020408163265296</v>
      </c>
    </row>
    <row r="30" spans="2:15" x14ac:dyDescent="0.3">
      <c r="B30" s="9">
        <v>5</v>
      </c>
      <c r="C30" s="8" t="s">
        <v>22</v>
      </c>
      <c r="D30" s="7">
        <v>89</v>
      </c>
      <c r="E30" s="7">
        <v>42</v>
      </c>
      <c r="F30" s="6">
        <v>1.1190476190476191</v>
      </c>
      <c r="I30" s="9">
        <v>5</v>
      </c>
      <c r="J30" s="8" t="s">
        <v>18</v>
      </c>
      <c r="K30" s="7">
        <v>317</v>
      </c>
      <c r="L30" s="7">
        <v>270</v>
      </c>
      <c r="M30" s="6">
        <v>0.17407407407407405</v>
      </c>
    </row>
    <row r="31" spans="2:15" x14ac:dyDescent="0.3">
      <c r="B31" s="9">
        <v>6</v>
      </c>
      <c r="C31" s="8" t="s">
        <v>16</v>
      </c>
      <c r="D31" s="7">
        <v>68</v>
      </c>
      <c r="E31" s="7">
        <v>68</v>
      </c>
      <c r="F31" s="6">
        <v>0</v>
      </c>
      <c r="I31" s="9">
        <v>6</v>
      </c>
      <c r="J31" s="8" t="s">
        <v>24</v>
      </c>
      <c r="K31" s="7">
        <v>301</v>
      </c>
      <c r="L31" s="7">
        <v>179</v>
      </c>
      <c r="M31" s="6">
        <v>0.68156424581005592</v>
      </c>
    </row>
    <row r="32" spans="2:15" x14ac:dyDescent="0.3">
      <c r="B32" s="9">
        <v>7</v>
      </c>
      <c r="C32" s="8" t="s">
        <v>20</v>
      </c>
      <c r="D32" s="7">
        <v>45</v>
      </c>
      <c r="E32" s="7">
        <v>39</v>
      </c>
      <c r="F32" s="6">
        <v>0.15384615384615374</v>
      </c>
      <c r="I32" s="9">
        <v>7</v>
      </c>
      <c r="J32" s="8" t="s">
        <v>15</v>
      </c>
      <c r="K32" s="7">
        <v>293</v>
      </c>
      <c r="L32" s="7">
        <v>203</v>
      </c>
      <c r="M32" s="6">
        <v>0.44334975369458118</v>
      </c>
    </row>
    <row r="33" spans="2:13" x14ac:dyDescent="0.3">
      <c r="B33" s="9">
        <v>8</v>
      </c>
      <c r="C33" s="8" t="s">
        <v>23</v>
      </c>
      <c r="D33" s="7">
        <v>43</v>
      </c>
      <c r="E33" s="7">
        <v>19</v>
      </c>
      <c r="F33" s="6">
        <v>1.263157894736842</v>
      </c>
      <c r="I33" s="9">
        <v>8</v>
      </c>
      <c r="J33" s="8" t="s">
        <v>19</v>
      </c>
      <c r="K33" s="7">
        <v>272</v>
      </c>
      <c r="L33" s="7">
        <v>402</v>
      </c>
      <c r="M33" s="6">
        <v>-0.3233830845771144</v>
      </c>
    </row>
    <row r="34" spans="2:13" x14ac:dyDescent="0.3">
      <c r="B34" s="9">
        <v>9</v>
      </c>
      <c r="C34" s="8" t="s">
        <v>18</v>
      </c>
      <c r="D34" s="7">
        <v>39</v>
      </c>
      <c r="E34" s="7">
        <v>34</v>
      </c>
      <c r="F34" s="6">
        <v>0.14705882352941169</v>
      </c>
      <c r="I34" s="9">
        <v>9</v>
      </c>
      <c r="J34" s="8" t="s">
        <v>17</v>
      </c>
      <c r="K34" s="7">
        <v>230</v>
      </c>
      <c r="L34" s="7">
        <v>337</v>
      </c>
      <c r="M34" s="6">
        <v>-0.31750741839762608</v>
      </c>
    </row>
    <row r="35" spans="2:13" x14ac:dyDescent="0.3">
      <c r="B35" s="9">
        <v>10</v>
      </c>
      <c r="C35" s="8" t="s">
        <v>40</v>
      </c>
      <c r="D35" s="7">
        <v>24</v>
      </c>
      <c r="E35" s="7">
        <v>8</v>
      </c>
      <c r="F35" s="6">
        <v>2</v>
      </c>
      <c r="I35" s="9">
        <v>10</v>
      </c>
      <c r="J35" s="8" t="s">
        <v>13</v>
      </c>
      <c r="K35" s="7">
        <v>206</v>
      </c>
      <c r="L35" s="7">
        <v>274</v>
      </c>
      <c r="M35" s="6">
        <v>-0.24817518248175185</v>
      </c>
    </row>
    <row r="36" spans="2:13" x14ac:dyDescent="0.3">
      <c r="B36" s="20" t="s">
        <v>2</v>
      </c>
      <c r="C36" s="21"/>
      <c r="D36" s="5">
        <f>D37-SUM(D26:D35)</f>
        <v>410</v>
      </c>
      <c r="E36" s="5">
        <f>E37-SUM(E26:E35)</f>
        <v>338</v>
      </c>
      <c r="F36" s="4">
        <f>D36/E36-1</f>
        <v>0.21301775147928992</v>
      </c>
      <c r="I36" s="20" t="s">
        <v>2</v>
      </c>
      <c r="J36" s="21"/>
      <c r="K36" s="5">
        <f>K37-SUM(K26:K35)</f>
        <v>2513</v>
      </c>
      <c r="L36" s="5">
        <f>L37-SUM(L26:L35)</f>
        <v>2524</v>
      </c>
      <c r="M36" s="4">
        <f t="shared" ref="M36" si="1">K36/L36-1</f>
        <v>-4.3581616481774832E-3</v>
      </c>
    </row>
    <row r="37" spans="2:13" ht="27" customHeight="1" x14ac:dyDescent="0.3">
      <c r="B37" s="22" t="s">
        <v>1</v>
      </c>
      <c r="C37" s="23"/>
      <c r="D37" s="3">
        <v>1672</v>
      </c>
      <c r="E37" s="3">
        <v>1319</v>
      </c>
      <c r="F37" s="2">
        <v>0.26762699014404845</v>
      </c>
      <c r="I37" s="22" t="s">
        <v>1</v>
      </c>
      <c r="J37" s="23"/>
      <c r="K37" s="3">
        <v>6471</v>
      </c>
      <c r="L37" s="3">
        <v>5870</v>
      </c>
      <c r="M37" s="2">
        <v>0.10238500851788745</v>
      </c>
    </row>
    <row r="38" spans="2:13" x14ac:dyDescent="0.3">
      <c r="B38" s="1" t="s">
        <v>0</v>
      </c>
      <c r="I38" s="1" t="s">
        <v>0</v>
      </c>
    </row>
    <row r="39" spans="2:13" x14ac:dyDescent="0.3">
      <c r="B39" s="30" t="s">
        <v>52</v>
      </c>
      <c r="I39" s="30" t="s">
        <v>52</v>
      </c>
    </row>
    <row r="42" spans="2:13" x14ac:dyDescent="0.3">
      <c r="B42" s="19" t="s">
        <v>47</v>
      </c>
      <c r="C42" s="19"/>
      <c r="D42" s="19"/>
      <c r="E42" s="19"/>
      <c r="F42" s="19"/>
      <c r="I42" s="19" t="s">
        <v>48</v>
      </c>
      <c r="J42" s="19"/>
      <c r="K42" s="19"/>
      <c r="L42" s="19"/>
      <c r="M42" s="19"/>
    </row>
    <row r="43" spans="2:13" x14ac:dyDescent="0.3">
      <c r="B43" s="19"/>
      <c r="C43" s="19"/>
      <c r="D43" s="19"/>
      <c r="E43" s="19"/>
      <c r="F43" s="19"/>
      <c r="I43" s="19"/>
      <c r="J43" s="19"/>
      <c r="K43" s="19"/>
      <c r="L43" s="19"/>
      <c r="M43" s="19"/>
    </row>
    <row r="44" spans="2:13" x14ac:dyDescent="0.3">
      <c r="B44" s="24" t="s">
        <v>56</v>
      </c>
      <c r="C44" s="24"/>
      <c r="D44" s="24"/>
      <c r="E44" s="24"/>
      <c r="F44" s="24"/>
      <c r="G44" s="31"/>
      <c r="H44" s="24" t="s">
        <v>57</v>
      </c>
      <c r="I44" s="24"/>
      <c r="J44" s="24"/>
      <c r="K44" s="24"/>
      <c r="L44" s="24"/>
      <c r="M44" s="29"/>
    </row>
    <row r="45" spans="2:13" ht="27" customHeight="1" x14ac:dyDescent="0.3">
      <c r="B45" s="16" t="s">
        <v>12</v>
      </c>
      <c r="C45" s="15" t="s">
        <v>11</v>
      </c>
      <c r="D45" s="15" t="s">
        <v>41</v>
      </c>
      <c r="E45" s="15" t="s">
        <v>42</v>
      </c>
      <c r="F45" s="14" t="s">
        <v>10</v>
      </c>
      <c r="I45" s="16" t="s">
        <v>12</v>
      </c>
      <c r="J45" s="15" t="s">
        <v>11</v>
      </c>
      <c r="K45" s="15" t="s">
        <v>41</v>
      </c>
      <c r="L45" s="15" t="s">
        <v>42</v>
      </c>
      <c r="M45" s="14" t="s">
        <v>10</v>
      </c>
    </row>
    <row r="46" spans="2:13" x14ac:dyDescent="0.3">
      <c r="B46" s="13">
        <v>1</v>
      </c>
      <c r="C46" s="12" t="s">
        <v>5</v>
      </c>
      <c r="D46" s="11">
        <v>653</v>
      </c>
      <c r="E46" s="11">
        <v>558</v>
      </c>
      <c r="F46" s="10">
        <f>IFERROR(D46/E46-1,"")</f>
        <v>0.17025089605734767</v>
      </c>
      <c r="I46" s="13">
        <v>1</v>
      </c>
      <c r="J46" s="12" t="s">
        <v>9</v>
      </c>
      <c r="K46" s="11">
        <v>1978</v>
      </c>
      <c r="L46" s="11">
        <v>2675</v>
      </c>
      <c r="M46" s="10">
        <f t="shared" ref="M46:M51" si="2">IFERROR(K46/L46-1,"")</f>
        <v>-0.26056074766355142</v>
      </c>
    </row>
    <row r="47" spans="2:13" x14ac:dyDescent="0.3">
      <c r="B47" s="9">
        <f>B46+1</f>
        <v>2</v>
      </c>
      <c r="C47" s="8" t="s">
        <v>4</v>
      </c>
      <c r="D47" s="7">
        <v>391</v>
      </c>
      <c r="E47" s="7">
        <v>334</v>
      </c>
      <c r="F47" s="6">
        <f>IFERROR(D47/E47-1,"")</f>
        <v>0.1706586826347305</v>
      </c>
      <c r="I47" s="9">
        <f>I46+1</f>
        <v>2</v>
      </c>
      <c r="J47" s="8" t="s">
        <v>7</v>
      </c>
      <c r="K47" s="7">
        <v>1216</v>
      </c>
      <c r="L47" s="7">
        <v>932</v>
      </c>
      <c r="M47" s="6">
        <f t="shared" si="2"/>
        <v>0.30472103004291839</v>
      </c>
    </row>
    <row r="48" spans="2:13" x14ac:dyDescent="0.3">
      <c r="B48" s="9">
        <f>B47+1</f>
        <v>3</v>
      </c>
      <c r="C48" s="8" t="s">
        <v>6</v>
      </c>
      <c r="D48" s="7">
        <v>105</v>
      </c>
      <c r="E48" s="7">
        <v>61</v>
      </c>
      <c r="F48" s="6">
        <f>IFERROR(D48/E48-1,"")</f>
        <v>0.72131147540983598</v>
      </c>
      <c r="I48" s="9">
        <f>I47+1</f>
        <v>3</v>
      </c>
      <c r="J48" s="8" t="s">
        <v>8</v>
      </c>
      <c r="K48" s="7">
        <v>1205</v>
      </c>
      <c r="L48" s="7">
        <v>918</v>
      </c>
      <c r="M48" s="6">
        <f t="shared" si="2"/>
        <v>0.31263616557734197</v>
      </c>
    </row>
    <row r="49" spans="2:13" x14ac:dyDescent="0.3">
      <c r="B49" s="9">
        <f>B48+1</f>
        <v>4</v>
      </c>
      <c r="C49" s="8" t="s">
        <v>7</v>
      </c>
      <c r="D49" s="7">
        <v>98</v>
      </c>
      <c r="E49" s="7">
        <v>99</v>
      </c>
      <c r="F49" s="6">
        <f>IFERROR(D49/E49-1,"")</f>
        <v>-1.0101010101010055E-2</v>
      </c>
      <c r="I49" s="9">
        <f>I48+1</f>
        <v>4</v>
      </c>
      <c r="J49" s="8" t="s">
        <v>5</v>
      </c>
      <c r="K49" s="7">
        <v>971</v>
      </c>
      <c r="L49" s="7">
        <v>684</v>
      </c>
      <c r="M49" s="6">
        <f t="shared" si="2"/>
        <v>0.41959064327485374</v>
      </c>
    </row>
    <row r="50" spans="2:13" x14ac:dyDescent="0.3">
      <c r="B50" s="9">
        <v>5</v>
      </c>
      <c r="C50" s="8" t="s">
        <v>3</v>
      </c>
      <c r="D50" s="7">
        <v>92</v>
      </c>
      <c r="E50" s="7">
        <v>55</v>
      </c>
      <c r="F50" s="6"/>
      <c r="I50" s="9">
        <f>I49+1</f>
        <v>5</v>
      </c>
      <c r="J50" s="8" t="s">
        <v>4</v>
      </c>
      <c r="K50" s="7">
        <v>669</v>
      </c>
      <c r="L50" s="7">
        <v>394</v>
      </c>
      <c r="M50" s="6">
        <f t="shared" si="2"/>
        <v>0.69796954314720816</v>
      </c>
    </row>
    <row r="51" spans="2:13" ht="15.75" customHeight="1" x14ac:dyDescent="0.3">
      <c r="B51" s="20" t="s">
        <v>2</v>
      </c>
      <c r="C51" s="21"/>
      <c r="D51" s="5">
        <f>D52-SUM(D46:D50)</f>
        <v>333</v>
      </c>
      <c r="E51" s="5">
        <f>E52-SUM(E46:E50)</f>
        <v>212</v>
      </c>
      <c r="F51" s="4">
        <f>IFERROR(D51/E51-1,"")</f>
        <v>0.570754716981132</v>
      </c>
      <c r="I51" s="20" t="s">
        <v>2</v>
      </c>
      <c r="J51" s="21"/>
      <c r="K51" s="5">
        <f>K52-SUM(K46:K50)</f>
        <v>432</v>
      </c>
      <c r="L51" s="5">
        <f>L52-SUM(L46:L50)</f>
        <v>267</v>
      </c>
      <c r="M51" s="4">
        <f t="shared" si="2"/>
        <v>0.6179775280898876</v>
      </c>
    </row>
    <row r="52" spans="2:13" ht="27" customHeight="1" x14ac:dyDescent="0.3">
      <c r="B52" s="22" t="s">
        <v>1</v>
      </c>
      <c r="C52" s="23"/>
      <c r="D52" s="3">
        <v>1672</v>
      </c>
      <c r="E52" s="3">
        <v>1319</v>
      </c>
      <c r="F52" s="2">
        <f>D52/E52-1</f>
        <v>0.26762699014404845</v>
      </c>
      <c r="I52" s="22" t="s">
        <v>1</v>
      </c>
      <c r="J52" s="23"/>
      <c r="K52" s="3">
        <v>6471</v>
      </c>
      <c r="L52" s="3">
        <v>5870</v>
      </c>
      <c r="M52" s="2">
        <f>K52/L52-1</f>
        <v>0.10238500851788745</v>
      </c>
    </row>
    <row r="53" spans="2:13" x14ac:dyDescent="0.3">
      <c r="B53" s="1" t="s">
        <v>0</v>
      </c>
      <c r="I53" s="1" t="s">
        <v>0</v>
      </c>
    </row>
    <row r="54" spans="2:13" x14ac:dyDescent="0.3">
      <c r="B54" s="30" t="s">
        <v>52</v>
      </c>
      <c r="I54" s="30" t="s">
        <v>52</v>
      </c>
    </row>
  </sheetData>
  <mergeCells count="24">
    <mergeCell ref="B24:F24"/>
    <mergeCell ref="H24:N24"/>
    <mergeCell ref="B44:F44"/>
    <mergeCell ref="H44:M44"/>
    <mergeCell ref="I52:J52"/>
    <mergeCell ref="B42:F43"/>
    <mergeCell ref="B51:C51"/>
    <mergeCell ref="B52:C52"/>
    <mergeCell ref="I51:J51"/>
    <mergeCell ref="I36:J36"/>
    <mergeCell ref="I37:J37"/>
    <mergeCell ref="B36:C36"/>
    <mergeCell ref="B37:C37"/>
    <mergeCell ref="I42:M43"/>
    <mergeCell ref="B2:F3"/>
    <mergeCell ref="B22:F23"/>
    <mergeCell ref="I2:M3"/>
    <mergeCell ref="I22:M23"/>
    <mergeCell ref="B17:C17"/>
    <mergeCell ref="B18:C18"/>
    <mergeCell ref="I17:J17"/>
    <mergeCell ref="I18:J18"/>
    <mergeCell ref="B4:F4"/>
    <mergeCell ref="H4:N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Marek_Wolfigiel</dc:creator>
  <cp:lastModifiedBy>Grazyna Kopczynska</cp:lastModifiedBy>
  <dcterms:created xsi:type="dcterms:W3CDTF">2021-04-29T13:19:33Z</dcterms:created>
  <dcterms:modified xsi:type="dcterms:W3CDTF">2021-10-18T12:57:42Z</dcterms:modified>
</cp:coreProperties>
</file>