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<sst xmlns="http://schemas.openxmlformats.org/spreadsheetml/2006/main" count="602" uniqueCount="110">
  <si>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</si>
  <si>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</si>
  <si>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</si>
  <si>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</si>
  <si>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</si>
  <si>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</si>
  <si>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</si>
  <si>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</si>
  <si>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</si>
  <si>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</si>
  <si>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</si>
  <si>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</si>
  <si>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</si>
  <si>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</si>
  <si>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</si>
  <si>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</si>
  <si>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</si>
  <si>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</si>
  <si>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</si>
  <si>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</si>
  <si>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</si>
  <si>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</si>
  <si>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</si>
  <si>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</si>
  <si>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</si>
  <si>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</si>
  <si>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</si>
  <si>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</si>
  <si>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</si>
  <si>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</si>
  <si>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</si>
  <si>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</si>
  <si>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</si>
  <si>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</si>
  <si>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</si>
  <si>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</si>
  <si>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</si>
  <si>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</si>
  <si>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</si>
  <si>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</si>
  <si>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</si>
  <si>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</si>
  <si>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</si>
  <si>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</si>
  <si>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</si>
  <si>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</si>
  <si>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</si>
  <si>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</si>
  <si>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</si>
  <si>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</si>
  <si>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</si>
  <si>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</si>
  <si>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</si>
  <si>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</si>
  <si>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</si>
  <si>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</si>
  <si>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</si>
  <si>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</si>
  <si>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</si>
  <si>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</si>
  <si>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</si>
  <si>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</si>
  <si>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</si>
  <si>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</si>
  <si>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</si>
  <si>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</si>
  <si>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</si>
  <si>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</si>
  <si>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</si>
  <si>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</si>
  <si>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</si>
  <si>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</si>
  <si>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</si>
  <si>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</si>
  <si>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</si>
  <si>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</si>
  <si>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</si>
  <si>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</si>
  <si>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</si>
  <si>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</si>
  <si>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</si>
  <si>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</si>
  <si>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</si>
  <si>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</si>
  <si>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</si>
  <si>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</si>
  <si>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</si>
  <si>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</si>
  <si>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</si>
  <si>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</si>
  <si>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</si>
  <si>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</si>
  <si>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Wrzesień</t>
  </si>
  <si>
    <t>September</t>
  </si>
  <si>
    <t>Dacia Dokker</t>
  </si>
  <si>
    <t>Volkswagen Caddy</t>
  </si>
  <si>
    <t>2020
Paź</t>
  </si>
  <si>
    <t>2019
Paź</t>
  </si>
  <si>
    <t>2020
Sty - Paź</t>
  </si>
  <si>
    <t>2019
Sty - Paź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</si>
  <si>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</si>
  <si>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</si>
  <si>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</si>
  <si>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</si>
  <si>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</si>
  <si>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</si>
  <si>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Rejestracje nowych samochodów dostawczych do 3,5T, ranking modeli - Październik 2020</t>
  </si>
  <si>
    <t>Registrations of new LCV up to 3.5T, Top Models - October 2020</t>
  </si>
  <si>
    <t>Paź/Wrz
Zmiana poz</t>
  </si>
  <si>
    <t>Oct/Sep Ch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</si>
</sst>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20" fillId="2" borderId="3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546524</xdr:colOff>
      <xdr:row>29</xdr:row>
      <xdr:rowOff>144780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615104</xdr:colOff>
      <xdr:row>50</xdr:row>
      <xdr:rowOff>160020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68452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6</xdr:col>
      <xdr:colOff>348404</xdr:colOff>
      <xdr:row>69</xdr:row>
      <xdr:rowOff>175260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049000"/>
          <a:ext cx="5417820" cy="360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66</v>
      </c>
      <c r="D1" s="41"/>
      <c r="E1" s="41"/>
      <c r="F1" s="41"/>
      <c r="G1" s="41"/>
      <c r="H1" s="67">
        <v>44139</v>
      </c>
    </row>
    <row r="2" spans="2:8">
      <c r="H2" s="2" t="s">
        <v>28</v>
      </c>
    </row>
    <row r="3" spans="2:8" ht="26.25" customHeight="1">
      <c r="B3" s="158" t="s">
        <v>26</v>
      </c>
      <c r="C3" s="159"/>
      <c r="D3" s="159"/>
      <c r="E3" s="159"/>
      <c r="F3" s="159"/>
      <c r="G3" s="159"/>
      <c r="H3" s="160"/>
    </row>
    <row r="4" spans="2:8" ht="26.25" customHeight="1">
      <c r="B4" s="6"/>
      <c r="C4" s="134" t="s">
        <v>96</v>
      </c>
      <c r="D4" s="134" t="s">
        <v>97</v>
      </c>
      <c r="E4" s="7" t="s">
        <v>8</v>
      </c>
      <c r="F4" s="134" t="s">
        <v>98</v>
      </c>
      <c r="G4" s="134" t="s">
        <v>99</v>
      </c>
      <c r="H4" s="7" t="s">
        <v>8</v>
      </c>
    </row>
    <row r="5" spans="2:8" ht="26.25" customHeight="1">
      <c r="B5" s="3" t="s">
        <v>9</v>
      </c>
      <c r="C5" s="135">
        <v>2436</v>
      </c>
      <c r="D5" s="135">
        <v>2625</v>
      </c>
      <c r="E5" s="63">
        <v>-7.1999999999999953E-2</v>
      </c>
      <c r="F5" s="135">
        <v>15610</v>
      </c>
      <c r="G5" s="135">
        <v>24713</v>
      </c>
      <c r="H5" s="63">
        <v>-0.36834864241492327</v>
      </c>
    </row>
    <row r="6" spans="2:8" ht="26.25" customHeight="1">
      <c r="B6" s="4" t="s">
        <v>23</v>
      </c>
      <c r="C6" s="136">
        <v>473</v>
      </c>
      <c r="D6" s="136">
        <v>664</v>
      </c>
      <c r="E6" s="64">
        <v>-0.28765060240963858</v>
      </c>
      <c r="F6" s="136">
        <v>3866</v>
      </c>
      <c r="G6" s="136">
        <v>5808</v>
      </c>
      <c r="H6" s="64">
        <v>-0.33436639118457301</v>
      </c>
    </row>
    <row r="7" spans="2:8" ht="26.25" customHeight="1">
      <c r="B7" s="4" t="s">
        <v>24</v>
      </c>
      <c r="C7" s="136">
        <v>143</v>
      </c>
      <c r="D7" s="136">
        <v>187</v>
      </c>
      <c r="E7" s="64">
        <v>-0.23529411764705888</v>
      </c>
      <c r="F7" s="136">
        <v>836</v>
      </c>
      <c r="G7" s="136">
        <v>827</v>
      </c>
      <c r="H7" s="64">
        <v>1.0882708585247869E-2</v>
      </c>
    </row>
    <row r="8" spans="2:8" ht="26.25" customHeight="1">
      <c r="B8" s="5" t="s">
        <v>25</v>
      </c>
      <c r="C8" s="136">
        <v>1820</v>
      </c>
      <c r="D8" s="136">
        <v>1774</v>
      </c>
      <c r="E8" s="65">
        <v>2.5930101465614364E-2</v>
      </c>
      <c r="F8" s="136">
        <v>10908</v>
      </c>
      <c r="G8" s="136">
        <v>18078</v>
      </c>
      <c r="H8" s="65">
        <v>-0.39661466976435444</v>
      </c>
    </row>
    <row r="9" spans="2:8" ht="26.25" customHeight="1">
      <c r="B9" s="3" t="s">
        <v>10</v>
      </c>
      <c r="C9" s="135">
        <v>147</v>
      </c>
      <c r="D9" s="135">
        <v>225</v>
      </c>
      <c r="E9" s="63">
        <v>-0.34666666666666668</v>
      </c>
      <c r="F9" s="135">
        <v>1175</v>
      </c>
      <c r="G9" s="135">
        <v>2196</v>
      </c>
      <c r="H9" s="63">
        <v>-0.46493624772313302</v>
      </c>
    </row>
    <row r="10" spans="2:8" ht="26.25" customHeight="1">
      <c r="B10" s="8" t="s">
        <v>27</v>
      </c>
      <c r="C10" s="137">
        <v>2583</v>
      </c>
      <c r="D10" s="137">
        <v>2850</v>
      </c>
      <c r="E10" s="66">
        <v>-9.3684210526315814E-2</v>
      </c>
      <c r="F10" s="137">
        <v>16785</v>
      </c>
      <c r="G10" s="137">
        <v>26909</v>
      </c>
      <c r="H10" s="66">
        <v>-0.37623100078040805</v>
      </c>
    </row>
    <row r="11" spans="2:8" ht="26.25" customHeight="1">
      <c r="B11" s="139" t="s">
        <v>54</v>
      </c>
    </row>
    <row r="12" spans="2:8" ht="15" customHeight="1"/>
    <row r="18" spans="16:16">
      <c r="P18" s="44"/>
    </row>
  </sheetData>
  <mergeCells count="1">
    <mergeCell ref="B3:H3"/>
  </mergeCells>
  <phoneticPr fontId="7" type="noConversion"/>
  <conditionalFormatting sqref="E9 H9">
    <cfRule type="cellIs" dxfId="126" priority="2" operator="lessThan">
      <formula>0</formula>
    </cfRule>
  </conditionalFormatting>
  <conditionalFormatting sqref="E5:E7 H5:H7 H10 E10">
    <cfRule type="cellIs" dxfId="125" priority="3" operator="lessThan">
      <formula>0</formula>
    </cfRule>
  </conditionalFormatting>
  <conditionalFormatting sqref="E8 H8">
    <cfRule type="cellIs" dxfId="124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44139</v>
      </c>
    </row>
    <row r="2" spans="2:15" ht="14.45" customHeight="1">
      <c r="B2" s="167" t="s">
        <v>29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2:15" ht="14.45" customHeight="1">
      <c r="B3" s="168" t="s">
        <v>30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47</v>
      </c>
    </row>
    <row r="5" spans="2:15" ht="14.25" customHeight="1">
      <c r="B5" s="189" t="s">
        <v>0</v>
      </c>
      <c r="C5" s="191" t="s">
        <v>1</v>
      </c>
      <c r="D5" s="172" t="s">
        <v>100</v>
      </c>
      <c r="E5" s="163"/>
      <c r="F5" s="163"/>
      <c r="G5" s="163"/>
      <c r="H5" s="173"/>
      <c r="I5" s="163" t="s">
        <v>92</v>
      </c>
      <c r="J5" s="163"/>
      <c r="K5" s="172" t="s">
        <v>101</v>
      </c>
      <c r="L5" s="163"/>
      <c r="M5" s="163"/>
      <c r="N5" s="163"/>
      <c r="O5" s="173"/>
    </row>
    <row r="6" spans="2:15" ht="14.45" customHeight="1">
      <c r="B6" s="190"/>
      <c r="C6" s="192"/>
      <c r="D6" s="169" t="s">
        <v>102</v>
      </c>
      <c r="E6" s="170"/>
      <c r="F6" s="170"/>
      <c r="G6" s="170"/>
      <c r="H6" s="171"/>
      <c r="I6" s="170" t="s">
        <v>93</v>
      </c>
      <c r="J6" s="170"/>
      <c r="K6" s="169" t="s">
        <v>103</v>
      </c>
      <c r="L6" s="170"/>
      <c r="M6" s="170"/>
      <c r="N6" s="170"/>
      <c r="O6" s="171"/>
    </row>
    <row r="7" spans="2:15" ht="14.45" customHeight="1">
      <c r="B7" s="190"/>
      <c r="C7" s="190"/>
      <c r="D7" s="161">
        <v>2020</v>
      </c>
      <c r="E7" s="164"/>
      <c r="F7" s="174">
        <v>2019</v>
      </c>
      <c r="G7" s="174"/>
      <c r="H7" s="193" t="s">
        <v>32</v>
      </c>
      <c r="I7" s="195">
        <v>2020</v>
      </c>
      <c r="J7" s="161" t="s">
        <v>104</v>
      </c>
      <c r="K7" s="161">
        <v>2020</v>
      </c>
      <c r="L7" s="164"/>
      <c r="M7" s="174">
        <v>2019</v>
      </c>
      <c r="N7" s="164"/>
      <c r="O7" s="180" t="s">
        <v>32</v>
      </c>
    </row>
    <row r="8" spans="2:15" ht="14.45" customHeight="1">
      <c r="B8" s="181" t="s">
        <v>33</v>
      </c>
      <c r="C8" s="181" t="s">
        <v>34</v>
      </c>
      <c r="D8" s="165"/>
      <c r="E8" s="166"/>
      <c r="F8" s="175"/>
      <c r="G8" s="175"/>
      <c r="H8" s="194"/>
      <c r="I8" s="196"/>
      <c r="J8" s="162"/>
      <c r="K8" s="165"/>
      <c r="L8" s="166"/>
      <c r="M8" s="175"/>
      <c r="N8" s="166"/>
      <c r="O8" s="180"/>
    </row>
    <row r="9" spans="2:15" ht="14.25" customHeight="1">
      <c r="B9" s="181"/>
      <c r="C9" s="181"/>
      <c r="D9" s="153" t="s">
        <v>35</v>
      </c>
      <c r="E9" s="155" t="s">
        <v>2</v>
      </c>
      <c r="F9" s="154" t="s">
        <v>35</v>
      </c>
      <c r="G9" s="58" t="s">
        <v>2</v>
      </c>
      <c r="H9" s="183" t="s">
        <v>36</v>
      </c>
      <c r="I9" s="59" t="s">
        <v>35</v>
      </c>
      <c r="J9" s="185" t="s">
        <v>105</v>
      </c>
      <c r="K9" s="153" t="s">
        <v>35</v>
      </c>
      <c r="L9" s="57" t="s">
        <v>2</v>
      </c>
      <c r="M9" s="154" t="s">
        <v>35</v>
      </c>
      <c r="N9" s="57" t="s">
        <v>2</v>
      </c>
      <c r="O9" s="187" t="s">
        <v>36</v>
      </c>
    </row>
    <row r="10" spans="2:15" ht="14.45" customHeight="1">
      <c r="B10" s="182"/>
      <c r="C10" s="182"/>
      <c r="D10" s="156" t="s">
        <v>37</v>
      </c>
      <c r="E10" s="157" t="s">
        <v>38</v>
      </c>
      <c r="F10" s="55" t="s">
        <v>37</v>
      </c>
      <c r="G10" s="56" t="s">
        <v>38</v>
      </c>
      <c r="H10" s="184"/>
      <c r="I10" s="60" t="s">
        <v>37</v>
      </c>
      <c r="J10" s="186"/>
      <c r="K10" s="156" t="s">
        <v>37</v>
      </c>
      <c r="L10" s="157" t="s">
        <v>38</v>
      </c>
      <c r="M10" s="55" t="s">
        <v>37</v>
      </c>
      <c r="N10" s="157" t="s">
        <v>38</v>
      </c>
      <c r="O10" s="188"/>
    </row>
    <row r="11" spans="2:15" ht="14.45" customHeight="1">
      <c r="B11" s="68">
        <v>1</v>
      </c>
      <c r="C11" s="69" t="s">
        <v>3</v>
      </c>
      <c r="D11" s="70">
        <v>591</v>
      </c>
      <c r="E11" s="71">
        <v>0.24261083743842365</v>
      </c>
      <c r="F11" s="70">
        <v>509</v>
      </c>
      <c r="G11" s="72">
        <v>0.19390476190476191</v>
      </c>
      <c r="H11" s="73">
        <v>0.16110019646365425</v>
      </c>
      <c r="I11" s="74">
        <v>518</v>
      </c>
      <c r="J11" s="75">
        <v>0.14092664092664098</v>
      </c>
      <c r="K11" s="70">
        <v>3443</v>
      </c>
      <c r="L11" s="71">
        <v>0.22056374119154387</v>
      </c>
      <c r="M11" s="70">
        <v>5207</v>
      </c>
      <c r="N11" s="72">
        <v>0.21069882248209446</v>
      </c>
      <c r="O11" s="73">
        <v>-0.33877472632994043</v>
      </c>
    </row>
    <row r="12" spans="2:15" ht="14.45" customHeight="1">
      <c r="B12" s="76">
        <v>2</v>
      </c>
      <c r="C12" s="77" t="s">
        <v>4</v>
      </c>
      <c r="D12" s="78">
        <v>366</v>
      </c>
      <c r="E12" s="79">
        <v>0.15024630541871922</v>
      </c>
      <c r="F12" s="78">
        <v>498</v>
      </c>
      <c r="G12" s="90">
        <v>0.18971428571428572</v>
      </c>
      <c r="H12" s="81">
        <v>-0.26506024096385539</v>
      </c>
      <c r="I12" s="102">
        <v>335</v>
      </c>
      <c r="J12" s="91">
        <v>9.2537313432835777E-2</v>
      </c>
      <c r="K12" s="78">
        <v>2641</v>
      </c>
      <c r="L12" s="79">
        <v>0.16918641896220371</v>
      </c>
      <c r="M12" s="78">
        <v>4501</v>
      </c>
      <c r="N12" s="90">
        <v>0.18213086229919476</v>
      </c>
      <c r="O12" s="81">
        <v>-0.4132415018884692</v>
      </c>
    </row>
    <row r="13" spans="2:15" ht="14.45" customHeight="1">
      <c r="B13" s="76">
        <v>3</v>
      </c>
      <c r="C13" s="77" t="s">
        <v>11</v>
      </c>
      <c r="D13" s="78">
        <v>454</v>
      </c>
      <c r="E13" s="79">
        <v>0.18637110016420361</v>
      </c>
      <c r="F13" s="78">
        <v>346</v>
      </c>
      <c r="G13" s="90">
        <v>0.13180952380952382</v>
      </c>
      <c r="H13" s="81">
        <v>0.31213872832369938</v>
      </c>
      <c r="I13" s="102">
        <v>341</v>
      </c>
      <c r="J13" s="91">
        <v>0.33137829912023453</v>
      </c>
      <c r="K13" s="78">
        <v>2569</v>
      </c>
      <c r="L13" s="79">
        <v>0.16457399103139014</v>
      </c>
      <c r="M13" s="78">
        <v>3511</v>
      </c>
      <c r="N13" s="90">
        <v>0.14207097479059605</v>
      </c>
      <c r="O13" s="81">
        <v>-0.26829962973511823</v>
      </c>
    </row>
    <row r="14" spans="2:15" ht="14.45" customHeight="1">
      <c r="B14" s="76">
        <v>4</v>
      </c>
      <c r="C14" s="77" t="s">
        <v>12</v>
      </c>
      <c r="D14" s="78">
        <v>365</v>
      </c>
      <c r="E14" s="79">
        <v>0.14983579638752054</v>
      </c>
      <c r="F14" s="78">
        <v>476</v>
      </c>
      <c r="G14" s="90">
        <v>0.18133333333333335</v>
      </c>
      <c r="H14" s="81">
        <v>-0.23319327731092432</v>
      </c>
      <c r="I14" s="102">
        <v>293</v>
      </c>
      <c r="J14" s="91">
        <v>0.24573378839590454</v>
      </c>
      <c r="K14" s="78">
        <v>2426</v>
      </c>
      <c r="L14" s="79">
        <v>0.15541319666880204</v>
      </c>
      <c r="M14" s="78">
        <v>3894</v>
      </c>
      <c r="N14" s="90">
        <v>0.15756889086715495</v>
      </c>
      <c r="O14" s="81">
        <v>-0.37699024139702109</v>
      </c>
    </row>
    <row r="15" spans="2:15" ht="14.45" customHeight="1">
      <c r="B15" s="76">
        <v>5</v>
      </c>
      <c r="C15" s="77" t="s">
        <v>13</v>
      </c>
      <c r="D15" s="78">
        <v>395</v>
      </c>
      <c r="E15" s="79">
        <v>0.16215106732348111</v>
      </c>
      <c r="F15" s="78">
        <v>401</v>
      </c>
      <c r="G15" s="80">
        <v>0.15276190476190477</v>
      </c>
      <c r="H15" s="81">
        <v>-1.4962593516209433E-2</v>
      </c>
      <c r="I15" s="82">
        <v>282</v>
      </c>
      <c r="J15" s="83">
        <v>0.40070921985815611</v>
      </c>
      <c r="K15" s="78">
        <v>2380</v>
      </c>
      <c r="L15" s="79">
        <v>0.15246636771300448</v>
      </c>
      <c r="M15" s="78">
        <v>4805</v>
      </c>
      <c r="N15" s="80">
        <v>0.19443208028163314</v>
      </c>
      <c r="O15" s="81">
        <v>-0.50468262226847038</v>
      </c>
    </row>
    <row r="16" spans="2:15" ht="14.45" customHeight="1">
      <c r="B16" s="76">
        <v>6</v>
      </c>
      <c r="C16" s="77" t="s">
        <v>15</v>
      </c>
      <c r="D16" s="78">
        <v>129</v>
      </c>
      <c r="E16" s="79">
        <v>5.295566502463054E-2</v>
      </c>
      <c r="F16" s="78">
        <v>229</v>
      </c>
      <c r="G16" s="80">
        <v>8.723809523809524E-2</v>
      </c>
      <c r="H16" s="81">
        <v>-0.4366812227074236</v>
      </c>
      <c r="I16" s="82">
        <v>95</v>
      </c>
      <c r="J16" s="83">
        <v>0.35789473684210527</v>
      </c>
      <c r="K16" s="78">
        <v>1173</v>
      </c>
      <c r="L16" s="79">
        <v>7.5144138372837926E-2</v>
      </c>
      <c r="M16" s="78">
        <v>1253</v>
      </c>
      <c r="N16" s="80">
        <v>5.0702059644721402E-2</v>
      </c>
      <c r="O16" s="81">
        <v>-6.3846767757382294E-2</v>
      </c>
    </row>
    <row r="17" spans="2:15" ht="14.45" customHeight="1">
      <c r="B17" s="76">
        <v>7</v>
      </c>
      <c r="C17" s="77" t="s">
        <v>14</v>
      </c>
      <c r="D17" s="78">
        <v>105</v>
      </c>
      <c r="E17" s="79">
        <v>4.3103448275862072E-2</v>
      </c>
      <c r="F17" s="78">
        <v>126</v>
      </c>
      <c r="G17" s="90">
        <v>4.8000000000000001E-2</v>
      </c>
      <c r="H17" s="81">
        <v>-0.16666666666666663</v>
      </c>
      <c r="I17" s="102">
        <v>91</v>
      </c>
      <c r="J17" s="91">
        <v>0.15384615384615374</v>
      </c>
      <c r="K17" s="78">
        <v>690</v>
      </c>
      <c r="L17" s="79">
        <v>4.4202434336963484E-2</v>
      </c>
      <c r="M17" s="78">
        <v>1298</v>
      </c>
      <c r="N17" s="90">
        <v>5.2522963622384983E-2</v>
      </c>
      <c r="O17" s="81">
        <v>-0.46841294298921421</v>
      </c>
    </row>
    <row r="18" spans="2:15">
      <c r="B18" s="178" t="s">
        <v>78</v>
      </c>
      <c r="C18" s="179"/>
      <c r="D18" s="51">
        <f>SUM(D11:D17)</f>
        <v>2405</v>
      </c>
      <c r="E18" s="50">
        <f>D18/D20</f>
        <v>0.98727422003284071</v>
      </c>
      <c r="F18" s="30">
        <f>SUM(F11:F17)</f>
        <v>2585</v>
      </c>
      <c r="G18" s="50">
        <f>F18/F20</f>
        <v>0.98476190476190473</v>
      </c>
      <c r="H18" s="49">
        <f>D18/F18-1</f>
        <v>-6.9632495164410058E-2</v>
      </c>
      <c r="I18" s="30">
        <f>SUM(I11:I17)</f>
        <v>1955</v>
      </c>
      <c r="J18" s="32">
        <f>D18/I18-1</f>
        <v>0.23017902813299229</v>
      </c>
      <c r="K18" s="30">
        <f>SUM(K11:K17)</f>
        <v>15322</v>
      </c>
      <c r="L18" s="50">
        <f>K18/K20</f>
        <v>0.98155028827674573</v>
      </c>
      <c r="M18" s="30">
        <f>SUM(M11:M17)</f>
        <v>24469</v>
      </c>
      <c r="N18" s="50">
        <f>M18/M20</f>
        <v>0.99012665398777966</v>
      </c>
      <c r="O18" s="49">
        <f>K18/M18-1</f>
        <v>-0.37381993542850134</v>
      </c>
    </row>
    <row r="19" spans="2:15">
      <c r="B19" s="178" t="s">
        <v>39</v>
      </c>
      <c r="C19" s="179"/>
      <c r="D19" s="30">
        <f>D20-D18</f>
        <v>31</v>
      </c>
      <c r="E19" s="50">
        <f>D19/D20</f>
        <v>1.2725779967159278E-2</v>
      </c>
      <c r="F19" s="30">
        <f>F20-F18</f>
        <v>40</v>
      </c>
      <c r="G19" s="50">
        <f>F19/F20</f>
        <v>1.5238095238095238E-2</v>
      </c>
      <c r="H19" s="49">
        <f>D19/F19-1</f>
        <v>-0.22499999999999998</v>
      </c>
      <c r="I19" s="30">
        <f>I20-I18</f>
        <v>36</v>
      </c>
      <c r="J19" s="32">
        <f>D19/I19-1</f>
        <v>-0.13888888888888884</v>
      </c>
      <c r="K19" s="30">
        <f>K20-K18</f>
        <v>288</v>
      </c>
      <c r="L19" s="50">
        <f>K19/K20</f>
        <v>1.8449711723254325E-2</v>
      </c>
      <c r="M19" s="30">
        <f>M20-M18</f>
        <v>244</v>
      </c>
      <c r="N19" s="50">
        <f>M19/M20</f>
        <v>9.8733460122202889E-3</v>
      </c>
      <c r="O19" s="49">
        <f>K19/M19-1</f>
        <v>0.18032786885245899</v>
      </c>
    </row>
    <row r="20" spans="2:15">
      <c r="B20" s="176" t="s">
        <v>40</v>
      </c>
      <c r="C20" s="177"/>
      <c r="D20" s="52">
        <v>2436</v>
      </c>
      <c r="E20" s="84">
        <v>1</v>
      </c>
      <c r="F20" s="52">
        <v>2625</v>
      </c>
      <c r="G20" s="85">
        <v>1</v>
      </c>
      <c r="H20" s="47">
        <v>-7.1999999999999953E-2</v>
      </c>
      <c r="I20" s="53">
        <v>1991</v>
      </c>
      <c r="J20" s="48">
        <v>0.22350577599196386</v>
      </c>
      <c r="K20" s="52">
        <v>15610</v>
      </c>
      <c r="L20" s="84">
        <v>1</v>
      </c>
      <c r="M20" s="52">
        <v>24713</v>
      </c>
      <c r="N20" s="85">
        <v>1</v>
      </c>
      <c r="O20" s="47">
        <v>-0.36834864241492327</v>
      </c>
    </row>
    <row r="21" spans="2:15">
      <c r="B21" s="54" t="s">
        <v>54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3" priority="87" operator="lessThan">
      <formula>0</formula>
    </cfRule>
  </conditionalFormatting>
  <conditionalFormatting sqref="H19">
    <cfRule type="cellIs" dxfId="122" priority="88" operator="lessThan">
      <formula>0</formula>
    </cfRule>
  </conditionalFormatting>
  <conditionalFormatting sqref="J18:J19">
    <cfRule type="cellIs" dxfId="121" priority="86" operator="lessThan">
      <formula>0</formula>
    </cfRule>
  </conditionalFormatting>
  <conditionalFormatting sqref="O19">
    <cfRule type="cellIs" dxfId="120" priority="85" operator="lessThan">
      <formula>0</formula>
    </cfRule>
  </conditionalFormatting>
  <conditionalFormatting sqref="O18">
    <cfRule type="cellIs" dxfId="119" priority="84" operator="lessThan">
      <formula>0</formula>
    </cfRule>
  </conditionalFormatting>
  <conditionalFormatting sqref="O20 J20 H20">
    <cfRule type="cellIs" dxfId="118" priority="7" operator="lessThan">
      <formula>0</formula>
    </cfRule>
  </conditionalFormatting>
  <conditionalFormatting sqref="H11:H15 J11:J15 O11:O15">
    <cfRule type="cellIs" dxfId="117" priority="6" operator="lessThan">
      <formula>0</formula>
    </cfRule>
  </conditionalFormatting>
  <conditionalFormatting sqref="D11:E17 G11:J17 L11:L17 N11:O17">
    <cfRule type="cellIs" dxfId="116" priority="4" operator="equal">
      <formula>0</formula>
    </cfRule>
  </conditionalFormatting>
  <conditionalFormatting sqref="F11:F17">
    <cfRule type="cellIs" dxfId="115" priority="3" operator="equal">
      <formula>0</formula>
    </cfRule>
  </conditionalFormatting>
  <conditionalFormatting sqref="K11:K17">
    <cfRule type="cellIs" dxfId="114" priority="2" operator="equal">
      <formula>0</formula>
    </cfRule>
  </conditionalFormatting>
  <conditionalFormatting sqref="H16:H17 J16:J17 O16:O17">
    <cfRule type="cellIs" dxfId="113" priority="5" operator="lessThan">
      <formula>0</formula>
    </cfRule>
  </conditionalFormatting>
  <conditionalFormatting sqref="M11:M17">
    <cfRule type="cellIs" dxfId="11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>
      <selection activeCell="B1" sqref="B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44139</v>
      </c>
    </row>
    <row r="2" spans="2:15" ht="14.45" customHeight="1">
      <c r="B2" s="167" t="s">
        <v>29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24"/>
    </row>
    <row r="3" spans="2:15" ht="14.45" customHeight="1">
      <c r="B3" s="168" t="s">
        <v>30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9" t="s">
        <v>47</v>
      </c>
    </row>
    <row r="4" spans="2:15" ht="14.45" customHeight="1">
      <c r="B4" s="191" t="s">
        <v>31</v>
      </c>
      <c r="C4" s="191" t="s">
        <v>1</v>
      </c>
      <c r="D4" s="172" t="s">
        <v>100</v>
      </c>
      <c r="E4" s="163"/>
      <c r="F4" s="163"/>
      <c r="G4" s="163"/>
      <c r="H4" s="173"/>
      <c r="I4" s="163" t="s">
        <v>92</v>
      </c>
      <c r="J4" s="163"/>
      <c r="K4" s="172" t="s">
        <v>101</v>
      </c>
      <c r="L4" s="163"/>
      <c r="M4" s="163"/>
      <c r="N4" s="163"/>
      <c r="O4" s="173"/>
    </row>
    <row r="5" spans="2:15" ht="14.45" customHeight="1">
      <c r="B5" s="192"/>
      <c r="C5" s="192"/>
      <c r="D5" s="169" t="s">
        <v>102</v>
      </c>
      <c r="E5" s="170"/>
      <c r="F5" s="170"/>
      <c r="G5" s="170"/>
      <c r="H5" s="171"/>
      <c r="I5" s="170" t="s">
        <v>93</v>
      </c>
      <c r="J5" s="170"/>
      <c r="K5" s="169" t="s">
        <v>103</v>
      </c>
      <c r="L5" s="170"/>
      <c r="M5" s="170"/>
      <c r="N5" s="170"/>
      <c r="O5" s="171"/>
    </row>
    <row r="6" spans="2:15" ht="14.45" customHeight="1">
      <c r="B6" s="192"/>
      <c r="C6" s="190"/>
      <c r="D6" s="161">
        <v>2020</v>
      </c>
      <c r="E6" s="164"/>
      <c r="F6" s="174">
        <v>2019</v>
      </c>
      <c r="G6" s="174"/>
      <c r="H6" s="193" t="s">
        <v>32</v>
      </c>
      <c r="I6" s="195">
        <v>2020</v>
      </c>
      <c r="J6" s="161" t="s">
        <v>104</v>
      </c>
      <c r="K6" s="161">
        <v>2020</v>
      </c>
      <c r="L6" s="164"/>
      <c r="M6" s="174">
        <v>2019</v>
      </c>
      <c r="N6" s="164"/>
      <c r="O6" s="180" t="s">
        <v>32</v>
      </c>
    </row>
    <row r="7" spans="2:15" ht="14.45" customHeight="1">
      <c r="B7" s="197" t="s">
        <v>31</v>
      </c>
      <c r="C7" s="181" t="s">
        <v>34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4.45" customHeight="1">
      <c r="B8" s="197"/>
      <c r="C8" s="181"/>
      <c r="D8" s="153" t="s">
        <v>35</v>
      </c>
      <c r="E8" s="155" t="s">
        <v>2</v>
      </c>
      <c r="F8" s="154" t="s">
        <v>35</v>
      </c>
      <c r="G8" s="58" t="s">
        <v>2</v>
      </c>
      <c r="H8" s="183" t="s">
        <v>36</v>
      </c>
      <c r="I8" s="59" t="s">
        <v>35</v>
      </c>
      <c r="J8" s="185" t="s">
        <v>105</v>
      </c>
      <c r="K8" s="153" t="s">
        <v>35</v>
      </c>
      <c r="L8" s="57" t="s">
        <v>2</v>
      </c>
      <c r="M8" s="154" t="s">
        <v>35</v>
      </c>
      <c r="N8" s="57" t="s">
        <v>2</v>
      </c>
      <c r="O8" s="187" t="s">
        <v>36</v>
      </c>
    </row>
    <row r="9" spans="2:15" ht="14.45" customHeight="1">
      <c r="B9" s="198"/>
      <c r="C9" s="182"/>
      <c r="D9" s="156" t="s">
        <v>37</v>
      </c>
      <c r="E9" s="157" t="s">
        <v>38</v>
      </c>
      <c r="F9" s="55" t="s">
        <v>37</v>
      </c>
      <c r="G9" s="56" t="s">
        <v>38</v>
      </c>
      <c r="H9" s="184"/>
      <c r="I9" s="60" t="s">
        <v>37</v>
      </c>
      <c r="J9" s="186"/>
      <c r="K9" s="156" t="s">
        <v>37</v>
      </c>
      <c r="L9" s="157" t="s">
        <v>38</v>
      </c>
      <c r="M9" s="55" t="s">
        <v>37</v>
      </c>
      <c r="N9" s="157" t="s">
        <v>38</v>
      </c>
      <c r="O9" s="188"/>
    </row>
    <row r="10" spans="2:15" ht="14.45" customHeight="1">
      <c r="B10" s="76"/>
      <c r="C10" s="69" t="s">
        <v>15</v>
      </c>
      <c r="D10" s="86">
        <v>71</v>
      </c>
      <c r="E10" s="71">
        <v>0.3256880733944954</v>
      </c>
      <c r="F10" s="87">
        <v>174</v>
      </c>
      <c r="G10" s="72">
        <v>0.47154471544715448</v>
      </c>
      <c r="H10" s="73">
        <v>-0.59195402298850575</v>
      </c>
      <c r="I10" s="87">
        <v>69</v>
      </c>
      <c r="J10" s="75">
        <v>2.8985507246376718E-2</v>
      </c>
      <c r="K10" s="86">
        <v>734</v>
      </c>
      <c r="L10" s="71">
        <v>0.41562853907134767</v>
      </c>
      <c r="M10" s="87">
        <v>937</v>
      </c>
      <c r="N10" s="72">
        <v>0.40668402777777779</v>
      </c>
      <c r="O10" s="73">
        <v>-0.21664887940234789</v>
      </c>
    </row>
    <row r="11" spans="2:15" ht="14.45" customHeight="1">
      <c r="B11" s="76"/>
      <c r="C11" s="77" t="s">
        <v>4</v>
      </c>
      <c r="D11" s="88">
        <v>70</v>
      </c>
      <c r="E11" s="79">
        <v>0.32110091743119268</v>
      </c>
      <c r="F11" s="89">
        <v>110</v>
      </c>
      <c r="G11" s="90">
        <v>0.29810298102981031</v>
      </c>
      <c r="H11" s="81">
        <v>-0.36363636363636365</v>
      </c>
      <c r="I11" s="89">
        <v>64</v>
      </c>
      <c r="J11" s="91">
        <v>9.375E-2</v>
      </c>
      <c r="K11" s="88">
        <v>385</v>
      </c>
      <c r="L11" s="79">
        <v>0.21800679501698755</v>
      </c>
      <c r="M11" s="89">
        <v>604</v>
      </c>
      <c r="N11" s="90">
        <v>0.26215277777777779</v>
      </c>
      <c r="O11" s="81">
        <v>-0.36258278145695366</v>
      </c>
    </row>
    <row r="12" spans="2:15" ht="14.45" customHeight="1">
      <c r="B12" s="76"/>
      <c r="C12" s="77" t="s">
        <v>12</v>
      </c>
      <c r="D12" s="88">
        <v>38</v>
      </c>
      <c r="E12" s="79">
        <v>0.1743119266055046</v>
      </c>
      <c r="F12" s="89">
        <v>42</v>
      </c>
      <c r="G12" s="90">
        <v>0.11382113821138211</v>
      </c>
      <c r="H12" s="81">
        <v>-9.5238095238095233E-2</v>
      </c>
      <c r="I12" s="89">
        <v>50</v>
      </c>
      <c r="J12" s="91">
        <v>-0.24</v>
      </c>
      <c r="K12" s="88">
        <v>344</v>
      </c>
      <c r="L12" s="79">
        <v>0.19479048697621745</v>
      </c>
      <c r="M12" s="89">
        <v>410</v>
      </c>
      <c r="N12" s="90">
        <v>0.1779513888888889</v>
      </c>
      <c r="O12" s="81">
        <v>-0.16097560975609759</v>
      </c>
    </row>
    <row r="13" spans="2:15" ht="14.45" customHeight="1">
      <c r="B13" s="76"/>
      <c r="C13" s="77" t="s">
        <v>3</v>
      </c>
      <c r="D13" s="88">
        <v>9</v>
      </c>
      <c r="E13" s="79">
        <v>4.1284403669724773E-2</v>
      </c>
      <c r="F13" s="89">
        <v>5</v>
      </c>
      <c r="G13" s="90">
        <v>1.3550135501355014E-2</v>
      </c>
      <c r="H13" s="81">
        <v>0.8</v>
      </c>
      <c r="I13" s="89">
        <v>8</v>
      </c>
      <c r="J13" s="91">
        <v>0.125</v>
      </c>
      <c r="K13" s="88">
        <v>105</v>
      </c>
      <c r="L13" s="79">
        <v>5.9456398640996604E-2</v>
      </c>
      <c r="M13" s="89">
        <v>95</v>
      </c>
      <c r="N13" s="90">
        <v>4.1232638888888888E-2</v>
      </c>
      <c r="O13" s="81">
        <v>0.10526315789473695</v>
      </c>
    </row>
    <row r="14" spans="2:15" ht="14.45" customHeight="1">
      <c r="B14" s="118"/>
      <c r="C14" s="77" t="s">
        <v>52</v>
      </c>
      <c r="D14" s="88">
        <v>10</v>
      </c>
      <c r="E14" s="79">
        <v>4.5871559633027525E-2</v>
      </c>
      <c r="F14" s="89">
        <v>18</v>
      </c>
      <c r="G14" s="90">
        <v>4.878048780487805E-2</v>
      </c>
      <c r="H14" s="81">
        <v>-0.44444444444444442</v>
      </c>
      <c r="I14" s="89">
        <v>9</v>
      </c>
      <c r="J14" s="91">
        <v>0.11111111111111116</v>
      </c>
      <c r="K14" s="88">
        <v>90</v>
      </c>
      <c r="L14" s="79">
        <v>5.0962627406568518E-2</v>
      </c>
      <c r="M14" s="89">
        <v>111</v>
      </c>
      <c r="N14" s="90">
        <v>4.8177083333333336E-2</v>
      </c>
      <c r="O14" s="81">
        <v>-0.18918918918918914</v>
      </c>
    </row>
    <row r="15" spans="2:15" ht="14.45" customHeight="1">
      <c r="B15" s="76"/>
      <c r="C15" s="77" t="s">
        <v>14</v>
      </c>
      <c r="D15" s="88">
        <v>10</v>
      </c>
      <c r="E15" s="79">
        <v>4.5871559633027525E-2</v>
      </c>
      <c r="F15" s="89">
        <v>5</v>
      </c>
      <c r="G15" s="90">
        <v>1.3550135501355014E-2</v>
      </c>
      <c r="H15" s="81">
        <v>1</v>
      </c>
      <c r="I15" s="89">
        <v>14</v>
      </c>
      <c r="J15" s="91">
        <v>-0.2857142857142857</v>
      </c>
      <c r="K15" s="88">
        <v>51</v>
      </c>
      <c r="L15" s="79">
        <v>2.8878822197055492E-2</v>
      </c>
      <c r="M15" s="89">
        <v>46</v>
      </c>
      <c r="N15" s="90">
        <v>1.9965277777777776E-2</v>
      </c>
      <c r="O15" s="81">
        <v>0.10869565217391308</v>
      </c>
    </row>
    <row r="16" spans="2:15" ht="14.45" customHeight="1">
      <c r="B16" s="76"/>
      <c r="C16" s="77" t="s">
        <v>20</v>
      </c>
      <c r="D16" s="88">
        <v>3</v>
      </c>
      <c r="E16" s="79">
        <v>1.3761467889908258E-2</v>
      </c>
      <c r="F16" s="89">
        <v>5</v>
      </c>
      <c r="G16" s="90">
        <v>1.3550135501355014E-2</v>
      </c>
      <c r="H16" s="81">
        <v>-0.4</v>
      </c>
      <c r="I16" s="89">
        <v>1</v>
      </c>
      <c r="J16" s="91">
        <v>2</v>
      </c>
      <c r="K16" s="88">
        <v>13</v>
      </c>
      <c r="L16" s="79">
        <v>7.3612684031710077E-3</v>
      </c>
      <c r="M16" s="89">
        <v>35</v>
      </c>
      <c r="N16" s="90">
        <v>1.5190972222222222E-2</v>
      </c>
      <c r="O16" s="81">
        <v>-0.62857142857142856</v>
      </c>
    </row>
    <row r="17" spans="2:15" ht="14.45" customHeight="1">
      <c r="B17" s="138"/>
      <c r="C17" s="92" t="s">
        <v>39</v>
      </c>
      <c r="D17" s="93">
        <v>7</v>
      </c>
      <c r="E17" s="94">
        <v>3.2110091743119268E-2</v>
      </c>
      <c r="F17" s="93">
        <v>10</v>
      </c>
      <c r="G17" s="94">
        <v>2.7100271002710029E-2</v>
      </c>
      <c r="H17" s="95">
        <v>-0.30000000000000004</v>
      </c>
      <c r="I17" s="93">
        <v>3</v>
      </c>
      <c r="J17" s="94">
        <v>1.3824884792626729E-2</v>
      </c>
      <c r="K17" s="93">
        <v>44</v>
      </c>
      <c r="L17" s="94">
        <v>2.491506228765572E-2</v>
      </c>
      <c r="M17" s="93">
        <v>66</v>
      </c>
      <c r="N17" s="94">
        <v>2.8645833333333332E-2</v>
      </c>
      <c r="O17" s="96">
        <v>-0.33333333333333337</v>
      </c>
    </row>
    <row r="18" spans="2:15" ht="14.45" customHeight="1">
      <c r="B18" s="26" t="s">
        <v>5</v>
      </c>
      <c r="C18" s="97" t="s">
        <v>40</v>
      </c>
      <c r="D18" s="98">
        <v>218</v>
      </c>
      <c r="E18" s="18">
        <v>1</v>
      </c>
      <c r="F18" s="98">
        <v>369</v>
      </c>
      <c r="G18" s="18">
        <v>0.99999999999999978</v>
      </c>
      <c r="H18" s="19">
        <v>-0.40921409214092141</v>
      </c>
      <c r="I18" s="98">
        <v>217</v>
      </c>
      <c r="J18" s="20">
        <v>4.6082949308756671E-3</v>
      </c>
      <c r="K18" s="98">
        <v>1766</v>
      </c>
      <c r="L18" s="18">
        <v>0.99999999999999967</v>
      </c>
      <c r="M18" s="98">
        <v>2304</v>
      </c>
      <c r="N18" s="20">
        <v>1</v>
      </c>
      <c r="O18" s="22">
        <v>-0.23350694444444442</v>
      </c>
    </row>
    <row r="19" spans="2:15" ht="14.45" customHeight="1">
      <c r="B19" s="76"/>
      <c r="C19" s="69" t="s">
        <v>3</v>
      </c>
      <c r="D19" s="86">
        <v>582</v>
      </c>
      <c r="E19" s="71">
        <v>0.26251691474966171</v>
      </c>
      <c r="F19" s="87">
        <v>504</v>
      </c>
      <c r="G19" s="72">
        <v>0.22350332594235034</v>
      </c>
      <c r="H19" s="73">
        <v>0.15476190476190466</v>
      </c>
      <c r="I19" s="87">
        <v>510</v>
      </c>
      <c r="J19" s="75">
        <v>0.14117647058823524</v>
      </c>
      <c r="K19" s="86">
        <v>3335</v>
      </c>
      <c r="L19" s="71">
        <v>0.24102045241020453</v>
      </c>
      <c r="M19" s="87">
        <v>5110</v>
      </c>
      <c r="N19" s="72">
        <v>0.22825747085362041</v>
      </c>
      <c r="O19" s="73">
        <v>-0.34735812133072408</v>
      </c>
    </row>
    <row r="20" spans="2:15" ht="14.45" customHeight="1">
      <c r="B20" s="76"/>
      <c r="C20" s="77" t="s">
        <v>11</v>
      </c>
      <c r="D20" s="88">
        <v>451</v>
      </c>
      <c r="E20" s="79">
        <v>0.20342805593143889</v>
      </c>
      <c r="F20" s="89">
        <v>346</v>
      </c>
      <c r="G20" s="90">
        <v>0.15343680709534369</v>
      </c>
      <c r="H20" s="81">
        <v>0.30346820809248554</v>
      </c>
      <c r="I20" s="89">
        <v>341</v>
      </c>
      <c r="J20" s="91">
        <v>0.32258064516129026</v>
      </c>
      <c r="K20" s="88">
        <v>2565</v>
      </c>
      <c r="L20" s="79">
        <v>0.18537255185372553</v>
      </c>
      <c r="M20" s="89">
        <v>3503</v>
      </c>
      <c r="N20" s="90">
        <v>0.15647473980435073</v>
      </c>
      <c r="O20" s="81">
        <v>-0.26777048244361978</v>
      </c>
    </row>
    <row r="21" spans="2:15" ht="14.45" customHeight="1">
      <c r="B21" s="76"/>
      <c r="C21" s="77" t="s">
        <v>13</v>
      </c>
      <c r="D21" s="88">
        <v>395</v>
      </c>
      <c r="E21" s="79">
        <v>0.17816869643662608</v>
      </c>
      <c r="F21" s="89">
        <v>401</v>
      </c>
      <c r="G21" s="90">
        <v>0.1778270509977827</v>
      </c>
      <c r="H21" s="81">
        <v>-1.4962593516209433E-2</v>
      </c>
      <c r="I21" s="89">
        <v>282</v>
      </c>
      <c r="J21" s="91">
        <v>0.40070921985815611</v>
      </c>
      <c r="K21" s="88">
        <v>2380</v>
      </c>
      <c r="L21" s="79">
        <v>0.17200260172002602</v>
      </c>
      <c r="M21" s="89">
        <v>4805</v>
      </c>
      <c r="N21" s="90">
        <v>0.21463349265198553</v>
      </c>
      <c r="O21" s="81">
        <v>-0.50468262226847038</v>
      </c>
    </row>
    <row r="22" spans="2:15" ht="14.45" customHeight="1">
      <c r="B22" s="76"/>
      <c r="C22" s="77" t="s">
        <v>4</v>
      </c>
      <c r="D22" s="88">
        <v>296</v>
      </c>
      <c r="E22" s="79">
        <v>0.13351375732972484</v>
      </c>
      <c r="F22" s="89">
        <v>388</v>
      </c>
      <c r="G22" s="90">
        <v>0.1720620842572062</v>
      </c>
      <c r="H22" s="81">
        <v>-0.23711340206185572</v>
      </c>
      <c r="I22" s="89">
        <v>271</v>
      </c>
      <c r="J22" s="91">
        <v>9.2250922509225175E-2</v>
      </c>
      <c r="K22" s="88">
        <v>2256</v>
      </c>
      <c r="L22" s="79">
        <v>0.16304112163041121</v>
      </c>
      <c r="M22" s="89">
        <v>3896</v>
      </c>
      <c r="N22" s="90">
        <v>0.1740295707330147</v>
      </c>
      <c r="O22" s="81">
        <v>-0.42094455852156054</v>
      </c>
    </row>
    <row r="23" spans="2:15" ht="14.45" customHeight="1">
      <c r="B23" s="118"/>
      <c r="C23" s="77" t="s">
        <v>12</v>
      </c>
      <c r="D23" s="88">
        <v>326</v>
      </c>
      <c r="E23" s="79">
        <v>0.14704555705908887</v>
      </c>
      <c r="F23" s="89">
        <v>433</v>
      </c>
      <c r="G23" s="90">
        <v>0.19201773835920177</v>
      </c>
      <c r="H23" s="81">
        <v>-0.24711316397228633</v>
      </c>
      <c r="I23" s="89">
        <v>243</v>
      </c>
      <c r="J23" s="91">
        <v>0.34156378600823056</v>
      </c>
      <c r="K23" s="88">
        <v>2081</v>
      </c>
      <c r="L23" s="79">
        <v>0.15039387150393871</v>
      </c>
      <c r="M23" s="89">
        <v>3477</v>
      </c>
      <c r="N23" s="90">
        <v>0.15531335149863759</v>
      </c>
      <c r="O23" s="81">
        <v>-0.40149554213402361</v>
      </c>
    </row>
    <row r="24" spans="2:15" ht="14.45" customHeight="1">
      <c r="B24" s="76"/>
      <c r="C24" s="77" t="s">
        <v>14</v>
      </c>
      <c r="D24" s="88">
        <v>95</v>
      </c>
      <c r="E24" s="79">
        <v>4.2850699142986018E-2</v>
      </c>
      <c r="F24" s="89">
        <v>121</v>
      </c>
      <c r="G24" s="90">
        <v>5.3658536585365853E-2</v>
      </c>
      <c r="H24" s="81">
        <v>-0.21487603305785119</v>
      </c>
      <c r="I24" s="89">
        <v>77</v>
      </c>
      <c r="J24" s="91">
        <v>0.23376623376623384</v>
      </c>
      <c r="K24" s="88">
        <v>639</v>
      </c>
      <c r="L24" s="79">
        <v>4.6180530461805307E-2</v>
      </c>
      <c r="M24" s="89">
        <v>1244</v>
      </c>
      <c r="N24" s="90">
        <v>5.5567963550274713E-2</v>
      </c>
      <c r="O24" s="81">
        <v>-0.4863344051446945</v>
      </c>
    </row>
    <row r="25" spans="2:15" ht="14.45" customHeight="1">
      <c r="B25" s="76"/>
      <c r="C25" s="77" t="s">
        <v>15</v>
      </c>
      <c r="D25" s="88">
        <v>58</v>
      </c>
      <c r="E25" s="79">
        <v>2.6161479476770409E-2</v>
      </c>
      <c r="F25" s="89">
        <v>55</v>
      </c>
      <c r="G25" s="90">
        <v>2.4390243902439025E-2</v>
      </c>
      <c r="H25" s="81">
        <v>5.4545454545454453E-2</v>
      </c>
      <c r="I25" s="89">
        <v>26</v>
      </c>
      <c r="J25" s="91">
        <v>1.2307692307692308</v>
      </c>
      <c r="K25" s="88">
        <v>438</v>
      </c>
      <c r="L25" s="79">
        <v>3.1654260316542601E-2</v>
      </c>
      <c r="M25" s="89">
        <v>315</v>
      </c>
      <c r="N25" s="90">
        <v>1.4070666011524546E-2</v>
      </c>
      <c r="O25" s="81">
        <v>0.39047619047619042</v>
      </c>
    </row>
    <row r="26" spans="2:15" ht="14.45" customHeight="1">
      <c r="B26" s="76"/>
      <c r="C26" s="77" t="s">
        <v>80</v>
      </c>
      <c r="D26" s="88">
        <v>12</v>
      </c>
      <c r="E26" s="79">
        <v>5.4127198917456026E-3</v>
      </c>
      <c r="F26" s="89">
        <v>5</v>
      </c>
      <c r="G26" s="90">
        <v>2.2172949002217295E-3</v>
      </c>
      <c r="H26" s="81">
        <v>1.4</v>
      </c>
      <c r="I26" s="89">
        <v>21</v>
      </c>
      <c r="J26" s="91">
        <v>-0.4285714285714286</v>
      </c>
      <c r="K26" s="88">
        <v>105</v>
      </c>
      <c r="L26" s="79">
        <v>7.5883500758835007E-3</v>
      </c>
      <c r="M26" s="89">
        <v>11</v>
      </c>
      <c r="N26" s="90">
        <v>4.9135659087863495E-4</v>
      </c>
      <c r="O26" s="81">
        <v>8.545454545454545</v>
      </c>
    </row>
    <row r="27" spans="2:15" ht="14.45" customHeight="1">
      <c r="B27" s="138"/>
      <c r="C27" s="92" t="s">
        <v>39</v>
      </c>
      <c r="D27" s="93">
        <v>2</v>
      </c>
      <c r="E27" s="94">
        <v>9.0211998195760036E-4</v>
      </c>
      <c r="F27" s="93">
        <v>2</v>
      </c>
      <c r="G27" s="99">
        <v>8.869179600886918E-4</v>
      </c>
      <c r="H27" s="95">
        <v>0</v>
      </c>
      <c r="I27" s="93">
        <v>3</v>
      </c>
      <c r="J27" s="100">
        <v>-0.33333333333333337</v>
      </c>
      <c r="K27" s="93">
        <v>38</v>
      </c>
      <c r="L27" s="99">
        <v>2.746260027462599E-3</v>
      </c>
      <c r="M27" s="93">
        <v>26</v>
      </c>
      <c r="N27" s="99">
        <v>1.1613883057131368E-3</v>
      </c>
      <c r="O27" s="96">
        <v>0.46153846153846145</v>
      </c>
    </row>
    <row r="28" spans="2:15" ht="14.45" customHeight="1">
      <c r="B28" s="25" t="s">
        <v>6</v>
      </c>
      <c r="C28" s="97" t="s">
        <v>40</v>
      </c>
      <c r="D28" s="39">
        <v>2217</v>
      </c>
      <c r="E28" s="18">
        <v>1</v>
      </c>
      <c r="F28" s="39">
        <v>2255</v>
      </c>
      <c r="G28" s="18">
        <v>1</v>
      </c>
      <c r="H28" s="19">
        <v>-1.6851441241685139E-2</v>
      </c>
      <c r="I28" s="39">
        <v>1774</v>
      </c>
      <c r="J28" s="20">
        <v>0.24971815107102602</v>
      </c>
      <c r="K28" s="39">
        <v>13837</v>
      </c>
      <c r="L28" s="18">
        <v>1.0000000000000002</v>
      </c>
      <c r="M28" s="39">
        <v>22387</v>
      </c>
      <c r="N28" s="20">
        <v>0.99999999999999989</v>
      </c>
      <c r="O28" s="22">
        <v>-0.38191807745566619</v>
      </c>
    </row>
    <row r="29" spans="2:15" ht="14.45" customHeight="1">
      <c r="B29" s="25" t="s">
        <v>67</v>
      </c>
      <c r="C29" s="97" t="s">
        <v>40</v>
      </c>
      <c r="D29" s="98">
        <v>1</v>
      </c>
      <c r="E29" s="18">
        <v>1</v>
      </c>
      <c r="F29" s="98">
        <v>1</v>
      </c>
      <c r="G29" s="18">
        <v>1</v>
      </c>
      <c r="H29" s="19">
        <v>0</v>
      </c>
      <c r="I29" s="98">
        <v>0</v>
      </c>
      <c r="J29" s="20"/>
      <c r="K29" s="98">
        <v>7</v>
      </c>
      <c r="L29" s="18">
        <v>0.99999999999999978</v>
      </c>
      <c r="M29" s="98">
        <v>22</v>
      </c>
      <c r="N29" s="20">
        <v>0.99999999999999989</v>
      </c>
      <c r="O29" s="22">
        <v>-0.68181818181818188</v>
      </c>
    </row>
    <row r="30" spans="2:15" ht="14.45" customHeight="1">
      <c r="B30" s="26"/>
      <c r="C30" s="101" t="s">
        <v>40</v>
      </c>
      <c r="D30" s="40">
        <v>2436</v>
      </c>
      <c r="E30" s="13">
        <v>1</v>
      </c>
      <c r="F30" s="40">
        <v>2625</v>
      </c>
      <c r="G30" s="13">
        <v>1</v>
      </c>
      <c r="H30" s="14">
        <v>-7.1999999999999953E-2</v>
      </c>
      <c r="I30" s="40">
        <v>1991</v>
      </c>
      <c r="J30" s="15">
        <v>0.22350577599196386</v>
      </c>
      <c r="K30" s="40">
        <v>15610</v>
      </c>
      <c r="L30" s="13">
        <v>1</v>
      </c>
      <c r="M30" s="40">
        <v>24713</v>
      </c>
      <c r="N30" s="13">
        <v>1</v>
      </c>
      <c r="O30" s="23">
        <v>-0.36834864241492327</v>
      </c>
    </row>
    <row r="31" spans="2:15" ht="14.45" customHeight="1">
      <c r="B31" t="s">
        <v>64</v>
      </c>
    </row>
    <row r="32" spans="2:15">
      <c r="B32" s="16" t="s">
        <v>65</v>
      </c>
    </row>
    <row r="34" spans="2:15">
      <c r="B34" s="167" t="s">
        <v>50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4"/>
    </row>
    <row r="35" spans="2:15">
      <c r="B35" s="168" t="s">
        <v>51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9" t="s">
        <v>47</v>
      </c>
    </row>
    <row r="36" spans="2:15" ht="14.45" customHeight="1">
      <c r="B36" s="191" t="s">
        <v>31</v>
      </c>
      <c r="C36" s="191" t="s">
        <v>1</v>
      </c>
      <c r="D36" s="172" t="s">
        <v>100</v>
      </c>
      <c r="E36" s="163"/>
      <c r="F36" s="163"/>
      <c r="G36" s="163"/>
      <c r="H36" s="173"/>
      <c r="I36" s="163" t="s">
        <v>92</v>
      </c>
      <c r="J36" s="163"/>
      <c r="K36" s="172" t="s">
        <v>101</v>
      </c>
      <c r="L36" s="163"/>
      <c r="M36" s="163"/>
      <c r="N36" s="163"/>
      <c r="O36" s="173"/>
    </row>
    <row r="37" spans="2:15" ht="14.45" customHeight="1">
      <c r="B37" s="192"/>
      <c r="C37" s="192"/>
      <c r="D37" s="169" t="s">
        <v>102</v>
      </c>
      <c r="E37" s="170"/>
      <c r="F37" s="170"/>
      <c r="G37" s="170"/>
      <c r="H37" s="171"/>
      <c r="I37" s="170" t="s">
        <v>93</v>
      </c>
      <c r="J37" s="170"/>
      <c r="K37" s="169" t="s">
        <v>103</v>
      </c>
      <c r="L37" s="170"/>
      <c r="M37" s="170"/>
      <c r="N37" s="170"/>
      <c r="O37" s="171"/>
    </row>
    <row r="38" spans="2:15" ht="14.45" customHeight="1">
      <c r="B38" s="192"/>
      <c r="C38" s="190"/>
      <c r="D38" s="161">
        <v>2020</v>
      </c>
      <c r="E38" s="164"/>
      <c r="F38" s="174">
        <v>2019</v>
      </c>
      <c r="G38" s="174"/>
      <c r="H38" s="193" t="s">
        <v>32</v>
      </c>
      <c r="I38" s="195">
        <v>2020</v>
      </c>
      <c r="J38" s="161" t="s">
        <v>104</v>
      </c>
      <c r="K38" s="161">
        <v>2020</v>
      </c>
      <c r="L38" s="164"/>
      <c r="M38" s="174">
        <v>2019</v>
      </c>
      <c r="N38" s="164"/>
      <c r="O38" s="180" t="s">
        <v>32</v>
      </c>
    </row>
    <row r="39" spans="2:15" ht="18.75" customHeight="1">
      <c r="B39" s="197" t="s">
        <v>31</v>
      </c>
      <c r="C39" s="181" t="s">
        <v>34</v>
      </c>
      <c r="D39" s="165"/>
      <c r="E39" s="166"/>
      <c r="F39" s="175"/>
      <c r="G39" s="175"/>
      <c r="H39" s="194"/>
      <c r="I39" s="196"/>
      <c r="J39" s="162"/>
      <c r="K39" s="165"/>
      <c r="L39" s="166"/>
      <c r="M39" s="175"/>
      <c r="N39" s="166"/>
      <c r="O39" s="180"/>
    </row>
    <row r="40" spans="2:15" ht="14.45" customHeight="1">
      <c r="B40" s="197"/>
      <c r="C40" s="181"/>
      <c r="D40" s="153" t="s">
        <v>35</v>
      </c>
      <c r="E40" s="155" t="s">
        <v>2</v>
      </c>
      <c r="F40" s="154" t="s">
        <v>35</v>
      </c>
      <c r="G40" s="58" t="s">
        <v>2</v>
      </c>
      <c r="H40" s="183" t="s">
        <v>36</v>
      </c>
      <c r="I40" s="59" t="s">
        <v>35</v>
      </c>
      <c r="J40" s="185" t="s">
        <v>105</v>
      </c>
      <c r="K40" s="153" t="s">
        <v>35</v>
      </c>
      <c r="L40" s="57" t="s">
        <v>2</v>
      </c>
      <c r="M40" s="154" t="s">
        <v>35</v>
      </c>
      <c r="N40" s="57" t="s">
        <v>2</v>
      </c>
      <c r="O40" s="187" t="s">
        <v>36</v>
      </c>
    </row>
    <row r="41" spans="2:15" ht="25.5">
      <c r="B41" s="198"/>
      <c r="C41" s="182"/>
      <c r="D41" s="156" t="s">
        <v>37</v>
      </c>
      <c r="E41" s="157" t="s">
        <v>38</v>
      </c>
      <c r="F41" s="55" t="s">
        <v>37</v>
      </c>
      <c r="G41" s="56" t="s">
        <v>38</v>
      </c>
      <c r="H41" s="184"/>
      <c r="I41" s="60" t="s">
        <v>37</v>
      </c>
      <c r="J41" s="186"/>
      <c r="K41" s="156" t="s">
        <v>37</v>
      </c>
      <c r="L41" s="157" t="s">
        <v>38</v>
      </c>
      <c r="M41" s="55" t="s">
        <v>37</v>
      </c>
      <c r="N41" s="157" t="s">
        <v>38</v>
      </c>
      <c r="O41" s="188"/>
    </row>
    <row r="42" spans="2:15">
      <c r="B42" s="152"/>
      <c r="C42" s="77" t="s">
        <v>12</v>
      </c>
      <c r="D42" s="88"/>
      <c r="E42" s="79"/>
      <c r="F42" s="89"/>
      <c r="G42" s="90"/>
      <c r="H42" s="81"/>
      <c r="I42" s="89"/>
      <c r="J42" s="91"/>
      <c r="K42" s="88">
        <v>1</v>
      </c>
      <c r="L42" s="79">
        <v>0.5</v>
      </c>
      <c r="M42" s="89"/>
      <c r="N42" s="90"/>
      <c r="O42" s="81"/>
    </row>
    <row r="43" spans="2:15">
      <c r="B43" s="152"/>
      <c r="C43" s="77" t="s">
        <v>15</v>
      </c>
      <c r="D43" s="88"/>
      <c r="E43" s="79"/>
      <c r="F43" s="89"/>
      <c r="G43" s="90"/>
      <c r="H43" s="81"/>
      <c r="I43" s="89"/>
      <c r="J43" s="91"/>
      <c r="K43" s="88">
        <v>1</v>
      </c>
      <c r="L43" s="79">
        <v>0.5</v>
      </c>
      <c r="M43" s="89"/>
      <c r="N43" s="90"/>
      <c r="O43" s="81"/>
    </row>
    <row r="44" spans="2:15">
      <c r="B44" s="26" t="s">
        <v>5</v>
      </c>
      <c r="C44" s="97" t="s">
        <v>40</v>
      </c>
      <c r="D44" s="98">
        <v>0</v>
      </c>
      <c r="E44" s="18">
        <v>0</v>
      </c>
      <c r="F44" s="98">
        <v>0</v>
      </c>
      <c r="G44" s="18">
        <v>0</v>
      </c>
      <c r="H44" s="21"/>
      <c r="I44" s="98">
        <v>0</v>
      </c>
      <c r="J44" s="18">
        <v>0</v>
      </c>
      <c r="K44" s="98">
        <v>2</v>
      </c>
      <c r="L44" s="18">
        <v>1</v>
      </c>
      <c r="M44" s="98">
        <v>0</v>
      </c>
      <c r="N44" s="18">
        <v>0</v>
      </c>
      <c r="O44" s="21"/>
    </row>
    <row r="45" spans="2:15">
      <c r="B45" s="76"/>
      <c r="C45" s="69" t="s">
        <v>3</v>
      </c>
      <c r="D45" s="86">
        <v>532</v>
      </c>
      <c r="E45" s="71">
        <v>0.29230769230769232</v>
      </c>
      <c r="F45" s="87">
        <v>441</v>
      </c>
      <c r="G45" s="72">
        <v>0.24859075535512964</v>
      </c>
      <c r="H45" s="73">
        <v>0.20634920634920628</v>
      </c>
      <c r="I45" s="87">
        <v>445</v>
      </c>
      <c r="J45" s="75">
        <v>0.19550561797752808</v>
      </c>
      <c r="K45" s="86">
        <v>2917</v>
      </c>
      <c r="L45" s="71">
        <v>0.26741840850751741</v>
      </c>
      <c r="M45" s="87">
        <v>4504</v>
      </c>
      <c r="N45" s="72">
        <v>0.2491426042703839</v>
      </c>
      <c r="O45" s="73">
        <v>-0.35235346358792186</v>
      </c>
    </row>
    <row r="46" spans="2:15">
      <c r="B46" s="76"/>
      <c r="C46" s="77" t="s">
        <v>11</v>
      </c>
      <c r="D46" s="88">
        <v>350</v>
      </c>
      <c r="E46" s="79">
        <v>0.19230769230769232</v>
      </c>
      <c r="F46" s="89">
        <v>270</v>
      </c>
      <c r="G46" s="90">
        <v>0.15219842164599776</v>
      </c>
      <c r="H46" s="81">
        <v>0.29629629629629628</v>
      </c>
      <c r="I46" s="89">
        <v>247</v>
      </c>
      <c r="J46" s="91">
        <v>0.417004048582996</v>
      </c>
      <c r="K46" s="88">
        <v>1995</v>
      </c>
      <c r="L46" s="79">
        <v>0.1828932893289329</v>
      </c>
      <c r="M46" s="89">
        <v>2831</v>
      </c>
      <c r="N46" s="90">
        <v>0.15659918132536785</v>
      </c>
      <c r="O46" s="81">
        <v>-0.29530201342281881</v>
      </c>
    </row>
    <row r="47" spans="2:15">
      <c r="B47" s="76"/>
      <c r="C47" s="77" t="s">
        <v>13</v>
      </c>
      <c r="D47" s="88">
        <v>310</v>
      </c>
      <c r="E47" s="79">
        <v>0.17032967032967034</v>
      </c>
      <c r="F47" s="89">
        <v>317</v>
      </c>
      <c r="G47" s="90">
        <v>0.17869222096956031</v>
      </c>
      <c r="H47" s="81">
        <v>-2.2082018927444769E-2</v>
      </c>
      <c r="I47" s="89">
        <v>227</v>
      </c>
      <c r="J47" s="91">
        <v>0.36563876651982374</v>
      </c>
      <c r="K47" s="88">
        <v>1876</v>
      </c>
      <c r="L47" s="79">
        <v>0.17198386505317198</v>
      </c>
      <c r="M47" s="89">
        <v>3908</v>
      </c>
      <c r="N47" s="90">
        <v>0.21617435557030645</v>
      </c>
      <c r="O47" s="81">
        <v>-0.51995905834186285</v>
      </c>
    </row>
    <row r="48" spans="2:15">
      <c r="B48" s="76"/>
      <c r="C48" s="77" t="s">
        <v>4</v>
      </c>
      <c r="D48" s="88">
        <v>234</v>
      </c>
      <c r="E48" s="79">
        <v>0.12857142857142856</v>
      </c>
      <c r="F48" s="89">
        <v>289</v>
      </c>
      <c r="G48" s="90">
        <v>0.16290868094701241</v>
      </c>
      <c r="H48" s="81">
        <v>-0.19031141868512114</v>
      </c>
      <c r="I48" s="89">
        <v>220</v>
      </c>
      <c r="J48" s="91">
        <v>6.3636363636363713E-2</v>
      </c>
      <c r="K48" s="88">
        <v>1659</v>
      </c>
      <c r="L48" s="79">
        <v>0.15209020902090209</v>
      </c>
      <c r="M48" s="89">
        <v>2928</v>
      </c>
      <c r="N48" s="90">
        <v>0.16196481911715899</v>
      </c>
      <c r="O48" s="81">
        <v>-0.43340163934426235</v>
      </c>
    </row>
    <row r="49" spans="2:15">
      <c r="B49" s="118"/>
      <c r="C49" s="77" t="s">
        <v>12</v>
      </c>
      <c r="D49" s="88">
        <v>264</v>
      </c>
      <c r="E49" s="79">
        <v>0.14505494505494507</v>
      </c>
      <c r="F49" s="89">
        <v>334</v>
      </c>
      <c r="G49" s="90">
        <v>0.1882750845546787</v>
      </c>
      <c r="H49" s="81">
        <v>-0.20958083832335328</v>
      </c>
      <c r="I49" s="89">
        <v>190</v>
      </c>
      <c r="J49" s="91">
        <v>0.38947368421052642</v>
      </c>
      <c r="K49" s="88">
        <v>1521</v>
      </c>
      <c r="L49" s="79">
        <v>0.13943894389438943</v>
      </c>
      <c r="M49" s="89">
        <v>2740</v>
      </c>
      <c r="N49" s="90">
        <v>0.15156543865471844</v>
      </c>
      <c r="O49" s="81">
        <v>-0.44489051094890508</v>
      </c>
    </row>
    <row r="50" spans="2:15">
      <c r="B50" s="76"/>
      <c r="C50" s="77" t="s">
        <v>14</v>
      </c>
      <c r="D50" s="88">
        <v>66</v>
      </c>
      <c r="E50" s="79">
        <v>3.6263736263736267E-2</v>
      </c>
      <c r="F50" s="89">
        <v>76</v>
      </c>
      <c r="G50" s="90">
        <v>4.2841037204058623E-2</v>
      </c>
      <c r="H50" s="81">
        <v>-0.13157894736842102</v>
      </c>
      <c r="I50" s="89">
        <v>55</v>
      </c>
      <c r="J50" s="91">
        <v>0.19999999999999996</v>
      </c>
      <c r="K50" s="88">
        <v>453</v>
      </c>
      <c r="L50" s="79">
        <v>4.152915291529153E-2</v>
      </c>
      <c r="M50" s="89">
        <v>960</v>
      </c>
      <c r="N50" s="90">
        <v>5.3103219382675072E-2</v>
      </c>
      <c r="O50" s="81">
        <v>-0.52812499999999996</v>
      </c>
    </row>
    <row r="51" spans="2:15">
      <c r="B51" s="76"/>
      <c r="C51" s="77" t="s">
        <v>15</v>
      </c>
      <c r="D51" s="88">
        <v>51</v>
      </c>
      <c r="E51" s="79">
        <v>2.8021978021978023E-2</v>
      </c>
      <c r="F51" s="89">
        <v>41</v>
      </c>
      <c r="G51" s="90">
        <v>2.3111612175873732E-2</v>
      </c>
      <c r="H51" s="81">
        <v>0.24390243902439024</v>
      </c>
      <c r="I51" s="89">
        <v>20</v>
      </c>
      <c r="J51" s="91">
        <v>1.5499999999999998</v>
      </c>
      <c r="K51" s="88">
        <v>373</v>
      </c>
      <c r="L51" s="79">
        <v>3.4195086175284196E-2</v>
      </c>
      <c r="M51" s="89">
        <v>189</v>
      </c>
      <c r="N51" s="90">
        <v>1.0454696315964155E-2</v>
      </c>
      <c r="O51" s="81">
        <v>0.97354497354497349</v>
      </c>
    </row>
    <row r="52" spans="2:15">
      <c r="B52" s="76"/>
      <c r="C52" s="77" t="s">
        <v>80</v>
      </c>
      <c r="D52" s="88">
        <v>12</v>
      </c>
      <c r="E52" s="79">
        <v>6.5934065934065934E-3</v>
      </c>
      <c r="F52" s="89">
        <v>5</v>
      </c>
      <c r="G52" s="90">
        <v>2.8184892897406989E-3</v>
      </c>
      <c r="H52" s="81">
        <v>1.4</v>
      </c>
      <c r="I52" s="89">
        <v>21</v>
      </c>
      <c r="J52" s="91">
        <v>-0.4285714285714286</v>
      </c>
      <c r="K52" s="88">
        <v>105</v>
      </c>
      <c r="L52" s="79">
        <v>9.6259625962596268E-3</v>
      </c>
      <c r="M52" s="89">
        <v>11</v>
      </c>
      <c r="N52" s="90">
        <v>6.0847438875981852E-4</v>
      </c>
      <c r="O52" s="81">
        <v>8.545454545454545</v>
      </c>
    </row>
    <row r="53" spans="2:15">
      <c r="B53" s="138"/>
      <c r="C53" s="92" t="s">
        <v>39</v>
      </c>
      <c r="D53" s="93">
        <v>0</v>
      </c>
      <c r="E53" s="94">
        <v>0</v>
      </c>
      <c r="F53" s="93">
        <v>0</v>
      </c>
      <c r="G53" s="99">
        <v>0</v>
      </c>
      <c r="H53" s="95"/>
      <c r="I53" s="93">
        <v>0</v>
      </c>
      <c r="J53" s="100"/>
      <c r="K53" s="93">
        <v>5</v>
      </c>
      <c r="L53" s="99">
        <v>4.5837917125045839E-4</v>
      </c>
      <c r="M53" s="93">
        <v>3</v>
      </c>
      <c r="N53" s="99">
        <v>1.6594756057085962E-4</v>
      </c>
      <c r="O53" s="96">
        <v>0.66666666666666674</v>
      </c>
    </row>
    <row r="54" spans="2:15">
      <c r="B54" s="25" t="s">
        <v>6</v>
      </c>
      <c r="C54" s="97" t="s">
        <v>40</v>
      </c>
      <c r="D54" s="39">
        <v>1819</v>
      </c>
      <c r="E54" s="18">
        <v>0.99945054945054956</v>
      </c>
      <c r="F54" s="39">
        <v>1773</v>
      </c>
      <c r="G54" s="18">
        <v>0.99943630214205181</v>
      </c>
      <c r="H54" s="19">
        <v>2.5944726452340694E-2</v>
      </c>
      <c r="I54" s="39">
        <v>1425</v>
      </c>
      <c r="J54" s="20">
        <v>0.27649122807017545</v>
      </c>
      <c r="K54" s="39">
        <v>10904</v>
      </c>
      <c r="L54" s="18">
        <v>0.9996332966629996</v>
      </c>
      <c r="M54" s="39">
        <v>18074</v>
      </c>
      <c r="N54" s="20">
        <v>0.99977873658590544</v>
      </c>
      <c r="O54" s="22">
        <v>-0.39670244550182587</v>
      </c>
    </row>
    <row r="55" spans="2:15">
      <c r="B55" s="25" t="s">
        <v>67</v>
      </c>
      <c r="C55" s="97" t="s">
        <v>40</v>
      </c>
      <c r="D55" s="98">
        <v>1</v>
      </c>
      <c r="E55" s="18">
        <v>1</v>
      </c>
      <c r="F55" s="98">
        <v>1</v>
      </c>
      <c r="G55" s="18">
        <v>1</v>
      </c>
      <c r="H55" s="19">
        <v>0</v>
      </c>
      <c r="I55" s="98">
        <v>0</v>
      </c>
      <c r="J55" s="20"/>
      <c r="K55" s="98">
        <v>2</v>
      </c>
      <c r="L55" s="18">
        <v>1</v>
      </c>
      <c r="M55" s="98">
        <v>4</v>
      </c>
      <c r="N55" s="18">
        <v>1</v>
      </c>
      <c r="O55" s="22">
        <v>-0.5</v>
      </c>
    </row>
    <row r="56" spans="2:15">
      <c r="B56" s="26"/>
      <c r="C56" s="101" t="s">
        <v>40</v>
      </c>
      <c r="D56" s="40">
        <v>1820</v>
      </c>
      <c r="E56" s="13">
        <v>1</v>
      </c>
      <c r="F56" s="40">
        <v>1774</v>
      </c>
      <c r="G56" s="13">
        <v>1</v>
      </c>
      <c r="H56" s="14">
        <v>2.5930101465614364E-2</v>
      </c>
      <c r="I56" s="40">
        <v>1425</v>
      </c>
      <c r="J56" s="15">
        <v>0.27719298245614032</v>
      </c>
      <c r="K56" s="40">
        <v>10908</v>
      </c>
      <c r="L56" s="13">
        <v>1</v>
      </c>
      <c r="M56" s="40">
        <v>18078</v>
      </c>
      <c r="N56" s="13">
        <v>1</v>
      </c>
      <c r="O56" s="23">
        <v>-0.39661466976435444</v>
      </c>
    </row>
    <row r="57" spans="2:15">
      <c r="B57" s="36" t="s">
        <v>54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67" t="s">
        <v>62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24"/>
    </row>
    <row r="60" spans="2:15">
      <c r="B60" s="168" t="s">
        <v>63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9" t="s">
        <v>47</v>
      </c>
    </row>
    <row r="61" spans="2:15">
      <c r="B61" s="191" t="s">
        <v>31</v>
      </c>
      <c r="C61" s="191" t="s">
        <v>1</v>
      </c>
      <c r="D61" s="172" t="s">
        <v>100</v>
      </c>
      <c r="E61" s="163"/>
      <c r="F61" s="163"/>
      <c r="G61" s="163"/>
      <c r="H61" s="173"/>
      <c r="I61" s="163" t="s">
        <v>92</v>
      </c>
      <c r="J61" s="163"/>
      <c r="K61" s="172" t="s">
        <v>101</v>
      </c>
      <c r="L61" s="163"/>
      <c r="M61" s="163"/>
      <c r="N61" s="163"/>
      <c r="O61" s="173"/>
    </row>
    <row r="62" spans="2:15">
      <c r="B62" s="192"/>
      <c r="C62" s="192"/>
      <c r="D62" s="169" t="s">
        <v>102</v>
      </c>
      <c r="E62" s="170"/>
      <c r="F62" s="170"/>
      <c r="G62" s="170"/>
      <c r="H62" s="171"/>
      <c r="I62" s="170" t="s">
        <v>93</v>
      </c>
      <c r="J62" s="170"/>
      <c r="K62" s="169" t="s">
        <v>103</v>
      </c>
      <c r="L62" s="170"/>
      <c r="M62" s="170"/>
      <c r="N62" s="170"/>
      <c r="O62" s="171"/>
    </row>
    <row r="63" spans="2:15" ht="15" customHeight="1">
      <c r="B63" s="192"/>
      <c r="C63" s="190"/>
      <c r="D63" s="161">
        <v>2020</v>
      </c>
      <c r="E63" s="164"/>
      <c r="F63" s="174">
        <v>2019</v>
      </c>
      <c r="G63" s="174"/>
      <c r="H63" s="193" t="s">
        <v>32</v>
      </c>
      <c r="I63" s="195">
        <v>2020</v>
      </c>
      <c r="J63" s="161" t="s">
        <v>104</v>
      </c>
      <c r="K63" s="161">
        <v>2020</v>
      </c>
      <c r="L63" s="164"/>
      <c r="M63" s="174">
        <v>2019</v>
      </c>
      <c r="N63" s="164"/>
      <c r="O63" s="180" t="s">
        <v>32</v>
      </c>
    </row>
    <row r="64" spans="2:15" ht="14.45" customHeight="1">
      <c r="B64" s="197" t="s">
        <v>31</v>
      </c>
      <c r="C64" s="181" t="s">
        <v>34</v>
      </c>
      <c r="D64" s="165"/>
      <c r="E64" s="166"/>
      <c r="F64" s="175"/>
      <c r="G64" s="175"/>
      <c r="H64" s="194"/>
      <c r="I64" s="196"/>
      <c r="J64" s="162"/>
      <c r="K64" s="165"/>
      <c r="L64" s="166"/>
      <c r="M64" s="175"/>
      <c r="N64" s="166"/>
      <c r="O64" s="180"/>
    </row>
    <row r="65" spans="2:15" ht="15" customHeight="1">
      <c r="B65" s="197"/>
      <c r="C65" s="181"/>
      <c r="D65" s="153" t="s">
        <v>35</v>
      </c>
      <c r="E65" s="155" t="s">
        <v>2</v>
      </c>
      <c r="F65" s="154" t="s">
        <v>35</v>
      </c>
      <c r="G65" s="58" t="s">
        <v>2</v>
      </c>
      <c r="H65" s="183" t="s">
        <v>36</v>
      </c>
      <c r="I65" s="59" t="s">
        <v>35</v>
      </c>
      <c r="J65" s="185" t="s">
        <v>105</v>
      </c>
      <c r="K65" s="153" t="s">
        <v>35</v>
      </c>
      <c r="L65" s="57" t="s">
        <v>2</v>
      </c>
      <c r="M65" s="154" t="s">
        <v>35</v>
      </c>
      <c r="N65" s="57" t="s">
        <v>2</v>
      </c>
      <c r="O65" s="187" t="s">
        <v>36</v>
      </c>
    </row>
    <row r="66" spans="2:15" ht="14.25" customHeight="1">
      <c r="B66" s="198"/>
      <c r="C66" s="182"/>
      <c r="D66" s="156" t="s">
        <v>37</v>
      </c>
      <c r="E66" s="157" t="s">
        <v>38</v>
      </c>
      <c r="F66" s="55" t="s">
        <v>37</v>
      </c>
      <c r="G66" s="56" t="s">
        <v>38</v>
      </c>
      <c r="H66" s="184"/>
      <c r="I66" s="60" t="s">
        <v>37</v>
      </c>
      <c r="J66" s="186"/>
      <c r="K66" s="156" t="s">
        <v>37</v>
      </c>
      <c r="L66" s="157" t="s">
        <v>38</v>
      </c>
      <c r="M66" s="55" t="s">
        <v>37</v>
      </c>
      <c r="N66" s="157" t="s">
        <v>38</v>
      </c>
      <c r="O66" s="188"/>
    </row>
    <row r="67" spans="2:15">
      <c r="B67" s="76"/>
      <c r="C67" s="69" t="s">
        <v>15</v>
      </c>
      <c r="D67" s="86">
        <v>71</v>
      </c>
      <c r="E67" s="71">
        <v>0.3256880733944954</v>
      </c>
      <c r="F67" s="87">
        <v>174</v>
      </c>
      <c r="G67" s="72">
        <v>0.47154471544715448</v>
      </c>
      <c r="H67" s="73">
        <v>-0.59195402298850575</v>
      </c>
      <c r="I67" s="86">
        <v>69</v>
      </c>
      <c r="J67" s="75">
        <v>2.8985507246376718E-2</v>
      </c>
      <c r="K67" s="86">
        <v>733</v>
      </c>
      <c r="L67" s="71">
        <v>0.4155328798185941</v>
      </c>
      <c r="M67" s="87">
        <v>937</v>
      </c>
      <c r="N67" s="72">
        <v>0.40668402777777779</v>
      </c>
      <c r="O67" s="73">
        <v>-0.21771611526147283</v>
      </c>
    </row>
    <row r="68" spans="2:15">
      <c r="B68" s="76"/>
      <c r="C68" s="77" t="s">
        <v>4</v>
      </c>
      <c r="D68" s="88">
        <v>70</v>
      </c>
      <c r="E68" s="79">
        <v>0.32110091743119268</v>
      </c>
      <c r="F68" s="89">
        <v>110</v>
      </c>
      <c r="G68" s="90">
        <v>0.29810298102981031</v>
      </c>
      <c r="H68" s="81">
        <v>-0.36363636363636365</v>
      </c>
      <c r="I68" s="88">
        <v>64</v>
      </c>
      <c r="J68" s="91">
        <v>9.375E-2</v>
      </c>
      <c r="K68" s="88">
        <v>385</v>
      </c>
      <c r="L68" s="79">
        <v>0.21825396825396826</v>
      </c>
      <c r="M68" s="89">
        <v>604</v>
      </c>
      <c r="N68" s="90">
        <v>0.26215277777777779</v>
      </c>
      <c r="O68" s="81">
        <v>-0.36258278145695366</v>
      </c>
    </row>
    <row r="69" spans="2:15">
      <c r="B69" s="76"/>
      <c r="C69" s="77" t="s">
        <v>12</v>
      </c>
      <c r="D69" s="88">
        <v>38</v>
      </c>
      <c r="E69" s="79">
        <v>0.1743119266055046</v>
      </c>
      <c r="F69" s="89">
        <v>42</v>
      </c>
      <c r="G69" s="90">
        <v>0.11382113821138211</v>
      </c>
      <c r="H69" s="81">
        <v>-9.5238095238095233E-2</v>
      </c>
      <c r="I69" s="89"/>
      <c r="J69" s="91"/>
      <c r="K69" s="88">
        <v>343</v>
      </c>
      <c r="L69" s="79">
        <v>0.19444444444444445</v>
      </c>
      <c r="M69" s="89">
        <v>410</v>
      </c>
      <c r="N69" s="90">
        <v>0.1779513888888889</v>
      </c>
      <c r="O69" s="81">
        <v>-0.1634146341463415</v>
      </c>
    </row>
    <row r="70" spans="2:15" ht="14.45" customHeight="1">
      <c r="B70" s="76"/>
      <c r="C70" s="77" t="s">
        <v>3</v>
      </c>
      <c r="D70" s="88">
        <v>9</v>
      </c>
      <c r="E70" s="79">
        <v>4.1284403669724773E-2</v>
      </c>
      <c r="F70" s="89">
        <v>5</v>
      </c>
      <c r="G70" s="90">
        <v>1.3550135501355014E-2</v>
      </c>
      <c r="H70" s="81">
        <v>0.8</v>
      </c>
      <c r="I70" s="89"/>
      <c r="J70" s="91"/>
      <c r="K70" s="88">
        <v>105</v>
      </c>
      <c r="L70" s="79">
        <v>5.9523809523809521E-2</v>
      </c>
      <c r="M70" s="89">
        <v>95</v>
      </c>
      <c r="N70" s="90">
        <v>4.1232638888888888E-2</v>
      </c>
      <c r="O70" s="81">
        <v>0.10526315789473695</v>
      </c>
    </row>
    <row r="71" spans="2:15" ht="14.45" customHeight="1">
      <c r="B71" s="118"/>
      <c r="C71" s="77" t="s">
        <v>52</v>
      </c>
      <c r="D71" s="88">
        <v>10</v>
      </c>
      <c r="E71" s="79">
        <v>4.5871559633027525E-2</v>
      </c>
      <c r="F71" s="89">
        <v>18</v>
      </c>
      <c r="G71" s="90">
        <v>4.878048780487805E-2</v>
      </c>
      <c r="H71" s="81">
        <v>-0.44444444444444442</v>
      </c>
      <c r="I71" s="89">
        <v>9</v>
      </c>
      <c r="J71" s="91">
        <v>0.11111111111111116</v>
      </c>
      <c r="K71" s="88">
        <v>90</v>
      </c>
      <c r="L71" s="79">
        <v>5.1020408163265307E-2</v>
      </c>
      <c r="M71" s="89">
        <v>111</v>
      </c>
      <c r="N71" s="90">
        <v>4.8177083333333336E-2</v>
      </c>
      <c r="O71" s="81">
        <v>-0.18918918918918914</v>
      </c>
    </row>
    <row r="72" spans="2:15" ht="14.45" customHeight="1">
      <c r="B72" s="76"/>
      <c r="C72" s="77" t="s">
        <v>14</v>
      </c>
      <c r="D72" s="88">
        <v>10</v>
      </c>
      <c r="E72" s="79">
        <v>4.5871559633027525E-2</v>
      </c>
      <c r="F72" s="89">
        <v>5</v>
      </c>
      <c r="G72" s="90">
        <v>1.3550135501355014E-2</v>
      </c>
      <c r="H72" s="81">
        <v>1</v>
      </c>
      <c r="I72" s="89">
        <v>14</v>
      </c>
      <c r="J72" s="91">
        <v>-0.2857142857142857</v>
      </c>
      <c r="K72" s="88">
        <v>51</v>
      </c>
      <c r="L72" s="79">
        <v>2.8911564625850341E-2</v>
      </c>
      <c r="M72" s="89">
        <v>46</v>
      </c>
      <c r="N72" s="90">
        <v>1.9965277777777776E-2</v>
      </c>
      <c r="O72" s="81">
        <v>0.10869565217391308</v>
      </c>
    </row>
    <row r="73" spans="2:15" ht="14.45" customHeight="1">
      <c r="B73" s="76"/>
      <c r="C73" s="77" t="s">
        <v>20</v>
      </c>
      <c r="D73" s="88">
        <v>3</v>
      </c>
      <c r="E73" s="79">
        <v>1.3761467889908258E-2</v>
      </c>
      <c r="F73" s="89">
        <v>5</v>
      </c>
      <c r="G73" s="90">
        <v>1.3550135501355014E-2</v>
      </c>
      <c r="H73" s="81">
        <v>-0.4</v>
      </c>
      <c r="I73" s="89">
        <v>1</v>
      </c>
      <c r="J73" s="91">
        <v>2</v>
      </c>
      <c r="K73" s="88">
        <v>13</v>
      </c>
      <c r="L73" s="79">
        <v>7.3696145124716554E-3</v>
      </c>
      <c r="M73" s="89">
        <v>35</v>
      </c>
      <c r="N73" s="90">
        <v>1.5190972222222222E-2</v>
      </c>
      <c r="O73" s="81">
        <v>-0.62857142857142856</v>
      </c>
    </row>
    <row r="74" spans="2:15">
      <c r="B74" s="76"/>
      <c r="C74" s="92" t="s">
        <v>39</v>
      </c>
      <c r="D74" s="93">
        <v>7</v>
      </c>
      <c r="E74" s="94">
        <v>3.2110091743119268E-2</v>
      </c>
      <c r="F74" s="93">
        <v>10</v>
      </c>
      <c r="G74" s="99">
        <v>2.7100271002710029E-2</v>
      </c>
      <c r="H74" s="95">
        <v>-0.30000000000000004</v>
      </c>
      <c r="I74" s="93">
        <v>2</v>
      </c>
      <c r="J74" s="100">
        <v>2.5</v>
      </c>
      <c r="K74" s="93">
        <v>44</v>
      </c>
      <c r="L74" s="99">
        <v>2.4943310657596373E-2</v>
      </c>
      <c r="M74" s="93">
        <v>66</v>
      </c>
      <c r="N74" s="99">
        <v>2.8645833333333322E-2</v>
      </c>
      <c r="O74" s="96">
        <v>-0.33333333333333337</v>
      </c>
    </row>
    <row r="75" spans="2:15" ht="15" customHeight="1">
      <c r="B75" s="26" t="s">
        <v>5</v>
      </c>
      <c r="C75" s="97" t="s">
        <v>40</v>
      </c>
      <c r="D75" s="39">
        <v>218</v>
      </c>
      <c r="E75" s="18">
        <v>1</v>
      </c>
      <c r="F75" s="39">
        <v>369</v>
      </c>
      <c r="G75" s="18">
        <v>0.99999999999999978</v>
      </c>
      <c r="H75" s="19">
        <v>-0.40921409214092141</v>
      </c>
      <c r="I75" s="39">
        <v>159</v>
      </c>
      <c r="J75" s="20">
        <v>-5.1867667356797931E-2</v>
      </c>
      <c r="K75" s="39">
        <v>1764</v>
      </c>
      <c r="L75" s="18">
        <v>0.99999999999999978</v>
      </c>
      <c r="M75" s="39">
        <v>2304</v>
      </c>
      <c r="N75" s="20">
        <v>1</v>
      </c>
      <c r="O75" s="22">
        <v>-0.234375</v>
      </c>
    </row>
    <row r="76" spans="2:15">
      <c r="B76" s="76"/>
      <c r="C76" s="69" t="s">
        <v>4</v>
      </c>
      <c r="D76" s="86">
        <v>62</v>
      </c>
      <c r="E76" s="71">
        <v>0.15577889447236182</v>
      </c>
      <c r="F76" s="87">
        <v>99</v>
      </c>
      <c r="G76" s="72">
        <v>0.20539419087136929</v>
      </c>
      <c r="H76" s="73">
        <v>-0.3737373737373737</v>
      </c>
      <c r="I76" s="87">
        <v>51</v>
      </c>
      <c r="J76" s="75">
        <v>0.21568627450980382</v>
      </c>
      <c r="K76" s="86">
        <v>597</v>
      </c>
      <c r="L76" s="71">
        <v>0.20354585748380497</v>
      </c>
      <c r="M76" s="87">
        <v>968</v>
      </c>
      <c r="N76" s="72">
        <v>0.22443774634824948</v>
      </c>
      <c r="O76" s="73">
        <v>-0.38326446280991733</v>
      </c>
    </row>
    <row r="77" spans="2:15" ht="15" customHeight="1">
      <c r="B77" s="76"/>
      <c r="C77" s="77" t="s">
        <v>11</v>
      </c>
      <c r="D77" s="88">
        <v>101</v>
      </c>
      <c r="E77" s="79">
        <v>0.25376884422110552</v>
      </c>
      <c r="F77" s="89">
        <v>76</v>
      </c>
      <c r="G77" s="90">
        <v>0.15767634854771784</v>
      </c>
      <c r="H77" s="81">
        <v>0.32894736842105265</v>
      </c>
      <c r="I77" s="89">
        <v>94</v>
      </c>
      <c r="J77" s="91">
        <v>7.4468085106383031E-2</v>
      </c>
      <c r="K77" s="88">
        <v>570</v>
      </c>
      <c r="L77" s="79">
        <v>0.19434026593931128</v>
      </c>
      <c r="M77" s="89">
        <v>672</v>
      </c>
      <c r="N77" s="90">
        <v>0.15580802225828888</v>
      </c>
      <c r="O77" s="81">
        <v>-0.1517857142857143</v>
      </c>
    </row>
    <row r="78" spans="2:15">
      <c r="B78" s="76"/>
      <c r="C78" s="77" t="s">
        <v>12</v>
      </c>
      <c r="D78" s="88">
        <v>62</v>
      </c>
      <c r="E78" s="79">
        <v>0.15577889447236182</v>
      </c>
      <c r="F78" s="89">
        <v>99</v>
      </c>
      <c r="G78" s="90">
        <v>0.20539419087136929</v>
      </c>
      <c r="H78" s="81">
        <v>-0.3737373737373737</v>
      </c>
      <c r="I78" s="89">
        <v>53</v>
      </c>
      <c r="J78" s="91">
        <v>0.16981132075471694</v>
      </c>
      <c r="K78" s="88">
        <v>560</v>
      </c>
      <c r="L78" s="79">
        <v>0.1909307875894988</v>
      </c>
      <c r="M78" s="89">
        <v>737</v>
      </c>
      <c r="N78" s="90">
        <v>0.17087873869696268</v>
      </c>
      <c r="O78" s="81">
        <v>-0.24016282225237451</v>
      </c>
    </row>
    <row r="79" spans="2:15" ht="15" customHeight="1">
      <c r="B79" s="76"/>
      <c r="C79" s="77" t="s">
        <v>13</v>
      </c>
      <c r="D79" s="88">
        <v>85</v>
      </c>
      <c r="E79" s="79">
        <v>0.21356783919597991</v>
      </c>
      <c r="F79" s="89">
        <v>84</v>
      </c>
      <c r="G79" s="90">
        <v>0.17427385892116182</v>
      </c>
      <c r="H79" s="81">
        <v>1.1904761904761862E-2</v>
      </c>
      <c r="I79" s="89">
        <v>55</v>
      </c>
      <c r="J79" s="91">
        <v>0.54545454545454541</v>
      </c>
      <c r="K79" s="88">
        <v>504</v>
      </c>
      <c r="L79" s="79">
        <v>0.17183770883054891</v>
      </c>
      <c r="M79" s="89">
        <v>897</v>
      </c>
      <c r="N79" s="90">
        <v>0.20797588685369811</v>
      </c>
      <c r="O79" s="81">
        <v>-0.43812709030100339</v>
      </c>
    </row>
    <row r="80" spans="2:15">
      <c r="B80" s="118"/>
      <c r="C80" s="77" t="s">
        <v>3</v>
      </c>
      <c r="D80" s="88">
        <v>50</v>
      </c>
      <c r="E80" s="79">
        <v>0.12562814070351758</v>
      </c>
      <c r="F80" s="89">
        <v>63</v>
      </c>
      <c r="G80" s="90">
        <v>0.13070539419087138</v>
      </c>
      <c r="H80" s="81">
        <v>-0.20634920634920639</v>
      </c>
      <c r="I80" s="89">
        <v>65</v>
      </c>
      <c r="J80" s="91">
        <v>-0.23076923076923073</v>
      </c>
      <c r="K80" s="88">
        <v>418</v>
      </c>
      <c r="L80" s="79">
        <v>0.14251619502216162</v>
      </c>
      <c r="M80" s="89">
        <v>606</v>
      </c>
      <c r="N80" s="90">
        <v>0.14050544864363551</v>
      </c>
      <c r="O80" s="81">
        <v>-0.31023102310231021</v>
      </c>
    </row>
    <row r="81" spans="2:15" ht="15" customHeight="1">
      <c r="B81" s="76"/>
      <c r="C81" s="77" t="s">
        <v>14</v>
      </c>
      <c r="D81" s="88">
        <v>29</v>
      </c>
      <c r="E81" s="79">
        <v>7.2864321608040197E-2</v>
      </c>
      <c r="F81" s="89">
        <v>45</v>
      </c>
      <c r="G81" s="90">
        <v>9.3360995850622408E-2</v>
      </c>
      <c r="H81" s="81">
        <v>-0.35555555555555551</v>
      </c>
      <c r="I81" s="89">
        <v>22</v>
      </c>
      <c r="J81" s="91">
        <v>0.31818181818181812</v>
      </c>
      <c r="K81" s="88">
        <v>186</v>
      </c>
      <c r="L81" s="79">
        <v>6.3416297306512104E-2</v>
      </c>
      <c r="M81" s="89">
        <v>284</v>
      </c>
      <c r="N81" s="90">
        <v>6.5847437978205428E-2</v>
      </c>
      <c r="O81" s="81">
        <v>-0.34507042253521125</v>
      </c>
    </row>
    <row r="82" spans="2:15" ht="15" customHeight="1">
      <c r="B82" s="76"/>
      <c r="C82" s="77" t="s">
        <v>15</v>
      </c>
      <c r="D82" s="88">
        <v>7</v>
      </c>
      <c r="E82" s="79">
        <v>1.7587939698492462E-2</v>
      </c>
      <c r="F82" s="89">
        <v>14</v>
      </c>
      <c r="G82" s="90">
        <v>2.9045643153526972E-2</v>
      </c>
      <c r="H82" s="81">
        <v>-0.5</v>
      </c>
      <c r="I82" s="89">
        <v>6</v>
      </c>
      <c r="J82" s="91">
        <v>0.16666666666666674</v>
      </c>
      <c r="K82" s="88">
        <v>65</v>
      </c>
      <c r="L82" s="79">
        <v>2.2161609273781111E-2</v>
      </c>
      <c r="M82" s="89">
        <v>126</v>
      </c>
      <c r="N82" s="90">
        <v>2.9214004173429169E-2</v>
      </c>
      <c r="O82" s="81">
        <v>-0.48412698412698407</v>
      </c>
    </row>
    <row r="83" spans="2:15" ht="15" customHeight="1">
      <c r="B83" s="138"/>
      <c r="C83" s="92" t="s">
        <v>39</v>
      </c>
      <c r="D83" s="93">
        <v>2</v>
      </c>
      <c r="E83" s="94">
        <v>5.0251256281407036E-3</v>
      </c>
      <c r="F83" s="93">
        <v>2</v>
      </c>
      <c r="G83" s="99">
        <v>4.1493775933609959E-3</v>
      </c>
      <c r="H83" s="95">
        <v>0</v>
      </c>
      <c r="I83" s="93">
        <v>3</v>
      </c>
      <c r="J83" s="100">
        <v>-0.33333333333333337</v>
      </c>
      <c r="K83" s="93">
        <v>33</v>
      </c>
      <c r="L83" s="99">
        <v>1.125127855438118E-2</v>
      </c>
      <c r="M83" s="93">
        <v>23</v>
      </c>
      <c r="N83" s="99">
        <v>5.3327150475307207E-3</v>
      </c>
      <c r="O83" s="96">
        <v>0.43478260869565211</v>
      </c>
    </row>
    <row r="84" spans="2:15" ht="15" customHeight="1">
      <c r="B84" s="25" t="s">
        <v>6</v>
      </c>
      <c r="C84" s="97" t="s">
        <v>40</v>
      </c>
      <c r="D84" s="39">
        <v>398</v>
      </c>
      <c r="E84" s="18">
        <v>1</v>
      </c>
      <c r="F84" s="39">
        <v>482</v>
      </c>
      <c r="G84" s="18">
        <v>1</v>
      </c>
      <c r="H84" s="19">
        <v>-0.17427385892116187</v>
      </c>
      <c r="I84" s="39">
        <v>349</v>
      </c>
      <c r="J84" s="20">
        <v>0.1404011461318051</v>
      </c>
      <c r="K84" s="39">
        <v>2933</v>
      </c>
      <c r="L84" s="18">
        <v>1</v>
      </c>
      <c r="M84" s="39">
        <v>4313</v>
      </c>
      <c r="N84" s="20">
        <v>1</v>
      </c>
      <c r="O84" s="22">
        <v>-0.31996290285184326</v>
      </c>
    </row>
    <row r="85" spans="2:15">
      <c r="B85" s="25" t="s">
        <v>67</v>
      </c>
      <c r="C85" s="97" t="s">
        <v>40</v>
      </c>
      <c r="D85" s="98">
        <v>0</v>
      </c>
      <c r="E85" s="18">
        <v>1</v>
      </c>
      <c r="F85" s="98">
        <v>0</v>
      </c>
      <c r="G85" s="18">
        <v>1</v>
      </c>
      <c r="H85" s="19"/>
      <c r="I85" s="98">
        <v>0</v>
      </c>
      <c r="J85" s="20"/>
      <c r="K85" s="98">
        <v>5</v>
      </c>
      <c r="L85" s="18">
        <v>1</v>
      </c>
      <c r="M85" s="98">
        <v>18</v>
      </c>
      <c r="N85" s="18">
        <v>1</v>
      </c>
      <c r="O85" s="22">
        <v>-0.72222222222222221</v>
      </c>
    </row>
    <row r="86" spans="2:15" ht="15" customHeight="1">
      <c r="B86" s="26"/>
      <c r="C86" s="101" t="s">
        <v>40</v>
      </c>
      <c r="D86" s="40">
        <v>616</v>
      </c>
      <c r="E86" s="13">
        <v>1</v>
      </c>
      <c r="F86" s="40">
        <v>851</v>
      </c>
      <c r="G86" s="13">
        <v>1</v>
      </c>
      <c r="H86" s="14">
        <v>-0.27614571092831963</v>
      </c>
      <c r="I86" s="40">
        <v>566</v>
      </c>
      <c r="J86" s="15">
        <v>8.8339222614840951E-2</v>
      </c>
      <c r="K86" s="40">
        <v>4702</v>
      </c>
      <c r="L86" s="13">
        <v>1</v>
      </c>
      <c r="M86" s="40">
        <v>6635</v>
      </c>
      <c r="N86" s="13">
        <v>1</v>
      </c>
      <c r="O86" s="23">
        <v>-0.29133383571966842</v>
      </c>
    </row>
    <row r="87" spans="2:15">
      <c r="B87" s="36" t="s">
        <v>54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11" priority="34" operator="lessThan">
      <formula>0</formula>
    </cfRule>
  </conditionalFormatting>
  <conditionalFormatting sqref="H10:H14 J10:J14 O10:O14">
    <cfRule type="cellIs" dxfId="110" priority="33" operator="lessThan">
      <formula>0</formula>
    </cfRule>
  </conditionalFormatting>
  <conditionalFormatting sqref="J18 J15:J16">
    <cfRule type="cellIs" dxfId="109" priority="32" operator="lessThan">
      <formula>0</formula>
    </cfRule>
  </conditionalFormatting>
  <conditionalFormatting sqref="D19:O26 D10:O16">
    <cfRule type="cellIs" dxfId="108" priority="31" operator="equal">
      <formula>0</formula>
    </cfRule>
  </conditionalFormatting>
  <conditionalFormatting sqref="H27:H28 O27:O28 H17:H18 O17:O18">
    <cfRule type="cellIs" dxfId="107" priority="30" operator="lessThan">
      <formula>0</formula>
    </cfRule>
  </conditionalFormatting>
  <conditionalFormatting sqref="H19:H23 J19:J23 O19:O23">
    <cfRule type="cellIs" dxfId="106" priority="29" operator="lessThan">
      <formula>0</formula>
    </cfRule>
  </conditionalFormatting>
  <conditionalFormatting sqref="H30 O30">
    <cfRule type="cellIs" dxfId="105" priority="28" operator="lessThan">
      <formula>0</formula>
    </cfRule>
  </conditionalFormatting>
  <conditionalFormatting sqref="H30 O30 J30">
    <cfRule type="cellIs" dxfId="104" priority="27" operator="lessThan">
      <formula>0</formula>
    </cfRule>
  </conditionalFormatting>
  <conditionalFormatting sqref="H50:H53 J50:J53 O50:O53 O44 H44">
    <cfRule type="cellIs" dxfId="103" priority="26" operator="lessThan">
      <formula>0</formula>
    </cfRule>
  </conditionalFormatting>
  <conditionalFormatting sqref="H53 O53 O44 H44">
    <cfRule type="cellIs" dxfId="102" priority="25" operator="lessThan">
      <formula>0</formula>
    </cfRule>
  </conditionalFormatting>
  <conditionalFormatting sqref="H45:H49 J45:J49 O45:O49">
    <cfRule type="cellIs" dxfId="101" priority="24" operator="lessThan">
      <formula>0</formula>
    </cfRule>
  </conditionalFormatting>
  <conditionalFormatting sqref="D45:O52">
    <cfRule type="cellIs" dxfId="100" priority="23" operator="equal">
      <formula>0</formula>
    </cfRule>
  </conditionalFormatting>
  <conditionalFormatting sqref="H55 J55 O55">
    <cfRule type="cellIs" dxfId="99" priority="22" operator="lessThan">
      <formula>0</formula>
    </cfRule>
  </conditionalFormatting>
  <conditionalFormatting sqref="H54 J54 O54">
    <cfRule type="cellIs" dxfId="98" priority="21" operator="lessThan">
      <formula>0</formula>
    </cfRule>
  </conditionalFormatting>
  <conditionalFormatting sqref="H54 O54">
    <cfRule type="cellIs" dxfId="97" priority="20" operator="lessThan">
      <formula>0</formula>
    </cfRule>
  </conditionalFormatting>
  <conditionalFormatting sqref="H56 O56">
    <cfRule type="cellIs" dxfId="96" priority="19" operator="lessThan">
      <formula>0</formula>
    </cfRule>
  </conditionalFormatting>
  <conditionalFormatting sqref="H56 O56 J56">
    <cfRule type="cellIs" dxfId="95" priority="18" operator="lessThan">
      <formula>0</formula>
    </cfRule>
  </conditionalFormatting>
  <conditionalFormatting sqref="H67:H71 J67:J71 O67:O71">
    <cfRule type="cellIs" dxfId="94" priority="17" operator="lessThan">
      <formula>0</formula>
    </cfRule>
  </conditionalFormatting>
  <conditionalFormatting sqref="J72:J73 O72:O73 H72:H73">
    <cfRule type="cellIs" dxfId="93" priority="16" operator="lessThan">
      <formula>0</formula>
    </cfRule>
  </conditionalFormatting>
  <conditionalFormatting sqref="D76:O82 D67:O73">
    <cfRule type="cellIs" dxfId="92" priority="15" operator="equal">
      <formula>0</formula>
    </cfRule>
  </conditionalFormatting>
  <conditionalFormatting sqref="H81:H83 J81:J83 O81:O83">
    <cfRule type="cellIs" dxfId="91" priority="14" operator="lessThan">
      <formula>0</formula>
    </cfRule>
  </conditionalFormatting>
  <conditionalFormatting sqref="H76:H80 J76:J80 O76:O80">
    <cfRule type="cellIs" dxfId="90" priority="13" operator="lessThan">
      <formula>0</formula>
    </cfRule>
  </conditionalFormatting>
  <conditionalFormatting sqref="H74 O74">
    <cfRule type="cellIs" dxfId="89" priority="12" operator="lessThan">
      <formula>0</formula>
    </cfRule>
  </conditionalFormatting>
  <conditionalFormatting sqref="H74 J74 O74">
    <cfRule type="cellIs" dxfId="88" priority="11" operator="lessThan">
      <formula>0</formula>
    </cfRule>
  </conditionalFormatting>
  <conditionalFormatting sqref="H75 J75 O75">
    <cfRule type="cellIs" dxfId="87" priority="10" operator="lessThan">
      <formula>0</formula>
    </cfRule>
  </conditionalFormatting>
  <conditionalFormatting sqref="H75 O75">
    <cfRule type="cellIs" dxfId="86" priority="9" operator="lessThan">
      <formula>0</formula>
    </cfRule>
  </conditionalFormatting>
  <conditionalFormatting sqref="H83 O83">
    <cfRule type="cellIs" dxfId="85" priority="8" operator="lessThan">
      <formula>0</formula>
    </cfRule>
  </conditionalFormatting>
  <conditionalFormatting sqref="H85 J85 O85">
    <cfRule type="cellIs" dxfId="84" priority="7" operator="lessThan">
      <formula>0</formula>
    </cfRule>
  </conditionalFormatting>
  <conditionalFormatting sqref="H84 J84 O84">
    <cfRule type="cellIs" dxfId="83" priority="6" operator="lessThan">
      <formula>0</formula>
    </cfRule>
  </conditionalFormatting>
  <conditionalFormatting sqref="H84 O84">
    <cfRule type="cellIs" dxfId="82" priority="5" operator="lessThan">
      <formula>0</formula>
    </cfRule>
  </conditionalFormatting>
  <conditionalFormatting sqref="H86 O86">
    <cfRule type="cellIs" dxfId="81" priority="4" operator="lessThan">
      <formula>0</formula>
    </cfRule>
  </conditionalFormatting>
  <conditionalFormatting sqref="H86 O86 J86">
    <cfRule type="cellIs" dxfId="80" priority="3" operator="lessThan">
      <formula>0</formula>
    </cfRule>
  </conditionalFormatting>
  <conditionalFormatting sqref="H42:H43 J42:J43 O42:O43">
    <cfRule type="cellIs" dxfId="79" priority="2" operator="lessThan">
      <formula>0</formula>
    </cfRule>
  </conditionalFormatting>
  <conditionalFormatting sqref="D42:O43">
    <cfRule type="cellIs" dxfId="7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44139</v>
      </c>
    </row>
    <row r="2" spans="2:15">
      <c r="B2" s="167" t="s">
        <v>29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24"/>
    </row>
    <row r="3" spans="2:15">
      <c r="B3" s="168" t="s">
        <v>30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37" t="s">
        <v>47</v>
      </c>
    </row>
    <row r="4" spans="2:15" ht="14.45" customHeight="1">
      <c r="B4" s="191" t="s">
        <v>31</v>
      </c>
      <c r="C4" s="191" t="s">
        <v>1</v>
      </c>
      <c r="D4" s="172" t="s">
        <v>100</v>
      </c>
      <c r="E4" s="163"/>
      <c r="F4" s="163"/>
      <c r="G4" s="163"/>
      <c r="H4" s="173"/>
      <c r="I4" s="163" t="s">
        <v>92</v>
      </c>
      <c r="J4" s="163"/>
      <c r="K4" s="172" t="s">
        <v>101</v>
      </c>
      <c r="L4" s="163"/>
      <c r="M4" s="163"/>
      <c r="N4" s="163"/>
      <c r="O4" s="173"/>
    </row>
    <row r="5" spans="2:15" ht="14.45" customHeight="1">
      <c r="B5" s="192"/>
      <c r="C5" s="192"/>
      <c r="D5" s="169" t="s">
        <v>102</v>
      </c>
      <c r="E5" s="170"/>
      <c r="F5" s="170"/>
      <c r="G5" s="170"/>
      <c r="H5" s="171"/>
      <c r="I5" s="170" t="s">
        <v>93</v>
      </c>
      <c r="J5" s="170"/>
      <c r="K5" s="169" t="s">
        <v>103</v>
      </c>
      <c r="L5" s="170"/>
      <c r="M5" s="170"/>
      <c r="N5" s="170"/>
      <c r="O5" s="171"/>
    </row>
    <row r="6" spans="2:15" ht="14.45" customHeight="1">
      <c r="B6" s="192"/>
      <c r="C6" s="190"/>
      <c r="D6" s="161">
        <v>2020</v>
      </c>
      <c r="E6" s="164"/>
      <c r="F6" s="174">
        <v>2019</v>
      </c>
      <c r="G6" s="174"/>
      <c r="H6" s="193" t="s">
        <v>32</v>
      </c>
      <c r="I6" s="195">
        <v>2020</v>
      </c>
      <c r="J6" s="161" t="s">
        <v>104</v>
      </c>
      <c r="K6" s="161">
        <v>2020</v>
      </c>
      <c r="L6" s="164"/>
      <c r="M6" s="174">
        <v>2019</v>
      </c>
      <c r="N6" s="164"/>
      <c r="O6" s="180" t="s">
        <v>32</v>
      </c>
    </row>
    <row r="7" spans="2:15" ht="15" customHeight="1">
      <c r="B7" s="197" t="s">
        <v>31</v>
      </c>
      <c r="C7" s="181" t="s">
        <v>34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5" customHeight="1">
      <c r="B8" s="197"/>
      <c r="C8" s="181"/>
      <c r="D8" s="153" t="s">
        <v>35</v>
      </c>
      <c r="E8" s="155" t="s">
        <v>2</v>
      </c>
      <c r="F8" s="154" t="s">
        <v>35</v>
      </c>
      <c r="G8" s="58" t="s">
        <v>2</v>
      </c>
      <c r="H8" s="183" t="s">
        <v>36</v>
      </c>
      <c r="I8" s="59" t="s">
        <v>35</v>
      </c>
      <c r="J8" s="185" t="s">
        <v>105</v>
      </c>
      <c r="K8" s="153" t="s">
        <v>35</v>
      </c>
      <c r="L8" s="57" t="s">
        <v>2</v>
      </c>
      <c r="M8" s="154" t="s">
        <v>35</v>
      </c>
      <c r="N8" s="57" t="s">
        <v>2</v>
      </c>
      <c r="O8" s="187" t="s">
        <v>36</v>
      </c>
    </row>
    <row r="9" spans="2:15" ht="15" customHeight="1">
      <c r="B9" s="198"/>
      <c r="C9" s="182"/>
      <c r="D9" s="156" t="s">
        <v>37</v>
      </c>
      <c r="E9" s="157" t="s">
        <v>38</v>
      </c>
      <c r="F9" s="55" t="s">
        <v>37</v>
      </c>
      <c r="G9" s="56" t="s">
        <v>38</v>
      </c>
      <c r="H9" s="184"/>
      <c r="I9" s="60" t="s">
        <v>37</v>
      </c>
      <c r="J9" s="186"/>
      <c r="K9" s="156" t="s">
        <v>37</v>
      </c>
      <c r="L9" s="157" t="s">
        <v>38</v>
      </c>
      <c r="M9" s="55" t="s">
        <v>37</v>
      </c>
      <c r="N9" s="157" t="s">
        <v>38</v>
      </c>
      <c r="O9" s="188"/>
    </row>
    <row r="10" spans="2:15">
      <c r="B10" s="76"/>
      <c r="C10" s="69" t="s">
        <v>12</v>
      </c>
      <c r="D10" s="86">
        <v>22</v>
      </c>
      <c r="E10" s="71">
        <v>0.61111111111111116</v>
      </c>
      <c r="F10" s="87">
        <v>24</v>
      </c>
      <c r="G10" s="72">
        <v>0.5</v>
      </c>
      <c r="H10" s="73">
        <v>-8.333333333333337E-2</v>
      </c>
      <c r="I10" s="87">
        <v>38</v>
      </c>
      <c r="J10" s="75">
        <v>-0.42105263157894735</v>
      </c>
      <c r="K10" s="86">
        <v>186</v>
      </c>
      <c r="L10" s="71">
        <v>0.61589403973509937</v>
      </c>
      <c r="M10" s="87">
        <v>168</v>
      </c>
      <c r="N10" s="72">
        <v>0.50755287009063443</v>
      </c>
      <c r="O10" s="73">
        <v>0.10714285714285721</v>
      </c>
    </row>
    <row r="11" spans="2:15">
      <c r="B11" s="76"/>
      <c r="C11" s="77" t="s">
        <v>15</v>
      </c>
      <c r="D11" s="88">
        <v>1</v>
      </c>
      <c r="E11" s="79">
        <v>2.7777777777777776E-2</v>
      </c>
      <c r="F11" s="89">
        <v>14</v>
      </c>
      <c r="G11" s="90">
        <v>0.29166666666666669</v>
      </c>
      <c r="H11" s="81">
        <v>-0.9285714285714286</v>
      </c>
      <c r="I11" s="89">
        <v>2</v>
      </c>
      <c r="J11" s="91">
        <v>-0.5</v>
      </c>
      <c r="K11" s="88">
        <v>49</v>
      </c>
      <c r="L11" s="79">
        <v>0.16225165562913907</v>
      </c>
      <c r="M11" s="89">
        <v>75</v>
      </c>
      <c r="N11" s="90">
        <v>0.22658610271903323</v>
      </c>
      <c r="O11" s="81">
        <v>-0.34666666666666668</v>
      </c>
    </row>
    <row r="12" spans="2:15">
      <c r="B12" s="76"/>
      <c r="C12" s="77" t="s">
        <v>4</v>
      </c>
      <c r="D12" s="88">
        <v>7</v>
      </c>
      <c r="E12" s="79">
        <v>0.19444444444444445</v>
      </c>
      <c r="F12" s="89">
        <v>1</v>
      </c>
      <c r="G12" s="90">
        <v>2.0833333333333332E-2</v>
      </c>
      <c r="H12" s="81">
        <v>6</v>
      </c>
      <c r="I12" s="89">
        <v>8</v>
      </c>
      <c r="J12" s="91">
        <v>-0.125</v>
      </c>
      <c r="K12" s="88">
        <v>24</v>
      </c>
      <c r="L12" s="79">
        <v>7.9470198675496692E-2</v>
      </c>
      <c r="M12" s="89">
        <v>14</v>
      </c>
      <c r="N12" s="90">
        <v>4.2296072507552872E-2</v>
      </c>
      <c r="O12" s="81">
        <v>0.71428571428571419</v>
      </c>
    </row>
    <row r="13" spans="2:15">
      <c r="B13" s="76"/>
      <c r="C13" s="77" t="s">
        <v>20</v>
      </c>
      <c r="D13" s="88">
        <v>3</v>
      </c>
      <c r="E13" s="79">
        <v>8.3333333333333329E-2</v>
      </c>
      <c r="F13" s="89">
        <v>5</v>
      </c>
      <c r="G13" s="90">
        <v>0.10416666666666667</v>
      </c>
      <c r="H13" s="81">
        <v>-0.4</v>
      </c>
      <c r="I13" s="89">
        <v>1</v>
      </c>
      <c r="J13" s="91">
        <v>2</v>
      </c>
      <c r="K13" s="88">
        <v>13</v>
      </c>
      <c r="L13" s="79">
        <v>4.3046357615894038E-2</v>
      </c>
      <c r="M13" s="89">
        <v>35</v>
      </c>
      <c r="N13" s="90">
        <v>0.10574018126888217</v>
      </c>
      <c r="O13" s="81">
        <v>-0.62857142857142856</v>
      </c>
    </row>
    <row r="14" spans="2:15">
      <c r="B14" s="118"/>
      <c r="C14" s="77" t="s">
        <v>21</v>
      </c>
      <c r="D14" s="88">
        <v>2</v>
      </c>
      <c r="E14" s="79">
        <v>5.5555555555555552E-2</v>
      </c>
      <c r="F14" s="89">
        <v>4</v>
      </c>
      <c r="G14" s="90">
        <v>8.3333333333333329E-2</v>
      </c>
      <c r="H14" s="81">
        <v>-0.5</v>
      </c>
      <c r="I14" s="89">
        <v>0</v>
      </c>
      <c r="J14" s="91"/>
      <c r="K14" s="88">
        <v>8</v>
      </c>
      <c r="L14" s="79">
        <v>2.6490066225165563E-2</v>
      </c>
      <c r="M14" s="89">
        <v>9</v>
      </c>
      <c r="N14" s="90">
        <v>2.7190332326283987E-2</v>
      </c>
      <c r="O14" s="81">
        <v>-0.11111111111111116</v>
      </c>
    </row>
    <row r="15" spans="2:15">
      <c r="B15" s="76"/>
      <c r="C15" s="77" t="s">
        <v>14</v>
      </c>
      <c r="D15" s="88">
        <v>1</v>
      </c>
      <c r="E15" s="79">
        <v>2.7777777777777776E-2</v>
      </c>
      <c r="F15" s="89">
        <v>0</v>
      </c>
      <c r="G15" s="90">
        <v>0</v>
      </c>
      <c r="H15" s="81"/>
      <c r="I15" s="89">
        <v>2</v>
      </c>
      <c r="J15" s="91">
        <v>-0.5</v>
      </c>
      <c r="K15" s="88">
        <v>8</v>
      </c>
      <c r="L15" s="79">
        <v>2.6490066225165563E-2</v>
      </c>
      <c r="M15" s="89">
        <v>10</v>
      </c>
      <c r="N15" s="90">
        <v>3.0211480362537766E-2</v>
      </c>
      <c r="O15" s="81">
        <v>-0.19999999999999996</v>
      </c>
    </row>
    <row r="16" spans="2:15">
      <c r="B16" s="76"/>
      <c r="C16" s="77" t="s">
        <v>90</v>
      </c>
      <c r="D16" s="88">
        <v>0</v>
      </c>
      <c r="E16" s="79">
        <v>0</v>
      </c>
      <c r="F16" s="89">
        <v>0</v>
      </c>
      <c r="G16" s="90">
        <v>0</v>
      </c>
      <c r="H16" s="81"/>
      <c r="I16" s="89">
        <v>1</v>
      </c>
      <c r="J16" s="91">
        <v>-1</v>
      </c>
      <c r="K16" s="88">
        <v>5</v>
      </c>
      <c r="L16" s="79">
        <v>1.6556291390728478E-2</v>
      </c>
      <c r="M16" s="89">
        <v>0</v>
      </c>
      <c r="N16" s="90">
        <v>0</v>
      </c>
      <c r="O16" s="81"/>
    </row>
    <row r="17" spans="2:16">
      <c r="B17" s="128"/>
      <c r="C17" s="92" t="s">
        <v>39</v>
      </c>
      <c r="D17" s="93">
        <v>0</v>
      </c>
      <c r="E17" s="94">
        <v>0</v>
      </c>
      <c r="F17" s="93">
        <v>0</v>
      </c>
      <c r="G17" s="94">
        <v>0</v>
      </c>
      <c r="H17" s="95"/>
      <c r="I17" s="93">
        <v>0</v>
      </c>
      <c r="J17" s="94">
        <v>0</v>
      </c>
      <c r="K17" s="93">
        <v>9</v>
      </c>
      <c r="L17" s="94">
        <v>2.9801324503311258E-2</v>
      </c>
      <c r="M17" s="93">
        <v>20</v>
      </c>
      <c r="N17" s="94">
        <v>6.0422960725075532E-2</v>
      </c>
      <c r="O17" s="96">
        <v>-0.55000000000000004</v>
      </c>
    </row>
    <row r="18" spans="2:16">
      <c r="B18" s="25" t="s">
        <v>48</v>
      </c>
      <c r="C18" s="97" t="s">
        <v>40</v>
      </c>
      <c r="D18" s="39">
        <v>36</v>
      </c>
      <c r="E18" s="18">
        <v>1</v>
      </c>
      <c r="F18" s="39">
        <v>48</v>
      </c>
      <c r="G18" s="18">
        <v>1</v>
      </c>
      <c r="H18" s="19">
        <v>-0.25</v>
      </c>
      <c r="I18" s="39">
        <v>52</v>
      </c>
      <c r="J18" s="20">
        <v>-0.30769230769230771</v>
      </c>
      <c r="K18" s="39">
        <v>302</v>
      </c>
      <c r="L18" s="18">
        <v>1</v>
      </c>
      <c r="M18" s="39">
        <v>331</v>
      </c>
      <c r="N18" s="20">
        <v>1</v>
      </c>
      <c r="O18" s="22">
        <v>-8.7613293051359564E-2</v>
      </c>
    </row>
    <row r="19" spans="2:16">
      <c r="B19" s="76"/>
      <c r="C19" s="69" t="s">
        <v>3</v>
      </c>
      <c r="D19" s="86">
        <v>591</v>
      </c>
      <c r="E19" s="71">
        <v>0.24635264693622341</v>
      </c>
      <c r="F19" s="87">
        <v>509</v>
      </c>
      <c r="G19" s="72">
        <v>0.19759316770186336</v>
      </c>
      <c r="H19" s="73">
        <v>0.16110019646365425</v>
      </c>
      <c r="I19" s="87">
        <v>518</v>
      </c>
      <c r="J19" s="75">
        <v>0.14092664092664098</v>
      </c>
      <c r="K19" s="86">
        <v>3440</v>
      </c>
      <c r="L19" s="71">
        <v>0.22482190706489771</v>
      </c>
      <c r="M19" s="87">
        <v>5205</v>
      </c>
      <c r="N19" s="72">
        <v>0.21366995073891626</v>
      </c>
      <c r="O19" s="73">
        <v>-0.33909702209414028</v>
      </c>
    </row>
    <row r="20" spans="2:16">
      <c r="B20" s="76"/>
      <c r="C20" s="77" t="s">
        <v>4</v>
      </c>
      <c r="D20" s="88">
        <v>359</v>
      </c>
      <c r="E20" s="79">
        <v>0.14964568570237599</v>
      </c>
      <c r="F20" s="89">
        <v>497</v>
      </c>
      <c r="G20" s="90">
        <v>0.19293478260869565</v>
      </c>
      <c r="H20" s="81">
        <v>-0.27766599597585517</v>
      </c>
      <c r="I20" s="89">
        <v>327</v>
      </c>
      <c r="J20" s="91">
        <v>9.7859327217125314E-2</v>
      </c>
      <c r="K20" s="88">
        <v>2617</v>
      </c>
      <c r="L20" s="79">
        <v>0.17103457290373178</v>
      </c>
      <c r="M20" s="89">
        <v>4486</v>
      </c>
      <c r="N20" s="90">
        <v>0.18415435139573072</v>
      </c>
      <c r="O20" s="81">
        <v>-0.41662951404369153</v>
      </c>
    </row>
    <row r="21" spans="2:16">
      <c r="B21" s="76"/>
      <c r="C21" s="77" t="s">
        <v>11</v>
      </c>
      <c r="D21" s="88">
        <v>454</v>
      </c>
      <c r="E21" s="79">
        <v>0.18924551896623593</v>
      </c>
      <c r="F21" s="89">
        <v>346</v>
      </c>
      <c r="G21" s="90">
        <v>0.13431677018633539</v>
      </c>
      <c r="H21" s="81">
        <v>0.31213872832369938</v>
      </c>
      <c r="I21" s="89">
        <v>341</v>
      </c>
      <c r="J21" s="91">
        <v>0.33137829912023453</v>
      </c>
      <c r="K21" s="88">
        <v>2569</v>
      </c>
      <c r="L21" s="79">
        <v>0.16789752303770997</v>
      </c>
      <c r="M21" s="89">
        <v>3509</v>
      </c>
      <c r="N21" s="90">
        <v>0.14404761904761904</v>
      </c>
      <c r="O21" s="81">
        <v>-0.26788258763180395</v>
      </c>
    </row>
    <row r="22" spans="2:16">
      <c r="B22" s="76"/>
      <c r="C22" s="77" t="s">
        <v>13</v>
      </c>
      <c r="D22" s="88">
        <v>395</v>
      </c>
      <c r="E22" s="79">
        <v>0.16465193830762817</v>
      </c>
      <c r="F22" s="89">
        <v>401</v>
      </c>
      <c r="G22" s="90">
        <v>0.15566770186335405</v>
      </c>
      <c r="H22" s="81">
        <v>-1.4962593516209433E-2</v>
      </c>
      <c r="I22" s="89">
        <v>282</v>
      </c>
      <c r="J22" s="91">
        <v>0.40070921985815611</v>
      </c>
      <c r="K22" s="88">
        <v>2380</v>
      </c>
      <c r="L22" s="79">
        <v>0.15554538919024902</v>
      </c>
      <c r="M22" s="89">
        <v>4805</v>
      </c>
      <c r="N22" s="90">
        <v>0.1972495894909688</v>
      </c>
      <c r="O22" s="81">
        <v>-0.50468262226847038</v>
      </c>
    </row>
    <row r="23" spans="2:16">
      <c r="B23" s="118"/>
      <c r="C23" s="77" t="s">
        <v>12</v>
      </c>
      <c r="D23" s="88">
        <v>342</v>
      </c>
      <c r="E23" s="79">
        <v>0.14255939974989579</v>
      </c>
      <c r="F23" s="89">
        <v>451</v>
      </c>
      <c r="G23" s="90">
        <v>0.1750776397515528</v>
      </c>
      <c r="H23" s="81">
        <v>-0.24168514412416853</v>
      </c>
      <c r="I23" s="89">
        <v>255</v>
      </c>
      <c r="J23" s="91">
        <v>0.34117647058823519</v>
      </c>
      <c r="K23" s="88">
        <v>2239</v>
      </c>
      <c r="L23" s="79">
        <v>0.14633030520880988</v>
      </c>
      <c r="M23" s="89">
        <v>3719</v>
      </c>
      <c r="N23" s="90">
        <v>0.15266830870279147</v>
      </c>
      <c r="O23" s="81">
        <v>-0.39795643990319973</v>
      </c>
    </row>
    <row r="24" spans="2:16">
      <c r="B24" s="76"/>
      <c r="C24" s="77" t="s">
        <v>15</v>
      </c>
      <c r="D24" s="88">
        <v>128</v>
      </c>
      <c r="E24" s="79">
        <v>5.3355564818674449E-2</v>
      </c>
      <c r="F24" s="89">
        <v>215</v>
      </c>
      <c r="G24" s="90">
        <v>8.3462732919254656E-2</v>
      </c>
      <c r="H24" s="81">
        <v>-0.40465116279069768</v>
      </c>
      <c r="I24" s="89">
        <v>93</v>
      </c>
      <c r="J24" s="91">
        <v>0.37634408602150549</v>
      </c>
      <c r="K24" s="88">
        <v>1123</v>
      </c>
      <c r="L24" s="79">
        <v>7.339389582380236E-2</v>
      </c>
      <c r="M24" s="89">
        <v>1177</v>
      </c>
      <c r="N24" s="90">
        <v>4.8316912972085388E-2</v>
      </c>
      <c r="O24" s="81">
        <v>-4.5879354290569219E-2</v>
      </c>
    </row>
    <row r="25" spans="2:16">
      <c r="B25" s="76"/>
      <c r="C25" s="77" t="s">
        <v>14</v>
      </c>
      <c r="D25" s="88">
        <v>104</v>
      </c>
      <c r="E25" s="79">
        <v>4.3351396415172987E-2</v>
      </c>
      <c r="F25" s="89">
        <v>126</v>
      </c>
      <c r="G25" s="90">
        <v>4.8913043478260872E-2</v>
      </c>
      <c r="H25" s="81">
        <v>-0.17460317460317465</v>
      </c>
      <c r="I25" s="89">
        <v>89</v>
      </c>
      <c r="J25" s="91">
        <v>0.1685393258426966</v>
      </c>
      <c r="K25" s="88">
        <v>682</v>
      </c>
      <c r="L25" s="79">
        <v>4.4572250179726818E-2</v>
      </c>
      <c r="M25" s="89">
        <v>1280</v>
      </c>
      <c r="N25" s="90">
        <v>5.2545155993431854E-2</v>
      </c>
      <c r="O25" s="81">
        <v>-0.46718749999999998</v>
      </c>
    </row>
    <row r="26" spans="2:16">
      <c r="B26" s="76"/>
      <c r="C26" s="77" t="s">
        <v>80</v>
      </c>
      <c r="D26" s="88">
        <v>12</v>
      </c>
      <c r="E26" s="79">
        <v>5.0020842017507294E-3</v>
      </c>
      <c r="F26" s="89">
        <v>5</v>
      </c>
      <c r="G26" s="90">
        <v>1.9409937888198758E-3</v>
      </c>
      <c r="H26" s="81">
        <v>1.4</v>
      </c>
      <c r="I26" s="89">
        <v>21</v>
      </c>
      <c r="J26" s="91">
        <v>-0.4285714285714286</v>
      </c>
      <c r="K26" s="88">
        <v>105</v>
      </c>
      <c r="L26" s="79">
        <v>6.8622965819227499E-3</v>
      </c>
      <c r="M26" s="89">
        <v>11</v>
      </c>
      <c r="N26" s="90">
        <v>4.5155993431855501E-4</v>
      </c>
      <c r="O26" s="81">
        <v>8.545454545454545</v>
      </c>
    </row>
    <row r="27" spans="2:16">
      <c r="B27" s="76"/>
      <c r="C27" s="77" t="s">
        <v>52</v>
      </c>
      <c r="D27" s="88">
        <v>10</v>
      </c>
      <c r="E27" s="79">
        <v>4.1684035014589414E-3</v>
      </c>
      <c r="F27" s="89">
        <v>18</v>
      </c>
      <c r="G27" s="90">
        <v>6.987577639751553E-3</v>
      </c>
      <c r="H27" s="81">
        <v>-0.44444444444444442</v>
      </c>
      <c r="I27" s="89">
        <v>9</v>
      </c>
      <c r="J27" s="91">
        <v>0.11111111111111116</v>
      </c>
      <c r="K27" s="88">
        <v>89</v>
      </c>
      <c r="L27" s="79">
        <v>5.8166132932488072E-3</v>
      </c>
      <c r="M27" s="89">
        <v>110</v>
      </c>
      <c r="N27" s="90">
        <v>4.5155993431855498E-3</v>
      </c>
      <c r="O27" s="81">
        <v>-0.19090909090909092</v>
      </c>
    </row>
    <row r="28" spans="2:16">
      <c r="B28" s="128"/>
      <c r="C28" s="92" t="s">
        <v>81</v>
      </c>
      <c r="D28" s="93">
        <v>4</v>
      </c>
      <c r="E28" s="105">
        <v>1.6673614005835765E-3</v>
      </c>
      <c r="F28" s="140">
        <v>1</v>
      </c>
      <c r="G28" s="106">
        <v>3.8819875776397513E-4</v>
      </c>
      <c r="H28" s="107">
        <v>3</v>
      </c>
      <c r="I28" s="140">
        <v>1</v>
      </c>
      <c r="J28" s="109">
        <v>3</v>
      </c>
      <c r="K28" s="93">
        <v>21</v>
      </c>
      <c r="L28" s="105">
        <v>1.37245931638455E-3</v>
      </c>
      <c r="M28" s="140">
        <v>10</v>
      </c>
      <c r="N28" s="106">
        <v>4.1050903119868636E-4</v>
      </c>
      <c r="O28" s="107">
        <v>1.1000000000000001</v>
      </c>
    </row>
    <row r="29" spans="2:16">
      <c r="B29" s="138"/>
      <c r="C29" s="92" t="s">
        <v>39</v>
      </c>
      <c r="D29" s="93">
        <v>0</v>
      </c>
      <c r="E29" s="94">
        <v>0</v>
      </c>
      <c r="F29" s="93">
        <v>7</v>
      </c>
      <c r="G29" s="99">
        <v>2.717391304347826E-3</v>
      </c>
      <c r="H29" s="95">
        <v>-1</v>
      </c>
      <c r="I29" s="93">
        <v>3</v>
      </c>
      <c r="J29" s="100">
        <v>-1</v>
      </c>
      <c r="K29" s="93">
        <v>36</v>
      </c>
      <c r="L29" s="99">
        <v>2.3527873995163717E-3</v>
      </c>
      <c r="M29" s="93">
        <v>48</v>
      </c>
      <c r="N29" s="99">
        <v>1.9704433497536944E-3</v>
      </c>
      <c r="O29" s="96">
        <v>-0.25</v>
      </c>
    </row>
    <row r="30" spans="2:16">
      <c r="B30" s="25" t="s">
        <v>49</v>
      </c>
      <c r="C30" s="97" t="s">
        <v>40</v>
      </c>
      <c r="D30" s="39">
        <v>2399</v>
      </c>
      <c r="E30" s="18">
        <v>1</v>
      </c>
      <c r="F30" s="39">
        <v>2576</v>
      </c>
      <c r="G30" s="18">
        <v>1</v>
      </c>
      <c r="H30" s="19">
        <v>-6.8711180124223614E-2</v>
      </c>
      <c r="I30" s="39">
        <v>1939</v>
      </c>
      <c r="J30" s="20">
        <v>0.23723568849922638</v>
      </c>
      <c r="K30" s="39">
        <v>15301</v>
      </c>
      <c r="L30" s="18">
        <v>1</v>
      </c>
      <c r="M30" s="39">
        <v>24360</v>
      </c>
      <c r="N30" s="20">
        <v>1</v>
      </c>
      <c r="O30" s="22">
        <v>-0.37188013136289</v>
      </c>
    </row>
    <row r="31" spans="2:16">
      <c r="B31" s="25" t="s">
        <v>67</v>
      </c>
      <c r="C31" s="97" t="s">
        <v>40</v>
      </c>
      <c r="D31" s="98">
        <v>1</v>
      </c>
      <c r="E31" s="18">
        <v>1</v>
      </c>
      <c r="F31" s="98">
        <v>1</v>
      </c>
      <c r="G31" s="18">
        <v>1</v>
      </c>
      <c r="H31" s="19">
        <v>0</v>
      </c>
      <c r="I31" s="98">
        <v>0</v>
      </c>
      <c r="J31" s="18"/>
      <c r="K31" s="98">
        <v>7</v>
      </c>
      <c r="L31" s="18">
        <v>1</v>
      </c>
      <c r="M31" s="98">
        <v>22</v>
      </c>
      <c r="N31" s="18">
        <v>1</v>
      </c>
      <c r="O31" s="22">
        <v>-0.68181818181818188</v>
      </c>
      <c r="P31" s="28"/>
    </row>
    <row r="32" spans="2:16">
      <c r="B32" s="26"/>
      <c r="C32" s="101" t="s">
        <v>40</v>
      </c>
      <c r="D32" s="40">
        <v>2436</v>
      </c>
      <c r="E32" s="13">
        <v>1</v>
      </c>
      <c r="F32" s="40">
        <v>2625</v>
      </c>
      <c r="G32" s="13">
        <v>1</v>
      </c>
      <c r="H32" s="14">
        <v>-7.1999999999999953E-2</v>
      </c>
      <c r="I32" s="40">
        <v>1991</v>
      </c>
      <c r="J32" s="15">
        <v>0.22350577599196386</v>
      </c>
      <c r="K32" s="40">
        <v>15610</v>
      </c>
      <c r="L32" s="13">
        <v>1</v>
      </c>
      <c r="M32" s="40">
        <v>24713</v>
      </c>
      <c r="N32" s="13">
        <v>1</v>
      </c>
      <c r="O32" s="23">
        <v>-0.36834864241492327</v>
      </c>
      <c r="P32" s="28"/>
    </row>
    <row r="33" spans="2:15" ht="14.45" customHeight="1">
      <c r="B33" t="s">
        <v>64</v>
      </c>
    </row>
    <row r="34" spans="2:15">
      <c r="B34" s="16" t="s">
        <v>65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67" t="s">
        <v>50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24"/>
    </row>
    <row r="38" spans="2:15">
      <c r="B38" s="168" t="s">
        <v>51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9" t="s">
        <v>47</v>
      </c>
    </row>
    <row r="39" spans="2:15" ht="14.45" customHeight="1">
      <c r="B39" s="191" t="s">
        <v>31</v>
      </c>
      <c r="C39" s="191" t="s">
        <v>1</v>
      </c>
      <c r="D39" s="172" t="s">
        <v>100</v>
      </c>
      <c r="E39" s="163"/>
      <c r="F39" s="163"/>
      <c r="G39" s="163"/>
      <c r="H39" s="173"/>
      <c r="I39" s="163" t="s">
        <v>92</v>
      </c>
      <c r="J39" s="163"/>
      <c r="K39" s="172" t="s">
        <v>101</v>
      </c>
      <c r="L39" s="163"/>
      <c r="M39" s="163"/>
      <c r="N39" s="163"/>
      <c r="O39" s="173"/>
    </row>
    <row r="40" spans="2:15" ht="14.45" customHeight="1">
      <c r="B40" s="192"/>
      <c r="C40" s="192"/>
      <c r="D40" s="169" t="s">
        <v>102</v>
      </c>
      <c r="E40" s="170"/>
      <c r="F40" s="170"/>
      <c r="G40" s="170"/>
      <c r="H40" s="171"/>
      <c r="I40" s="170" t="s">
        <v>93</v>
      </c>
      <c r="J40" s="170"/>
      <c r="K40" s="169" t="s">
        <v>103</v>
      </c>
      <c r="L40" s="170"/>
      <c r="M40" s="170"/>
      <c r="N40" s="170"/>
      <c r="O40" s="171"/>
    </row>
    <row r="41" spans="2:15" ht="14.45" customHeight="1">
      <c r="B41" s="192"/>
      <c r="C41" s="190"/>
      <c r="D41" s="161">
        <v>2020</v>
      </c>
      <c r="E41" s="164"/>
      <c r="F41" s="174">
        <v>2019</v>
      </c>
      <c r="G41" s="174"/>
      <c r="H41" s="193" t="s">
        <v>32</v>
      </c>
      <c r="I41" s="195">
        <v>2020</v>
      </c>
      <c r="J41" s="161" t="s">
        <v>104</v>
      </c>
      <c r="K41" s="161">
        <v>2020</v>
      </c>
      <c r="L41" s="164"/>
      <c r="M41" s="174">
        <v>2019</v>
      </c>
      <c r="N41" s="164"/>
      <c r="O41" s="180" t="s">
        <v>32</v>
      </c>
    </row>
    <row r="42" spans="2:15" ht="14.45" customHeight="1">
      <c r="B42" s="197" t="s">
        <v>31</v>
      </c>
      <c r="C42" s="181" t="s">
        <v>34</v>
      </c>
      <c r="D42" s="165"/>
      <c r="E42" s="166"/>
      <c r="F42" s="175"/>
      <c r="G42" s="175"/>
      <c r="H42" s="194"/>
      <c r="I42" s="196"/>
      <c r="J42" s="162"/>
      <c r="K42" s="165"/>
      <c r="L42" s="166"/>
      <c r="M42" s="175"/>
      <c r="N42" s="166"/>
      <c r="O42" s="180"/>
    </row>
    <row r="43" spans="2:15" ht="14.45" customHeight="1">
      <c r="B43" s="197"/>
      <c r="C43" s="181"/>
      <c r="D43" s="153" t="s">
        <v>35</v>
      </c>
      <c r="E43" s="155" t="s">
        <v>2</v>
      </c>
      <c r="F43" s="154" t="s">
        <v>35</v>
      </c>
      <c r="G43" s="58" t="s">
        <v>2</v>
      </c>
      <c r="H43" s="183" t="s">
        <v>36</v>
      </c>
      <c r="I43" s="59" t="s">
        <v>35</v>
      </c>
      <c r="J43" s="185" t="s">
        <v>105</v>
      </c>
      <c r="K43" s="153" t="s">
        <v>35</v>
      </c>
      <c r="L43" s="57" t="s">
        <v>2</v>
      </c>
      <c r="M43" s="154" t="s">
        <v>35</v>
      </c>
      <c r="N43" s="57" t="s">
        <v>2</v>
      </c>
      <c r="O43" s="187" t="s">
        <v>36</v>
      </c>
    </row>
    <row r="44" spans="2:15" ht="14.45" customHeight="1">
      <c r="B44" s="198"/>
      <c r="C44" s="182"/>
      <c r="D44" s="156" t="s">
        <v>37</v>
      </c>
      <c r="E44" s="157" t="s">
        <v>38</v>
      </c>
      <c r="F44" s="55" t="s">
        <v>37</v>
      </c>
      <c r="G44" s="56" t="s">
        <v>38</v>
      </c>
      <c r="H44" s="184"/>
      <c r="I44" s="60" t="s">
        <v>37</v>
      </c>
      <c r="J44" s="186"/>
      <c r="K44" s="156" t="s">
        <v>37</v>
      </c>
      <c r="L44" s="157" t="s">
        <v>38</v>
      </c>
      <c r="M44" s="55" t="s">
        <v>37</v>
      </c>
      <c r="N44" s="157" t="s">
        <v>38</v>
      </c>
      <c r="O44" s="188"/>
    </row>
    <row r="45" spans="2:15">
      <c r="B45" s="25" t="s">
        <v>48</v>
      </c>
      <c r="C45" s="97" t="s">
        <v>40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532</v>
      </c>
      <c r="E46" s="71">
        <v>0.2924683892248488</v>
      </c>
      <c r="F46" s="87">
        <v>441</v>
      </c>
      <c r="G46" s="72">
        <v>0.24873096446700507</v>
      </c>
      <c r="H46" s="73">
        <v>0.20634920634920628</v>
      </c>
      <c r="I46" s="87">
        <v>445</v>
      </c>
      <c r="J46" s="75">
        <v>0.19550561797752808</v>
      </c>
      <c r="K46" s="86">
        <v>2917</v>
      </c>
      <c r="L46" s="71">
        <v>0.26746744911058135</v>
      </c>
      <c r="M46" s="87">
        <v>4504</v>
      </c>
      <c r="N46" s="72">
        <v>0.24919774261369923</v>
      </c>
      <c r="O46" s="73">
        <v>-0.35235346358792186</v>
      </c>
    </row>
    <row r="47" spans="2:15">
      <c r="B47" s="76"/>
      <c r="C47" s="77" t="s">
        <v>11</v>
      </c>
      <c r="D47" s="88">
        <v>350</v>
      </c>
      <c r="E47" s="79">
        <v>0.19241341396371633</v>
      </c>
      <c r="F47" s="89">
        <v>270</v>
      </c>
      <c r="G47" s="90">
        <v>0.15228426395939088</v>
      </c>
      <c r="H47" s="81">
        <v>0.29629629629629628</v>
      </c>
      <c r="I47" s="89">
        <v>247</v>
      </c>
      <c r="J47" s="91">
        <v>0.417004048582996</v>
      </c>
      <c r="K47" s="88">
        <v>1995</v>
      </c>
      <c r="L47" s="79">
        <v>0.18292682926829268</v>
      </c>
      <c r="M47" s="89">
        <v>2831</v>
      </c>
      <c r="N47" s="90">
        <v>0.15663383866327321</v>
      </c>
      <c r="O47" s="81">
        <v>-0.29530201342281881</v>
      </c>
    </row>
    <row r="48" spans="2:15" ht="15" customHeight="1">
      <c r="B48" s="76"/>
      <c r="C48" s="77" t="s">
        <v>13</v>
      </c>
      <c r="D48" s="88">
        <v>310</v>
      </c>
      <c r="E48" s="79">
        <v>0.17042330951072018</v>
      </c>
      <c r="F48" s="89">
        <v>317</v>
      </c>
      <c r="G48" s="90">
        <v>0.17879300620417371</v>
      </c>
      <c r="H48" s="81">
        <v>-2.2082018927444769E-2</v>
      </c>
      <c r="I48" s="89">
        <v>227</v>
      </c>
      <c r="J48" s="91">
        <v>0.36563876651982374</v>
      </c>
      <c r="K48" s="88">
        <v>1876</v>
      </c>
      <c r="L48" s="79">
        <v>0.17201540436456997</v>
      </c>
      <c r="M48" s="89">
        <v>3908</v>
      </c>
      <c r="N48" s="90">
        <v>0.21622219763195752</v>
      </c>
      <c r="O48" s="81">
        <v>-0.51995905834186285</v>
      </c>
    </row>
    <row r="49" spans="2:15">
      <c r="B49" s="76"/>
      <c r="C49" s="77" t="s">
        <v>4</v>
      </c>
      <c r="D49" s="88">
        <v>234</v>
      </c>
      <c r="E49" s="79">
        <v>0.12864211105002749</v>
      </c>
      <c r="F49" s="89">
        <v>289</v>
      </c>
      <c r="G49" s="90">
        <v>0.16300056401579244</v>
      </c>
      <c r="H49" s="81">
        <v>-0.19031141868512114</v>
      </c>
      <c r="I49" s="89">
        <v>220</v>
      </c>
      <c r="J49" s="91">
        <v>6.3636363636363713E-2</v>
      </c>
      <c r="K49" s="88">
        <v>1659</v>
      </c>
      <c r="L49" s="79">
        <v>0.15211810012836971</v>
      </c>
      <c r="M49" s="89">
        <v>2928</v>
      </c>
      <c r="N49" s="90">
        <v>0.16200066393714729</v>
      </c>
      <c r="O49" s="81">
        <v>-0.43340163934426235</v>
      </c>
    </row>
    <row r="50" spans="2:15" ht="15" customHeight="1">
      <c r="B50" s="118"/>
      <c r="C50" s="77" t="s">
        <v>12</v>
      </c>
      <c r="D50" s="88">
        <v>264</v>
      </c>
      <c r="E50" s="79">
        <v>0.14513468938977461</v>
      </c>
      <c r="F50" s="89">
        <v>334</v>
      </c>
      <c r="G50" s="90">
        <v>0.18838127467569091</v>
      </c>
      <c r="H50" s="81">
        <v>-0.20958083832335328</v>
      </c>
      <c r="I50" s="89">
        <v>190</v>
      </c>
      <c r="J50" s="91">
        <v>0.38947368421052642</v>
      </c>
      <c r="K50" s="88">
        <v>1522</v>
      </c>
      <c r="L50" s="79">
        <v>0.13955620759215112</v>
      </c>
      <c r="M50" s="89">
        <v>2740</v>
      </c>
      <c r="N50" s="90">
        <v>0.15159898196304084</v>
      </c>
      <c r="O50" s="81">
        <v>-0.44452554744525552</v>
      </c>
    </row>
    <row r="51" spans="2:15">
      <c r="B51" s="76"/>
      <c r="C51" s="77" t="s">
        <v>14</v>
      </c>
      <c r="D51" s="88">
        <v>66</v>
      </c>
      <c r="E51" s="79">
        <v>3.6283672347443653E-2</v>
      </c>
      <c r="F51" s="89">
        <v>76</v>
      </c>
      <c r="G51" s="90">
        <v>4.2865200225606317E-2</v>
      </c>
      <c r="H51" s="81">
        <v>-0.13157894736842102</v>
      </c>
      <c r="I51" s="89">
        <v>55</v>
      </c>
      <c r="J51" s="91">
        <v>0.19999999999999996</v>
      </c>
      <c r="K51" s="88">
        <v>453</v>
      </c>
      <c r="L51" s="79">
        <v>4.1536768751146161E-2</v>
      </c>
      <c r="M51" s="89">
        <v>960</v>
      </c>
      <c r="N51" s="90">
        <v>5.3114971782671237E-2</v>
      </c>
      <c r="O51" s="81">
        <v>-0.52812499999999996</v>
      </c>
    </row>
    <row r="52" spans="2:15">
      <c r="B52" s="76"/>
      <c r="C52" s="77" t="s">
        <v>15</v>
      </c>
      <c r="D52" s="88">
        <v>51</v>
      </c>
      <c r="E52" s="79">
        <v>2.8037383177570093E-2</v>
      </c>
      <c r="F52" s="89">
        <v>41</v>
      </c>
      <c r="G52" s="90">
        <v>2.3124647490129723E-2</v>
      </c>
      <c r="H52" s="81">
        <v>0.24390243902439024</v>
      </c>
      <c r="I52" s="89">
        <v>20</v>
      </c>
      <c r="J52" s="91">
        <v>1.5499999999999998</v>
      </c>
      <c r="K52" s="88">
        <v>374</v>
      </c>
      <c r="L52" s="79">
        <v>3.4293049697414264E-2</v>
      </c>
      <c r="M52" s="89">
        <v>189</v>
      </c>
      <c r="N52" s="90">
        <v>1.0457010069713401E-2</v>
      </c>
      <c r="O52" s="81">
        <v>0.97883597883597884</v>
      </c>
    </row>
    <row r="53" spans="2:15">
      <c r="B53" s="76"/>
      <c r="C53" s="77" t="s">
        <v>80</v>
      </c>
      <c r="D53" s="88">
        <v>12</v>
      </c>
      <c r="E53" s="79">
        <v>6.5970313358988458E-3</v>
      </c>
      <c r="F53" s="89">
        <v>5</v>
      </c>
      <c r="G53" s="90">
        <v>2.8200789622109417E-3</v>
      </c>
      <c r="H53" s="81">
        <v>1.4</v>
      </c>
      <c r="I53" s="89">
        <v>21</v>
      </c>
      <c r="J53" s="91">
        <v>-0.4285714285714286</v>
      </c>
      <c r="K53" s="88">
        <v>105</v>
      </c>
      <c r="L53" s="79">
        <v>9.6277278562259313E-3</v>
      </c>
      <c r="M53" s="89">
        <v>11</v>
      </c>
      <c r="N53" s="90">
        <v>6.0860905167644131E-4</v>
      </c>
      <c r="O53" s="81">
        <v>8.545454545454545</v>
      </c>
    </row>
    <row r="54" spans="2:15">
      <c r="B54" s="138"/>
      <c r="C54" s="92" t="s">
        <v>39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4.5846323124885382E-4</v>
      </c>
      <c r="M54" s="93">
        <v>3</v>
      </c>
      <c r="N54" s="99">
        <v>1.6598428682084763E-4</v>
      </c>
      <c r="O54" s="96">
        <v>0.66666666666666674</v>
      </c>
    </row>
    <row r="55" spans="2:15">
      <c r="B55" s="25" t="s">
        <v>49</v>
      </c>
      <c r="C55" s="97" t="s">
        <v>40</v>
      </c>
      <c r="D55" s="39">
        <v>1819</v>
      </c>
      <c r="E55" s="18">
        <v>1</v>
      </c>
      <c r="F55" s="39">
        <v>1773</v>
      </c>
      <c r="G55" s="18">
        <v>1</v>
      </c>
      <c r="H55" s="19">
        <v>2.5944726452340694E-2</v>
      </c>
      <c r="I55" s="39">
        <v>1425</v>
      </c>
      <c r="J55" s="20">
        <v>0.27649122807017545</v>
      </c>
      <c r="K55" s="39">
        <v>10906</v>
      </c>
      <c r="L55" s="18">
        <v>1</v>
      </c>
      <c r="M55" s="39">
        <v>18074</v>
      </c>
      <c r="N55" s="20">
        <v>1</v>
      </c>
      <c r="O55" s="22">
        <v>-0.3965917893106119</v>
      </c>
    </row>
    <row r="56" spans="2:15">
      <c r="B56" s="25" t="s">
        <v>67</v>
      </c>
      <c r="C56" s="97" t="s">
        <v>40</v>
      </c>
      <c r="D56" s="39">
        <v>1</v>
      </c>
      <c r="E56" s="18">
        <v>1</v>
      </c>
      <c r="F56" s="39">
        <v>1</v>
      </c>
      <c r="G56" s="18">
        <v>1</v>
      </c>
      <c r="H56" s="19">
        <v>0</v>
      </c>
      <c r="I56" s="39">
        <v>0</v>
      </c>
      <c r="J56" s="18"/>
      <c r="K56" s="39">
        <v>2</v>
      </c>
      <c r="L56" s="18">
        <v>1</v>
      </c>
      <c r="M56" s="39">
        <v>4</v>
      </c>
      <c r="N56" s="18">
        <v>1</v>
      </c>
      <c r="O56" s="22">
        <v>-0.5</v>
      </c>
    </row>
    <row r="57" spans="2:15">
      <c r="B57" s="26"/>
      <c r="C57" s="101" t="s">
        <v>40</v>
      </c>
      <c r="D57" s="40">
        <v>1820</v>
      </c>
      <c r="E57" s="13">
        <v>1</v>
      </c>
      <c r="F57" s="40">
        <v>1774</v>
      </c>
      <c r="G57" s="13">
        <v>1</v>
      </c>
      <c r="H57" s="14">
        <v>2.5930101465614364E-2</v>
      </c>
      <c r="I57" s="40">
        <v>1425</v>
      </c>
      <c r="J57" s="15">
        <v>0.27719298245614032</v>
      </c>
      <c r="K57" s="40">
        <v>10908</v>
      </c>
      <c r="L57" s="13">
        <v>1</v>
      </c>
      <c r="M57" s="40">
        <v>18078</v>
      </c>
      <c r="N57" s="13">
        <v>1</v>
      </c>
      <c r="O57" s="23">
        <v>-0.39661466976435444</v>
      </c>
    </row>
    <row r="58" spans="2:15">
      <c r="B58" s="61" t="s">
        <v>64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65</v>
      </c>
    </row>
    <row r="61" spans="2:15">
      <c r="B61" s="199" t="s">
        <v>62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48"/>
    </row>
    <row r="62" spans="2:15">
      <c r="B62" s="200" t="s">
        <v>88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149" t="s">
        <v>47</v>
      </c>
    </row>
    <row r="63" spans="2:15">
      <c r="B63" s="191" t="s">
        <v>31</v>
      </c>
      <c r="C63" s="191" t="s">
        <v>1</v>
      </c>
      <c r="D63" s="172" t="s">
        <v>100</v>
      </c>
      <c r="E63" s="163"/>
      <c r="F63" s="163"/>
      <c r="G63" s="163"/>
      <c r="H63" s="173"/>
      <c r="I63" s="163" t="s">
        <v>92</v>
      </c>
      <c r="J63" s="163"/>
      <c r="K63" s="172" t="s">
        <v>101</v>
      </c>
      <c r="L63" s="163"/>
      <c r="M63" s="163"/>
      <c r="N63" s="163"/>
      <c r="O63" s="173"/>
    </row>
    <row r="64" spans="2:15">
      <c r="B64" s="192"/>
      <c r="C64" s="192"/>
      <c r="D64" s="169" t="s">
        <v>102</v>
      </c>
      <c r="E64" s="170"/>
      <c r="F64" s="170"/>
      <c r="G64" s="170"/>
      <c r="H64" s="171"/>
      <c r="I64" s="170" t="s">
        <v>93</v>
      </c>
      <c r="J64" s="170"/>
      <c r="K64" s="169" t="s">
        <v>103</v>
      </c>
      <c r="L64" s="170"/>
      <c r="M64" s="170"/>
      <c r="N64" s="170"/>
      <c r="O64" s="171"/>
    </row>
    <row r="65" spans="2:15" ht="15" customHeight="1">
      <c r="B65" s="192"/>
      <c r="C65" s="190"/>
      <c r="D65" s="161">
        <v>2020</v>
      </c>
      <c r="E65" s="164"/>
      <c r="F65" s="174">
        <v>2019</v>
      </c>
      <c r="G65" s="174"/>
      <c r="H65" s="193" t="s">
        <v>32</v>
      </c>
      <c r="I65" s="195">
        <v>2020</v>
      </c>
      <c r="J65" s="161" t="s">
        <v>104</v>
      </c>
      <c r="K65" s="161">
        <v>2020</v>
      </c>
      <c r="L65" s="164"/>
      <c r="M65" s="174">
        <v>2019</v>
      </c>
      <c r="N65" s="164"/>
      <c r="O65" s="180" t="s">
        <v>32</v>
      </c>
    </row>
    <row r="66" spans="2:15">
      <c r="B66" s="197" t="s">
        <v>31</v>
      </c>
      <c r="C66" s="181" t="s">
        <v>34</v>
      </c>
      <c r="D66" s="165"/>
      <c r="E66" s="166"/>
      <c r="F66" s="175"/>
      <c r="G66" s="175"/>
      <c r="H66" s="194"/>
      <c r="I66" s="196"/>
      <c r="J66" s="162"/>
      <c r="K66" s="165"/>
      <c r="L66" s="166"/>
      <c r="M66" s="175"/>
      <c r="N66" s="166"/>
      <c r="O66" s="180"/>
    </row>
    <row r="67" spans="2:15" ht="15" customHeight="1">
      <c r="B67" s="197"/>
      <c r="C67" s="181"/>
      <c r="D67" s="153" t="s">
        <v>35</v>
      </c>
      <c r="E67" s="155" t="s">
        <v>2</v>
      </c>
      <c r="F67" s="154" t="s">
        <v>35</v>
      </c>
      <c r="G67" s="58" t="s">
        <v>2</v>
      </c>
      <c r="H67" s="183" t="s">
        <v>36</v>
      </c>
      <c r="I67" s="59" t="s">
        <v>35</v>
      </c>
      <c r="J67" s="185" t="s">
        <v>105</v>
      </c>
      <c r="K67" s="153" t="s">
        <v>35</v>
      </c>
      <c r="L67" s="57" t="s">
        <v>2</v>
      </c>
      <c r="M67" s="154" t="s">
        <v>35</v>
      </c>
      <c r="N67" s="57" t="s">
        <v>2</v>
      </c>
      <c r="O67" s="187" t="s">
        <v>36</v>
      </c>
    </row>
    <row r="68" spans="2:15" ht="25.5">
      <c r="B68" s="198"/>
      <c r="C68" s="182"/>
      <c r="D68" s="156" t="s">
        <v>37</v>
      </c>
      <c r="E68" s="157" t="s">
        <v>38</v>
      </c>
      <c r="F68" s="55" t="s">
        <v>37</v>
      </c>
      <c r="G68" s="56" t="s">
        <v>38</v>
      </c>
      <c r="H68" s="184"/>
      <c r="I68" s="60" t="s">
        <v>37</v>
      </c>
      <c r="J68" s="186"/>
      <c r="K68" s="156" t="s">
        <v>37</v>
      </c>
      <c r="L68" s="157" t="s">
        <v>38</v>
      </c>
      <c r="M68" s="55" t="s">
        <v>37</v>
      </c>
      <c r="N68" s="157" t="s">
        <v>38</v>
      </c>
      <c r="O68" s="188"/>
    </row>
    <row r="69" spans="2:15">
      <c r="B69" s="76"/>
      <c r="C69" s="69" t="s">
        <v>4</v>
      </c>
      <c r="D69" s="86">
        <v>132</v>
      </c>
      <c r="E69" s="71">
        <v>0.21428571428571427</v>
      </c>
      <c r="F69" s="87">
        <v>209</v>
      </c>
      <c r="G69" s="72">
        <v>0.24559341950646299</v>
      </c>
      <c r="H69" s="73">
        <v>-0.36842105263157898</v>
      </c>
      <c r="I69" s="86">
        <v>115</v>
      </c>
      <c r="J69" s="75">
        <v>0.14782608695652177</v>
      </c>
      <c r="K69" s="86">
        <v>982</v>
      </c>
      <c r="L69" s="71">
        <v>0.20884729902169288</v>
      </c>
      <c r="M69" s="87">
        <v>1573</v>
      </c>
      <c r="N69" s="72">
        <v>0.2370761115297664</v>
      </c>
      <c r="O69" s="73">
        <v>-0.37571519389701213</v>
      </c>
    </row>
    <row r="70" spans="2:15">
      <c r="B70" s="76"/>
      <c r="C70" s="77" t="s">
        <v>12</v>
      </c>
      <c r="D70" s="88">
        <v>100</v>
      </c>
      <c r="E70" s="79">
        <v>0.16233766233766234</v>
      </c>
      <c r="F70" s="89">
        <v>141</v>
      </c>
      <c r="G70" s="90">
        <v>0.16568742655699178</v>
      </c>
      <c r="H70" s="81">
        <v>-0.29078014184397161</v>
      </c>
      <c r="I70" s="88">
        <v>103</v>
      </c>
      <c r="J70" s="91">
        <v>-2.9126213592232997E-2</v>
      </c>
      <c r="K70" s="88">
        <v>903</v>
      </c>
      <c r="L70" s="79">
        <v>0.19204593789876648</v>
      </c>
      <c r="M70" s="89">
        <v>1150</v>
      </c>
      <c r="N70" s="90">
        <v>0.17332328560663149</v>
      </c>
      <c r="O70" s="81">
        <v>-0.21478260869565213</v>
      </c>
    </row>
    <row r="71" spans="2:15">
      <c r="B71" s="76"/>
      <c r="C71" s="77" t="s">
        <v>15</v>
      </c>
      <c r="D71" s="88">
        <v>78</v>
      </c>
      <c r="E71" s="79">
        <v>0.12662337662337661</v>
      </c>
      <c r="F71" s="89">
        <v>188</v>
      </c>
      <c r="G71" s="90">
        <v>0.22091656874265569</v>
      </c>
      <c r="H71" s="81">
        <v>-0.58510638297872342</v>
      </c>
      <c r="I71" s="89">
        <v>75</v>
      </c>
      <c r="J71" s="91">
        <v>4.0000000000000036E-2</v>
      </c>
      <c r="K71" s="88">
        <v>798</v>
      </c>
      <c r="L71" s="79">
        <v>0.169715014887282</v>
      </c>
      <c r="M71" s="89">
        <v>1064</v>
      </c>
      <c r="N71" s="90">
        <v>0.16036171816126601</v>
      </c>
      <c r="O71" s="81">
        <v>-0.25</v>
      </c>
    </row>
    <row r="72" spans="2:15">
      <c r="B72" s="76"/>
      <c r="C72" s="77" t="s">
        <v>11</v>
      </c>
      <c r="D72" s="88">
        <v>104</v>
      </c>
      <c r="E72" s="79">
        <v>0.16883116883116883</v>
      </c>
      <c r="F72" s="89">
        <v>76</v>
      </c>
      <c r="G72" s="90">
        <v>8.9306698002350179E-2</v>
      </c>
      <c r="H72" s="81">
        <v>0.36842105263157898</v>
      </c>
      <c r="I72" s="89">
        <v>94</v>
      </c>
      <c r="J72" s="91">
        <v>0.1063829787234043</v>
      </c>
      <c r="K72" s="88">
        <v>574</v>
      </c>
      <c r="L72" s="79">
        <v>0.1220757124627818</v>
      </c>
      <c r="M72" s="89">
        <v>680</v>
      </c>
      <c r="N72" s="90">
        <v>0.10248681235870384</v>
      </c>
      <c r="O72" s="81">
        <v>-0.15588235294117647</v>
      </c>
    </row>
    <row r="73" spans="2:15">
      <c r="B73" s="118"/>
      <c r="C73" s="77" t="s">
        <v>3</v>
      </c>
      <c r="D73" s="88">
        <v>59</v>
      </c>
      <c r="E73" s="79">
        <v>9.5779220779220783E-2</v>
      </c>
      <c r="F73" s="89">
        <v>68</v>
      </c>
      <c r="G73" s="90">
        <v>7.9905992949471205E-2</v>
      </c>
      <c r="H73" s="81">
        <v>-0.13235294117647056</v>
      </c>
      <c r="I73" s="89">
        <v>73</v>
      </c>
      <c r="J73" s="91">
        <v>-0.19178082191780821</v>
      </c>
      <c r="K73" s="88">
        <v>526</v>
      </c>
      <c r="L73" s="79">
        <v>0.1118672905146746</v>
      </c>
      <c r="M73" s="89">
        <v>703</v>
      </c>
      <c r="N73" s="90">
        <v>0.10595327807083647</v>
      </c>
      <c r="O73" s="81">
        <v>-0.25177809388335703</v>
      </c>
    </row>
    <row r="74" spans="2:15">
      <c r="B74" s="76"/>
      <c r="C74" s="77" t="s">
        <v>13</v>
      </c>
      <c r="D74" s="88">
        <v>85</v>
      </c>
      <c r="E74" s="79">
        <v>0.13798701298701299</v>
      </c>
      <c r="F74" s="89">
        <v>84</v>
      </c>
      <c r="G74" s="90">
        <v>9.870740305522914E-2</v>
      </c>
      <c r="H74" s="81">
        <v>1.1904761904761862E-2</v>
      </c>
      <c r="I74" s="89">
        <v>55</v>
      </c>
      <c r="J74" s="91">
        <v>0.54545454545454541</v>
      </c>
      <c r="K74" s="88">
        <v>504</v>
      </c>
      <c r="L74" s="79">
        <v>0.10718843045512548</v>
      </c>
      <c r="M74" s="89">
        <v>897</v>
      </c>
      <c r="N74" s="90">
        <v>0.13519216277317256</v>
      </c>
      <c r="O74" s="81">
        <v>-0.43812709030100339</v>
      </c>
    </row>
    <row r="75" spans="2:15">
      <c r="B75" s="76"/>
      <c r="C75" s="77" t="s">
        <v>14</v>
      </c>
      <c r="D75" s="88">
        <v>39</v>
      </c>
      <c r="E75" s="79">
        <v>6.3311688311688305E-2</v>
      </c>
      <c r="F75" s="89">
        <v>50</v>
      </c>
      <c r="G75" s="90">
        <v>5.8754406580493537E-2</v>
      </c>
      <c r="H75" s="81">
        <v>-0.21999999999999997</v>
      </c>
      <c r="I75" s="89">
        <v>36</v>
      </c>
      <c r="J75" s="91">
        <v>8.3333333333333259E-2</v>
      </c>
      <c r="K75" s="88">
        <v>237</v>
      </c>
      <c r="L75" s="79">
        <v>5.0404083368779246E-2</v>
      </c>
      <c r="M75" s="89">
        <v>338</v>
      </c>
      <c r="N75" s="90">
        <v>5.0941974378296909E-2</v>
      </c>
      <c r="O75" s="81">
        <v>-0.29881656804733725</v>
      </c>
    </row>
    <row r="76" spans="2:15">
      <c r="B76" s="76"/>
      <c r="C76" s="77" t="s">
        <v>52</v>
      </c>
      <c r="D76" s="88">
        <v>10</v>
      </c>
      <c r="E76" s="79">
        <v>1.6233766233766232E-2</v>
      </c>
      <c r="F76" s="89">
        <v>18</v>
      </c>
      <c r="G76" s="79">
        <v>2.1151586368977675E-2</v>
      </c>
      <c r="H76" s="81">
        <v>-0.44444444444444442</v>
      </c>
      <c r="I76" s="89">
        <v>9</v>
      </c>
      <c r="J76" s="91">
        <v>0.11111111111111116</v>
      </c>
      <c r="K76" s="88">
        <v>90</v>
      </c>
      <c r="L76" s="79">
        <v>1.9140791152700978E-2</v>
      </c>
      <c r="M76" s="89">
        <v>112</v>
      </c>
      <c r="N76" s="90">
        <v>1.6880180859080635E-2</v>
      </c>
      <c r="O76" s="121">
        <v>-0.1964285714285714</v>
      </c>
    </row>
    <row r="77" spans="2:15">
      <c r="B77" s="76"/>
      <c r="C77" s="77" t="s">
        <v>81</v>
      </c>
      <c r="D77" s="88">
        <v>4</v>
      </c>
      <c r="E77" s="79">
        <v>6.4935064935064939E-3</v>
      </c>
      <c r="F77" s="89">
        <v>1</v>
      </c>
      <c r="G77" s="79">
        <v>1.1750881316098707E-3</v>
      </c>
      <c r="H77" s="81">
        <v>3</v>
      </c>
      <c r="I77" s="89">
        <v>1</v>
      </c>
      <c r="J77" s="91">
        <v>3</v>
      </c>
      <c r="K77" s="88">
        <v>21</v>
      </c>
      <c r="L77" s="79">
        <v>4.4661846022968953E-3</v>
      </c>
      <c r="M77" s="89">
        <v>10</v>
      </c>
      <c r="N77" s="90">
        <v>1.5071590052750565E-3</v>
      </c>
      <c r="O77" s="121">
        <v>1.1000000000000001</v>
      </c>
    </row>
    <row r="78" spans="2:15">
      <c r="B78" s="76"/>
      <c r="C78" s="77" t="s">
        <v>20</v>
      </c>
      <c r="D78" s="88">
        <v>3</v>
      </c>
      <c r="E78" s="79">
        <v>4.87012987012987E-3</v>
      </c>
      <c r="F78" s="89">
        <v>5</v>
      </c>
      <c r="G78" s="79">
        <v>5.8754406580493537E-3</v>
      </c>
      <c r="H78" s="81">
        <v>-0.4</v>
      </c>
      <c r="I78" s="89">
        <v>1</v>
      </c>
      <c r="J78" s="91">
        <v>2</v>
      </c>
      <c r="K78" s="88">
        <v>13</v>
      </c>
      <c r="L78" s="79">
        <v>2.7647809442790301E-3</v>
      </c>
      <c r="M78" s="89">
        <v>35</v>
      </c>
      <c r="N78" s="90">
        <v>5.2750565184626974E-3</v>
      </c>
      <c r="O78" s="121">
        <v>-0.62857142857142856</v>
      </c>
    </row>
    <row r="79" spans="2:15">
      <c r="B79" s="138"/>
      <c r="C79" s="92" t="s">
        <v>39</v>
      </c>
      <c r="D79" s="93">
        <v>2</v>
      </c>
      <c r="E79" s="94">
        <v>3.246753246753247E-3</v>
      </c>
      <c r="F79" s="93">
        <v>11</v>
      </c>
      <c r="G79" s="94">
        <v>1.2925969447708578E-2</v>
      </c>
      <c r="H79" s="95">
        <v>-0.81818181818181812</v>
      </c>
      <c r="I79" s="93">
        <v>4</v>
      </c>
      <c r="J79" s="94">
        <v>7.0671378091872791E-3</v>
      </c>
      <c r="K79" s="93">
        <v>54</v>
      </c>
      <c r="L79" s="94">
        <v>1.1484474691620587E-2</v>
      </c>
      <c r="M79" s="93">
        <v>73</v>
      </c>
      <c r="N79" s="94">
        <v>1.1002260738507913E-2</v>
      </c>
      <c r="O79" s="96">
        <v>-0.26027397260273977</v>
      </c>
    </row>
    <row r="80" spans="2:15">
      <c r="B80" s="26"/>
      <c r="C80" s="101" t="s">
        <v>40</v>
      </c>
      <c r="D80" s="40">
        <v>616</v>
      </c>
      <c r="E80" s="13">
        <v>1</v>
      </c>
      <c r="F80" s="40">
        <v>851</v>
      </c>
      <c r="G80" s="13">
        <v>1</v>
      </c>
      <c r="H80" s="14">
        <v>-0.27614571092831963</v>
      </c>
      <c r="I80" s="40">
        <v>566</v>
      </c>
      <c r="J80" s="15">
        <v>8.8339222614840951E-2</v>
      </c>
      <c r="K80" s="40">
        <v>4702</v>
      </c>
      <c r="L80" s="13">
        <v>1</v>
      </c>
      <c r="M80" s="40">
        <v>6635</v>
      </c>
      <c r="N80" s="13">
        <v>1</v>
      </c>
      <c r="O80" s="23">
        <v>-0.29133383571966842</v>
      </c>
    </row>
    <row r="81" spans="2:15">
      <c r="B81" s="150" t="s">
        <v>54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77" priority="35" operator="lessThan">
      <formula>0</formula>
    </cfRule>
  </conditionalFormatting>
  <conditionalFormatting sqref="H11:H14 J11:J14 O11:O14">
    <cfRule type="cellIs" dxfId="76" priority="34" operator="lessThan">
      <formula>0</formula>
    </cfRule>
  </conditionalFormatting>
  <conditionalFormatting sqref="J15:J16">
    <cfRule type="cellIs" dxfId="75" priority="33" operator="lessThan">
      <formula>0</formula>
    </cfRule>
  </conditionalFormatting>
  <conditionalFormatting sqref="H10 J10 O10">
    <cfRule type="cellIs" dxfId="74" priority="32" operator="lessThan">
      <formula>0</formula>
    </cfRule>
  </conditionalFormatting>
  <conditionalFormatting sqref="H17 O17">
    <cfRule type="cellIs" dxfId="73" priority="30" operator="lessThan">
      <formula>0</formula>
    </cfRule>
  </conditionalFormatting>
  <conditionalFormatting sqref="H19:H23 J19:J23 O19:O23">
    <cfRule type="cellIs" dxfId="72" priority="29" operator="lessThan">
      <formula>0</formula>
    </cfRule>
  </conditionalFormatting>
  <conditionalFormatting sqref="D19:O28 D10:O16">
    <cfRule type="cellIs" dxfId="71" priority="31" operator="equal">
      <formula>0</formula>
    </cfRule>
  </conditionalFormatting>
  <conditionalFormatting sqref="H18 J18 O18">
    <cfRule type="cellIs" dxfId="70" priority="28" operator="lessThan">
      <formula>0</formula>
    </cfRule>
  </conditionalFormatting>
  <conditionalFormatting sqref="H18 O18">
    <cfRule type="cellIs" dxfId="69" priority="27" operator="lessThan">
      <formula>0</formula>
    </cfRule>
  </conditionalFormatting>
  <conditionalFormatting sqref="H29 O29">
    <cfRule type="cellIs" dxfId="68" priority="26" operator="lessThan">
      <formula>0</formula>
    </cfRule>
  </conditionalFormatting>
  <conditionalFormatting sqref="H30 J30 O30">
    <cfRule type="cellIs" dxfId="67" priority="25" operator="lessThan">
      <formula>0</formula>
    </cfRule>
  </conditionalFormatting>
  <conditionalFormatting sqref="H30 O30">
    <cfRule type="cellIs" dxfId="66" priority="24" operator="lessThan">
      <formula>0</formula>
    </cfRule>
  </conditionalFormatting>
  <conditionalFormatting sqref="H31 O31">
    <cfRule type="cellIs" dxfId="65" priority="23" operator="lessThan">
      <formula>0</formula>
    </cfRule>
  </conditionalFormatting>
  <conditionalFormatting sqref="H31 O31 J31">
    <cfRule type="cellIs" dxfId="64" priority="22" operator="lessThan">
      <formula>0</formula>
    </cfRule>
  </conditionalFormatting>
  <conditionalFormatting sqref="H32 O32">
    <cfRule type="cellIs" dxfId="63" priority="21" operator="lessThan">
      <formula>0</formula>
    </cfRule>
  </conditionalFormatting>
  <conditionalFormatting sqref="H32 O32 J32">
    <cfRule type="cellIs" dxfId="62" priority="20" operator="lessThan">
      <formula>0</formula>
    </cfRule>
  </conditionalFormatting>
  <conditionalFormatting sqref="H46:H50 J46:J50 O46:O50">
    <cfRule type="cellIs" dxfId="61" priority="18" operator="lessThan">
      <formula>0</formula>
    </cfRule>
  </conditionalFormatting>
  <conditionalFormatting sqref="H51:H53 J51:J53 O51:O53">
    <cfRule type="cellIs" dxfId="60" priority="17" operator="lessThan">
      <formula>0</formula>
    </cfRule>
  </conditionalFormatting>
  <conditionalFormatting sqref="H54 J54 O54">
    <cfRule type="cellIs" dxfId="59" priority="15" operator="lessThan">
      <formula>0</formula>
    </cfRule>
  </conditionalFormatting>
  <conditionalFormatting sqref="H54 O54">
    <cfRule type="cellIs" dxfId="58" priority="16" operator="lessThan">
      <formula>0</formula>
    </cfRule>
  </conditionalFormatting>
  <conditionalFormatting sqref="H57 O57">
    <cfRule type="cellIs" dxfId="57" priority="14" operator="lessThan">
      <formula>0</formula>
    </cfRule>
  </conditionalFormatting>
  <conditionalFormatting sqref="H57 O57 J57">
    <cfRule type="cellIs" dxfId="56" priority="13" operator="lessThan">
      <formula>0</formula>
    </cfRule>
  </conditionalFormatting>
  <conditionalFormatting sqref="H55 J55 O55">
    <cfRule type="cellIs" dxfId="55" priority="12" operator="lessThan">
      <formula>0</formula>
    </cfRule>
  </conditionalFormatting>
  <conditionalFormatting sqref="H55 O55">
    <cfRule type="cellIs" dxfId="54" priority="11" operator="lessThan">
      <formula>0</formula>
    </cfRule>
  </conditionalFormatting>
  <conditionalFormatting sqref="H56 O56">
    <cfRule type="cellIs" dxfId="53" priority="10" operator="lessThan">
      <formula>0</formula>
    </cfRule>
  </conditionalFormatting>
  <conditionalFormatting sqref="H56 O56 J56">
    <cfRule type="cellIs" dxfId="52" priority="9" operator="lessThan">
      <formula>0</formula>
    </cfRule>
  </conditionalFormatting>
  <conditionalFormatting sqref="H79 O79">
    <cfRule type="cellIs" dxfId="51" priority="8" operator="lessThan">
      <formula>0</formula>
    </cfRule>
  </conditionalFormatting>
  <conditionalFormatting sqref="H69:H73 J69:J73 O69:O73">
    <cfRule type="cellIs" dxfId="50" priority="6" operator="lessThan">
      <formula>0</formula>
    </cfRule>
  </conditionalFormatting>
  <conditionalFormatting sqref="H79 O79">
    <cfRule type="cellIs" dxfId="49" priority="7" operator="lessThan">
      <formula>0</formula>
    </cfRule>
  </conditionalFormatting>
  <conditionalFormatting sqref="J74:J78 O74:O78 H74:H78">
    <cfRule type="cellIs" dxfId="48" priority="5" operator="lessThan">
      <formula>0</formula>
    </cfRule>
  </conditionalFormatting>
  <conditionalFormatting sqref="D69:O78">
    <cfRule type="cellIs" dxfId="47" priority="4" operator="equal">
      <formula>0</formula>
    </cfRule>
  </conditionalFormatting>
  <conditionalFormatting sqref="H80 O80">
    <cfRule type="cellIs" dxfId="46" priority="3" operator="lessThan">
      <formula>0</formula>
    </cfRule>
  </conditionalFormatting>
  <conditionalFormatting sqref="H80 O80 J80">
    <cfRule type="cellIs" dxfId="45" priority="2" operator="lessThan">
      <formula>0</formula>
    </cfRule>
  </conditionalFormatting>
  <conditionalFormatting sqref="H45 O45 J45">
    <cfRule type="cellIs" dxfId="4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44139</v>
      </c>
    </row>
    <row r="2" spans="2:15" ht="14.45" customHeight="1">
      <c r="B2" s="167" t="s">
        <v>42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7"/>
    </row>
    <row r="3" spans="2:15" ht="14.45" customHeight="1">
      <c r="B3" s="209" t="s">
        <v>43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37" t="s">
        <v>41</v>
      </c>
    </row>
    <row r="4" spans="2:15" ht="14.45" customHeight="1">
      <c r="B4" s="189" t="s">
        <v>0</v>
      </c>
      <c r="C4" s="191" t="s">
        <v>1</v>
      </c>
      <c r="D4" s="172" t="s">
        <v>100</v>
      </c>
      <c r="E4" s="163"/>
      <c r="F4" s="163"/>
      <c r="G4" s="163"/>
      <c r="H4" s="173"/>
      <c r="I4" s="163" t="s">
        <v>92</v>
      </c>
      <c r="J4" s="163"/>
      <c r="K4" s="172" t="s">
        <v>101</v>
      </c>
      <c r="L4" s="163"/>
      <c r="M4" s="163"/>
      <c r="N4" s="163"/>
      <c r="O4" s="173"/>
    </row>
    <row r="5" spans="2:15" ht="14.45" customHeight="1">
      <c r="B5" s="190"/>
      <c r="C5" s="192"/>
      <c r="D5" s="169" t="s">
        <v>102</v>
      </c>
      <c r="E5" s="170"/>
      <c r="F5" s="170"/>
      <c r="G5" s="170"/>
      <c r="H5" s="171"/>
      <c r="I5" s="170" t="s">
        <v>93</v>
      </c>
      <c r="J5" s="170"/>
      <c r="K5" s="169" t="s">
        <v>103</v>
      </c>
      <c r="L5" s="170"/>
      <c r="M5" s="170"/>
      <c r="N5" s="170"/>
      <c r="O5" s="171"/>
    </row>
    <row r="6" spans="2:15" ht="14.45" customHeight="1">
      <c r="B6" s="190"/>
      <c r="C6" s="190"/>
      <c r="D6" s="161">
        <v>2020</v>
      </c>
      <c r="E6" s="164"/>
      <c r="F6" s="174">
        <v>2019</v>
      </c>
      <c r="G6" s="174"/>
      <c r="H6" s="193" t="s">
        <v>32</v>
      </c>
      <c r="I6" s="195">
        <v>2020</v>
      </c>
      <c r="J6" s="161" t="s">
        <v>104</v>
      </c>
      <c r="K6" s="161">
        <v>2020</v>
      </c>
      <c r="L6" s="164"/>
      <c r="M6" s="174">
        <v>2019</v>
      </c>
      <c r="N6" s="164"/>
      <c r="O6" s="180" t="s">
        <v>32</v>
      </c>
    </row>
    <row r="7" spans="2:15" ht="14.45" customHeight="1">
      <c r="B7" s="181" t="s">
        <v>33</v>
      </c>
      <c r="C7" s="181" t="s">
        <v>34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4.45" customHeight="1">
      <c r="B8" s="181"/>
      <c r="C8" s="181"/>
      <c r="D8" s="153" t="s">
        <v>35</v>
      </c>
      <c r="E8" s="155" t="s">
        <v>2</v>
      </c>
      <c r="F8" s="154" t="s">
        <v>35</v>
      </c>
      <c r="G8" s="58" t="s">
        <v>2</v>
      </c>
      <c r="H8" s="183" t="s">
        <v>36</v>
      </c>
      <c r="I8" s="59" t="s">
        <v>35</v>
      </c>
      <c r="J8" s="185" t="s">
        <v>105</v>
      </c>
      <c r="K8" s="153" t="s">
        <v>35</v>
      </c>
      <c r="L8" s="57" t="s">
        <v>2</v>
      </c>
      <c r="M8" s="154" t="s">
        <v>35</v>
      </c>
      <c r="N8" s="57" t="s">
        <v>2</v>
      </c>
      <c r="O8" s="187" t="s">
        <v>36</v>
      </c>
    </row>
    <row r="9" spans="2:15" ht="14.45" customHeight="1">
      <c r="B9" s="182"/>
      <c r="C9" s="182"/>
      <c r="D9" s="156" t="s">
        <v>37</v>
      </c>
      <c r="E9" s="157" t="s">
        <v>38</v>
      </c>
      <c r="F9" s="55" t="s">
        <v>37</v>
      </c>
      <c r="G9" s="56" t="s">
        <v>38</v>
      </c>
      <c r="H9" s="184"/>
      <c r="I9" s="60" t="s">
        <v>37</v>
      </c>
      <c r="J9" s="186"/>
      <c r="K9" s="156" t="s">
        <v>37</v>
      </c>
      <c r="L9" s="157" t="s">
        <v>38</v>
      </c>
      <c r="M9" s="55" t="s">
        <v>37</v>
      </c>
      <c r="N9" s="157" t="s">
        <v>38</v>
      </c>
      <c r="O9" s="188"/>
    </row>
    <row r="10" spans="2:15" ht="14.45" customHeight="1">
      <c r="B10" s="68">
        <v>1</v>
      </c>
      <c r="C10" s="69" t="s">
        <v>14</v>
      </c>
      <c r="D10" s="70">
        <v>910</v>
      </c>
      <c r="E10" s="71">
        <v>0.16727941176470587</v>
      </c>
      <c r="F10" s="70">
        <v>740</v>
      </c>
      <c r="G10" s="72">
        <v>0.12699502316801098</v>
      </c>
      <c r="H10" s="73">
        <v>0.22972972972972983</v>
      </c>
      <c r="I10" s="74">
        <v>789</v>
      </c>
      <c r="J10" s="75">
        <v>0.15335868187579216</v>
      </c>
      <c r="K10" s="70">
        <v>6546</v>
      </c>
      <c r="L10" s="71">
        <v>0.14292576419213973</v>
      </c>
      <c r="M10" s="70">
        <v>7979</v>
      </c>
      <c r="N10" s="72">
        <v>0.14024079444590912</v>
      </c>
      <c r="O10" s="73">
        <v>-0.17959644065672387</v>
      </c>
    </row>
    <row r="11" spans="2:15" ht="14.45" customHeight="1">
      <c r="B11" s="76">
        <v>2</v>
      </c>
      <c r="C11" s="77" t="s">
        <v>16</v>
      </c>
      <c r="D11" s="78">
        <v>824</v>
      </c>
      <c r="E11" s="79">
        <v>0.15147058823529411</v>
      </c>
      <c r="F11" s="78">
        <v>1051</v>
      </c>
      <c r="G11" s="90">
        <v>0.18036725587781019</v>
      </c>
      <c r="H11" s="81">
        <v>-0.21598477640342528</v>
      </c>
      <c r="I11" s="102">
        <v>845</v>
      </c>
      <c r="J11" s="91">
        <v>-2.4852071005917131E-2</v>
      </c>
      <c r="K11" s="78">
        <v>6328</v>
      </c>
      <c r="L11" s="79">
        <v>0.13816593886462883</v>
      </c>
      <c r="M11" s="78">
        <v>8993</v>
      </c>
      <c r="N11" s="90">
        <v>0.15806309869057034</v>
      </c>
      <c r="O11" s="81">
        <v>-0.29634159902146118</v>
      </c>
    </row>
    <row r="12" spans="2:15" ht="14.45" customHeight="1">
      <c r="B12" s="76">
        <v>3</v>
      </c>
      <c r="C12" s="77" t="s">
        <v>19</v>
      </c>
      <c r="D12" s="78">
        <v>734</v>
      </c>
      <c r="E12" s="79">
        <v>0.13492647058823529</v>
      </c>
      <c r="F12" s="78">
        <v>632</v>
      </c>
      <c r="G12" s="90">
        <v>0.1084606143813283</v>
      </c>
      <c r="H12" s="81">
        <v>0.16139240506329111</v>
      </c>
      <c r="I12" s="102">
        <v>697</v>
      </c>
      <c r="J12" s="91">
        <v>5.3084648493543662E-2</v>
      </c>
      <c r="K12" s="78">
        <v>6195</v>
      </c>
      <c r="L12" s="79">
        <v>0.13526200873362446</v>
      </c>
      <c r="M12" s="78">
        <v>7042</v>
      </c>
      <c r="N12" s="90">
        <v>0.12377186044467879</v>
      </c>
      <c r="O12" s="81">
        <v>-0.12027833001988075</v>
      </c>
    </row>
    <row r="13" spans="2:15" ht="14.45" customHeight="1">
      <c r="B13" s="76">
        <v>4</v>
      </c>
      <c r="C13" s="77" t="s">
        <v>12</v>
      </c>
      <c r="D13" s="78">
        <v>731</v>
      </c>
      <c r="E13" s="79">
        <v>0.13437499999999999</v>
      </c>
      <c r="F13" s="78">
        <v>681</v>
      </c>
      <c r="G13" s="90">
        <v>0.1168697442938047</v>
      </c>
      <c r="H13" s="81">
        <v>7.3421439060205484E-2</v>
      </c>
      <c r="I13" s="102">
        <v>725</v>
      </c>
      <c r="J13" s="91">
        <v>8.2758620689655782E-3</v>
      </c>
      <c r="K13" s="78">
        <v>5478</v>
      </c>
      <c r="L13" s="79">
        <v>0.11960698689956333</v>
      </c>
      <c r="M13" s="78">
        <v>5380</v>
      </c>
      <c r="N13" s="90">
        <v>9.4560154670884966E-2</v>
      </c>
      <c r="O13" s="81">
        <v>1.8215613382899676E-2</v>
      </c>
    </row>
    <row r="14" spans="2:15" ht="14.45" customHeight="1">
      <c r="B14" s="103">
        <v>5</v>
      </c>
      <c r="C14" s="92" t="s">
        <v>20</v>
      </c>
      <c r="D14" s="104">
        <v>462</v>
      </c>
      <c r="E14" s="105">
        <v>8.4926470588235298E-2</v>
      </c>
      <c r="F14" s="104">
        <v>459</v>
      </c>
      <c r="G14" s="106">
        <v>7.8771237343401412E-2</v>
      </c>
      <c r="H14" s="107">
        <v>6.5359477124182774E-3</v>
      </c>
      <c r="I14" s="108">
        <v>531</v>
      </c>
      <c r="J14" s="109">
        <v>-0.12994350282485878</v>
      </c>
      <c r="K14" s="104">
        <v>4360</v>
      </c>
      <c r="L14" s="105">
        <v>9.5196506550218343E-2</v>
      </c>
      <c r="M14" s="104">
        <v>5992</v>
      </c>
      <c r="N14" s="106">
        <v>0.10531681167062132</v>
      </c>
      <c r="O14" s="107">
        <v>-0.27236315086782381</v>
      </c>
    </row>
    <row r="15" spans="2:15" ht="14.45" customHeight="1">
      <c r="B15" s="68">
        <v>6</v>
      </c>
      <c r="C15" s="69" t="s">
        <v>18</v>
      </c>
      <c r="D15" s="70">
        <v>336</v>
      </c>
      <c r="E15" s="71">
        <v>6.1764705882352944E-2</v>
      </c>
      <c r="F15" s="70">
        <v>509</v>
      </c>
      <c r="G15" s="72">
        <v>8.7351982152050797E-2</v>
      </c>
      <c r="H15" s="73">
        <v>-0.33988212180746558</v>
      </c>
      <c r="I15" s="74">
        <v>241</v>
      </c>
      <c r="J15" s="75">
        <v>0.39419087136929454</v>
      </c>
      <c r="K15" s="70">
        <v>3317</v>
      </c>
      <c r="L15" s="71">
        <v>7.2423580786026204E-2</v>
      </c>
      <c r="M15" s="70">
        <v>4858</v>
      </c>
      <c r="N15" s="72">
        <v>8.5385358994639254E-2</v>
      </c>
      <c r="O15" s="73">
        <v>-0.31720872787155208</v>
      </c>
    </row>
    <row r="16" spans="2:15" ht="14.45" customHeight="1">
      <c r="B16" s="76">
        <v>7</v>
      </c>
      <c r="C16" s="77" t="s">
        <v>15</v>
      </c>
      <c r="D16" s="78">
        <v>369</v>
      </c>
      <c r="E16" s="79">
        <v>6.7830882352941171E-2</v>
      </c>
      <c r="F16" s="78">
        <v>576</v>
      </c>
      <c r="G16" s="90">
        <v>9.8850180195640985E-2</v>
      </c>
      <c r="H16" s="81">
        <v>-0.359375</v>
      </c>
      <c r="I16" s="102">
        <v>201</v>
      </c>
      <c r="J16" s="91">
        <v>0.83582089552238803</v>
      </c>
      <c r="K16" s="78">
        <v>3072</v>
      </c>
      <c r="L16" s="79">
        <v>6.7074235807860261E-2</v>
      </c>
      <c r="M16" s="78">
        <v>4203</v>
      </c>
      <c r="N16" s="90">
        <v>7.3872923807012922E-2</v>
      </c>
      <c r="O16" s="81">
        <v>-0.26909350463954318</v>
      </c>
    </row>
    <row r="17" spans="2:22" ht="14.45" customHeight="1">
      <c r="B17" s="76">
        <v>8</v>
      </c>
      <c r="C17" s="77" t="s">
        <v>17</v>
      </c>
      <c r="D17" s="78">
        <v>230</v>
      </c>
      <c r="E17" s="79">
        <v>4.2279411764705885E-2</v>
      </c>
      <c r="F17" s="78">
        <v>387</v>
      </c>
      <c r="G17" s="90">
        <v>6.6414964818946279E-2</v>
      </c>
      <c r="H17" s="81">
        <v>-0.40568475452196384</v>
      </c>
      <c r="I17" s="102">
        <v>159</v>
      </c>
      <c r="J17" s="91">
        <v>0.44654088050314455</v>
      </c>
      <c r="K17" s="78">
        <v>2280</v>
      </c>
      <c r="L17" s="79">
        <v>4.9781659388646288E-2</v>
      </c>
      <c r="M17" s="78">
        <v>3278</v>
      </c>
      <c r="N17" s="90">
        <v>5.7614904648914667E-2</v>
      </c>
      <c r="O17" s="81">
        <v>-0.30445393532641851</v>
      </c>
    </row>
    <row r="18" spans="2:22" ht="14.45" customHeight="1">
      <c r="B18" s="76">
        <v>9</v>
      </c>
      <c r="C18" s="77" t="s">
        <v>53</v>
      </c>
      <c r="D18" s="78">
        <v>242</v>
      </c>
      <c r="E18" s="79">
        <v>4.448529411764706E-2</v>
      </c>
      <c r="F18" s="78">
        <v>162</v>
      </c>
      <c r="G18" s="90">
        <v>2.7801613180024026E-2</v>
      </c>
      <c r="H18" s="81">
        <v>0.49382716049382713</v>
      </c>
      <c r="I18" s="102">
        <v>290</v>
      </c>
      <c r="J18" s="91">
        <v>-0.16551724137931034</v>
      </c>
      <c r="K18" s="78">
        <v>2216</v>
      </c>
      <c r="L18" s="79">
        <v>4.8384279475982533E-2</v>
      </c>
      <c r="M18" s="78">
        <v>1459</v>
      </c>
      <c r="N18" s="90">
        <v>2.5643729677476051E-2</v>
      </c>
      <c r="O18" s="81">
        <v>0.51884852638793699</v>
      </c>
    </row>
    <row r="19" spans="2:22" ht="14.45" customHeight="1">
      <c r="B19" s="103">
        <v>10</v>
      </c>
      <c r="C19" s="92" t="s">
        <v>21</v>
      </c>
      <c r="D19" s="104">
        <v>153</v>
      </c>
      <c r="E19" s="105">
        <v>2.8125000000000001E-2</v>
      </c>
      <c r="F19" s="104">
        <v>330</v>
      </c>
      <c r="G19" s="106">
        <v>5.6632915737085981E-2</v>
      </c>
      <c r="H19" s="107">
        <v>-0.53636363636363638</v>
      </c>
      <c r="I19" s="108">
        <v>244</v>
      </c>
      <c r="J19" s="109">
        <v>-0.37295081967213117</v>
      </c>
      <c r="K19" s="104">
        <v>2205</v>
      </c>
      <c r="L19" s="105">
        <v>4.8144104803493452E-2</v>
      </c>
      <c r="M19" s="104">
        <v>3166</v>
      </c>
      <c r="N19" s="106">
        <v>5.5646366113015204E-2</v>
      </c>
      <c r="O19" s="107">
        <v>-0.30353758686039167</v>
      </c>
    </row>
    <row r="20" spans="2:22" ht="14.45" customHeight="1">
      <c r="B20" s="68">
        <v>11</v>
      </c>
      <c r="C20" s="69" t="s">
        <v>46</v>
      </c>
      <c r="D20" s="70">
        <v>249</v>
      </c>
      <c r="E20" s="71">
        <v>4.5772058823529409E-2</v>
      </c>
      <c r="F20" s="70">
        <v>106</v>
      </c>
      <c r="G20" s="72">
        <v>1.8191178994336709E-2</v>
      </c>
      <c r="H20" s="73">
        <v>1.3490566037735849</v>
      </c>
      <c r="I20" s="74">
        <v>174</v>
      </c>
      <c r="J20" s="75">
        <v>0.43103448275862077</v>
      </c>
      <c r="K20" s="70">
        <v>1342</v>
      </c>
      <c r="L20" s="71">
        <v>2.9301310043668122E-2</v>
      </c>
      <c r="M20" s="70">
        <v>1933</v>
      </c>
      <c r="N20" s="72">
        <v>3.3974865981193425E-2</v>
      </c>
      <c r="O20" s="73">
        <v>-0.30574236937402999</v>
      </c>
    </row>
    <row r="21" spans="2:22" ht="14.45" customHeight="1">
      <c r="B21" s="76">
        <v>12</v>
      </c>
      <c r="C21" s="77" t="s">
        <v>4</v>
      </c>
      <c r="D21" s="78">
        <v>60</v>
      </c>
      <c r="E21" s="79">
        <v>1.1029411764705883E-2</v>
      </c>
      <c r="F21" s="78">
        <v>44</v>
      </c>
      <c r="G21" s="90">
        <v>7.5510554316114637E-3</v>
      </c>
      <c r="H21" s="81">
        <v>0.36363636363636354</v>
      </c>
      <c r="I21" s="102">
        <v>63</v>
      </c>
      <c r="J21" s="91">
        <v>-4.7619047619047672E-2</v>
      </c>
      <c r="K21" s="78">
        <v>649</v>
      </c>
      <c r="L21" s="79">
        <v>1.4170305676855895E-2</v>
      </c>
      <c r="M21" s="78">
        <v>644</v>
      </c>
      <c r="N21" s="90">
        <v>1.1319096581421918E-2</v>
      </c>
      <c r="O21" s="81">
        <v>7.763975155279601E-3</v>
      </c>
    </row>
    <row r="22" spans="2:22" ht="14.45" customHeight="1">
      <c r="B22" s="76">
        <v>13</v>
      </c>
      <c r="C22" s="77" t="s">
        <v>22</v>
      </c>
      <c r="D22" s="78">
        <v>31</v>
      </c>
      <c r="E22" s="79">
        <v>5.6985294117647056E-3</v>
      </c>
      <c r="F22" s="78">
        <v>23</v>
      </c>
      <c r="G22" s="90">
        <v>3.9471426119787201E-3</v>
      </c>
      <c r="H22" s="81">
        <v>0.34782608695652173</v>
      </c>
      <c r="I22" s="102">
        <v>40</v>
      </c>
      <c r="J22" s="91">
        <v>-0.22499999999999998</v>
      </c>
      <c r="K22" s="78">
        <v>312</v>
      </c>
      <c r="L22" s="79">
        <v>6.8122270742358082E-3</v>
      </c>
      <c r="M22" s="78">
        <v>389</v>
      </c>
      <c r="N22" s="90">
        <v>6.8371561648651021E-3</v>
      </c>
      <c r="O22" s="81">
        <v>-0.19794344473007708</v>
      </c>
    </row>
    <row r="23" spans="2:22" ht="14.45" customHeight="1">
      <c r="B23" s="76">
        <v>14</v>
      </c>
      <c r="C23" s="77" t="s">
        <v>91</v>
      </c>
      <c r="D23" s="78">
        <v>12</v>
      </c>
      <c r="E23" s="79">
        <v>2.2058823529411764E-3</v>
      </c>
      <c r="F23" s="78">
        <v>19</v>
      </c>
      <c r="G23" s="90">
        <v>3.2606830272867687E-3</v>
      </c>
      <c r="H23" s="81">
        <v>-0.36842105263157898</v>
      </c>
      <c r="I23" s="102">
        <v>9</v>
      </c>
      <c r="J23" s="91">
        <v>0.33333333333333326</v>
      </c>
      <c r="K23" s="78">
        <v>264</v>
      </c>
      <c r="L23" s="79">
        <v>5.7641921397379916E-3</v>
      </c>
      <c r="M23" s="78">
        <v>201</v>
      </c>
      <c r="N23" s="90">
        <v>3.5328236224624306E-3</v>
      </c>
      <c r="O23" s="81">
        <v>0.31343283582089554</v>
      </c>
      <c r="P23" s="28"/>
    </row>
    <row r="24" spans="2:22" ht="14.45" customHeight="1">
      <c r="B24" s="103">
        <v>15</v>
      </c>
      <c r="C24" s="92" t="s">
        <v>60</v>
      </c>
      <c r="D24" s="104">
        <v>27</v>
      </c>
      <c r="E24" s="105">
        <v>4.9632352941176468E-3</v>
      </c>
      <c r="F24" s="104">
        <v>21</v>
      </c>
      <c r="G24" s="106">
        <v>3.603912819632744E-3</v>
      </c>
      <c r="H24" s="107">
        <v>0.28571428571428581</v>
      </c>
      <c r="I24" s="108">
        <v>24</v>
      </c>
      <c r="J24" s="109">
        <v>0.125</v>
      </c>
      <c r="K24" s="104">
        <v>249</v>
      </c>
      <c r="L24" s="105">
        <v>5.4366812227074233E-3</v>
      </c>
      <c r="M24" s="104">
        <v>245</v>
      </c>
      <c r="N24" s="106">
        <v>4.3061780472800773E-3</v>
      </c>
      <c r="O24" s="107">
        <v>1.6326530612244872E-2</v>
      </c>
    </row>
    <row r="25" spans="2:22" ht="14.45" customHeight="1">
      <c r="B25" s="201" t="s">
        <v>59</v>
      </c>
      <c r="C25" s="202"/>
      <c r="D25" s="129">
        <f>SUM(D10:D24)</f>
        <v>5370</v>
      </c>
      <c r="E25" s="50">
        <f>D25/D27</f>
        <v>0.98713235294117652</v>
      </c>
      <c r="F25" s="129">
        <f>SUM(F10:F24)</f>
        <v>5740</v>
      </c>
      <c r="G25" s="50">
        <f>F25/F27</f>
        <v>0.98506950403295002</v>
      </c>
      <c r="H25" s="49">
        <f>D25/F25-1</f>
        <v>-6.4459930313588876E-2</v>
      </c>
      <c r="I25" s="129">
        <f>SUM(I10:I24)</f>
        <v>5032</v>
      </c>
      <c r="J25" s="50">
        <f>D25/I25-1</f>
        <v>6.7170111287758294E-2</v>
      </c>
      <c r="K25" s="129">
        <f>SUM(K10:K24)</f>
        <v>44813</v>
      </c>
      <c r="L25" s="50">
        <f>K25/K27</f>
        <v>0.97844978165938867</v>
      </c>
      <c r="M25" s="129">
        <f>SUM(M10:M24)</f>
        <v>55762</v>
      </c>
      <c r="N25" s="50">
        <f>M25/M27</f>
        <v>0.9800861235609456</v>
      </c>
      <c r="O25" s="49">
        <f>K25/M25-1</f>
        <v>-0.19635235465012013</v>
      </c>
    </row>
    <row r="26" spans="2:22">
      <c r="B26" s="201" t="s">
        <v>39</v>
      </c>
      <c r="C26" s="202"/>
      <c r="D26" s="131">
        <f>D27-SUM(D10:D24)</f>
        <v>70</v>
      </c>
      <c r="E26" s="50">
        <f>D26/D27</f>
        <v>1.2867647058823529E-2</v>
      </c>
      <c r="F26" s="131">
        <f>F27-SUM(F10:F24)</f>
        <v>87</v>
      </c>
      <c r="G26" s="141">
        <f>F26/F27</f>
        <v>1.493049596704994E-2</v>
      </c>
      <c r="H26" s="49">
        <f>D26/F26-1</f>
        <v>-0.1954022988505747</v>
      </c>
      <c r="I26" s="131">
        <f>I27-SUM(I10:I24)</f>
        <v>43</v>
      </c>
      <c r="J26" s="142">
        <f>D26/I26-1</f>
        <v>0.62790697674418605</v>
      </c>
      <c r="K26" s="131">
        <f>K27-SUM(K10:K24)</f>
        <v>987</v>
      </c>
      <c r="L26" s="50">
        <f>K26/K27</f>
        <v>2.1550218340611355E-2</v>
      </c>
      <c r="M26" s="131">
        <f>M27-SUM(M10:M24)</f>
        <v>1133</v>
      </c>
      <c r="N26" s="50">
        <f>M26/M27</f>
        <v>1.9913876439054397E-2</v>
      </c>
      <c r="O26" s="49">
        <f>K26/M26-1</f>
        <v>-0.12886142983230364</v>
      </c>
    </row>
    <row r="27" spans="2:22">
      <c r="B27" s="203" t="s">
        <v>40</v>
      </c>
      <c r="C27" s="204"/>
      <c r="D27" s="52">
        <v>5440</v>
      </c>
      <c r="E27" s="84">
        <v>1</v>
      </c>
      <c r="F27" s="52">
        <v>5827</v>
      </c>
      <c r="G27" s="85">
        <v>1.0000000000000004</v>
      </c>
      <c r="H27" s="47">
        <v>-6.6414964818946265E-2</v>
      </c>
      <c r="I27" s="53">
        <v>5075</v>
      </c>
      <c r="J27" s="48">
        <v>7.1921182266009742E-2</v>
      </c>
      <c r="K27" s="52">
        <v>45800</v>
      </c>
      <c r="L27" s="84">
        <v>1</v>
      </c>
      <c r="M27" s="52">
        <v>56895</v>
      </c>
      <c r="N27" s="85">
        <v>0.99999999999999978</v>
      </c>
      <c r="O27" s="47">
        <v>-0.19500834871254069</v>
      </c>
      <c r="P27" s="28"/>
    </row>
    <row r="28" spans="2:22">
      <c r="B28" t="s">
        <v>64</v>
      </c>
    </row>
    <row r="29" spans="2:22">
      <c r="B29" s="16" t="s">
        <v>65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9" t="s">
        <v>106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10"/>
      <c r="O32" s="199" t="s">
        <v>83</v>
      </c>
      <c r="P32" s="199"/>
      <c r="Q32" s="199"/>
      <c r="R32" s="199"/>
      <c r="S32" s="199"/>
      <c r="T32" s="199"/>
      <c r="U32" s="199"/>
      <c r="V32" s="199"/>
    </row>
    <row r="33" spans="2:22">
      <c r="B33" s="200" t="s">
        <v>107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110"/>
      <c r="O33" s="200" t="s">
        <v>84</v>
      </c>
      <c r="P33" s="200"/>
      <c r="Q33" s="200"/>
      <c r="R33" s="200"/>
      <c r="S33" s="200"/>
      <c r="T33" s="200"/>
      <c r="U33" s="200"/>
      <c r="V33" s="200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47</v>
      </c>
      <c r="M34" s="110"/>
      <c r="O34" s="42"/>
      <c r="P34" s="42"/>
      <c r="Q34" s="42"/>
      <c r="R34" s="42"/>
      <c r="S34" s="42"/>
      <c r="T34" s="42"/>
      <c r="U34" s="110"/>
      <c r="V34" s="111" t="s">
        <v>47</v>
      </c>
    </row>
    <row r="35" spans="2:22">
      <c r="B35" s="189" t="s">
        <v>0</v>
      </c>
      <c r="C35" s="189" t="s">
        <v>68</v>
      </c>
      <c r="D35" s="172" t="s">
        <v>100</v>
      </c>
      <c r="E35" s="163"/>
      <c r="F35" s="163"/>
      <c r="G35" s="163"/>
      <c r="H35" s="163"/>
      <c r="I35" s="173"/>
      <c r="J35" s="172" t="s">
        <v>92</v>
      </c>
      <c r="K35" s="163"/>
      <c r="L35" s="173"/>
      <c r="M35" s="110"/>
      <c r="N35" s="110"/>
      <c r="O35" s="189" t="s">
        <v>0</v>
      </c>
      <c r="P35" s="189" t="s">
        <v>68</v>
      </c>
      <c r="Q35" s="172" t="s">
        <v>101</v>
      </c>
      <c r="R35" s="163"/>
      <c r="S35" s="163"/>
      <c r="T35" s="163"/>
      <c r="U35" s="163"/>
      <c r="V35" s="173"/>
    </row>
    <row r="36" spans="2:22">
      <c r="B36" s="190"/>
      <c r="C36" s="190"/>
      <c r="D36" s="169" t="s">
        <v>102</v>
      </c>
      <c r="E36" s="170"/>
      <c r="F36" s="170"/>
      <c r="G36" s="170"/>
      <c r="H36" s="170"/>
      <c r="I36" s="171"/>
      <c r="J36" s="169" t="s">
        <v>93</v>
      </c>
      <c r="K36" s="170"/>
      <c r="L36" s="171"/>
      <c r="M36" s="110"/>
      <c r="N36" s="110"/>
      <c r="O36" s="190"/>
      <c r="P36" s="190"/>
      <c r="Q36" s="169" t="s">
        <v>103</v>
      </c>
      <c r="R36" s="170"/>
      <c r="S36" s="170"/>
      <c r="T36" s="170"/>
      <c r="U36" s="170"/>
      <c r="V36" s="171"/>
    </row>
    <row r="37" spans="2:22" ht="18" customHeight="1">
      <c r="B37" s="190"/>
      <c r="C37" s="190"/>
      <c r="D37" s="161">
        <v>2020</v>
      </c>
      <c r="E37" s="164"/>
      <c r="F37" s="174">
        <v>2019</v>
      </c>
      <c r="G37" s="164"/>
      <c r="H37" s="193" t="s">
        <v>32</v>
      </c>
      <c r="I37" s="210" t="s">
        <v>69</v>
      </c>
      <c r="J37" s="215">
        <v>2020</v>
      </c>
      <c r="K37" s="211" t="s">
        <v>104</v>
      </c>
      <c r="L37" s="210" t="s">
        <v>108</v>
      </c>
      <c r="M37" s="110"/>
      <c r="N37" s="110"/>
      <c r="O37" s="190"/>
      <c r="P37" s="190"/>
      <c r="Q37" s="161">
        <v>2020</v>
      </c>
      <c r="R37" s="164"/>
      <c r="S37" s="161">
        <v>2019</v>
      </c>
      <c r="T37" s="164"/>
      <c r="U37" s="193" t="s">
        <v>32</v>
      </c>
      <c r="V37" s="205" t="s">
        <v>85</v>
      </c>
    </row>
    <row r="38" spans="2:22" ht="18" customHeight="1">
      <c r="B38" s="181" t="s">
        <v>33</v>
      </c>
      <c r="C38" s="181" t="s">
        <v>68</v>
      </c>
      <c r="D38" s="165"/>
      <c r="E38" s="166"/>
      <c r="F38" s="175"/>
      <c r="G38" s="166"/>
      <c r="H38" s="194"/>
      <c r="I38" s="211"/>
      <c r="J38" s="215"/>
      <c r="K38" s="211"/>
      <c r="L38" s="211"/>
      <c r="M38" s="110"/>
      <c r="N38" s="110"/>
      <c r="O38" s="181" t="s">
        <v>33</v>
      </c>
      <c r="P38" s="181" t="s">
        <v>68</v>
      </c>
      <c r="Q38" s="165"/>
      <c r="R38" s="166"/>
      <c r="S38" s="165"/>
      <c r="T38" s="166"/>
      <c r="U38" s="194"/>
      <c r="V38" s="206"/>
    </row>
    <row r="39" spans="2:22" ht="18" customHeight="1">
      <c r="B39" s="181"/>
      <c r="C39" s="181"/>
      <c r="D39" s="153" t="s">
        <v>35</v>
      </c>
      <c r="E39" s="112" t="s">
        <v>2</v>
      </c>
      <c r="F39" s="153" t="s">
        <v>35</v>
      </c>
      <c r="G39" s="112" t="s">
        <v>2</v>
      </c>
      <c r="H39" s="183" t="s">
        <v>36</v>
      </c>
      <c r="I39" s="183" t="s">
        <v>70</v>
      </c>
      <c r="J39" s="113" t="s">
        <v>35</v>
      </c>
      <c r="K39" s="213" t="s">
        <v>105</v>
      </c>
      <c r="L39" s="213" t="s">
        <v>109</v>
      </c>
      <c r="M39" s="110"/>
      <c r="N39" s="110"/>
      <c r="O39" s="181"/>
      <c r="P39" s="181"/>
      <c r="Q39" s="153" t="s">
        <v>35</v>
      </c>
      <c r="R39" s="112" t="s">
        <v>2</v>
      </c>
      <c r="S39" s="153" t="s">
        <v>35</v>
      </c>
      <c r="T39" s="112" t="s">
        <v>2</v>
      </c>
      <c r="U39" s="183" t="s">
        <v>36</v>
      </c>
      <c r="V39" s="207" t="s">
        <v>86</v>
      </c>
    </row>
    <row r="40" spans="2:22" ht="18" customHeight="1">
      <c r="B40" s="182"/>
      <c r="C40" s="182"/>
      <c r="D40" s="156" t="s">
        <v>37</v>
      </c>
      <c r="E40" s="56" t="s">
        <v>38</v>
      </c>
      <c r="F40" s="156" t="s">
        <v>37</v>
      </c>
      <c r="G40" s="56" t="s">
        <v>38</v>
      </c>
      <c r="H40" s="212"/>
      <c r="I40" s="212"/>
      <c r="J40" s="156" t="s">
        <v>37</v>
      </c>
      <c r="K40" s="214"/>
      <c r="L40" s="214"/>
      <c r="M40" s="110"/>
      <c r="N40" s="110"/>
      <c r="O40" s="182"/>
      <c r="P40" s="182"/>
      <c r="Q40" s="156" t="s">
        <v>37</v>
      </c>
      <c r="R40" s="56" t="s">
        <v>38</v>
      </c>
      <c r="S40" s="156" t="s">
        <v>37</v>
      </c>
      <c r="T40" s="56" t="s">
        <v>38</v>
      </c>
      <c r="U40" s="184"/>
      <c r="V40" s="208"/>
    </row>
    <row r="41" spans="2:22">
      <c r="B41" s="68">
        <v>1</v>
      </c>
      <c r="C41" s="86" t="s">
        <v>71</v>
      </c>
      <c r="D41" s="70">
        <v>791</v>
      </c>
      <c r="E41" s="75">
        <v>0.14540441176470589</v>
      </c>
      <c r="F41" s="70">
        <v>597</v>
      </c>
      <c r="G41" s="75">
        <v>0.10245409301527372</v>
      </c>
      <c r="H41" s="114">
        <v>0.32495812395309875</v>
      </c>
      <c r="I41" s="115">
        <v>0</v>
      </c>
      <c r="J41" s="70">
        <v>659</v>
      </c>
      <c r="K41" s="116">
        <v>0.20030349013657056</v>
      </c>
      <c r="L41" s="117">
        <v>1</v>
      </c>
      <c r="M41" s="110"/>
      <c r="N41" s="110"/>
      <c r="O41" s="68">
        <v>1</v>
      </c>
      <c r="P41" s="86" t="s">
        <v>71</v>
      </c>
      <c r="Q41" s="70">
        <v>5450</v>
      </c>
      <c r="R41" s="75">
        <v>0.11899563318777293</v>
      </c>
      <c r="S41" s="70">
        <v>6346</v>
      </c>
      <c r="T41" s="75">
        <v>0.11153879954301783</v>
      </c>
      <c r="U41" s="73">
        <v>-0.14119130160731175</v>
      </c>
      <c r="V41" s="117">
        <v>0</v>
      </c>
    </row>
    <row r="42" spans="2:22">
      <c r="B42" s="118">
        <v>2</v>
      </c>
      <c r="C42" s="88" t="s">
        <v>79</v>
      </c>
      <c r="D42" s="78">
        <v>621</v>
      </c>
      <c r="E42" s="91">
        <v>0.11415441176470588</v>
      </c>
      <c r="F42" s="78">
        <v>548</v>
      </c>
      <c r="G42" s="91">
        <v>9.4044963102797322E-2</v>
      </c>
      <c r="H42" s="119">
        <v>0.13321167883211671</v>
      </c>
      <c r="I42" s="120">
        <v>1</v>
      </c>
      <c r="J42" s="78">
        <v>602</v>
      </c>
      <c r="K42" s="121">
        <v>3.1561461794019863E-2</v>
      </c>
      <c r="L42" s="122">
        <v>1</v>
      </c>
      <c r="M42" s="110"/>
      <c r="N42" s="110"/>
      <c r="O42" s="118">
        <v>2</v>
      </c>
      <c r="P42" s="88" t="s">
        <v>72</v>
      </c>
      <c r="Q42" s="78">
        <v>4902</v>
      </c>
      <c r="R42" s="91">
        <v>0.10703056768558952</v>
      </c>
      <c r="S42" s="78">
        <v>4598</v>
      </c>
      <c r="T42" s="91">
        <v>8.0815537393444062E-2</v>
      </c>
      <c r="U42" s="81">
        <v>6.6115702479338845E-2</v>
      </c>
      <c r="V42" s="122">
        <v>0</v>
      </c>
    </row>
    <row r="43" spans="2:22">
      <c r="B43" s="118">
        <v>3</v>
      </c>
      <c r="C43" s="88" t="s">
        <v>72</v>
      </c>
      <c r="D43" s="78">
        <v>607</v>
      </c>
      <c r="E43" s="91">
        <v>0.11158088235294118</v>
      </c>
      <c r="F43" s="78">
        <v>465</v>
      </c>
      <c r="G43" s="91">
        <v>7.9800926720439327E-2</v>
      </c>
      <c r="H43" s="119">
        <v>0.30537634408602155</v>
      </c>
      <c r="I43" s="120">
        <v>1</v>
      </c>
      <c r="J43" s="78">
        <v>661</v>
      </c>
      <c r="K43" s="121">
        <v>-8.1694402420574908E-2</v>
      </c>
      <c r="L43" s="122">
        <v>-2</v>
      </c>
      <c r="M43" s="110"/>
      <c r="N43" s="110"/>
      <c r="O43" s="118">
        <v>3</v>
      </c>
      <c r="P43" s="88" t="s">
        <v>79</v>
      </c>
      <c r="Q43" s="78">
        <v>4443</v>
      </c>
      <c r="R43" s="91">
        <v>9.7008733624454155E-2</v>
      </c>
      <c r="S43" s="78">
        <v>4244</v>
      </c>
      <c r="T43" s="91">
        <v>7.4593549521047547E-2</v>
      </c>
      <c r="U43" s="81">
        <v>4.6889726672949994E-2</v>
      </c>
      <c r="V43" s="122">
        <v>0</v>
      </c>
    </row>
    <row r="44" spans="2:22">
      <c r="B44" s="118">
        <v>4</v>
      </c>
      <c r="C44" s="88" t="s">
        <v>73</v>
      </c>
      <c r="D44" s="78">
        <v>369</v>
      </c>
      <c r="E44" s="91">
        <v>6.7830882352941171E-2</v>
      </c>
      <c r="F44" s="78">
        <v>575</v>
      </c>
      <c r="G44" s="91">
        <v>9.8678565299467988E-2</v>
      </c>
      <c r="H44" s="119">
        <v>-0.35826086956521741</v>
      </c>
      <c r="I44" s="120">
        <v>-2</v>
      </c>
      <c r="J44" s="78">
        <v>201</v>
      </c>
      <c r="K44" s="121">
        <v>0.83582089552238803</v>
      </c>
      <c r="L44" s="122">
        <v>2</v>
      </c>
      <c r="M44" s="110"/>
      <c r="N44" s="110"/>
      <c r="O44" s="118">
        <v>4</v>
      </c>
      <c r="P44" s="88" t="s">
        <v>73</v>
      </c>
      <c r="Q44" s="78">
        <v>3071</v>
      </c>
      <c r="R44" s="91">
        <v>6.7052401746724888E-2</v>
      </c>
      <c r="S44" s="78">
        <v>4201</v>
      </c>
      <c r="T44" s="91">
        <v>7.3837771333157567E-2</v>
      </c>
      <c r="U44" s="81">
        <v>-0.26898357533920492</v>
      </c>
      <c r="V44" s="122">
        <v>0</v>
      </c>
    </row>
    <row r="45" spans="2:22">
      <c r="B45" s="118">
        <v>5</v>
      </c>
      <c r="C45" s="93" t="s">
        <v>75</v>
      </c>
      <c r="D45" s="104">
        <v>293</v>
      </c>
      <c r="E45" s="109">
        <v>5.3860294117647062E-2</v>
      </c>
      <c r="F45" s="104">
        <v>254</v>
      </c>
      <c r="G45" s="109">
        <v>4.3590183627938907E-2</v>
      </c>
      <c r="H45" s="123">
        <v>0.15354330708661412</v>
      </c>
      <c r="I45" s="124">
        <v>2</v>
      </c>
      <c r="J45" s="104">
        <v>277</v>
      </c>
      <c r="K45" s="125">
        <v>5.7761732851985492E-2</v>
      </c>
      <c r="L45" s="126">
        <v>-1</v>
      </c>
      <c r="M45" s="110"/>
      <c r="N45" s="110"/>
      <c r="O45" s="118">
        <v>5</v>
      </c>
      <c r="P45" s="93" t="s">
        <v>75</v>
      </c>
      <c r="Q45" s="104">
        <v>2433</v>
      </c>
      <c r="R45" s="109">
        <v>5.3122270742358077E-2</v>
      </c>
      <c r="S45" s="104">
        <v>2791</v>
      </c>
      <c r="T45" s="109">
        <v>4.9055277265137531E-2</v>
      </c>
      <c r="U45" s="107">
        <v>-0.12826943747760655</v>
      </c>
      <c r="V45" s="126">
        <v>0</v>
      </c>
    </row>
    <row r="46" spans="2:22">
      <c r="B46" s="127">
        <v>6</v>
      </c>
      <c r="C46" s="86" t="s">
        <v>94</v>
      </c>
      <c r="D46" s="70">
        <v>249</v>
      </c>
      <c r="E46" s="75">
        <v>4.5772058823529409E-2</v>
      </c>
      <c r="F46" s="70">
        <v>105</v>
      </c>
      <c r="G46" s="75">
        <v>1.8019564098163722E-2</v>
      </c>
      <c r="H46" s="114">
        <v>1.3714285714285714</v>
      </c>
      <c r="I46" s="115">
        <v>11</v>
      </c>
      <c r="J46" s="70">
        <v>174</v>
      </c>
      <c r="K46" s="116">
        <v>0.43103448275862077</v>
      </c>
      <c r="L46" s="117">
        <v>1</v>
      </c>
      <c r="M46" s="110"/>
      <c r="N46" s="110"/>
      <c r="O46" s="127">
        <v>6</v>
      </c>
      <c r="P46" s="86" t="s">
        <v>74</v>
      </c>
      <c r="Q46" s="70">
        <v>2063</v>
      </c>
      <c r="R46" s="75">
        <v>4.5043668122270744E-2</v>
      </c>
      <c r="S46" s="70">
        <v>2748</v>
      </c>
      <c r="T46" s="75">
        <v>4.8299499077247558E-2</v>
      </c>
      <c r="U46" s="73">
        <v>-0.24927219796215427</v>
      </c>
      <c r="V46" s="117">
        <v>0</v>
      </c>
    </row>
    <row r="47" spans="2:22">
      <c r="B47" s="118">
        <v>7</v>
      </c>
      <c r="C47" s="88" t="s">
        <v>74</v>
      </c>
      <c r="D47" s="78">
        <v>194</v>
      </c>
      <c r="E47" s="91">
        <v>3.5661764705882351E-2</v>
      </c>
      <c r="F47" s="78">
        <v>292</v>
      </c>
      <c r="G47" s="91">
        <v>5.0111549682512441E-2</v>
      </c>
      <c r="H47" s="119">
        <v>-0.33561643835616439</v>
      </c>
      <c r="I47" s="120">
        <v>-1</v>
      </c>
      <c r="J47" s="78">
        <v>103</v>
      </c>
      <c r="K47" s="121">
        <v>0.88349514563106801</v>
      </c>
      <c r="L47" s="122">
        <v>7</v>
      </c>
      <c r="M47" s="110"/>
      <c r="N47" s="110"/>
      <c r="O47" s="118">
        <v>7</v>
      </c>
      <c r="P47" s="88" t="s">
        <v>87</v>
      </c>
      <c r="Q47" s="78">
        <v>1635</v>
      </c>
      <c r="R47" s="91">
        <v>3.569868995633188E-2</v>
      </c>
      <c r="S47" s="78">
        <v>2705</v>
      </c>
      <c r="T47" s="91">
        <v>4.7543720889357585E-2</v>
      </c>
      <c r="U47" s="81">
        <v>-0.39556377079482441</v>
      </c>
      <c r="V47" s="122">
        <v>0</v>
      </c>
    </row>
    <row r="48" spans="2:22">
      <c r="B48" s="118">
        <v>8</v>
      </c>
      <c r="C48" s="88" t="s">
        <v>82</v>
      </c>
      <c r="D48" s="78">
        <v>180</v>
      </c>
      <c r="E48" s="91">
        <v>3.3088235294117647E-2</v>
      </c>
      <c r="F48" s="78">
        <v>127</v>
      </c>
      <c r="G48" s="91">
        <v>2.1795091813969453E-2</v>
      </c>
      <c r="H48" s="119">
        <v>0.41732283464566922</v>
      </c>
      <c r="I48" s="120">
        <v>6</v>
      </c>
      <c r="J48" s="78">
        <v>95</v>
      </c>
      <c r="K48" s="121">
        <v>0.89473684210526305</v>
      </c>
      <c r="L48" s="122">
        <v>10</v>
      </c>
      <c r="M48" s="110"/>
      <c r="N48" s="110"/>
      <c r="O48" s="118">
        <v>8</v>
      </c>
      <c r="P48" s="88" t="s">
        <v>82</v>
      </c>
      <c r="Q48" s="78">
        <v>1413</v>
      </c>
      <c r="R48" s="91">
        <v>3.0851528384279476E-2</v>
      </c>
      <c r="S48" s="78">
        <v>1614</v>
      </c>
      <c r="T48" s="91">
        <v>2.8368046401265491E-2</v>
      </c>
      <c r="U48" s="81">
        <v>-0.12453531598513012</v>
      </c>
      <c r="V48" s="122">
        <v>6</v>
      </c>
    </row>
    <row r="49" spans="2:22">
      <c r="B49" s="118">
        <v>9</v>
      </c>
      <c r="C49" s="88" t="s">
        <v>87</v>
      </c>
      <c r="D49" s="78">
        <v>160</v>
      </c>
      <c r="E49" s="91">
        <v>2.9411764705882353E-2</v>
      </c>
      <c r="F49" s="78">
        <v>214</v>
      </c>
      <c r="G49" s="91">
        <v>3.6725587781019392E-2</v>
      </c>
      <c r="H49" s="119">
        <v>-0.25233644859813087</v>
      </c>
      <c r="I49" s="120">
        <v>-1</v>
      </c>
      <c r="J49" s="78">
        <v>222</v>
      </c>
      <c r="K49" s="121">
        <v>-0.27927927927927931</v>
      </c>
      <c r="L49" s="122">
        <v>-4</v>
      </c>
      <c r="M49" s="110"/>
      <c r="N49" s="110"/>
      <c r="O49" s="118">
        <v>9</v>
      </c>
      <c r="P49" s="88" t="s">
        <v>94</v>
      </c>
      <c r="Q49" s="78">
        <v>1342</v>
      </c>
      <c r="R49" s="91">
        <v>2.9301310043668122E-2</v>
      </c>
      <c r="S49" s="78">
        <v>1930</v>
      </c>
      <c r="T49" s="91">
        <v>3.3922137270410407E-2</v>
      </c>
      <c r="U49" s="81">
        <v>-0.3046632124352332</v>
      </c>
      <c r="V49" s="122">
        <v>0</v>
      </c>
    </row>
    <row r="50" spans="2:22">
      <c r="B50" s="118">
        <v>10</v>
      </c>
      <c r="C50" s="88" t="s">
        <v>95</v>
      </c>
      <c r="D50" s="78">
        <v>143</v>
      </c>
      <c r="E50" s="83">
        <v>2.6286764705882353E-2</v>
      </c>
      <c r="F50" s="78">
        <v>67</v>
      </c>
      <c r="G50" s="83">
        <v>1.1498198043590183E-2</v>
      </c>
      <c r="H50" s="119">
        <v>1.1343283582089554</v>
      </c>
      <c r="I50" s="120">
        <v>13</v>
      </c>
      <c r="J50" s="78">
        <v>138</v>
      </c>
      <c r="K50" s="121">
        <v>3.6231884057970953E-2</v>
      </c>
      <c r="L50" s="122">
        <v>-1</v>
      </c>
      <c r="M50" s="110"/>
      <c r="N50" s="110"/>
      <c r="O50" s="128">
        <v>10</v>
      </c>
      <c r="P50" s="93" t="s">
        <v>89</v>
      </c>
      <c r="Q50" s="104">
        <v>1271</v>
      </c>
      <c r="R50" s="109">
        <v>2.7751091703056768E-2</v>
      </c>
      <c r="S50" s="104">
        <v>1707</v>
      </c>
      <c r="T50" s="109">
        <v>3.0002636435539153E-2</v>
      </c>
      <c r="U50" s="107">
        <v>-0.25541886350322207</v>
      </c>
      <c r="V50" s="126">
        <v>1</v>
      </c>
    </row>
    <row r="51" spans="2:22">
      <c r="B51" s="201" t="s">
        <v>76</v>
      </c>
      <c r="C51" s="202"/>
      <c r="D51" s="129">
        <f>SUM(D41:D50)</f>
        <v>3607</v>
      </c>
      <c r="E51" s="141">
        <f>D51/D53</f>
        <v>0.66305147058823533</v>
      </c>
      <c r="F51" s="129">
        <f>SUM(F41:F50)</f>
        <v>3244</v>
      </c>
      <c r="G51" s="141">
        <f>F51/F53</f>
        <v>0.55671872318517246</v>
      </c>
      <c r="H51" s="143">
        <f>D51/F51-1</f>
        <v>0.11189889025893951</v>
      </c>
      <c r="I51" s="130"/>
      <c r="J51" s="129">
        <f>SUM(J41:J50)</f>
        <v>3132</v>
      </c>
      <c r="K51" s="32">
        <f>E51/J51-1</f>
        <v>-0.99978829774246869</v>
      </c>
      <c r="L51" s="144"/>
      <c r="O51" s="201" t="s">
        <v>76</v>
      </c>
      <c r="P51" s="202"/>
      <c r="Q51" s="129">
        <f>SUM(Q41:Q50)</f>
        <v>28023</v>
      </c>
      <c r="R51" s="141">
        <f>Q51/Q53</f>
        <v>0.61185589519650652</v>
      </c>
      <c r="S51" s="129">
        <f>SUM(S41:S50)</f>
        <v>32884</v>
      </c>
      <c r="T51" s="141">
        <f>S51/S53</f>
        <v>0.57797697512962476</v>
      </c>
      <c r="U51" s="143">
        <f>Q51/S51-1</f>
        <v>-0.1478226493127357</v>
      </c>
      <c r="V51" s="147"/>
    </row>
    <row r="52" spans="2:22">
      <c r="B52" s="201" t="s">
        <v>39</v>
      </c>
      <c r="C52" s="202"/>
      <c r="D52" s="129">
        <f>D53-D51</f>
        <v>1833</v>
      </c>
      <c r="E52" s="141">
        <f>D52/D53</f>
        <v>0.33694852941176473</v>
      </c>
      <c r="F52" s="129">
        <f>F53-F51</f>
        <v>2583</v>
      </c>
      <c r="G52" s="141">
        <f>F52/F53</f>
        <v>0.44328127681482754</v>
      </c>
      <c r="H52" s="143">
        <f>D52/F52-1</f>
        <v>-0.29036004645760738</v>
      </c>
      <c r="I52" s="131"/>
      <c r="J52" s="129">
        <f>J53-J51</f>
        <v>1943</v>
      </c>
      <c r="K52" s="32">
        <f>E52/J52-1</f>
        <v>-0.99982658336108499</v>
      </c>
      <c r="L52" s="144"/>
      <c r="O52" s="201" t="s">
        <v>39</v>
      </c>
      <c r="P52" s="202"/>
      <c r="Q52" s="129">
        <f>Q53-Q51</f>
        <v>17777</v>
      </c>
      <c r="R52" s="141">
        <f>Q52/Q53</f>
        <v>0.38814410480349343</v>
      </c>
      <c r="S52" s="129">
        <f>S53-S51</f>
        <v>24011</v>
      </c>
      <c r="T52" s="141">
        <f>S52/S53</f>
        <v>0.42202302487037524</v>
      </c>
      <c r="U52" s="143">
        <f>Q52/S52-1</f>
        <v>-0.25963100245720716</v>
      </c>
      <c r="V52" s="145"/>
    </row>
    <row r="53" spans="2:22">
      <c r="B53" s="203" t="s">
        <v>77</v>
      </c>
      <c r="C53" s="204"/>
      <c r="D53" s="40">
        <v>5440</v>
      </c>
      <c r="E53" s="132">
        <v>1</v>
      </c>
      <c r="F53" s="40">
        <v>5827</v>
      </c>
      <c r="G53" s="132">
        <v>1</v>
      </c>
      <c r="H53" s="43">
        <v>-6.6414964818946265E-2</v>
      </c>
      <c r="I53" s="43"/>
      <c r="J53" s="40">
        <v>5075</v>
      </c>
      <c r="K53" s="15">
        <v>7.1921182266009742E-2</v>
      </c>
      <c r="L53" s="133"/>
      <c r="O53" s="203" t="s">
        <v>77</v>
      </c>
      <c r="P53" s="204"/>
      <c r="Q53" s="40">
        <v>45800</v>
      </c>
      <c r="R53" s="132">
        <v>1</v>
      </c>
      <c r="S53" s="40">
        <v>56895</v>
      </c>
      <c r="T53" s="132">
        <v>1</v>
      </c>
      <c r="U53" s="146">
        <v>-0.19500834871254069</v>
      </c>
      <c r="V53" s="146"/>
    </row>
  </sheetData>
  <mergeCells count="67">
    <mergeCell ref="B33:L33"/>
    <mergeCell ref="C35:C37"/>
    <mergeCell ref="F37:G38"/>
    <mergeCell ref="I37:I38"/>
    <mergeCell ref="J37:J38"/>
    <mergeCell ref="J35:L35"/>
    <mergeCell ref="D35:I35"/>
    <mergeCell ref="H37:H38"/>
    <mergeCell ref="C7:C9"/>
    <mergeCell ref="J8:J9"/>
    <mergeCell ref="F6:G7"/>
    <mergeCell ref="B25:C25"/>
    <mergeCell ref="B26:C26"/>
    <mergeCell ref="O8:O9"/>
    <mergeCell ref="H8:H9"/>
    <mergeCell ref="K5:O5"/>
    <mergeCell ref="D6:E7"/>
    <mergeCell ref="D5:H5"/>
    <mergeCell ref="I5:J5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</mergeCells>
  <phoneticPr fontId="7" type="noConversion"/>
  <conditionalFormatting sqref="H26 J26 O26">
    <cfRule type="cellIs" dxfId="43" priority="70" operator="lessThan">
      <formula>0</formula>
    </cfRule>
  </conditionalFormatting>
  <conditionalFormatting sqref="H25 O25">
    <cfRule type="cellIs" dxfId="42" priority="69" operator="lessThan">
      <formula>0</formula>
    </cfRule>
  </conditionalFormatting>
  <conditionalFormatting sqref="K52">
    <cfRule type="cellIs" dxfId="41" priority="60" operator="lessThan">
      <formula>0</formula>
    </cfRule>
  </conditionalFormatting>
  <conditionalFormatting sqref="H52">
    <cfRule type="cellIs" dxfId="40" priority="61" operator="lessThan">
      <formula>0</formula>
    </cfRule>
  </conditionalFormatting>
  <conditionalFormatting sqref="K51">
    <cfRule type="cellIs" dxfId="39" priority="58" operator="lessThan">
      <formula>0</formula>
    </cfRule>
  </conditionalFormatting>
  <conditionalFormatting sqref="H51">
    <cfRule type="cellIs" dxfId="38" priority="59" operator="lessThan">
      <formula>0</formula>
    </cfRule>
  </conditionalFormatting>
  <conditionalFormatting sqref="L52">
    <cfRule type="cellIs" dxfId="37" priority="56" operator="lessThan">
      <formula>0</formula>
    </cfRule>
  </conditionalFormatting>
  <conditionalFormatting sqref="K52">
    <cfRule type="cellIs" dxfId="36" priority="57" operator="lessThan">
      <formula>0</formula>
    </cfRule>
  </conditionalFormatting>
  <conditionalFormatting sqref="L51">
    <cfRule type="cellIs" dxfId="35" priority="54" operator="lessThan">
      <formula>0</formula>
    </cfRule>
  </conditionalFormatting>
  <conditionalFormatting sqref="K51">
    <cfRule type="cellIs" dxfId="34" priority="55" operator="lessThan">
      <formula>0</formula>
    </cfRule>
  </conditionalFormatting>
  <conditionalFormatting sqref="H15:H24 J15:J24 O15:O24">
    <cfRule type="cellIs" dxfId="33" priority="31" operator="lessThan">
      <formula>0</formula>
    </cfRule>
  </conditionalFormatting>
  <conditionalFormatting sqref="L53">
    <cfRule type="cellIs" dxfId="32" priority="39" operator="lessThan">
      <formula>0</formula>
    </cfRule>
  </conditionalFormatting>
  <conditionalFormatting sqref="H10:H14 J10:J14 O10:O14">
    <cfRule type="cellIs" dxfId="31" priority="32" operator="lessThan">
      <formula>0</formula>
    </cfRule>
  </conditionalFormatting>
  <conditionalFormatting sqref="D10:E24 G10:J24 L10:L24 N10:O24">
    <cfRule type="cellIs" dxfId="30" priority="30" operator="equal">
      <formula>0</formula>
    </cfRule>
  </conditionalFormatting>
  <conditionalFormatting sqref="F10:F24">
    <cfRule type="cellIs" dxfId="29" priority="29" operator="equal">
      <formula>0</formula>
    </cfRule>
  </conditionalFormatting>
  <conditionalFormatting sqref="K10:K24">
    <cfRule type="cellIs" dxfId="28" priority="28" operator="equal">
      <formula>0</formula>
    </cfRule>
  </conditionalFormatting>
  <conditionalFormatting sqref="M10:M24">
    <cfRule type="cellIs" dxfId="27" priority="27" operator="equal">
      <formula>0</formula>
    </cfRule>
  </conditionalFormatting>
  <conditionalFormatting sqref="O27 J27 H27">
    <cfRule type="cellIs" dxfId="26" priority="26" operator="lessThan">
      <formula>0</formula>
    </cfRule>
  </conditionalFormatting>
  <conditionalFormatting sqref="U41:U50">
    <cfRule type="cellIs" dxfId="25" priority="24" operator="lessThan">
      <formula>0</formula>
    </cfRule>
  </conditionalFormatting>
  <conditionalFormatting sqref="K41:K50 H41:H50">
    <cfRule type="cellIs" dxfId="24" priority="25" operator="lessThan">
      <formula>0</formula>
    </cfRule>
  </conditionalFormatting>
  <conditionalFormatting sqref="L41:L50">
    <cfRule type="cellIs" dxfId="23" priority="21" operator="lessThan">
      <formula>0</formula>
    </cfRule>
    <cfRule type="cellIs" dxfId="22" priority="22" operator="equal">
      <formula>0</formula>
    </cfRule>
    <cfRule type="cellIs" dxfId="21" priority="23" operator="greaterThan">
      <formula>0</formula>
    </cfRule>
  </conditionalFormatting>
  <conditionalFormatting sqref="V41:V50">
    <cfRule type="cellIs" dxfId="20" priority="18" operator="lessThan">
      <formula>0</formula>
    </cfRule>
    <cfRule type="cellIs" dxfId="19" priority="19" operator="equal">
      <formula>0</formula>
    </cfRule>
    <cfRule type="cellIs" dxfId="18" priority="20" operator="greaterThan">
      <formula>0</formula>
    </cfRule>
  </conditionalFormatting>
  <conditionalFormatting sqref="I41:I50">
    <cfRule type="cellIs" dxfId="17" priority="15" operator="lessThan">
      <formula>0</formula>
    </cfRule>
    <cfRule type="cellIs" dxfId="16" priority="16" operator="equal">
      <formula>0</formula>
    </cfRule>
    <cfRule type="cellIs" dxfId="15" priority="17" operator="greaterThan">
      <formula>0</formula>
    </cfRule>
  </conditionalFormatting>
  <conditionalFormatting sqref="V53">
    <cfRule type="cellIs" dxfId="14" priority="12" operator="lessThan">
      <formula>0</formula>
    </cfRule>
  </conditionalFormatting>
  <conditionalFormatting sqref="H53:I53 K53">
    <cfRule type="cellIs" dxfId="13" priority="11" operator="lessThan">
      <formula>0</formula>
    </cfRule>
  </conditionalFormatting>
  <conditionalFormatting sqref="U53">
    <cfRule type="cellIs" dxfId="12" priority="10" operator="lessThan">
      <formula>0</formula>
    </cfRule>
  </conditionalFormatting>
  <conditionalFormatting sqref="U51">
    <cfRule type="cellIs" dxfId="11" priority="2" operator="lessThan">
      <formula>0</formula>
    </cfRule>
  </conditionalFormatting>
  <conditionalFormatting sqref="U52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44139</v>
      </c>
    </row>
    <row r="2" spans="2:15">
      <c r="B2" s="216" t="s">
        <v>45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7"/>
    </row>
    <row r="3" spans="2:15">
      <c r="B3" s="217" t="s">
        <v>44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7" t="s">
        <v>41</v>
      </c>
    </row>
    <row r="4" spans="2:15" ht="15" customHeight="1">
      <c r="B4" s="189" t="s">
        <v>0</v>
      </c>
      <c r="C4" s="191" t="s">
        <v>1</v>
      </c>
      <c r="D4" s="172" t="s">
        <v>100</v>
      </c>
      <c r="E4" s="163"/>
      <c r="F4" s="163"/>
      <c r="G4" s="163"/>
      <c r="H4" s="173"/>
      <c r="I4" s="163" t="s">
        <v>92</v>
      </c>
      <c r="J4" s="163"/>
      <c r="K4" s="172" t="s">
        <v>101</v>
      </c>
      <c r="L4" s="163"/>
      <c r="M4" s="163"/>
      <c r="N4" s="163"/>
      <c r="O4" s="173"/>
    </row>
    <row r="5" spans="2:15">
      <c r="B5" s="190"/>
      <c r="C5" s="192"/>
      <c r="D5" s="169" t="s">
        <v>102</v>
      </c>
      <c r="E5" s="170"/>
      <c r="F5" s="170"/>
      <c r="G5" s="170"/>
      <c r="H5" s="171"/>
      <c r="I5" s="170" t="s">
        <v>93</v>
      </c>
      <c r="J5" s="170"/>
      <c r="K5" s="169" t="s">
        <v>103</v>
      </c>
      <c r="L5" s="170"/>
      <c r="M5" s="170"/>
      <c r="N5" s="170"/>
      <c r="O5" s="171"/>
    </row>
    <row r="6" spans="2:15" ht="19.5" customHeight="1">
      <c r="B6" s="190"/>
      <c r="C6" s="190"/>
      <c r="D6" s="161">
        <v>2020</v>
      </c>
      <c r="E6" s="164"/>
      <c r="F6" s="174">
        <v>2019</v>
      </c>
      <c r="G6" s="174"/>
      <c r="H6" s="193" t="s">
        <v>32</v>
      </c>
      <c r="I6" s="195">
        <v>2020</v>
      </c>
      <c r="J6" s="161" t="s">
        <v>104</v>
      </c>
      <c r="K6" s="161">
        <v>2020</v>
      </c>
      <c r="L6" s="164"/>
      <c r="M6" s="174">
        <v>2019</v>
      </c>
      <c r="N6" s="164"/>
      <c r="O6" s="180" t="s">
        <v>32</v>
      </c>
    </row>
    <row r="7" spans="2:15" ht="19.5" customHeight="1">
      <c r="B7" s="181" t="s">
        <v>33</v>
      </c>
      <c r="C7" s="181" t="s">
        <v>34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5" customHeight="1">
      <c r="B8" s="181"/>
      <c r="C8" s="181"/>
      <c r="D8" s="153" t="s">
        <v>35</v>
      </c>
      <c r="E8" s="155" t="s">
        <v>2</v>
      </c>
      <c r="F8" s="154" t="s">
        <v>35</v>
      </c>
      <c r="G8" s="58" t="s">
        <v>2</v>
      </c>
      <c r="H8" s="183" t="s">
        <v>36</v>
      </c>
      <c r="I8" s="59" t="s">
        <v>35</v>
      </c>
      <c r="J8" s="185" t="s">
        <v>105</v>
      </c>
      <c r="K8" s="153" t="s">
        <v>35</v>
      </c>
      <c r="L8" s="57" t="s">
        <v>2</v>
      </c>
      <c r="M8" s="154" t="s">
        <v>35</v>
      </c>
      <c r="N8" s="57" t="s">
        <v>2</v>
      </c>
      <c r="O8" s="187" t="s">
        <v>36</v>
      </c>
    </row>
    <row r="9" spans="2:15" ht="15" customHeight="1">
      <c r="B9" s="182"/>
      <c r="C9" s="182"/>
      <c r="D9" s="156" t="s">
        <v>37</v>
      </c>
      <c r="E9" s="157" t="s">
        <v>38</v>
      </c>
      <c r="F9" s="55" t="s">
        <v>37</v>
      </c>
      <c r="G9" s="56" t="s">
        <v>38</v>
      </c>
      <c r="H9" s="184"/>
      <c r="I9" s="60" t="s">
        <v>37</v>
      </c>
      <c r="J9" s="186"/>
      <c r="K9" s="156" t="s">
        <v>37</v>
      </c>
      <c r="L9" s="157" t="s">
        <v>38</v>
      </c>
      <c r="M9" s="55" t="s">
        <v>37</v>
      </c>
      <c r="N9" s="157" t="s">
        <v>38</v>
      </c>
      <c r="O9" s="188"/>
    </row>
    <row r="10" spans="2:15">
      <c r="B10" s="68">
        <v>1</v>
      </c>
      <c r="C10" s="69" t="s">
        <v>12</v>
      </c>
      <c r="D10" s="70">
        <v>60</v>
      </c>
      <c r="E10" s="71">
        <v>0.40816326530612246</v>
      </c>
      <c r="F10" s="70">
        <v>96</v>
      </c>
      <c r="G10" s="72">
        <v>0.42666666666666669</v>
      </c>
      <c r="H10" s="73">
        <v>-0.375</v>
      </c>
      <c r="I10" s="74">
        <v>55</v>
      </c>
      <c r="J10" s="75">
        <v>9.0909090909090828E-2</v>
      </c>
      <c r="K10" s="70">
        <v>493</v>
      </c>
      <c r="L10" s="71">
        <v>0.4195744680851064</v>
      </c>
      <c r="M10" s="70">
        <v>957</v>
      </c>
      <c r="N10" s="72">
        <v>0.43579234972677594</v>
      </c>
      <c r="O10" s="73">
        <v>-0.48484848484848486</v>
      </c>
    </row>
    <row r="11" spans="2:15">
      <c r="B11" s="76">
        <v>2</v>
      </c>
      <c r="C11" s="77" t="s">
        <v>57</v>
      </c>
      <c r="D11" s="78">
        <v>48</v>
      </c>
      <c r="E11" s="79">
        <v>0.32653061224489793</v>
      </c>
      <c r="F11" s="78">
        <v>35</v>
      </c>
      <c r="G11" s="90">
        <v>0.15555555555555556</v>
      </c>
      <c r="H11" s="81">
        <v>0.37142857142857144</v>
      </c>
      <c r="I11" s="102">
        <v>18</v>
      </c>
      <c r="J11" s="91">
        <v>1.6666666666666665</v>
      </c>
      <c r="K11" s="78">
        <v>299</v>
      </c>
      <c r="L11" s="79">
        <v>0.25446808510638297</v>
      </c>
      <c r="M11" s="78">
        <v>399</v>
      </c>
      <c r="N11" s="90">
        <v>0.18169398907103826</v>
      </c>
      <c r="O11" s="81">
        <v>-0.25062656641604009</v>
      </c>
    </row>
    <row r="12" spans="2:15">
      <c r="B12" s="76">
        <v>3</v>
      </c>
      <c r="C12" s="77" t="s">
        <v>19</v>
      </c>
      <c r="D12" s="78">
        <v>20</v>
      </c>
      <c r="E12" s="79">
        <v>0.1360544217687075</v>
      </c>
      <c r="F12" s="78">
        <v>14</v>
      </c>
      <c r="G12" s="90">
        <v>6.222222222222222E-2</v>
      </c>
      <c r="H12" s="81">
        <v>0.4285714285714286</v>
      </c>
      <c r="I12" s="102">
        <v>22</v>
      </c>
      <c r="J12" s="91">
        <v>-9.0909090909090939E-2</v>
      </c>
      <c r="K12" s="78">
        <v>90</v>
      </c>
      <c r="L12" s="79">
        <v>7.6595744680851063E-2</v>
      </c>
      <c r="M12" s="78">
        <v>33</v>
      </c>
      <c r="N12" s="90">
        <v>1.5027322404371584E-2</v>
      </c>
      <c r="O12" s="81">
        <v>1.7272727272727271</v>
      </c>
    </row>
    <row r="13" spans="2:15">
      <c r="B13" s="76">
        <v>4</v>
      </c>
      <c r="C13" s="77" t="s">
        <v>4</v>
      </c>
      <c r="D13" s="78">
        <v>7</v>
      </c>
      <c r="E13" s="79">
        <v>4.7619047619047616E-2</v>
      </c>
      <c r="F13" s="78">
        <v>63</v>
      </c>
      <c r="G13" s="90">
        <v>0.28000000000000003</v>
      </c>
      <c r="H13" s="81">
        <v>-0.88888888888888884</v>
      </c>
      <c r="I13" s="102">
        <v>3</v>
      </c>
      <c r="J13" s="91">
        <v>1.3333333333333335</v>
      </c>
      <c r="K13" s="78">
        <v>73</v>
      </c>
      <c r="L13" s="79">
        <v>6.2127659574468086E-2</v>
      </c>
      <c r="M13" s="78">
        <v>303</v>
      </c>
      <c r="N13" s="90">
        <v>0.13797814207650272</v>
      </c>
      <c r="O13" s="81">
        <v>-0.75907590759075905</v>
      </c>
    </row>
    <row r="14" spans="2:15">
      <c r="B14" s="103">
        <v>5</v>
      </c>
      <c r="C14" s="92" t="s">
        <v>15</v>
      </c>
      <c r="D14" s="104">
        <v>3</v>
      </c>
      <c r="E14" s="105">
        <v>2.0408163265306121E-2</v>
      </c>
      <c r="F14" s="104">
        <v>8</v>
      </c>
      <c r="G14" s="106">
        <v>3.5555555555555556E-2</v>
      </c>
      <c r="H14" s="107">
        <v>-0.625</v>
      </c>
      <c r="I14" s="108">
        <v>7</v>
      </c>
      <c r="J14" s="109">
        <v>-0.5714285714285714</v>
      </c>
      <c r="K14" s="104">
        <v>51</v>
      </c>
      <c r="L14" s="105">
        <v>4.3404255319148939E-2</v>
      </c>
      <c r="M14" s="104">
        <v>161</v>
      </c>
      <c r="N14" s="106">
        <v>7.3315118397085613E-2</v>
      </c>
      <c r="O14" s="107">
        <v>-0.68322981366459623</v>
      </c>
    </row>
    <row r="15" spans="2:15">
      <c r="B15" s="178" t="s">
        <v>61</v>
      </c>
      <c r="C15" s="179"/>
      <c r="D15" s="30">
        <f>SUM(D10:D14)</f>
        <v>138</v>
      </c>
      <c r="E15" s="31">
        <f>D15/D17</f>
        <v>0.93877551020408168</v>
      </c>
      <c r="F15" s="30">
        <f>SUM(F10:F14)</f>
        <v>216</v>
      </c>
      <c r="G15" s="31">
        <f>F15/F17</f>
        <v>0.96</v>
      </c>
      <c r="H15" s="33">
        <f>D15/F15-1</f>
        <v>-0.36111111111111116</v>
      </c>
      <c r="I15" s="30">
        <f>SUM(I10:I14)</f>
        <v>105</v>
      </c>
      <c r="J15" s="31">
        <f>I15/I17</f>
        <v>0.95454545454545459</v>
      </c>
      <c r="K15" s="30">
        <f>SUM(K10:K14)</f>
        <v>1006</v>
      </c>
      <c r="L15" s="31">
        <f>K15/K17</f>
        <v>0.85617021276595739</v>
      </c>
      <c r="M15" s="30">
        <f>SUM(M10:M14)</f>
        <v>1853</v>
      </c>
      <c r="N15" s="31">
        <f>M15/M17</f>
        <v>0.84380692167577409</v>
      </c>
      <c r="O15" s="33">
        <f>K15/M15-1</f>
        <v>-0.45709660010793307</v>
      </c>
    </row>
    <row r="16" spans="2:15" s="29" customFormat="1">
      <c r="B16" s="178" t="s">
        <v>39</v>
      </c>
      <c r="C16" s="179"/>
      <c r="D16" s="10">
        <f>D17-SUM(D10:D14)</f>
        <v>9</v>
      </c>
      <c r="E16" s="11">
        <f>D16/D17</f>
        <v>6.1224489795918366E-2</v>
      </c>
      <c r="F16" s="10">
        <f>F17-SUM(F10:F14)</f>
        <v>9</v>
      </c>
      <c r="G16" s="11">
        <f>F16/F17</f>
        <v>0.04</v>
      </c>
      <c r="H16" s="12">
        <f>D16/F16-1</f>
        <v>0</v>
      </c>
      <c r="I16" s="10">
        <f>I17-SUM(I10:I14)</f>
        <v>5</v>
      </c>
      <c r="J16" s="34">
        <f>D16/I16-1</f>
        <v>0.8</v>
      </c>
      <c r="K16" s="10">
        <f>K17-SUM(K10:K14)</f>
        <v>169</v>
      </c>
      <c r="L16" s="11">
        <f>K16/K17</f>
        <v>0.14382978723404255</v>
      </c>
      <c r="M16" s="10">
        <f>M17-SUM(M10:M14)</f>
        <v>343</v>
      </c>
      <c r="N16" s="11">
        <f>M16/M17</f>
        <v>0.15619307832422585</v>
      </c>
      <c r="O16" s="12">
        <f>K16/M16-1</f>
        <v>-0.50728862973760935</v>
      </c>
    </row>
    <row r="17" spans="2:15">
      <c r="B17" s="176" t="s">
        <v>40</v>
      </c>
      <c r="C17" s="177"/>
      <c r="D17" s="52">
        <v>147</v>
      </c>
      <c r="E17" s="84">
        <v>1</v>
      </c>
      <c r="F17" s="52">
        <v>225</v>
      </c>
      <c r="G17" s="85">
        <v>0.99999999999999978</v>
      </c>
      <c r="H17" s="47">
        <v>-0.34666666666666668</v>
      </c>
      <c r="I17" s="53">
        <v>110</v>
      </c>
      <c r="J17" s="48">
        <v>0.33636363636363642</v>
      </c>
      <c r="K17" s="52">
        <v>1175</v>
      </c>
      <c r="L17" s="84">
        <v>1</v>
      </c>
      <c r="M17" s="52">
        <v>2196</v>
      </c>
      <c r="N17" s="85">
        <v>0.99999999999999989</v>
      </c>
      <c r="O17" s="47">
        <v>-0.46493624772313302</v>
      </c>
    </row>
    <row r="18" spans="2:15">
      <c r="B18" t="s">
        <v>64</v>
      </c>
    </row>
    <row r="19" spans="2:15">
      <c r="B19" s="35" t="s">
        <v>56</v>
      </c>
    </row>
    <row r="20" spans="2:15">
      <c r="B20" s="36" t="s">
        <v>58</v>
      </c>
    </row>
    <row r="21" spans="2:15">
      <c r="B21" s="16" t="s">
        <v>65</v>
      </c>
    </row>
    <row r="22" spans="2:15">
      <c r="B22" s="16" t="s">
        <v>55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97" operator="lessThan">
      <formula>0</formula>
    </cfRule>
  </conditionalFormatting>
  <conditionalFormatting sqref="O16">
    <cfRule type="cellIs" dxfId="8" priority="296" operator="lessThan">
      <formula>0</formula>
    </cfRule>
  </conditionalFormatting>
  <conditionalFormatting sqref="J16">
    <cfRule type="cellIs" dxfId="7" priority="295" operator="lessThan">
      <formula>0</formula>
    </cfRule>
  </conditionalFormatting>
  <conditionalFormatting sqref="H15 O15">
    <cfRule type="cellIs" dxfId="6" priority="28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2020-11-04T12:52:56Z</dcterms:modified>
</cp:coreProperties>
</file>