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14385" yWindow="-15" windowWidth="14430" windowHeight="11760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1" i="4" l="1"/>
  <c r="S52" i="4" s="1"/>
  <c r="T52" i="4" s="1"/>
  <c r="Q51" i="4"/>
  <c r="R51" i="4" s="1"/>
  <c r="Q52" i="4" l="1"/>
  <c r="R52" i="4" s="1"/>
  <c r="U51" i="4"/>
  <c r="T51" i="4"/>
  <c r="U52" i="4" l="1"/>
  <c r="J51" i="4"/>
  <c r="J52" i="4" s="1"/>
  <c r="F51" i="4"/>
  <c r="D51" i="4"/>
  <c r="G51" i="4" l="1"/>
  <c r="M26" i="4"/>
  <c r="N26" i="4" s="1"/>
  <c r="K26" i="4"/>
  <c r="L26" i="4" s="1"/>
  <c r="I26" i="4"/>
  <c r="F26" i="4"/>
  <c r="G26" i="4" s="1"/>
  <c r="D26" i="4"/>
  <c r="M25" i="4"/>
  <c r="N25" i="4" s="1"/>
  <c r="K25" i="4"/>
  <c r="L25" i="4" s="1"/>
  <c r="I25" i="4"/>
  <c r="F25" i="4"/>
  <c r="G25" i="4" s="1"/>
  <c r="D25" i="4"/>
  <c r="J25" i="4" l="1"/>
  <c r="J26" i="4"/>
  <c r="H51" i="4"/>
  <c r="O25" i="4"/>
  <c r="O26" i="4"/>
  <c r="D52" i="4"/>
  <c r="E25" i="4"/>
  <c r="E26" i="4"/>
  <c r="E51" i="4"/>
  <c r="K51" i="4" s="1"/>
  <c r="F52" i="4"/>
  <c r="G52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2" i="4" l="1"/>
  <c r="E52" i="4"/>
  <c r="K52" i="4" s="1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<sst xmlns="http://schemas.openxmlformats.org/spreadsheetml/2006/main" count="602" uniqueCount="110">
  <si>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</si>
  <si>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</si>
  <si>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</si>
  <si>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</si>
  <si>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</si>
  <si>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</si>
  <si>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</si>
  <si>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</si>
  <si>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</si>
  <si>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</si>
  <si>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</si>
  <si>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</si>
  <si>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</si>
  <si>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</si>
  <si>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</si>
  <si>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</si>
  <si>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</si>
  <si>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</si>
  <si>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</si>
  <si>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</si>
  <si>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</si>
  <si>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</si>
  <si>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</si>
  <si>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</si>
  <si>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</si>
  <si>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</si>
  <si>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</si>
  <si>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</si>
  <si>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</si>
  <si>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</si>
  <si>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</si>
  <si>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</si>
  <si>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</si>
  <si>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</si>
  <si>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</si>
  <si>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</si>
  <si>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</si>
  <si>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</si>
  <si>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</si>
  <si>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</si>
  <si>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</si>
  <si>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</si>
  <si>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</si>
  <si>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</si>
  <si>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</si>
  <si>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</si>
  <si>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</si>
  <si>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</si>
  <si>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</si>
  <si>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</si>
  <si>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</si>
  <si>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</si>
  <si>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</si>
  <si>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</si>
  <si>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</si>
  <si>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</si>
  <si>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</si>
  <si>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</si>
  <si>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</si>
  <si>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</si>
  <si>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</si>
  <si>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</si>
  <si>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</si>
  <si>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</si>
  <si>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</si>
  <si>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</si>
  <si>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</si>
  <si>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</si>
  <si>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</si>
  <si>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</si>
  <si>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</si>
  <si>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</si>
  <si>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</si>
  <si>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</si>
  <si>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</si>
  <si>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</si>
  <si>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</si>
  <si>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</si>
  <si>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</si>
  <si>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</si>
  <si>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</si>
  <si>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</si>
  <si>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</si>
  <si>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Ford Transit Custom</t>
  </si>
  <si>
    <t>AUTOSAN</t>
  </si>
  <si>
    <t>Rejestracje nowych samochodów dostawczych do 3,5T, ranking modeli - 2020 narastająco</t>
  </si>
  <si>
    <t>Registrations of new LCV up to 3.5T, Top Models - 2020 YTD</t>
  </si>
  <si>
    <t>Zmiana poz
r/r</t>
  </si>
  <si>
    <t>Ch. Position
y/y</t>
  </si>
  <si>
    <t>Volkswagen Crafter</t>
  </si>
  <si>
    <t>First Registrations of NEW commercial vehicles (chassis - w/o Road Tractors), GVW&gt;3.5T, Market Share %</t>
  </si>
  <si>
    <t>Citroen Jumper</t>
  </si>
  <si>
    <t>HYMER</t>
  </si>
  <si>
    <t>MITSUBISHI</t>
  </si>
  <si>
    <t>Lipiec</t>
  </si>
  <si>
    <t>July</t>
  </si>
  <si>
    <t>Volkswagen Transporter</t>
  </si>
  <si>
    <t>2020
Sie</t>
  </si>
  <si>
    <t>2019
Sie</t>
  </si>
  <si>
    <t>2020
Sty - Sie</t>
  </si>
  <si>
    <t>2019
Sty - Sie</t>
  </si>
  <si>
    <t>Sierpień</t>
  </si>
  <si>
    <t>Rok narastająco Styczeń - Sierpień</t>
  </si>
  <si>
    <t>August</t>
  </si>
  <si>
    <t>YTD January - August</t>
  </si>
  <si>
    <t>Sie/Lip
Zmiana %</t>
  </si>
  <si>
    <t>Aug/Jul Ch %</t>
  </si>
  <si>
    <t>Rejestracje nowych samochodów dostawczych do 3,5T, ranking modeli - Sierpień 2020</t>
  </si>
  <si>
    <t>Registrations of new LCV up to 3.5T, Top Models - August 2020</t>
  </si>
  <si>
    <t>Aug/Jul Ch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</si>
</sst>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3" fillId="0" borderId="2" xfId="4" applyFont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" fontId="3" fillId="0" borderId="2" xfId="4" applyNumberFormat="1" applyFont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20" fillId="2" borderId="3" xfId="4" applyFont="1" applyFill="1" applyBorder="1" applyAlignment="1">
      <alignment horizontal="center" vertical="top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5" fillId="2" borderId="4" xfId="4" applyFont="1" applyFill="1" applyBorder="1" applyAlignment="1">
      <alignment horizontal="center" wrapText="1"/>
    </xf>
    <xf numFmtId="0" fontId="25" fillId="2" borderId="6" xfId="4" applyFont="1" applyFill="1" applyBorder="1" applyAlignment="1">
      <alignment horizontal="center" wrapText="1"/>
    </xf>
    <xf numFmtId="0" fontId="22" fillId="0" borderId="9" xfId="4" applyFont="1" applyFill="1" applyBorder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2" fillId="2" borderId="12" xfId="4" applyFill="1" applyBorder="1" applyAlignment="1">
      <alignment horizontal="center" vertical="center" wrapText="1"/>
    </xf>
    <xf numFmtId="0" fontId="2" fillId="2" borderId="4" xfId="4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3" fillId="2" borderId="0" xfId="4" applyFont="1" applyFill="1" applyAlignment="1">
      <alignment horizontal="center" vertical="center" wrapText="1"/>
    </xf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29"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546524</xdr:colOff>
      <xdr:row>29</xdr:row>
      <xdr:rowOff>144780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429000"/>
          <a:ext cx="5615940" cy="35737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615104</xdr:colOff>
      <xdr:row>50</xdr:row>
      <xdr:rowOff>160020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048500"/>
          <a:ext cx="5684520" cy="39700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6</xdr:col>
      <xdr:colOff>348404</xdr:colOff>
      <xdr:row>69</xdr:row>
      <xdr:rowOff>167640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1049000"/>
          <a:ext cx="5417820" cy="3596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66</v>
      </c>
      <c r="D1" s="41"/>
      <c r="E1" s="41"/>
      <c r="F1" s="41"/>
      <c r="G1" s="41"/>
      <c r="H1" s="67">
        <v>44078</v>
      </c>
    </row>
    <row r="2" spans="2:8">
      <c r="H2" s="2" t="s">
        <v>28</v>
      </c>
    </row>
    <row r="3" spans="2:8" ht="26.25" customHeight="1">
      <c r="B3" s="158" t="s">
        <v>26</v>
      </c>
      <c r="C3" s="159"/>
      <c r="D3" s="159"/>
      <c r="E3" s="159"/>
      <c r="F3" s="159"/>
      <c r="G3" s="159"/>
      <c r="H3" s="160"/>
    </row>
    <row r="4" spans="2:8" ht="26.25" customHeight="1">
      <c r="B4" s="6"/>
      <c r="C4" s="134" t="s">
        <v>97</v>
      </c>
      <c r="D4" s="134" t="s">
        <v>98</v>
      </c>
      <c r="E4" s="7" t="s">
        <v>8</v>
      </c>
      <c r="F4" s="134" t="s">
        <v>99</v>
      </c>
      <c r="G4" s="134" t="s">
        <v>100</v>
      </c>
      <c r="H4" s="7" t="s">
        <v>8</v>
      </c>
    </row>
    <row r="5" spans="2:8" ht="26.25" customHeight="1">
      <c r="B5" s="3" t="s">
        <v>9</v>
      </c>
      <c r="C5" s="135">
        <v>1382</v>
      </c>
      <c r="D5" s="135">
        <v>1369</v>
      </c>
      <c r="E5" s="63">
        <v>9.4959824689553329E-3</v>
      </c>
      <c r="F5" s="135">
        <v>11183</v>
      </c>
      <c r="G5" s="135">
        <v>19811</v>
      </c>
      <c r="H5" s="63">
        <v>-0.43551562263389021</v>
      </c>
    </row>
    <row r="6" spans="2:8" ht="26.25" customHeight="1">
      <c r="B6" s="4" t="s">
        <v>23</v>
      </c>
      <c r="C6" s="136">
        <v>374</v>
      </c>
      <c r="D6" s="136">
        <v>415</v>
      </c>
      <c r="E6" s="64">
        <v>-9.8795180722891618E-2</v>
      </c>
      <c r="F6" s="136">
        <v>2960</v>
      </c>
      <c r="G6" s="136">
        <v>4718</v>
      </c>
      <c r="H6" s="64">
        <v>-0.37261551504874946</v>
      </c>
    </row>
    <row r="7" spans="2:8" ht="26.25" customHeight="1">
      <c r="B7" s="4" t="s">
        <v>24</v>
      </c>
      <c r="C7" s="136">
        <v>104</v>
      </c>
      <c r="D7" s="136">
        <v>79</v>
      </c>
      <c r="E7" s="64">
        <v>0.31645569620253156</v>
      </c>
      <c r="F7" s="136">
        <v>560</v>
      </c>
      <c r="G7" s="136">
        <v>478</v>
      </c>
      <c r="H7" s="64">
        <v>0.17154811715481166</v>
      </c>
    </row>
    <row r="8" spans="2:8" ht="26.25" customHeight="1">
      <c r="B8" s="5" t="s">
        <v>25</v>
      </c>
      <c r="C8" s="136">
        <v>904</v>
      </c>
      <c r="D8" s="136">
        <v>875</v>
      </c>
      <c r="E8" s="65">
        <v>3.3142857142857141E-2</v>
      </c>
      <c r="F8" s="136">
        <v>7663</v>
      </c>
      <c r="G8" s="136">
        <v>14615</v>
      </c>
      <c r="H8" s="65">
        <v>-0.4756756756756757</v>
      </c>
    </row>
    <row r="9" spans="2:8" ht="26.25" customHeight="1">
      <c r="B9" s="3" t="s">
        <v>10</v>
      </c>
      <c r="C9" s="135">
        <v>67</v>
      </c>
      <c r="D9" s="135">
        <v>163</v>
      </c>
      <c r="E9" s="63">
        <v>-0.58895705521472386</v>
      </c>
      <c r="F9" s="135">
        <v>918</v>
      </c>
      <c r="G9" s="135">
        <v>1807</v>
      </c>
      <c r="H9" s="63">
        <v>-0.49197565024903156</v>
      </c>
    </row>
    <row r="10" spans="2:8" ht="26.25" customHeight="1">
      <c r="B10" s="8" t="s">
        <v>27</v>
      </c>
      <c r="C10" s="137">
        <v>1449</v>
      </c>
      <c r="D10" s="137">
        <v>1532</v>
      </c>
      <c r="E10" s="66">
        <v>-5.4177545691906026E-2</v>
      </c>
      <c r="F10" s="137">
        <v>12101</v>
      </c>
      <c r="G10" s="137">
        <v>21618</v>
      </c>
      <c r="H10" s="66">
        <v>-0.44023498936071792</v>
      </c>
    </row>
    <row r="11" spans="2:8" ht="26.25" customHeight="1">
      <c r="B11" s="139" t="s">
        <v>54</v>
      </c>
    </row>
    <row r="12" spans="2:8" ht="15" customHeight="1"/>
    <row r="18" spans="16:16">
      <c r="P18" s="44"/>
    </row>
  </sheetData>
  <mergeCells count="1">
    <mergeCell ref="B3:H3"/>
  </mergeCells>
  <phoneticPr fontId="7" type="noConversion"/>
  <conditionalFormatting sqref="E9 H9">
    <cfRule type="cellIs" dxfId="128" priority="2" operator="lessThan">
      <formula>0</formula>
    </cfRule>
  </conditionalFormatting>
  <conditionalFormatting sqref="E5:E7 H5:H7 H10 E10">
    <cfRule type="cellIs" dxfId="127" priority="3" operator="lessThan">
      <formula>0</formula>
    </cfRule>
  </conditionalFormatting>
  <conditionalFormatting sqref="E8 H8">
    <cfRule type="cellIs" dxfId="126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7">
        <v>44078</v>
      </c>
    </row>
    <row r="2" spans="2:15" ht="14.45" customHeight="1">
      <c r="B2" s="192" t="s">
        <v>29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2:15" ht="14.45" customHeight="1">
      <c r="B3" s="193" t="s">
        <v>30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47</v>
      </c>
    </row>
    <row r="5" spans="2:15" ht="14.25" customHeight="1">
      <c r="B5" s="178" t="s">
        <v>0</v>
      </c>
      <c r="C5" s="180" t="s">
        <v>1</v>
      </c>
      <c r="D5" s="182" t="s">
        <v>101</v>
      </c>
      <c r="E5" s="183"/>
      <c r="F5" s="183"/>
      <c r="G5" s="183"/>
      <c r="H5" s="184"/>
      <c r="I5" s="183" t="s">
        <v>94</v>
      </c>
      <c r="J5" s="183"/>
      <c r="K5" s="182" t="s">
        <v>102</v>
      </c>
      <c r="L5" s="183"/>
      <c r="M5" s="183"/>
      <c r="N5" s="183"/>
      <c r="O5" s="184"/>
    </row>
    <row r="6" spans="2:15" ht="14.45" customHeight="1">
      <c r="B6" s="179"/>
      <c r="C6" s="181"/>
      <c r="D6" s="194" t="s">
        <v>103</v>
      </c>
      <c r="E6" s="195"/>
      <c r="F6" s="195"/>
      <c r="G6" s="195"/>
      <c r="H6" s="196"/>
      <c r="I6" s="195" t="s">
        <v>95</v>
      </c>
      <c r="J6" s="195"/>
      <c r="K6" s="194" t="s">
        <v>104</v>
      </c>
      <c r="L6" s="195"/>
      <c r="M6" s="195"/>
      <c r="N6" s="195"/>
      <c r="O6" s="196"/>
    </row>
    <row r="7" spans="2:15" ht="14.45" customHeight="1">
      <c r="B7" s="179"/>
      <c r="C7" s="179"/>
      <c r="D7" s="174">
        <v>2020</v>
      </c>
      <c r="E7" s="175"/>
      <c r="F7" s="185">
        <v>2019</v>
      </c>
      <c r="G7" s="185"/>
      <c r="H7" s="187" t="s">
        <v>32</v>
      </c>
      <c r="I7" s="189">
        <v>2020</v>
      </c>
      <c r="J7" s="174" t="s">
        <v>105</v>
      </c>
      <c r="K7" s="174">
        <v>2020</v>
      </c>
      <c r="L7" s="175"/>
      <c r="M7" s="185">
        <v>2019</v>
      </c>
      <c r="N7" s="175"/>
      <c r="O7" s="165" t="s">
        <v>32</v>
      </c>
    </row>
    <row r="8" spans="2:15" ht="14.45" customHeight="1">
      <c r="B8" s="166" t="s">
        <v>33</v>
      </c>
      <c r="C8" s="166" t="s">
        <v>34</v>
      </c>
      <c r="D8" s="176"/>
      <c r="E8" s="177"/>
      <c r="F8" s="186"/>
      <c r="G8" s="186"/>
      <c r="H8" s="188"/>
      <c r="I8" s="190"/>
      <c r="J8" s="191"/>
      <c r="K8" s="176"/>
      <c r="L8" s="177"/>
      <c r="M8" s="186"/>
      <c r="N8" s="177"/>
      <c r="O8" s="165"/>
    </row>
    <row r="9" spans="2:15" ht="14.25" customHeight="1">
      <c r="B9" s="166"/>
      <c r="C9" s="166"/>
      <c r="D9" s="153" t="s">
        <v>35</v>
      </c>
      <c r="E9" s="155" t="s">
        <v>2</v>
      </c>
      <c r="F9" s="154" t="s">
        <v>35</v>
      </c>
      <c r="G9" s="58" t="s">
        <v>2</v>
      </c>
      <c r="H9" s="168" t="s">
        <v>36</v>
      </c>
      <c r="I9" s="59" t="s">
        <v>35</v>
      </c>
      <c r="J9" s="170" t="s">
        <v>106</v>
      </c>
      <c r="K9" s="153" t="s">
        <v>35</v>
      </c>
      <c r="L9" s="57" t="s">
        <v>2</v>
      </c>
      <c r="M9" s="154" t="s">
        <v>35</v>
      </c>
      <c r="N9" s="57" t="s">
        <v>2</v>
      </c>
      <c r="O9" s="172" t="s">
        <v>36</v>
      </c>
    </row>
    <row r="10" spans="2:15" ht="14.45" customHeight="1">
      <c r="B10" s="167"/>
      <c r="C10" s="167"/>
      <c r="D10" s="156" t="s">
        <v>37</v>
      </c>
      <c r="E10" s="157" t="s">
        <v>38</v>
      </c>
      <c r="F10" s="55" t="s">
        <v>37</v>
      </c>
      <c r="G10" s="56" t="s">
        <v>38</v>
      </c>
      <c r="H10" s="169"/>
      <c r="I10" s="60" t="s">
        <v>37</v>
      </c>
      <c r="J10" s="171"/>
      <c r="K10" s="156" t="s">
        <v>37</v>
      </c>
      <c r="L10" s="157" t="s">
        <v>38</v>
      </c>
      <c r="M10" s="55" t="s">
        <v>37</v>
      </c>
      <c r="N10" s="157" t="s">
        <v>38</v>
      </c>
      <c r="O10" s="173"/>
    </row>
    <row r="11" spans="2:15" ht="14.45" customHeight="1">
      <c r="B11" s="68">
        <v>1</v>
      </c>
      <c r="C11" s="69" t="s">
        <v>3</v>
      </c>
      <c r="D11" s="70">
        <v>216</v>
      </c>
      <c r="E11" s="71">
        <v>0.15629522431259044</v>
      </c>
      <c r="F11" s="70">
        <v>261</v>
      </c>
      <c r="G11" s="72">
        <v>0.19065010956902848</v>
      </c>
      <c r="H11" s="73">
        <v>-0.17241379310344829</v>
      </c>
      <c r="I11" s="74">
        <v>304</v>
      </c>
      <c r="J11" s="75">
        <v>-0.28947368421052633</v>
      </c>
      <c r="K11" s="70">
        <v>2334</v>
      </c>
      <c r="L11" s="71">
        <v>0.20870964857372798</v>
      </c>
      <c r="M11" s="70">
        <v>4199</v>
      </c>
      <c r="N11" s="72">
        <v>0.21195295542880219</v>
      </c>
      <c r="O11" s="73">
        <v>-0.44415336984996423</v>
      </c>
    </row>
    <row r="12" spans="2:15" ht="14.45" customHeight="1">
      <c r="B12" s="76">
        <v>2</v>
      </c>
      <c r="C12" s="77" t="s">
        <v>4</v>
      </c>
      <c r="D12" s="78">
        <v>227</v>
      </c>
      <c r="E12" s="79">
        <v>0.16425470332850942</v>
      </c>
      <c r="F12" s="78">
        <v>310</v>
      </c>
      <c r="G12" s="90">
        <v>0.2264426588750913</v>
      </c>
      <c r="H12" s="81">
        <v>-0.26774193548387093</v>
      </c>
      <c r="I12" s="102">
        <v>282</v>
      </c>
      <c r="J12" s="91">
        <v>-0.19503546099290781</v>
      </c>
      <c r="K12" s="78">
        <v>1940</v>
      </c>
      <c r="L12" s="79">
        <v>0.17347759992846284</v>
      </c>
      <c r="M12" s="78">
        <v>3538</v>
      </c>
      <c r="N12" s="90">
        <v>0.17858765332391097</v>
      </c>
      <c r="O12" s="81">
        <v>-0.45166760881854151</v>
      </c>
    </row>
    <row r="13" spans="2:15" ht="14.45" customHeight="1">
      <c r="B13" s="76">
        <v>3</v>
      </c>
      <c r="C13" s="77" t="s">
        <v>11</v>
      </c>
      <c r="D13" s="78">
        <v>192</v>
      </c>
      <c r="E13" s="79">
        <v>0.13892908827785819</v>
      </c>
      <c r="F13" s="78">
        <v>152</v>
      </c>
      <c r="G13" s="90">
        <v>0.11102994886778671</v>
      </c>
      <c r="H13" s="81">
        <v>0.26315789473684204</v>
      </c>
      <c r="I13" s="102">
        <v>277</v>
      </c>
      <c r="J13" s="91">
        <v>-0.30685920577617332</v>
      </c>
      <c r="K13" s="78">
        <v>1774</v>
      </c>
      <c r="L13" s="79">
        <v>0.15863364034695521</v>
      </c>
      <c r="M13" s="78">
        <v>2834</v>
      </c>
      <c r="N13" s="90">
        <v>0.14305183988693151</v>
      </c>
      <c r="O13" s="81">
        <v>-0.37402964008468598</v>
      </c>
    </row>
    <row r="14" spans="2:15" ht="14.45" customHeight="1">
      <c r="B14" s="76">
        <v>4</v>
      </c>
      <c r="C14" s="77" t="s">
        <v>12</v>
      </c>
      <c r="D14" s="78">
        <v>337</v>
      </c>
      <c r="E14" s="79">
        <v>0.24384949348769899</v>
      </c>
      <c r="F14" s="78">
        <v>251</v>
      </c>
      <c r="G14" s="90">
        <v>0.18334550766983199</v>
      </c>
      <c r="H14" s="81">
        <v>0.34262948207171307</v>
      </c>
      <c r="I14" s="102">
        <v>300</v>
      </c>
      <c r="J14" s="91">
        <v>0.12333333333333329</v>
      </c>
      <c r="K14" s="78">
        <v>1768</v>
      </c>
      <c r="L14" s="79">
        <v>0.15809711168738264</v>
      </c>
      <c r="M14" s="78">
        <v>2998</v>
      </c>
      <c r="N14" s="90">
        <v>0.15133006915350058</v>
      </c>
      <c r="O14" s="81">
        <v>-0.41027351567711812</v>
      </c>
    </row>
    <row r="15" spans="2:15" ht="14.45" customHeight="1">
      <c r="B15" s="76">
        <v>5</v>
      </c>
      <c r="C15" s="77" t="s">
        <v>13</v>
      </c>
      <c r="D15" s="78">
        <v>179</v>
      </c>
      <c r="E15" s="79">
        <v>0.12952243125904486</v>
      </c>
      <c r="F15" s="78">
        <v>184</v>
      </c>
      <c r="G15" s="80">
        <v>0.13440467494521549</v>
      </c>
      <c r="H15" s="81">
        <v>-2.7173913043478271E-2</v>
      </c>
      <c r="I15" s="82">
        <v>258</v>
      </c>
      <c r="J15" s="83">
        <v>-0.30620155038759689</v>
      </c>
      <c r="K15" s="78">
        <v>1703</v>
      </c>
      <c r="L15" s="79">
        <v>0.1522847178753465</v>
      </c>
      <c r="M15" s="78">
        <v>4091</v>
      </c>
      <c r="N15" s="80">
        <v>0.20650143859472012</v>
      </c>
      <c r="O15" s="81">
        <v>-0.58372036176973841</v>
      </c>
    </row>
    <row r="16" spans="2:15" ht="14.45" customHeight="1">
      <c r="B16" s="76">
        <v>6</v>
      </c>
      <c r="C16" s="77" t="s">
        <v>15</v>
      </c>
      <c r="D16" s="78">
        <v>124</v>
      </c>
      <c r="E16" s="79">
        <v>8.9725036179450074E-2</v>
      </c>
      <c r="F16" s="78">
        <v>84</v>
      </c>
      <c r="G16" s="80">
        <v>6.1358655953250546E-2</v>
      </c>
      <c r="H16" s="81">
        <v>0.47619047619047628</v>
      </c>
      <c r="I16" s="82">
        <v>167</v>
      </c>
      <c r="J16" s="83">
        <v>-0.25748502994011979</v>
      </c>
      <c r="K16" s="78">
        <v>949</v>
      </c>
      <c r="L16" s="79">
        <v>8.486094965572745E-2</v>
      </c>
      <c r="M16" s="78">
        <v>961</v>
      </c>
      <c r="N16" s="80">
        <v>4.8508404421785875E-2</v>
      </c>
      <c r="O16" s="81">
        <v>-1.2486992715920908E-2</v>
      </c>
    </row>
    <row r="17" spans="2:15" ht="14.45" customHeight="1">
      <c r="B17" s="76">
        <v>7</v>
      </c>
      <c r="C17" s="77" t="s">
        <v>14</v>
      </c>
      <c r="D17" s="78">
        <v>65</v>
      </c>
      <c r="E17" s="79">
        <v>4.7033285094066568E-2</v>
      </c>
      <c r="F17" s="78">
        <v>91</v>
      </c>
      <c r="G17" s="90">
        <v>6.6471877282688094E-2</v>
      </c>
      <c r="H17" s="81">
        <v>-0.2857142857142857</v>
      </c>
      <c r="I17" s="102">
        <v>50</v>
      </c>
      <c r="J17" s="91">
        <v>0.30000000000000004</v>
      </c>
      <c r="K17" s="78">
        <v>494</v>
      </c>
      <c r="L17" s="79">
        <v>4.4174192971474562E-2</v>
      </c>
      <c r="M17" s="78">
        <v>996</v>
      </c>
      <c r="N17" s="90">
        <v>5.027509969209025E-2</v>
      </c>
      <c r="O17" s="81">
        <v>-0.50401606425702816</v>
      </c>
    </row>
    <row r="18" spans="2:15">
      <c r="B18" s="163" t="s">
        <v>79</v>
      </c>
      <c r="C18" s="164"/>
      <c r="D18" s="51">
        <f>SUM(D11:D17)</f>
        <v>1340</v>
      </c>
      <c r="E18" s="50">
        <f>D18/D20</f>
        <v>0.96960926193921848</v>
      </c>
      <c r="F18" s="30">
        <f>SUM(F11:F17)</f>
        <v>1333</v>
      </c>
      <c r="G18" s="50">
        <f>F18/F20</f>
        <v>0.97370343316289265</v>
      </c>
      <c r="H18" s="49">
        <f>D18/F18-1</f>
        <v>5.251312828207011E-3</v>
      </c>
      <c r="I18" s="30">
        <f>SUM(I11:I17)</f>
        <v>1638</v>
      </c>
      <c r="J18" s="32">
        <f>D18/I18-1</f>
        <v>-0.18192918192918195</v>
      </c>
      <c r="K18" s="30">
        <f>SUM(K11:K17)</f>
        <v>10962</v>
      </c>
      <c r="L18" s="50">
        <f>K18/K20</f>
        <v>0.98023786103907717</v>
      </c>
      <c r="M18" s="30">
        <f>SUM(M11:M17)</f>
        <v>19617</v>
      </c>
      <c r="N18" s="50">
        <f>M18/M20</f>
        <v>0.99020746050174147</v>
      </c>
      <c r="O18" s="49">
        <f>K18/M18-1</f>
        <v>-0.44119896008563997</v>
      </c>
    </row>
    <row r="19" spans="2:15">
      <c r="B19" s="163" t="s">
        <v>39</v>
      </c>
      <c r="C19" s="164"/>
      <c r="D19" s="30">
        <f>D20-D18</f>
        <v>42</v>
      </c>
      <c r="E19" s="50">
        <f>D19/D20</f>
        <v>3.0390738060781478E-2</v>
      </c>
      <c r="F19" s="30">
        <f>F20-F18</f>
        <v>36</v>
      </c>
      <c r="G19" s="50">
        <f>F19/F20</f>
        <v>2.6296566837107377E-2</v>
      </c>
      <c r="H19" s="49">
        <f>D19/F19-1</f>
        <v>0.16666666666666674</v>
      </c>
      <c r="I19" s="30">
        <f>I20-I18</f>
        <v>26</v>
      </c>
      <c r="J19" s="32">
        <f>D19/I19-1</f>
        <v>0.61538461538461542</v>
      </c>
      <c r="K19" s="30">
        <f>K20-K18</f>
        <v>221</v>
      </c>
      <c r="L19" s="50">
        <f>K19/K20</f>
        <v>1.9762138960922829E-2</v>
      </c>
      <c r="M19" s="30">
        <f>M20-M18</f>
        <v>194</v>
      </c>
      <c r="N19" s="50">
        <f>M19/M20</f>
        <v>9.7925394982585432E-3</v>
      </c>
      <c r="O19" s="49">
        <f>K19/M19-1</f>
        <v>0.13917525773195871</v>
      </c>
    </row>
    <row r="20" spans="2:15">
      <c r="B20" s="161" t="s">
        <v>40</v>
      </c>
      <c r="C20" s="162"/>
      <c r="D20" s="52">
        <v>1382</v>
      </c>
      <c r="E20" s="84">
        <v>1</v>
      </c>
      <c r="F20" s="52">
        <v>1369</v>
      </c>
      <c r="G20" s="85">
        <v>1</v>
      </c>
      <c r="H20" s="47">
        <v>9.4959824689553329E-3</v>
      </c>
      <c r="I20" s="53">
        <v>1664</v>
      </c>
      <c r="J20" s="48">
        <v>-0.16947115384615385</v>
      </c>
      <c r="K20" s="52">
        <v>11183</v>
      </c>
      <c r="L20" s="84">
        <v>1</v>
      </c>
      <c r="M20" s="52">
        <v>19811</v>
      </c>
      <c r="N20" s="85">
        <v>1</v>
      </c>
      <c r="O20" s="47">
        <v>-0.43551562263389021</v>
      </c>
    </row>
    <row r="21" spans="2:15">
      <c r="B21" s="54" t="s">
        <v>54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25" priority="87" operator="lessThan">
      <formula>0</formula>
    </cfRule>
  </conditionalFormatting>
  <conditionalFormatting sqref="H19">
    <cfRule type="cellIs" dxfId="124" priority="88" operator="lessThan">
      <formula>0</formula>
    </cfRule>
  </conditionalFormatting>
  <conditionalFormatting sqref="J18:J19">
    <cfRule type="cellIs" dxfId="123" priority="86" operator="lessThan">
      <formula>0</formula>
    </cfRule>
  </conditionalFormatting>
  <conditionalFormatting sqref="O19">
    <cfRule type="cellIs" dxfId="122" priority="85" operator="lessThan">
      <formula>0</formula>
    </cfRule>
  </conditionalFormatting>
  <conditionalFormatting sqref="O18">
    <cfRule type="cellIs" dxfId="121" priority="84" operator="lessThan">
      <formula>0</formula>
    </cfRule>
  </conditionalFormatting>
  <conditionalFormatting sqref="O20 J20 H20">
    <cfRule type="cellIs" dxfId="120" priority="7" operator="lessThan">
      <formula>0</formula>
    </cfRule>
  </conditionalFormatting>
  <conditionalFormatting sqref="H11:H15 J11:J15 O11:O15">
    <cfRule type="cellIs" dxfId="119" priority="6" operator="lessThan">
      <formula>0</formula>
    </cfRule>
  </conditionalFormatting>
  <conditionalFormatting sqref="D11:E17 G11:J17 L11:L17 N11:O17">
    <cfRule type="cellIs" dxfId="118" priority="4" operator="equal">
      <formula>0</formula>
    </cfRule>
  </conditionalFormatting>
  <conditionalFormatting sqref="F11:F17">
    <cfRule type="cellIs" dxfId="117" priority="3" operator="equal">
      <formula>0</formula>
    </cfRule>
  </conditionalFormatting>
  <conditionalFormatting sqref="K11:K17">
    <cfRule type="cellIs" dxfId="116" priority="2" operator="equal">
      <formula>0</formula>
    </cfRule>
  </conditionalFormatting>
  <conditionalFormatting sqref="H16:H17 J16:J17 O16:O17">
    <cfRule type="cellIs" dxfId="115" priority="5" operator="lessThan">
      <formula>0</formula>
    </cfRule>
  </conditionalFormatting>
  <conditionalFormatting sqref="M11:M17">
    <cfRule type="cellIs" dxfId="11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7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7">
        <v>44078</v>
      </c>
    </row>
    <row r="2" spans="2:15" ht="14.45" customHeight="1">
      <c r="B2" s="192" t="s">
        <v>29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24"/>
    </row>
    <row r="3" spans="2:15" ht="14.45" customHeight="1">
      <c r="B3" s="193" t="s">
        <v>30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9" t="s">
        <v>47</v>
      </c>
    </row>
    <row r="4" spans="2:15" ht="14.45" customHeight="1">
      <c r="B4" s="180" t="s">
        <v>31</v>
      </c>
      <c r="C4" s="180" t="s">
        <v>1</v>
      </c>
      <c r="D4" s="182" t="s">
        <v>101</v>
      </c>
      <c r="E4" s="183"/>
      <c r="F4" s="183"/>
      <c r="G4" s="183"/>
      <c r="H4" s="184"/>
      <c r="I4" s="183" t="s">
        <v>94</v>
      </c>
      <c r="J4" s="183"/>
      <c r="K4" s="182" t="s">
        <v>102</v>
      </c>
      <c r="L4" s="183"/>
      <c r="M4" s="183"/>
      <c r="N4" s="183"/>
      <c r="O4" s="184"/>
    </row>
    <row r="5" spans="2:15" ht="14.45" customHeight="1">
      <c r="B5" s="181"/>
      <c r="C5" s="181"/>
      <c r="D5" s="194" t="s">
        <v>103</v>
      </c>
      <c r="E5" s="195"/>
      <c r="F5" s="195"/>
      <c r="G5" s="195"/>
      <c r="H5" s="196"/>
      <c r="I5" s="195" t="s">
        <v>95</v>
      </c>
      <c r="J5" s="195"/>
      <c r="K5" s="194" t="s">
        <v>104</v>
      </c>
      <c r="L5" s="195"/>
      <c r="M5" s="195"/>
      <c r="N5" s="195"/>
      <c r="O5" s="196"/>
    </row>
    <row r="6" spans="2:15" ht="14.45" customHeight="1">
      <c r="B6" s="181"/>
      <c r="C6" s="179"/>
      <c r="D6" s="174">
        <v>2020</v>
      </c>
      <c r="E6" s="175"/>
      <c r="F6" s="185">
        <v>2019</v>
      </c>
      <c r="G6" s="185"/>
      <c r="H6" s="187" t="s">
        <v>32</v>
      </c>
      <c r="I6" s="189">
        <v>2020</v>
      </c>
      <c r="J6" s="174" t="s">
        <v>105</v>
      </c>
      <c r="K6" s="174">
        <v>2020</v>
      </c>
      <c r="L6" s="175"/>
      <c r="M6" s="185">
        <v>2019</v>
      </c>
      <c r="N6" s="175"/>
      <c r="O6" s="165" t="s">
        <v>32</v>
      </c>
    </row>
    <row r="7" spans="2:15" ht="14.45" customHeight="1">
      <c r="B7" s="197" t="s">
        <v>31</v>
      </c>
      <c r="C7" s="166" t="s">
        <v>34</v>
      </c>
      <c r="D7" s="176"/>
      <c r="E7" s="177"/>
      <c r="F7" s="186"/>
      <c r="G7" s="186"/>
      <c r="H7" s="188"/>
      <c r="I7" s="190"/>
      <c r="J7" s="191"/>
      <c r="K7" s="176"/>
      <c r="L7" s="177"/>
      <c r="M7" s="186"/>
      <c r="N7" s="177"/>
      <c r="O7" s="165"/>
    </row>
    <row r="8" spans="2:15" ht="14.45" customHeight="1">
      <c r="B8" s="197"/>
      <c r="C8" s="166"/>
      <c r="D8" s="153" t="s">
        <v>35</v>
      </c>
      <c r="E8" s="155" t="s">
        <v>2</v>
      </c>
      <c r="F8" s="154" t="s">
        <v>35</v>
      </c>
      <c r="G8" s="58" t="s">
        <v>2</v>
      </c>
      <c r="H8" s="168" t="s">
        <v>36</v>
      </c>
      <c r="I8" s="59" t="s">
        <v>35</v>
      </c>
      <c r="J8" s="170" t="s">
        <v>106</v>
      </c>
      <c r="K8" s="153" t="s">
        <v>35</v>
      </c>
      <c r="L8" s="57" t="s">
        <v>2</v>
      </c>
      <c r="M8" s="154" t="s">
        <v>35</v>
      </c>
      <c r="N8" s="57" t="s">
        <v>2</v>
      </c>
      <c r="O8" s="172" t="s">
        <v>36</v>
      </c>
    </row>
    <row r="9" spans="2:15" ht="14.45" customHeight="1">
      <c r="B9" s="198"/>
      <c r="C9" s="167"/>
      <c r="D9" s="156" t="s">
        <v>37</v>
      </c>
      <c r="E9" s="157" t="s">
        <v>38</v>
      </c>
      <c r="F9" s="55" t="s">
        <v>37</v>
      </c>
      <c r="G9" s="56" t="s">
        <v>38</v>
      </c>
      <c r="H9" s="169"/>
      <c r="I9" s="60" t="s">
        <v>37</v>
      </c>
      <c r="J9" s="171"/>
      <c r="K9" s="156" t="s">
        <v>37</v>
      </c>
      <c r="L9" s="157" t="s">
        <v>38</v>
      </c>
      <c r="M9" s="55" t="s">
        <v>37</v>
      </c>
      <c r="N9" s="157" t="s">
        <v>38</v>
      </c>
      <c r="O9" s="173"/>
    </row>
    <row r="10" spans="2:15" ht="14.45" customHeight="1">
      <c r="B10" s="76"/>
      <c r="C10" s="69" t="s">
        <v>15</v>
      </c>
      <c r="D10" s="86">
        <v>73</v>
      </c>
      <c r="E10" s="71">
        <v>0.38219895287958117</v>
      </c>
      <c r="F10" s="87">
        <v>71</v>
      </c>
      <c r="G10" s="72">
        <v>0.3858695652173913</v>
      </c>
      <c r="H10" s="73">
        <v>2.8169014084507005E-2</v>
      </c>
      <c r="I10" s="87">
        <v>87</v>
      </c>
      <c r="J10" s="75">
        <v>-0.16091954022988508</v>
      </c>
      <c r="K10" s="86">
        <v>594</v>
      </c>
      <c r="L10" s="71">
        <v>0.4462809917355372</v>
      </c>
      <c r="M10" s="87">
        <v>712</v>
      </c>
      <c r="N10" s="72">
        <v>0.41084824004616272</v>
      </c>
      <c r="O10" s="73">
        <v>-0.1657303370786517</v>
      </c>
    </row>
    <row r="11" spans="2:15" ht="14.45" customHeight="1">
      <c r="B11" s="76"/>
      <c r="C11" s="77" t="s">
        <v>12</v>
      </c>
      <c r="D11" s="88">
        <v>31</v>
      </c>
      <c r="E11" s="79">
        <v>0.16230366492146597</v>
      </c>
      <c r="F11" s="89">
        <v>30</v>
      </c>
      <c r="G11" s="90">
        <v>0.16304347826086957</v>
      </c>
      <c r="H11" s="81">
        <v>3.3333333333333437E-2</v>
      </c>
      <c r="I11" s="89">
        <v>55</v>
      </c>
      <c r="J11" s="91">
        <v>-0.4363636363636364</v>
      </c>
      <c r="K11" s="88">
        <v>256</v>
      </c>
      <c r="L11" s="79">
        <v>0.19233658903080392</v>
      </c>
      <c r="M11" s="89">
        <v>312</v>
      </c>
      <c r="N11" s="90">
        <v>0.18003462204270052</v>
      </c>
      <c r="O11" s="81">
        <v>-0.17948717948717952</v>
      </c>
    </row>
    <row r="12" spans="2:15" ht="14.45" customHeight="1">
      <c r="B12" s="76"/>
      <c r="C12" s="77" t="s">
        <v>4</v>
      </c>
      <c r="D12" s="88">
        <v>47</v>
      </c>
      <c r="E12" s="79">
        <v>0.24607329842931938</v>
      </c>
      <c r="F12" s="89">
        <v>41</v>
      </c>
      <c r="G12" s="90">
        <v>0.22282608695652173</v>
      </c>
      <c r="H12" s="81">
        <v>0.14634146341463405</v>
      </c>
      <c r="I12" s="89">
        <v>53</v>
      </c>
      <c r="J12" s="91">
        <v>-0.1132075471698113</v>
      </c>
      <c r="K12" s="88">
        <v>251</v>
      </c>
      <c r="L12" s="79">
        <v>0.18858001502629601</v>
      </c>
      <c r="M12" s="89">
        <v>426</v>
      </c>
      <c r="N12" s="90">
        <v>0.24581650317368725</v>
      </c>
      <c r="O12" s="81">
        <v>-0.41079812206572774</v>
      </c>
    </row>
    <row r="13" spans="2:15" ht="14.45" customHeight="1">
      <c r="B13" s="76"/>
      <c r="C13" s="77" t="s">
        <v>3</v>
      </c>
      <c r="D13" s="88">
        <v>9</v>
      </c>
      <c r="E13" s="79">
        <v>4.712041884816754E-2</v>
      </c>
      <c r="F13" s="89">
        <v>12</v>
      </c>
      <c r="G13" s="90">
        <v>6.5217391304347824E-2</v>
      </c>
      <c r="H13" s="81">
        <v>-0.25</v>
      </c>
      <c r="I13" s="89">
        <v>6</v>
      </c>
      <c r="J13" s="91">
        <v>0.5</v>
      </c>
      <c r="K13" s="88">
        <v>88</v>
      </c>
      <c r="L13" s="79">
        <v>6.6115702479338845E-2</v>
      </c>
      <c r="M13" s="89">
        <v>80</v>
      </c>
      <c r="N13" s="90">
        <v>4.6162723600692443E-2</v>
      </c>
      <c r="O13" s="81">
        <v>0.10000000000000009</v>
      </c>
    </row>
    <row r="14" spans="2:15" ht="14.45" customHeight="1">
      <c r="B14" s="118"/>
      <c r="C14" s="77" t="s">
        <v>52</v>
      </c>
      <c r="D14" s="88">
        <v>12</v>
      </c>
      <c r="E14" s="79">
        <v>6.2827225130890049E-2</v>
      </c>
      <c r="F14" s="89">
        <v>17</v>
      </c>
      <c r="G14" s="90">
        <v>9.2391304347826081E-2</v>
      </c>
      <c r="H14" s="81">
        <v>-0.29411764705882348</v>
      </c>
      <c r="I14" s="89">
        <v>3</v>
      </c>
      <c r="J14" s="91">
        <v>3</v>
      </c>
      <c r="K14" s="88">
        <v>71</v>
      </c>
      <c r="L14" s="79">
        <v>5.3343350864012019E-2</v>
      </c>
      <c r="M14" s="89">
        <v>91</v>
      </c>
      <c r="N14" s="90">
        <v>5.2510098095787654E-2</v>
      </c>
      <c r="O14" s="81">
        <v>-0.21978021978021978</v>
      </c>
    </row>
    <row r="15" spans="2:15" ht="14.45" customHeight="1">
      <c r="B15" s="76"/>
      <c r="C15" s="77" t="s">
        <v>14</v>
      </c>
      <c r="D15" s="88">
        <v>9</v>
      </c>
      <c r="E15" s="79">
        <v>4.712041884816754E-2</v>
      </c>
      <c r="F15" s="89">
        <v>2</v>
      </c>
      <c r="G15" s="90">
        <v>1.0869565217391304E-2</v>
      </c>
      <c r="H15" s="81">
        <v>3.5</v>
      </c>
      <c r="I15" s="89">
        <v>7</v>
      </c>
      <c r="J15" s="91">
        <v>0.28571428571428581</v>
      </c>
      <c r="K15" s="88">
        <v>27</v>
      </c>
      <c r="L15" s="79">
        <v>2.02854996243426E-2</v>
      </c>
      <c r="M15" s="89">
        <v>33</v>
      </c>
      <c r="N15" s="90">
        <v>1.9042123485285632E-2</v>
      </c>
      <c r="O15" s="81">
        <v>-0.18181818181818177</v>
      </c>
    </row>
    <row r="16" spans="2:15" ht="14.45" customHeight="1">
      <c r="B16" s="76"/>
      <c r="C16" s="77" t="s">
        <v>67</v>
      </c>
      <c r="D16" s="88">
        <v>4</v>
      </c>
      <c r="E16" s="79">
        <v>2.0942408376963352E-2</v>
      </c>
      <c r="F16" s="89">
        <v>3</v>
      </c>
      <c r="G16" s="90">
        <v>1.6304347826086956E-2</v>
      </c>
      <c r="H16" s="81">
        <v>0.33333333333333326</v>
      </c>
      <c r="I16" s="89">
        <v>1</v>
      </c>
      <c r="J16" s="91">
        <v>3</v>
      </c>
      <c r="K16" s="88">
        <v>12</v>
      </c>
      <c r="L16" s="79">
        <v>9.0157776108189328E-3</v>
      </c>
      <c r="M16" s="89">
        <v>24</v>
      </c>
      <c r="N16" s="90">
        <v>1.3848817080207732E-2</v>
      </c>
      <c r="O16" s="81">
        <v>-0.5</v>
      </c>
    </row>
    <row r="17" spans="2:15" ht="14.45" customHeight="1">
      <c r="B17" s="138"/>
      <c r="C17" s="92" t="s">
        <v>39</v>
      </c>
      <c r="D17" s="93">
        <v>6</v>
      </c>
      <c r="E17" s="94">
        <v>3.1413612565445025E-2</v>
      </c>
      <c r="F17" s="93">
        <v>8</v>
      </c>
      <c r="G17" s="94">
        <v>4.3478260869565216E-2</v>
      </c>
      <c r="H17" s="95">
        <v>-0.25</v>
      </c>
      <c r="I17" s="93">
        <v>10</v>
      </c>
      <c r="J17" s="94">
        <v>4.5248868778280542E-2</v>
      </c>
      <c r="K17" s="93">
        <v>32</v>
      </c>
      <c r="L17" s="94">
        <v>2.404207362885049E-2</v>
      </c>
      <c r="M17" s="93">
        <v>55</v>
      </c>
      <c r="N17" s="94">
        <v>3.1736872475476054E-2</v>
      </c>
      <c r="O17" s="96">
        <v>-0.41818181818181821</v>
      </c>
    </row>
    <row r="18" spans="2:15" ht="14.45" customHeight="1">
      <c r="B18" s="26" t="s">
        <v>5</v>
      </c>
      <c r="C18" s="97" t="s">
        <v>40</v>
      </c>
      <c r="D18" s="98">
        <v>191</v>
      </c>
      <c r="E18" s="18">
        <v>0.99999999999999989</v>
      </c>
      <c r="F18" s="98">
        <v>184</v>
      </c>
      <c r="G18" s="18">
        <v>1</v>
      </c>
      <c r="H18" s="19">
        <v>3.8043478260869623E-2</v>
      </c>
      <c r="I18" s="98">
        <v>221</v>
      </c>
      <c r="J18" s="20">
        <v>-0.13574660633484159</v>
      </c>
      <c r="K18" s="98">
        <v>1331</v>
      </c>
      <c r="L18" s="18">
        <v>1.0000000000000002</v>
      </c>
      <c r="M18" s="98">
        <v>1733</v>
      </c>
      <c r="N18" s="20">
        <v>0.99999999999999989</v>
      </c>
      <c r="O18" s="22">
        <v>-0.23196768609347951</v>
      </c>
    </row>
    <row r="19" spans="2:15" ht="14.45" customHeight="1">
      <c r="B19" s="76"/>
      <c r="C19" s="69" t="s">
        <v>3</v>
      </c>
      <c r="D19" s="86">
        <v>207</v>
      </c>
      <c r="E19" s="71">
        <v>0.17380352644836272</v>
      </c>
      <c r="F19" s="87">
        <v>249</v>
      </c>
      <c r="G19" s="72">
        <v>0.21083827265029637</v>
      </c>
      <c r="H19" s="73">
        <v>-0.16867469879518071</v>
      </c>
      <c r="I19" s="87">
        <v>298</v>
      </c>
      <c r="J19" s="75">
        <v>-0.30536912751677847</v>
      </c>
      <c r="K19" s="86">
        <v>2243</v>
      </c>
      <c r="L19" s="71">
        <v>0.22780824700385943</v>
      </c>
      <c r="M19" s="87">
        <v>4117</v>
      </c>
      <c r="N19" s="72">
        <v>0.22797497092862284</v>
      </c>
      <c r="O19" s="73">
        <v>-0.45518581491377219</v>
      </c>
    </row>
    <row r="20" spans="2:15" ht="14.45" customHeight="1">
      <c r="B20" s="76"/>
      <c r="C20" s="77" t="s">
        <v>11</v>
      </c>
      <c r="D20" s="88">
        <v>192</v>
      </c>
      <c r="E20" s="79">
        <v>0.16120906801007556</v>
      </c>
      <c r="F20" s="89">
        <v>151</v>
      </c>
      <c r="G20" s="90">
        <v>0.12785774767146485</v>
      </c>
      <c r="H20" s="81">
        <v>0.27152317880794707</v>
      </c>
      <c r="I20" s="89">
        <v>276</v>
      </c>
      <c r="J20" s="91">
        <v>-0.30434782608695654</v>
      </c>
      <c r="K20" s="88">
        <v>1773</v>
      </c>
      <c r="L20" s="79">
        <v>0.18007312614259599</v>
      </c>
      <c r="M20" s="89">
        <v>2829</v>
      </c>
      <c r="N20" s="90">
        <v>0.15665319231408162</v>
      </c>
      <c r="O20" s="81">
        <v>-0.37327677624602329</v>
      </c>
    </row>
    <row r="21" spans="2:15" ht="14.45" customHeight="1">
      <c r="B21" s="76"/>
      <c r="C21" s="77" t="s">
        <v>13</v>
      </c>
      <c r="D21" s="88">
        <v>179</v>
      </c>
      <c r="E21" s="79">
        <v>0.15029387069689337</v>
      </c>
      <c r="F21" s="89">
        <v>184</v>
      </c>
      <c r="G21" s="90">
        <v>0.15580016934801016</v>
      </c>
      <c r="H21" s="81">
        <v>-2.7173913043478271E-2</v>
      </c>
      <c r="I21" s="89">
        <v>258</v>
      </c>
      <c r="J21" s="91">
        <v>-0.30620155038759689</v>
      </c>
      <c r="K21" s="88">
        <v>1703</v>
      </c>
      <c r="L21" s="79">
        <v>0.17296364005687589</v>
      </c>
      <c r="M21" s="89">
        <v>4091</v>
      </c>
      <c r="N21" s="90">
        <v>0.22653524558391938</v>
      </c>
      <c r="O21" s="81">
        <v>-0.58372036176973841</v>
      </c>
    </row>
    <row r="22" spans="2:15" ht="14.45" customHeight="1">
      <c r="B22" s="76"/>
      <c r="C22" s="77" t="s">
        <v>4</v>
      </c>
      <c r="D22" s="88">
        <v>180</v>
      </c>
      <c r="E22" s="79">
        <v>0.15113350125944586</v>
      </c>
      <c r="F22" s="89">
        <v>269</v>
      </c>
      <c r="G22" s="90">
        <v>0.22777307366638441</v>
      </c>
      <c r="H22" s="81">
        <v>-0.33085501858736055</v>
      </c>
      <c r="I22" s="89">
        <v>229</v>
      </c>
      <c r="J22" s="91">
        <v>-0.21397379912663761</v>
      </c>
      <c r="K22" s="88">
        <v>1689</v>
      </c>
      <c r="L22" s="79">
        <v>0.17154174283973186</v>
      </c>
      <c r="M22" s="89">
        <v>3112</v>
      </c>
      <c r="N22" s="90">
        <v>0.17232404895066172</v>
      </c>
      <c r="O22" s="81">
        <v>-0.4572622107969152</v>
      </c>
    </row>
    <row r="23" spans="2:15" ht="14.45" customHeight="1">
      <c r="B23" s="118"/>
      <c r="C23" s="77" t="s">
        <v>12</v>
      </c>
      <c r="D23" s="88">
        <v>306</v>
      </c>
      <c r="E23" s="79">
        <v>0.25692695214105793</v>
      </c>
      <c r="F23" s="89">
        <v>220</v>
      </c>
      <c r="G23" s="90">
        <v>0.18628281117696868</v>
      </c>
      <c r="H23" s="81">
        <v>0.39090909090909087</v>
      </c>
      <c r="I23" s="89">
        <v>245</v>
      </c>
      <c r="J23" s="91">
        <v>0.24897959183673479</v>
      </c>
      <c r="K23" s="88">
        <v>1512</v>
      </c>
      <c r="L23" s="79">
        <v>0.15356489945155394</v>
      </c>
      <c r="M23" s="89">
        <v>2680</v>
      </c>
      <c r="N23" s="90">
        <v>0.14840245860789633</v>
      </c>
      <c r="O23" s="81">
        <v>-0.43582089552238801</v>
      </c>
    </row>
    <row r="24" spans="2:15" ht="14.45" customHeight="1">
      <c r="B24" s="76"/>
      <c r="C24" s="77" t="s">
        <v>14</v>
      </c>
      <c r="D24" s="88">
        <v>56</v>
      </c>
      <c r="E24" s="79">
        <v>4.7019311502938706E-2</v>
      </c>
      <c r="F24" s="89">
        <v>86</v>
      </c>
      <c r="G24" s="90">
        <v>7.2819644369178663E-2</v>
      </c>
      <c r="H24" s="81">
        <v>-0.34883720930232553</v>
      </c>
      <c r="I24" s="89">
        <v>43</v>
      </c>
      <c r="J24" s="91">
        <v>0.30232558139534893</v>
      </c>
      <c r="K24" s="88">
        <v>467</v>
      </c>
      <c r="L24" s="79">
        <v>4.7430428600446883E-2</v>
      </c>
      <c r="M24" s="89">
        <v>955</v>
      </c>
      <c r="N24" s="90">
        <v>5.2882219391992911E-2</v>
      </c>
      <c r="O24" s="81">
        <v>-0.51099476439790581</v>
      </c>
    </row>
    <row r="25" spans="2:15" ht="14.45" customHeight="1">
      <c r="B25" s="76"/>
      <c r="C25" s="77" t="s">
        <v>15</v>
      </c>
      <c r="D25" s="88">
        <v>51</v>
      </c>
      <c r="E25" s="79">
        <v>4.2821158690176324E-2</v>
      </c>
      <c r="F25" s="89">
        <v>13</v>
      </c>
      <c r="G25" s="90">
        <v>1.100762066045724E-2</v>
      </c>
      <c r="H25" s="81">
        <v>2.9230769230769229</v>
      </c>
      <c r="I25" s="89">
        <v>80</v>
      </c>
      <c r="J25" s="91">
        <v>-0.36250000000000004</v>
      </c>
      <c r="K25" s="88">
        <v>354</v>
      </c>
      <c r="L25" s="79">
        <v>3.5953686776355881E-2</v>
      </c>
      <c r="M25" s="89">
        <v>248</v>
      </c>
      <c r="N25" s="90">
        <v>1.3732764826402347E-2</v>
      </c>
      <c r="O25" s="81">
        <v>0.42741935483870974</v>
      </c>
    </row>
    <row r="26" spans="2:15" ht="14.45" customHeight="1">
      <c r="B26" s="76"/>
      <c r="C26" s="77" t="s">
        <v>81</v>
      </c>
      <c r="D26" s="88">
        <v>15</v>
      </c>
      <c r="E26" s="79">
        <v>1.2594458438287154E-2</v>
      </c>
      <c r="F26" s="89">
        <v>6</v>
      </c>
      <c r="G26" s="90">
        <v>5.0804403048264179E-3</v>
      </c>
      <c r="H26" s="81">
        <v>1.5</v>
      </c>
      <c r="I26" s="89">
        <v>12</v>
      </c>
      <c r="J26" s="91">
        <v>0.25</v>
      </c>
      <c r="K26" s="88">
        <v>72</v>
      </c>
      <c r="L26" s="79">
        <v>7.3126142595978062E-3</v>
      </c>
      <c r="M26" s="89">
        <v>6</v>
      </c>
      <c r="N26" s="90">
        <v>3.3224431031618582E-4</v>
      </c>
      <c r="O26" s="81">
        <v>11</v>
      </c>
    </row>
    <row r="27" spans="2:15" ht="14.45" customHeight="1">
      <c r="B27" s="138"/>
      <c r="C27" s="92" t="s">
        <v>39</v>
      </c>
      <c r="D27" s="93">
        <v>5</v>
      </c>
      <c r="E27" s="94">
        <v>4.1981528127623844E-3</v>
      </c>
      <c r="F27" s="93">
        <v>3</v>
      </c>
      <c r="G27" s="99">
        <v>2.5402201524132089E-3</v>
      </c>
      <c r="H27" s="95">
        <v>0.66666666666666674</v>
      </c>
      <c r="I27" s="93">
        <v>2</v>
      </c>
      <c r="J27" s="100">
        <v>1.5</v>
      </c>
      <c r="K27" s="93">
        <v>33</v>
      </c>
      <c r="L27" s="99">
        <v>3.351614868982329E-3</v>
      </c>
      <c r="M27" s="93">
        <v>21</v>
      </c>
      <c r="N27" s="99">
        <v>1.1628550861066502E-3</v>
      </c>
      <c r="O27" s="96">
        <v>0.5714285714285714</v>
      </c>
    </row>
    <row r="28" spans="2:15" ht="14.45" customHeight="1">
      <c r="B28" s="25" t="s">
        <v>6</v>
      </c>
      <c r="C28" s="97" t="s">
        <v>40</v>
      </c>
      <c r="D28" s="39">
        <v>1191</v>
      </c>
      <c r="E28" s="18">
        <v>0.99999999999999989</v>
      </c>
      <c r="F28" s="39">
        <v>1181</v>
      </c>
      <c r="G28" s="18">
        <v>1</v>
      </c>
      <c r="H28" s="19">
        <v>8.4674005080440651E-3</v>
      </c>
      <c r="I28" s="39">
        <v>1443</v>
      </c>
      <c r="J28" s="20">
        <v>-0.17463617463617465</v>
      </c>
      <c r="K28" s="39">
        <v>9846</v>
      </c>
      <c r="L28" s="18">
        <v>1</v>
      </c>
      <c r="M28" s="39">
        <v>18059</v>
      </c>
      <c r="N28" s="20">
        <v>1</v>
      </c>
      <c r="O28" s="22">
        <v>-0.45478708677113899</v>
      </c>
    </row>
    <row r="29" spans="2:15" ht="14.45" customHeight="1">
      <c r="B29" s="25" t="s">
        <v>68</v>
      </c>
      <c r="C29" s="97" t="s">
        <v>40</v>
      </c>
      <c r="D29" s="98">
        <v>0</v>
      </c>
      <c r="E29" s="18">
        <v>0</v>
      </c>
      <c r="F29" s="98">
        <v>4</v>
      </c>
      <c r="G29" s="18">
        <v>1</v>
      </c>
      <c r="H29" s="19">
        <v>-1</v>
      </c>
      <c r="I29" s="98">
        <v>0</v>
      </c>
      <c r="J29" s="20"/>
      <c r="K29" s="98">
        <v>6</v>
      </c>
      <c r="L29" s="18">
        <v>0.99999999999999989</v>
      </c>
      <c r="M29" s="98">
        <v>19</v>
      </c>
      <c r="N29" s="20">
        <v>1</v>
      </c>
      <c r="O29" s="22">
        <v>-0.68421052631578949</v>
      </c>
    </row>
    <row r="30" spans="2:15" ht="14.45" customHeight="1">
      <c r="B30" s="26"/>
      <c r="C30" s="101" t="s">
        <v>40</v>
      </c>
      <c r="D30" s="40">
        <v>1382</v>
      </c>
      <c r="E30" s="13">
        <v>1</v>
      </c>
      <c r="F30" s="40">
        <v>1369</v>
      </c>
      <c r="G30" s="13">
        <v>1</v>
      </c>
      <c r="H30" s="14">
        <v>9.4959824689553329E-3</v>
      </c>
      <c r="I30" s="40">
        <v>1664</v>
      </c>
      <c r="J30" s="15">
        <v>-0.16947115384615385</v>
      </c>
      <c r="K30" s="40">
        <v>11183</v>
      </c>
      <c r="L30" s="13">
        <v>1</v>
      </c>
      <c r="M30" s="40">
        <v>19811</v>
      </c>
      <c r="N30" s="13">
        <v>1</v>
      </c>
      <c r="O30" s="23">
        <v>-0.43551562263389021</v>
      </c>
    </row>
    <row r="31" spans="2:15" ht="14.45" customHeight="1">
      <c r="B31" t="s">
        <v>64</v>
      </c>
    </row>
    <row r="32" spans="2:15">
      <c r="B32" s="16" t="s">
        <v>65</v>
      </c>
    </row>
    <row r="34" spans="2:15">
      <c r="B34" s="192" t="s">
        <v>50</v>
      </c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24"/>
    </row>
    <row r="35" spans="2:15">
      <c r="B35" s="193" t="s">
        <v>51</v>
      </c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9" t="s">
        <v>47</v>
      </c>
    </row>
    <row r="36" spans="2:15" ht="14.45" customHeight="1">
      <c r="B36" s="180" t="s">
        <v>31</v>
      </c>
      <c r="C36" s="180" t="s">
        <v>1</v>
      </c>
      <c r="D36" s="182" t="s">
        <v>101</v>
      </c>
      <c r="E36" s="183"/>
      <c r="F36" s="183"/>
      <c r="G36" s="183"/>
      <c r="H36" s="184"/>
      <c r="I36" s="183" t="s">
        <v>94</v>
      </c>
      <c r="J36" s="183"/>
      <c r="K36" s="182" t="s">
        <v>102</v>
      </c>
      <c r="L36" s="183"/>
      <c r="M36" s="183"/>
      <c r="N36" s="183"/>
      <c r="O36" s="184"/>
    </row>
    <row r="37" spans="2:15" ht="14.45" customHeight="1">
      <c r="B37" s="181"/>
      <c r="C37" s="181"/>
      <c r="D37" s="194" t="s">
        <v>103</v>
      </c>
      <c r="E37" s="195"/>
      <c r="F37" s="195"/>
      <c r="G37" s="195"/>
      <c r="H37" s="196"/>
      <c r="I37" s="195" t="s">
        <v>95</v>
      </c>
      <c r="J37" s="195"/>
      <c r="K37" s="194" t="s">
        <v>104</v>
      </c>
      <c r="L37" s="195"/>
      <c r="M37" s="195"/>
      <c r="N37" s="195"/>
      <c r="O37" s="196"/>
    </row>
    <row r="38" spans="2:15" ht="14.45" customHeight="1">
      <c r="B38" s="181"/>
      <c r="C38" s="179"/>
      <c r="D38" s="174">
        <v>2020</v>
      </c>
      <c r="E38" s="175"/>
      <c r="F38" s="185">
        <v>2019</v>
      </c>
      <c r="G38" s="185"/>
      <c r="H38" s="187" t="s">
        <v>32</v>
      </c>
      <c r="I38" s="189">
        <v>2020</v>
      </c>
      <c r="J38" s="174" t="s">
        <v>105</v>
      </c>
      <c r="K38" s="174">
        <v>2020</v>
      </c>
      <c r="L38" s="175"/>
      <c r="M38" s="185">
        <v>2019</v>
      </c>
      <c r="N38" s="175"/>
      <c r="O38" s="165" t="s">
        <v>32</v>
      </c>
    </row>
    <row r="39" spans="2:15" ht="18.75" customHeight="1">
      <c r="B39" s="197" t="s">
        <v>31</v>
      </c>
      <c r="C39" s="166" t="s">
        <v>34</v>
      </c>
      <c r="D39" s="176"/>
      <c r="E39" s="177"/>
      <c r="F39" s="186"/>
      <c r="G39" s="186"/>
      <c r="H39" s="188"/>
      <c r="I39" s="190"/>
      <c r="J39" s="191"/>
      <c r="K39" s="176"/>
      <c r="L39" s="177"/>
      <c r="M39" s="186"/>
      <c r="N39" s="177"/>
      <c r="O39" s="165"/>
    </row>
    <row r="40" spans="2:15" ht="14.45" customHeight="1">
      <c r="B40" s="197"/>
      <c r="C40" s="166"/>
      <c r="D40" s="153" t="s">
        <v>35</v>
      </c>
      <c r="E40" s="155" t="s">
        <v>2</v>
      </c>
      <c r="F40" s="154" t="s">
        <v>35</v>
      </c>
      <c r="G40" s="58" t="s">
        <v>2</v>
      </c>
      <c r="H40" s="168" t="s">
        <v>36</v>
      </c>
      <c r="I40" s="59" t="s">
        <v>35</v>
      </c>
      <c r="J40" s="170" t="s">
        <v>106</v>
      </c>
      <c r="K40" s="153" t="s">
        <v>35</v>
      </c>
      <c r="L40" s="57" t="s">
        <v>2</v>
      </c>
      <c r="M40" s="154" t="s">
        <v>35</v>
      </c>
      <c r="N40" s="57" t="s">
        <v>2</v>
      </c>
      <c r="O40" s="172" t="s">
        <v>36</v>
      </c>
    </row>
    <row r="41" spans="2:15" ht="25.5">
      <c r="B41" s="198"/>
      <c r="C41" s="167"/>
      <c r="D41" s="156" t="s">
        <v>37</v>
      </c>
      <c r="E41" s="157" t="s">
        <v>38</v>
      </c>
      <c r="F41" s="55" t="s">
        <v>37</v>
      </c>
      <c r="G41" s="56" t="s">
        <v>38</v>
      </c>
      <c r="H41" s="169"/>
      <c r="I41" s="60" t="s">
        <v>37</v>
      </c>
      <c r="J41" s="171"/>
      <c r="K41" s="156" t="s">
        <v>37</v>
      </c>
      <c r="L41" s="157" t="s">
        <v>38</v>
      </c>
      <c r="M41" s="55" t="s">
        <v>37</v>
      </c>
      <c r="N41" s="157" t="s">
        <v>38</v>
      </c>
      <c r="O41" s="173"/>
    </row>
    <row r="42" spans="2:15">
      <c r="B42" s="152"/>
      <c r="C42" s="77" t="s">
        <v>12</v>
      </c>
      <c r="D42" s="88"/>
      <c r="E42" s="79"/>
      <c r="F42" s="89"/>
      <c r="G42" s="90"/>
      <c r="H42" s="81"/>
      <c r="I42" s="89">
        <v>0</v>
      </c>
      <c r="J42" s="91"/>
      <c r="K42" s="88">
        <v>1</v>
      </c>
      <c r="L42" s="79">
        <v>0.5</v>
      </c>
      <c r="M42" s="89"/>
      <c r="N42" s="90"/>
      <c r="O42" s="81"/>
    </row>
    <row r="43" spans="2:15">
      <c r="B43" s="152"/>
      <c r="C43" s="77" t="s">
        <v>15</v>
      </c>
      <c r="D43" s="88"/>
      <c r="E43" s="79"/>
      <c r="F43" s="89"/>
      <c r="G43" s="90"/>
      <c r="H43" s="81"/>
      <c r="I43" s="89">
        <v>1</v>
      </c>
      <c r="J43" s="91"/>
      <c r="K43" s="88">
        <v>1</v>
      </c>
      <c r="L43" s="79">
        <v>0.5</v>
      </c>
      <c r="M43" s="89"/>
      <c r="N43" s="90"/>
      <c r="O43" s="81"/>
    </row>
    <row r="44" spans="2:15">
      <c r="B44" s="26" t="s">
        <v>5</v>
      </c>
      <c r="C44" s="97" t="s">
        <v>40</v>
      </c>
      <c r="D44" s="98">
        <v>0</v>
      </c>
      <c r="E44" s="18">
        <v>0</v>
      </c>
      <c r="F44" s="98">
        <v>0</v>
      </c>
      <c r="G44" s="18">
        <v>0</v>
      </c>
      <c r="H44" s="21"/>
      <c r="I44" s="98">
        <v>1</v>
      </c>
      <c r="J44" s="18">
        <v>0</v>
      </c>
      <c r="K44" s="98">
        <v>2</v>
      </c>
      <c r="L44" s="18">
        <v>1</v>
      </c>
      <c r="M44" s="98">
        <v>0</v>
      </c>
      <c r="N44" s="18">
        <v>0</v>
      </c>
      <c r="O44" s="21"/>
    </row>
    <row r="45" spans="2:15">
      <c r="B45" s="76"/>
      <c r="C45" s="69" t="s">
        <v>3</v>
      </c>
      <c r="D45" s="86">
        <v>167</v>
      </c>
      <c r="E45" s="71">
        <v>0.18473451327433629</v>
      </c>
      <c r="F45" s="87">
        <v>207</v>
      </c>
      <c r="G45" s="72">
        <v>0.23657142857142857</v>
      </c>
      <c r="H45" s="73">
        <v>-0.19323671497584538</v>
      </c>
      <c r="I45" s="87">
        <v>268</v>
      </c>
      <c r="J45" s="75">
        <v>-0.37686567164179108</v>
      </c>
      <c r="K45" s="86">
        <v>1940</v>
      </c>
      <c r="L45" s="71">
        <v>0.25316455696202533</v>
      </c>
      <c r="M45" s="87">
        <v>3634</v>
      </c>
      <c r="N45" s="72">
        <v>0.24864864864864866</v>
      </c>
      <c r="O45" s="73">
        <v>-0.46615299944964228</v>
      </c>
    </row>
    <row r="46" spans="2:15">
      <c r="B46" s="76"/>
      <c r="C46" s="77" t="s">
        <v>11</v>
      </c>
      <c r="D46" s="88">
        <v>129</v>
      </c>
      <c r="E46" s="79">
        <v>0.14269911504424779</v>
      </c>
      <c r="F46" s="89">
        <v>102</v>
      </c>
      <c r="G46" s="90">
        <v>0.11657142857142858</v>
      </c>
      <c r="H46" s="81">
        <v>0.26470588235294112</v>
      </c>
      <c r="I46" s="89">
        <v>219</v>
      </c>
      <c r="J46" s="91">
        <v>-0.41095890410958902</v>
      </c>
      <c r="K46" s="88">
        <v>1398</v>
      </c>
      <c r="L46" s="79">
        <v>0.18243507764583061</v>
      </c>
      <c r="M46" s="89">
        <v>2317</v>
      </c>
      <c r="N46" s="90">
        <v>0.15853575094081424</v>
      </c>
      <c r="O46" s="81">
        <v>-0.39663357790246012</v>
      </c>
    </row>
    <row r="47" spans="2:15">
      <c r="B47" s="76"/>
      <c r="C47" s="77" t="s">
        <v>13</v>
      </c>
      <c r="D47" s="88">
        <v>138</v>
      </c>
      <c r="E47" s="79">
        <v>0.15265486725663716</v>
      </c>
      <c r="F47" s="89">
        <v>114</v>
      </c>
      <c r="G47" s="90">
        <v>0.13028571428571428</v>
      </c>
      <c r="H47" s="81">
        <v>0.21052631578947367</v>
      </c>
      <c r="I47" s="89">
        <v>212</v>
      </c>
      <c r="J47" s="91">
        <v>-0.34905660377358494</v>
      </c>
      <c r="K47" s="88">
        <v>1339</v>
      </c>
      <c r="L47" s="79">
        <v>0.1747357431815216</v>
      </c>
      <c r="M47" s="89">
        <v>3333</v>
      </c>
      <c r="N47" s="90">
        <v>0.22805336982552171</v>
      </c>
      <c r="O47" s="81">
        <v>-0.59825982598259819</v>
      </c>
    </row>
    <row r="48" spans="2:15">
      <c r="B48" s="76"/>
      <c r="C48" s="77" t="s">
        <v>4</v>
      </c>
      <c r="D48" s="88">
        <v>130</v>
      </c>
      <c r="E48" s="79">
        <v>0.14380530973451328</v>
      </c>
      <c r="F48" s="89">
        <v>191</v>
      </c>
      <c r="G48" s="90">
        <v>0.21828571428571428</v>
      </c>
      <c r="H48" s="81">
        <v>-0.31937172774869105</v>
      </c>
      <c r="I48" s="89">
        <v>156</v>
      </c>
      <c r="J48" s="91">
        <v>-0.16666666666666663</v>
      </c>
      <c r="K48" s="88">
        <v>1205</v>
      </c>
      <c r="L48" s="79">
        <v>0.15724911914393841</v>
      </c>
      <c r="M48" s="89">
        <v>2316</v>
      </c>
      <c r="N48" s="90">
        <v>0.15846732808758124</v>
      </c>
      <c r="O48" s="81">
        <v>-0.47970639032815199</v>
      </c>
    </row>
    <row r="49" spans="2:15">
      <c r="B49" s="118"/>
      <c r="C49" s="77" t="s">
        <v>12</v>
      </c>
      <c r="D49" s="88">
        <v>250</v>
      </c>
      <c r="E49" s="79">
        <v>0.27654867256637167</v>
      </c>
      <c r="F49" s="89">
        <v>175</v>
      </c>
      <c r="G49" s="90">
        <v>0.2</v>
      </c>
      <c r="H49" s="81">
        <v>0.4285714285714286</v>
      </c>
      <c r="I49" s="89">
        <v>186</v>
      </c>
      <c r="J49" s="91">
        <v>0.34408602150537626</v>
      </c>
      <c r="K49" s="88">
        <v>1067</v>
      </c>
      <c r="L49" s="79">
        <v>0.13924050632911392</v>
      </c>
      <c r="M49" s="89">
        <v>2111</v>
      </c>
      <c r="N49" s="90">
        <v>0.14444064317482039</v>
      </c>
      <c r="O49" s="81">
        <v>-0.49455234486025579</v>
      </c>
    </row>
    <row r="50" spans="2:15">
      <c r="B50" s="76"/>
      <c r="C50" s="77" t="s">
        <v>14</v>
      </c>
      <c r="D50" s="88">
        <v>31</v>
      </c>
      <c r="E50" s="79">
        <v>3.4292035398230086E-2</v>
      </c>
      <c r="F50" s="89">
        <v>76</v>
      </c>
      <c r="G50" s="90">
        <v>8.6857142857142855E-2</v>
      </c>
      <c r="H50" s="81">
        <v>-0.59210526315789469</v>
      </c>
      <c r="I50" s="89">
        <v>28</v>
      </c>
      <c r="J50" s="91">
        <v>0.10714285714285721</v>
      </c>
      <c r="K50" s="88">
        <v>332</v>
      </c>
      <c r="L50" s="79">
        <v>4.3325068511027014E-2</v>
      </c>
      <c r="M50" s="89">
        <v>755</v>
      </c>
      <c r="N50" s="90">
        <v>5.1659254190899763E-2</v>
      </c>
      <c r="O50" s="81">
        <v>-0.56026490066225165</v>
      </c>
    </row>
    <row r="51" spans="2:15">
      <c r="B51" s="76"/>
      <c r="C51" s="77" t="s">
        <v>15</v>
      </c>
      <c r="D51" s="88">
        <v>44</v>
      </c>
      <c r="E51" s="79">
        <v>4.8672566371681415E-2</v>
      </c>
      <c r="F51" s="89">
        <v>4</v>
      </c>
      <c r="G51" s="90">
        <v>4.5714285714285718E-3</v>
      </c>
      <c r="H51" s="81">
        <v>10</v>
      </c>
      <c r="I51" s="89">
        <v>74</v>
      </c>
      <c r="J51" s="91">
        <v>-0.40540540540540537</v>
      </c>
      <c r="K51" s="88">
        <v>302</v>
      </c>
      <c r="L51" s="79">
        <v>3.9410152681717346E-2</v>
      </c>
      <c r="M51" s="89">
        <v>140</v>
      </c>
      <c r="N51" s="90">
        <v>9.5791994526171747E-3</v>
      </c>
      <c r="O51" s="81">
        <v>1.157142857142857</v>
      </c>
    </row>
    <row r="52" spans="2:15">
      <c r="B52" s="76"/>
      <c r="C52" s="77" t="s">
        <v>81</v>
      </c>
      <c r="D52" s="88">
        <v>15</v>
      </c>
      <c r="E52" s="79">
        <v>1.6592920353982302E-2</v>
      </c>
      <c r="F52" s="89">
        <v>6</v>
      </c>
      <c r="G52" s="90">
        <v>6.8571428571428568E-3</v>
      </c>
      <c r="H52" s="81">
        <v>1.5</v>
      </c>
      <c r="I52" s="89">
        <v>12</v>
      </c>
      <c r="J52" s="91">
        <v>0.25</v>
      </c>
      <c r="K52" s="88">
        <v>72</v>
      </c>
      <c r="L52" s="79">
        <v>9.3957979903432076E-3</v>
      </c>
      <c r="M52" s="89">
        <v>6</v>
      </c>
      <c r="N52" s="90">
        <v>4.1053711939787889E-4</v>
      </c>
      <c r="O52" s="81">
        <v>11</v>
      </c>
    </row>
    <row r="53" spans="2:15">
      <c r="B53" s="138"/>
      <c r="C53" s="92" t="s">
        <v>39</v>
      </c>
      <c r="D53" s="93">
        <v>0</v>
      </c>
      <c r="E53" s="94">
        <v>0</v>
      </c>
      <c r="F53" s="93">
        <v>0</v>
      </c>
      <c r="G53" s="99">
        <v>0</v>
      </c>
      <c r="H53" s="95"/>
      <c r="I53" s="93">
        <v>0</v>
      </c>
      <c r="J53" s="100"/>
      <c r="K53" s="93">
        <v>5</v>
      </c>
      <c r="L53" s="99">
        <v>6.5248597155161169E-4</v>
      </c>
      <c r="M53" s="93">
        <v>0</v>
      </c>
      <c r="N53" s="99">
        <v>0</v>
      </c>
      <c r="O53" s="96"/>
    </row>
    <row r="54" spans="2:15">
      <c r="B54" s="25" t="s">
        <v>6</v>
      </c>
      <c r="C54" s="97" t="s">
        <v>40</v>
      </c>
      <c r="D54" s="39">
        <v>904</v>
      </c>
      <c r="E54" s="18">
        <v>1</v>
      </c>
      <c r="F54" s="39">
        <v>875</v>
      </c>
      <c r="G54" s="18">
        <v>1</v>
      </c>
      <c r="H54" s="19">
        <v>3.3142857142857141E-2</v>
      </c>
      <c r="I54" s="39">
        <v>1155</v>
      </c>
      <c r="J54" s="20">
        <v>-0.21731601731601735</v>
      </c>
      <c r="K54" s="39">
        <v>7660</v>
      </c>
      <c r="L54" s="18">
        <v>0.99960850841706894</v>
      </c>
      <c r="M54" s="39">
        <v>14612</v>
      </c>
      <c r="N54" s="20">
        <v>0.99979473144030118</v>
      </c>
      <c r="O54" s="22">
        <v>-0.47577333698330138</v>
      </c>
    </row>
    <row r="55" spans="2:15">
      <c r="B55" s="25" t="s">
        <v>68</v>
      </c>
      <c r="C55" s="97" t="s">
        <v>40</v>
      </c>
      <c r="D55" s="98">
        <v>0</v>
      </c>
      <c r="E55" s="18">
        <v>1</v>
      </c>
      <c r="F55" s="98">
        <v>0</v>
      </c>
      <c r="G55" s="18">
        <v>1</v>
      </c>
      <c r="H55" s="19"/>
      <c r="I55" s="98">
        <v>0</v>
      </c>
      <c r="J55" s="20"/>
      <c r="K55" s="98">
        <v>1</v>
      </c>
      <c r="L55" s="18">
        <v>1</v>
      </c>
      <c r="M55" s="98">
        <v>3</v>
      </c>
      <c r="N55" s="18">
        <v>1</v>
      </c>
      <c r="O55" s="22">
        <v>-0.66666666666666674</v>
      </c>
    </row>
    <row r="56" spans="2:15">
      <c r="B56" s="26"/>
      <c r="C56" s="101" t="s">
        <v>40</v>
      </c>
      <c r="D56" s="40">
        <v>904</v>
      </c>
      <c r="E56" s="13">
        <v>1</v>
      </c>
      <c r="F56" s="40">
        <v>875</v>
      </c>
      <c r="G56" s="13">
        <v>1</v>
      </c>
      <c r="H56" s="14">
        <v>3.3142857142857141E-2</v>
      </c>
      <c r="I56" s="40">
        <v>1156</v>
      </c>
      <c r="J56" s="15">
        <v>-0.2179930795847751</v>
      </c>
      <c r="K56" s="40">
        <v>7663</v>
      </c>
      <c r="L56" s="13">
        <v>1</v>
      </c>
      <c r="M56" s="40">
        <v>14615</v>
      </c>
      <c r="N56" s="13">
        <v>1</v>
      </c>
      <c r="O56" s="23">
        <v>-0.4756756756756757</v>
      </c>
    </row>
    <row r="57" spans="2:15">
      <c r="B57" s="36" t="s">
        <v>54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2:15">
      <c r="B59" s="192" t="s">
        <v>62</v>
      </c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24"/>
    </row>
    <row r="60" spans="2:15">
      <c r="B60" s="193" t="s">
        <v>63</v>
      </c>
      <c r="C60" s="193"/>
      <c r="D60" s="193"/>
      <c r="E60" s="193"/>
      <c r="F60" s="193"/>
      <c r="G60" s="193"/>
      <c r="H60" s="193"/>
      <c r="I60" s="193"/>
      <c r="J60" s="193"/>
      <c r="K60" s="193"/>
      <c r="L60" s="193"/>
      <c r="M60" s="193"/>
      <c r="N60" s="193"/>
      <c r="O60" s="9" t="s">
        <v>47</v>
      </c>
    </row>
    <row r="61" spans="2:15">
      <c r="B61" s="180" t="s">
        <v>31</v>
      </c>
      <c r="C61" s="180" t="s">
        <v>1</v>
      </c>
      <c r="D61" s="182" t="s">
        <v>101</v>
      </c>
      <c r="E61" s="183"/>
      <c r="F61" s="183"/>
      <c r="G61" s="183"/>
      <c r="H61" s="184"/>
      <c r="I61" s="183" t="s">
        <v>94</v>
      </c>
      <c r="J61" s="183"/>
      <c r="K61" s="182" t="s">
        <v>102</v>
      </c>
      <c r="L61" s="183"/>
      <c r="M61" s="183"/>
      <c r="N61" s="183"/>
      <c r="O61" s="184"/>
    </row>
    <row r="62" spans="2:15">
      <c r="B62" s="181"/>
      <c r="C62" s="181"/>
      <c r="D62" s="194" t="s">
        <v>103</v>
      </c>
      <c r="E62" s="195"/>
      <c r="F62" s="195"/>
      <c r="G62" s="195"/>
      <c r="H62" s="196"/>
      <c r="I62" s="195" t="s">
        <v>95</v>
      </c>
      <c r="J62" s="195"/>
      <c r="K62" s="194" t="s">
        <v>104</v>
      </c>
      <c r="L62" s="195"/>
      <c r="M62" s="195"/>
      <c r="N62" s="195"/>
      <c r="O62" s="196"/>
    </row>
    <row r="63" spans="2:15" ht="15" customHeight="1">
      <c r="B63" s="181"/>
      <c r="C63" s="179"/>
      <c r="D63" s="174">
        <v>2020</v>
      </c>
      <c r="E63" s="175"/>
      <c r="F63" s="185">
        <v>2019</v>
      </c>
      <c r="G63" s="185"/>
      <c r="H63" s="187" t="s">
        <v>32</v>
      </c>
      <c r="I63" s="189">
        <v>2020</v>
      </c>
      <c r="J63" s="174" t="s">
        <v>105</v>
      </c>
      <c r="K63" s="174">
        <v>2020</v>
      </c>
      <c r="L63" s="175"/>
      <c r="M63" s="185">
        <v>2019</v>
      </c>
      <c r="N63" s="175"/>
      <c r="O63" s="165" t="s">
        <v>32</v>
      </c>
    </row>
    <row r="64" spans="2:15" ht="14.45" customHeight="1">
      <c r="B64" s="197" t="s">
        <v>31</v>
      </c>
      <c r="C64" s="166" t="s">
        <v>34</v>
      </c>
      <c r="D64" s="176"/>
      <c r="E64" s="177"/>
      <c r="F64" s="186"/>
      <c r="G64" s="186"/>
      <c r="H64" s="188"/>
      <c r="I64" s="190"/>
      <c r="J64" s="191"/>
      <c r="K64" s="176"/>
      <c r="L64" s="177"/>
      <c r="M64" s="186"/>
      <c r="N64" s="177"/>
      <c r="O64" s="165"/>
    </row>
    <row r="65" spans="2:15" ht="15" customHeight="1">
      <c r="B65" s="197"/>
      <c r="C65" s="166"/>
      <c r="D65" s="153" t="s">
        <v>35</v>
      </c>
      <c r="E65" s="155" t="s">
        <v>2</v>
      </c>
      <c r="F65" s="154" t="s">
        <v>35</v>
      </c>
      <c r="G65" s="58" t="s">
        <v>2</v>
      </c>
      <c r="H65" s="168" t="s">
        <v>36</v>
      </c>
      <c r="I65" s="59" t="s">
        <v>35</v>
      </c>
      <c r="J65" s="170" t="s">
        <v>106</v>
      </c>
      <c r="K65" s="153" t="s">
        <v>35</v>
      </c>
      <c r="L65" s="57" t="s">
        <v>2</v>
      </c>
      <c r="M65" s="154" t="s">
        <v>35</v>
      </c>
      <c r="N65" s="57" t="s">
        <v>2</v>
      </c>
      <c r="O65" s="172" t="s">
        <v>36</v>
      </c>
    </row>
    <row r="66" spans="2:15" ht="14.25" customHeight="1">
      <c r="B66" s="198"/>
      <c r="C66" s="167"/>
      <c r="D66" s="156" t="s">
        <v>37</v>
      </c>
      <c r="E66" s="157" t="s">
        <v>38</v>
      </c>
      <c r="F66" s="55" t="s">
        <v>37</v>
      </c>
      <c r="G66" s="56" t="s">
        <v>38</v>
      </c>
      <c r="H66" s="169"/>
      <c r="I66" s="60" t="s">
        <v>37</v>
      </c>
      <c r="J66" s="171"/>
      <c r="K66" s="156" t="s">
        <v>37</v>
      </c>
      <c r="L66" s="157" t="s">
        <v>38</v>
      </c>
      <c r="M66" s="55" t="s">
        <v>37</v>
      </c>
      <c r="N66" s="157" t="s">
        <v>38</v>
      </c>
      <c r="O66" s="173"/>
    </row>
    <row r="67" spans="2:15">
      <c r="B67" s="76"/>
      <c r="C67" s="69" t="s">
        <v>15</v>
      </c>
      <c r="D67" s="86">
        <v>73</v>
      </c>
      <c r="E67" s="71">
        <v>0.38219895287958117</v>
      </c>
      <c r="F67" s="87">
        <v>71</v>
      </c>
      <c r="G67" s="72">
        <v>0.3858695652173913</v>
      </c>
      <c r="H67" s="73">
        <v>2.8169014084507005E-2</v>
      </c>
      <c r="I67" s="86">
        <v>86</v>
      </c>
      <c r="J67" s="75">
        <v>-0.15116279069767447</v>
      </c>
      <c r="K67" s="86">
        <v>593</v>
      </c>
      <c r="L67" s="71">
        <v>0.44620015048908956</v>
      </c>
      <c r="M67" s="87">
        <v>712</v>
      </c>
      <c r="N67" s="72">
        <v>0.41084824004616272</v>
      </c>
      <c r="O67" s="73">
        <v>-0.1671348314606742</v>
      </c>
    </row>
    <row r="68" spans="2:15">
      <c r="B68" s="76"/>
      <c r="C68" s="77" t="s">
        <v>12</v>
      </c>
      <c r="D68" s="88">
        <v>31</v>
      </c>
      <c r="E68" s="79">
        <v>0.16230366492146597</v>
      </c>
      <c r="F68" s="89">
        <v>30</v>
      </c>
      <c r="G68" s="90">
        <v>0.16304347826086957</v>
      </c>
      <c r="H68" s="81">
        <v>3.3333333333333437E-2</v>
      </c>
      <c r="I68" s="88">
        <v>55</v>
      </c>
      <c r="J68" s="91">
        <v>-0.4363636363636364</v>
      </c>
      <c r="K68" s="88">
        <v>255</v>
      </c>
      <c r="L68" s="79">
        <v>0.19187358916478556</v>
      </c>
      <c r="M68" s="89">
        <v>312</v>
      </c>
      <c r="N68" s="90">
        <v>0.18003462204270052</v>
      </c>
      <c r="O68" s="81">
        <v>-0.18269230769230771</v>
      </c>
    </row>
    <row r="69" spans="2:15">
      <c r="B69" s="76"/>
      <c r="C69" s="77" t="s">
        <v>4</v>
      </c>
      <c r="D69" s="88">
        <v>47</v>
      </c>
      <c r="E69" s="79">
        <v>0.24607329842931938</v>
      </c>
      <c r="F69" s="89">
        <v>41</v>
      </c>
      <c r="G69" s="90">
        <v>0.22282608695652173</v>
      </c>
      <c r="H69" s="81">
        <v>0.14634146341463405</v>
      </c>
      <c r="I69" s="89"/>
      <c r="J69" s="91"/>
      <c r="K69" s="88">
        <v>251</v>
      </c>
      <c r="L69" s="79">
        <v>0.18886380737396538</v>
      </c>
      <c r="M69" s="89">
        <v>426</v>
      </c>
      <c r="N69" s="90">
        <v>0.24581650317368725</v>
      </c>
      <c r="O69" s="81">
        <v>-0.41079812206572774</v>
      </c>
    </row>
    <row r="70" spans="2:15" ht="14.45" customHeight="1">
      <c r="B70" s="76"/>
      <c r="C70" s="77" t="s">
        <v>3</v>
      </c>
      <c r="D70" s="88">
        <v>9</v>
      </c>
      <c r="E70" s="79">
        <v>4.712041884816754E-2</v>
      </c>
      <c r="F70" s="89">
        <v>12</v>
      </c>
      <c r="G70" s="90">
        <v>6.5217391304347824E-2</v>
      </c>
      <c r="H70" s="81">
        <v>-0.25</v>
      </c>
      <c r="I70" s="89"/>
      <c r="J70" s="91"/>
      <c r="K70" s="88">
        <v>88</v>
      </c>
      <c r="L70" s="79">
        <v>6.6215199398043642E-2</v>
      </c>
      <c r="M70" s="89">
        <v>80</v>
      </c>
      <c r="N70" s="90">
        <v>4.6162723600692443E-2</v>
      </c>
      <c r="O70" s="81">
        <v>0.10000000000000009</v>
      </c>
    </row>
    <row r="71" spans="2:15" ht="14.45" customHeight="1">
      <c r="B71" s="118"/>
      <c r="C71" s="77" t="s">
        <v>52</v>
      </c>
      <c r="D71" s="88">
        <v>12</v>
      </c>
      <c r="E71" s="79">
        <v>6.2827225130890049E-2</v>
      </c>
      <c r="F71" s="89">
        <v>17</v>
      </c>
      <c r="G71" s="90">
        <v>9.2391304347826081E-2</v>
      </c>
      <c r="H71" s="81">
        <v>-0.29411764705882348</v>
      </c>
      <c r="I71" s="89">
        <v>3</v>
      </c>
      <c r="J71" s="91">
        <v>3</v>
      </c>
      <c r="K71" s="88">
        <v>71</v>
      </c>
      <c r="L71" s="79">
        <v>5.3423626787057941E-2</v>
      </c>
      <c r="M71" s="89">
        <v>91</v>
      </c>
      <c r="N71" s="90">
        <v>5.2510098095787654E-2</v>
      </c>
      <c r="O71" s="81">
        <v>-0.21978021978021978</v>
      </c>
    </row>
    <row r="72" spans="2:15" ht="14.45" customHeight="1">
      <c r="B72" s="76"/>
      <c r="C72" s="77" t="s">
        <v>14</v>
      </c>
      <c r="D72" s="88">
        <v>9</v>
      </c>
      <c r="E72" s="79">
        <v>4.712041884816754E-2</v>
      </c>
      <c r="F72" s="89">
        <v>2</v>
      </c>
      <c r="G72" s="90">
        <v>1.0869565217391304E-2</v>
      </c>
      <c r="H72" s="81">
        <v>3.5</v>
      </c>
      <c r="I72" s="89">
        <v>7</v>
      </c>
      <c r="J72" s="91">
        <v>0.28571428571428581</v>
      </c>
      <c r="K72" s="88">
        <v>27</v>
      </c>
      <c r="L72" s="79">
        <v>2.0316027088036117E-2</v>
      </c>
      <c r="M72" s="89">
        <v>33</v>
      </c>
      <c r="N72" s="90">
        <v>1.9042123485285632E-2</v>
      </c>
      <c r="O72" s="81">
        <v>-0.18181818181818177</v>
      </c>
    </row>
    <row r="73" spans="2:15" ht="14.45" customHeight="1">
      <c r="B73" s="76"/>
      <c r="C73" s="77" t="s">
        <v>67</v>
      </c>
      <c r="D73" s="88">
        <v>4</v>
      </c>
      <c r="E73" s="79">
        <v>2.0942408376963352E-2</v>
      </c>
      <c r="F73" s="89">
        <v>3</v>
      </c>
      <c r="G73" s="90">
        <v>1.6304347826086956E-2</v>
      </c>
      <c r="H73" s="81">
        <v>0.33333333333333326</v>
      </c>
      <c r="I73" s="89">
        <v>1</v>
      </c>
      <c r="J73" s="91">
        <v>3</v>
      </c>
      <c r="K73" s="88">
        <v>12</v>
      </c>
      <c r="L73" s="79">
        <v>9.0293453724604959E-3</v>
      </c>
      <c r="M73" s="89">
        <v>24</v>
      </c>
      <c r="N73" s="90">
        <v>1.3848817080207732E-2</v>
      </c>
      <c r="O73" s="81">
        <v>-0.5</v>
      </c>
    </row>
    <row r="74" spans="2:15">
      <c r="B74" s="76"/>
      <c r="C74" s="92" t="s">
        <v>39</v>
      </c>
      <c r="D74" s="93">
        <v>6</v>
      </c>
      <c r="E74" s="94">
        <v>3.1413612565445025E-2</v>
      </c>
      <c r="F74" s="93">
        <v>8</v>
      </c>
      <c r="G74" s="99">
        <v>4.3478260869565216E-2</v>
      </c>
      <c r="H74" s="95">
        <v>-0.25</v>
      </c>
      <c r="I74" s="93">
        <v>9</v>
      </c>
      <c r="J74" s="100">
        <v>-0.33333333333333337</v>
      </c>
      <c r="K74" s="93">
        <v>32</v>
      </c>
      <c r="L74" s="99">
        <v>2.4078254326561323E-2</v>
      </c>
      <c r="M74" s="93">
        <v>55</v>
      </c>
      <c r="N74" s="99">
        <v>3.1736872475476061E-2</v>
      </c>
      <c r="O74" s="96">
        <v>-0.41818181818181821</v>
      </c>
    </row>
    <row r="75" spans="2:15" ht="15" customHeight="1">
      <c r="B75" s="26" t="s">
        <v>5</v>
      </c>
      <c r="C75" s="97" t="s">
        <v>40</v>
      </c>
      <c r="D75" s="39">
        <v>191</v>
      </c>
      <c r="E75" s="18">
        <v>0.99999999999999989</v>
      </c>
      <c r="F75" s="39">
        <v>184</v>
      </c>
      <c r="G75" s="18">
        <v>1</v>
      </c>
      <c r="H75" s="19">
        <v>3.8043478260869623E-2</v>
      </c>
      <c r="I75" s="39">
        <v>161</v>
      </c>
      <c r="J75" s="20">
        <v>2.1981878586529753</v>
      </c>
      <c r="K75" s="39">
        <v>1329</v>
      </c>
      <c r="L75" s="18">
        <v>0.99999999999999989</v>
      </c>
      <c r="M75" s="39">
        <v>1733</v>
      </c>
      <c r="N75" s="20">
        <v>0.99999999999999989</v>
      </c>
      <c r="O75" s="22">
        <v>-0.23312175418349679</v>
      </c>
    </row>
    <row r="76" spans="2:15">
      <c r="B76" s="76"/>
      <c r="C76" s="69" t="s">
        <v>4</v>
      </c>
      <c r="D76" s="86">
        <v>50</v>
      </c>
      <c r="E76" s="71">
        <v>0.17421602787456447</v>
      </c>
      <c r="F76" s="87">
        <v>78</v>
      </c>
      <c r="G76" s="72">
        <v>0.25490196078431371</v>
      </c>
      <c r="H76" s="73">
        <v>-0.35897435897435892</v>
      </c>
      <c r="I76" s="87">
        <v>73</v>
      </c>
      <c r="J76" s="75">
        <v>-0.31506849315068497</v>
      </c>
      <c r="K76" s="86">
        <v>484</v>
      </c>
      <c r="L76" s="71">
        <v>0.22140896614821592</v>
      </c>
      <c r="M76" s="87">
        <v>796</v>
      </c>
      <c r="N76" s="72">
        <v>0.23092544241369306</v>
      </c>
      <c r="O76" s="73">
        <v>-0.39195979899497491</v>
      </c>
    </row>
    <row r="77" spans="2:15" ht="15" customHeight="1">
      <c r="B77" s="76"/>
      <c r="C77" s="77" t="s">
        <v>12</v>
      </c>
      <c r="D77" s="88">
        <v>56</v>
      </c>
      <c r="E77" s="79">
        <v>0.1951219512195122</v>
      </c>
      <c r="F77" s="89">
        <v>45</v>
      </c>
      <c r="G77" s="90">
        <v>0.14705882352941177</v>
      </c>
      <c r="H77" s="81">
        <v>0.24444444444444446</v>
      </c>
      <c r="I77" s="89">
        <v>59</v>
      </c>
      <c r="J77" s="91">
        <v>-5.084745762711862E-2</v>
      </c>
      <c r="K77" s="88">
        <v>445</v>
      </c>
      <c r="L77" s="79">
        <v>0.20356816102470265</v>
      </c>
      <c r="M77" s="89">
        <v>569</v>
      </c>
      <c r="N77" s="90">
        <v>0.16507107629823034</v>
      </c>
      <c r="O77" s="81">
        <v>-0.21792618629173988</v>
      </c>
    </row>
    <row r="78" spans="2:15">
      <c r="B78" s="76"/>
      <c r="C78" s="77" t="s">
        <v>11</v>
      </c>
      <c r="D78" s="88">
        <v>63</v>
      </c>
      <c r="E78" s="79">
        <v>0.21951219512195122</v>
      </c>
      <c r="F78" s="89">
        <v>49</v>
      </c>
      <c r="G78" s="90">
        <v>0.16013071895424835</v>
      </c>
      <c r="H78" s="81">
        <v>0.28571428571428581</v>
      </c>
      <c r="I78" s="89">
        <v>57</v>
      </c>
      <c r="J78" s="91">
        <v>0.10526315789473695</v>
      </c>
      <c r="K78" s="88">
        <v>375</v>
      </c>
      <c r="L78" s="79">
        <v>0.17154620311070448</v>
      </c>
      <c r="M78" s="89">
        <v>512</v>
      </c>
      <c r="N78" s="90">
        <v>0.14853495793443575</v>
      </c>
      <c r="O78" s="81">
        <v>-0.267578125</v>
      </c>
    </row>
    <row r="79" spans="2:15" ht="15" customHeight="1">
      <c r="B79" s="76"/>
      <c r="C79" s="77" t="s">
        <v>13</v>
      </c>
      <c r="D79" s="88">
        <v>41</v>
      </c>
      <c r="E79" s="79">
        <v>0.14285714285714285</v>
      </c>
      <c r="F79" s="89">
        <v>70</v>
      </c>
      <c r="G79" s="90">
        <v>0.22875816993464052</v>
      </c>
      <c r="H79" s="81">
        <v>-0.41428571428571426</v>
      </c>
      <c r="I79" s="89">
        <v>46</v>
      </c>
      <c r="J79" s="91">
        <v>-0.10869565217391308</v>
      </c>
      <c r="K79" s="88">
        <v>364</v>
      </c>
      <c r="L79" s="79">
        <v>0.16651418115279049</v>
      </c>
      <c r="M79" s="89">
        <v>758</v>
      </c>
      <c r="N79" s="90">
        <v>0.21990136350449666</v>
      </c>
      <c r="O79" s="81">
        <v>-0.51978891820580475</v>
      </c>
    </row>
    <row r="80" spans="2:15">
      <c r="B80" s="118"/>
      <c r="C80" s="77" t="s">
        <v>3</v>
      </c>
      <c r="D80" s="88">
        <v>40</v>
      </c>
      <c r="E80" s="79">
        <v>0.13937282229965156</v>
      </c>
      <c r="F80" s="89">
        <v>42</v>
      </c>
      <c r="G80" s="90">
        <v>0.13725490196078433</v>
      </c>
      <c r="H80" s="81">
        <v>-4.7619047619047672E-2</v>
      </c>
      <c r="I80" s="89">
        <v>30</v>
      </c>
      <c r="J80" s="91">
        <v>0.33333333333333326</v>
      </c>
      <c r="K80" s="88">
        <v>303</v>
      </c>
      <c r="L80" s="79">
        <v>0.13860933211344922</v>
      </c>
      <c r="M80" s="89">
        <v>483</v>
      </c>
      <c r="N80" s="90">
        <v>0.14012184508268058</v>
      </c>
      <c r="O80" s="81">
        <v>-0.37267080745341619</v>
      </c>
    </row>
    <row r="81" spans="2:15" ht="15" customHeight="1">
      <c r="B81" s="76"/>
      <c r="C81" s="77" t="s">
        <v>14</v>
      </c>
      <c r="D81" s="88">
        <v>25</v>
      </c>
      <c r="E81" s="79">
        <v>8.7108013937282236E-2</v>
      </c>
      <c r="F81" s="89">
        <v>10</v>
      </c>
      <c r="G81" s="90">
        <v>3.2679738562091505E-2</v>
      </c>
      <c r="H81" s="81">
        <v>1.5</v>
      </c>
      <c r="I81" s="89">
        <v>15</v>
      </c>
      <c r="J81" s="91">
        <v>0.66666666666666674</v>
      </c>
      <c r="K81" s="88">
        <v>135</v>
      </c>
      <c r="L81" s="79">
        <v>6.1756633119853611E-2</v>
      </c>
      <c r="M81" s="89">
        <v>200</v>
      </c>
      <c r="N81" s="90">
        <v>5.8021467943138963E-2</v>
      </c>
      <c r="O81" s="81">
        <v>-0.32499999999999996</v>
      </c>
    </row>
    <row r="82" spans="2:15" ht="15" customHeight="1">
      <c r="B82" s="76"/>
      <c r="C82" s="77" t="s">
        <v>15</v>
      </c>
      <c r="D82" s="88">
        <v>7</v>
      </c>
      <c r="E82" s="79">
        <v>2.4390243902439025E-2</v>
      </c>
      <c r="F82" s="89">
        <v>9</v>
      </c>
      <c r="G82" s="90">
        <v>2.9411764705882353E-2</v>
      </c>
      <c r="H82" s="81">
        <v>-0.22222222222222221</v>
      </c>
      <c r="I82" s="89">
        <v>6</v>
      </c>
      <c r="J82" s="91">
        <v>0.16666666666666674</v>
      </c>
      <c r="K82" s="88">
        <v>52</v>
      </c>
      <c r="L82" s="79">
        <v>2.3787740164684355E-2</v>
      </c>
      <c r="M82" s="89">
        <v>108</v>
      </c>
      <c r="N82" s="90">
        <v>3.1331592689295036E-2</v>
      </c>
      <c r="O82" s="81">
        <v>-0.5185185185185186</v>
      </c>
    </row>
    <row r="83" spans="2:15" ht="15" customHeight="1">
      <c r="B83" s="138"/>
      <c r="C83" s="92" t="s">
        <v>39</v>
      </c>
      <c r="D83" s="93">
        <v>5</v>
      </c>
      <c r="E83" s="94">
        <v>1.7421602787456445E-2</v>
      </c>
      <c r="F83" s="93">
        <v>3</v>
      </c>
      <c r="G83" s="99">
        <v>9.8039215686274508E-3</v>
      </c>
      <c r="H83" s="95">
        <v>0.66666666666666674</v>
      </c>
      <c r="I83" s="93">
        <v>2</v>
      </c>
      <c r="J83" s="100">
        <v>1.5</v>
      </c>
      <c r="K83" s="93">
        <v>28</v>
      </c>
      <c r="L83" s="99">
        <v>1.2808783165599268E-2</v>
      </c>
      <c r="M83" s="93">
        <v>21</v>
      </c>
      <c r="N83" s="99">
        <v>6.0922541340295913E-3</v>
      </c>
      <c r="O83" s="96">
        <v>0.33333333333333326</v>
      </c>
    </row>
    <row r="84" spans="2:15" ht="15" customHeight="1">
      <c r="B84" s="25" t="s">
        <v>6</v>
      </c>
      <c r="C84" s="97" t="s">
        <v>40</v>
      </c>
      <c r="D84" s="39">
        <v>287</v>
      </c>
      <c r="E84" s="18">
        <v>1</v>
      </c>
      <c r="F84" s="39">
        <v>306</v>
      </c>
      <c r="G84" s="18">
        <v>1</v>
      </c>
      <c r="H84" s="19">
        <v>-6.2091503267973858E-2</v>
      </c>
      <c r="I84" s="39">
        <v>288</v>
      </c>
      <c r="J84" s="20">
        <v>-3.4722222222222099E-3</v>
      </c>
      <c r="K84" s="39">
        <v>2186</v>
      </c>
      <c r="L84" s="18">
        <v>1</v>
      </c>
      <c r="M84" s="39">
        <v>3447</v>
      </c>
      <c r="N84" s="20">
        <v>1</v>
      </c>
      <c r="O84" s="22">
        <v>-0.36582535538149119</v>
      </c>
    </row>
    <row r="85" spans="2:15">
      <c r="B85" s="25" t="s">
        <v>68</v>
      </c>
      <c r="C85" s="97" t="s">
        <v>40</v>
      </c>
      <c r="D85" s="98">
        <v>0</v>
      </c>
      <c r="E85" s="18">
        <v>1</v>
      </c>
      <c r="F85" s="98">
        <v>4</v>
      </c>
      <c r="G85" s="18">
        <v>1</v>
      </c>
      <c r="H85" s="19">
        <v>-1</v>
      </c>
      <c r="I85" s="98">
        <v>0</v>
      </c>
      <c r="J85" s="20"/>
      <c r="K85" s="98">
        <v>5</v>
      </c>
      <c r="L85" s="18">
        <v>1</v>
      </c>
      <c r="M85" s="98">
        <v>16</v>
      </c>
      <c r="N85" s="18">
        <v>1</v>
      </c>
      <c r="O85" s="22">
        <v>-0.6875</v>
      </c>
    </row>
    <row r="86" spans="2:15" ht="15" customHeight="1">
      <c r="B86" s="26"/>
      <c r="C86" s="101" t="s">
        <v>40</v>
      </c>
      <c r="D86" s="40">
        <v>478</v>
      </c>
      <c r="E86" s="13">
        <v>1</v>
      </c>
      <c r="F86" s="40">
        <v>494</v>
      </c>
      <c r="G86" s="13">
        <v>1</v>
      </c>
      <c r="H86" s="14">
        <v>-3.2388663967611309E-2</v>
      </c>
      <c r="I86" s="40">
        <v>508</v>
      </c>
      <c r="J86" s="15">
        <v>-5.9055118110236227E-2</v>
      </c>
      <c r="K86" s="40">
        <v>3520</v>
      </c>
      <c r="L86" s="13">
        <v>1</v>
      </c>
      <c r="M86" s="40">
        <v>5196</v>
      </c>
      <c r="N86" s="13">
        <v>1</v>
      </c>
      <c r="O86" s="23">
        <v>-0.3225558121632025</v>
      </c>
    </row>
    <row r="87" spans="2:15">
      <c r="B87" s="36" t="s">
        <v>54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</row>
  </sheetData>
  <mergeCells count="69"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5:O5"/>
    <mergeCell ref="D5:H5"/>
    <mergeCell ref="I5:J5"/>
    <mergeCell ref="B34:N34"/>
    <mergeCell ref="B35:N35"/>
    <mergeCell ref="F6:G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13" priority="34" operator="lessThan">
      <formula>0</formula>
    </cfRule>
  </conditionalFormatting>
  <conditionalFormatting sqref="H10:H14 J10:J14 O10:O14">
    <cfRule type="cellIs" dxfId="112" priority="33" operator="lessThan">
      <formula>0</formula>
    </cfRule>
  </conditionalFormatting>
  <conditionalFormatting sqref="J18 J15:J16">
    <cfRule type="cellIs" dxfId="111" priority="32" operator="lessThan">
      <formula>0</formula>
    </cfRule>
  </conditionalFormatting>
  <conditionalFormatting sqref="D19:O26 D10:O16">
    <cfRule type="cellIs" dxfId="110" priority="31" operator="equal">
      <formula>0</formula>
    </cfRule>
  </conditionalFormatting>
  <conditionalFormatting sqref="H27:H28 O27:O28 H17:H18 O17:O18">
    <cfRule type="cellIs" dxfId="109" priority="30" operator="lessThan">
      <formula>0</formula>
    </cfRule>
  </conditionalFormatting>
  <conditionalFormatting sqref="H19:H23 J19:J23 O19:O23">
    <cfRule type="cellIs" dxfId="108" priority="29" operator="lessThan">
      <formula>0</formula>
    </cfRule>
  </conditionalFormatting>
  <conditionalFormatting sqref="H30 O30">
    <cfRule type="cellIs" dxfId="107" priority="28" operator="lessThan">
      <formula>0</formula>
    </cfRule>
  </conditionalFormatting>
  <conditionalFormatting sqref="H30 O30 J30">
    <cfRule type="cellIs" dxfId="106" priority="27" operator="lessThan">
      <formula>0</formula>
    </cfRule>
  </conditionalFormatting>
  <conditionalFormatting sqref="H50:H53 J50:J53 O50:O53 O44 H44">
    <cfRule type="cellIs" dxfId="105" priority="26" operator="lessThan">
      <formula>0</formula>
    </cfRule>
  </conditionalFormatting>
  <conditionalFormatting sqref="H53 O53 O44 H44">
    <cfRule type="cellIs" dxfId="104" priority="25" operator="lessThan">
      <formula>0</formula>
    </cfRule>
  </conditionalFormatting>
  <conditionalFormatting sqref="H45:H49 J45:J49 O45:O49">
    <cfRule type="cellIs" dxfId="103" priority="24" operator="lessThan">
      <formula>0</formula>
    </cfRule>
  </conditionalFormatting>
  <conditionalFormatting sqref="D45:O52">
    <cfRule type="cellIs" dxfId="102" priority="23" operator="equal">
      <formula>0</formula>
    </cfRule>
  </conditionalFormatting>
  <conditionalFormatting sqref="H55 J55 O55">
    <cfRule type="cellIs" dxfId="101" priority="22" operator="lessThan">
      <formula>0</formula>
    </cfRule>
  </conditionalFormatting>
  <conditionalFormatting sqref="H54 J54 O54">
    <cfRule type="cellIs" dxfId="100" priority="21" operator="lessThan">
      <formula>0</formula>
    </cfRule>
  </conditionalFormatting>
  <conditionalFormatting sqref="H54 O54">
    <cfRule type="cellIs" dxfId="99" priority="20" operator="lessThan">
      <formula>0</formula>
    </cfRule>
  </conditionalFormatting>
  <conditionalFormatting sqref="H56 O56">
    <cfRule type="cellIs" dxfId="98" priority="19" operator="lessThan">
      <formula>0</formula>
    </cfRule>
  </conditionalFormatting>
  <conditionalFormatting sqref="H56 O56 J56">
    <cfRule type="cellIs" dxfId="97" priority="18" operator="lessThan">
      <formula>0</formula>
    </cfRule>
  </conditionalFormatting>
  <conditionalFormatting sqref="H67:H71 J67:J71 O67:O71">
    <cfRule type="cellIs" dxfId="96" priority="17" operator="lessThan">
      <formula>0</formula>
    </cfRule>
  </conditionalFormatting>
  <conditionalFormatting sqref="J72:J73 O72:O73 H72:H73">
    <cfRule type="cellIs" dxfId="95" priority="16" operator="lessThan">
      <formula>0</formula>
    </cfRule>
  </conditionalFormatting>
  <conditionalFormatting sqref="D76:O82 D67:O73">
    <cfRule type="cellIs" dxfId="94" priority="15" operator="equal">
      <formula>0</formula>
    </cfRule>
  </conditionalFormatting>
  <conditionalFormatting sqref="H81:H83 J81:J83 O81:O83">
    <cfRule type="cellIs" dxfId="93" priority="14" operator="lessThan">
      <formula>0</formula>
    </cfRule>
  </conditionalFormatting>
  <conditionalFormatting sqref="H76:H80 J76:J80 O76:O80">
    <cfRule type="cellIs" dxfId="92" priority="13" operator="lessThan">
      <formula>0</formula>
    </cfRule>
  </conditionalFormatting>
  <conditionalFormatting sqref="H74 O74">
    <cfRule type="cellIs" dxfId="91" priority="12" operator="lessThan">
      <formula>0</formula>
    </cfRule>
  </conditionalFormatting>
  <conditionalFormatting sqref="H74 J74 O74">
    <cfRule type="cellIs" dxfId="90" priority="11" operator="lessThan">
      <formula>0</formula>
    </cfRule>
  </conditionalFormatting>
  <conditionalFormatting sqref="H75 J75 O75">
    <cfRule type="cellIs" dxfId="89" priority="10" operator="lessThan">
      <formula>0</formula>
    </cfRule>
  </conditionalFormatting>
  <conditionalFormatting sqref="H75 O75">
    <cfRule type="cellIs" dxfId="88" priority="9" operator="lessThan">
      <formula>0</formula>
    </cfRule>
  </conditionalFormatting>
  <conditionalFormatting sqref="H83 O83">
    <cfRule type="cellIs" dxfId="87" priority="8" operator="lessThan">
      <formula>0</formula>
    </cfRule>
  </conditionalFormatting>
  <conditionalFormatting sqref="H85 J85 O85">
    <cfRule type="cellIs" dxfId="86" priority="7" operator="lessThan">
      <formula>0</formula>
    </cfRule>
  </conditionalFormatting>
  <conditionalFormatting sqref="H84 J84 O84">
    <cfRule type="cellIs" dxfId="85" priority="6" operator="lessThan">
      <formula>0</formula>
    </cfRule>
  </conditionalFormatting>
  <conditionalFormatting sqref="H84 O84">
    <cfRule type="cellIs" dxfId="84" priority="5" operator="lessThan">
      <formula>0</formula>
    </cfRule>
  </conditionalFormatting>
  <conditionalFormatting sqref="H86 O86">
    <cfRule type="cellIs" dxfId="83" priority="4" operator="lessThan">
      <formula>0</formula>
    </cfRule>
  </conditionalFormatting>
  <conditionalFormatting sqref="H86 O86 J86">
    <cfRule type="cellIs" dxfId="82" priority="3" operator="lessThan">
      <formula>0</formula>
    </cfRule>
  </conditionalFormatting>
  <conditionalFormatting sqref="H42:H43 J42:J43 O42:O43">
    <cfRule type="cellIs" dxfId="81" priority="2" operator="lessThan">
      <formula>0</formula>
    </cfRule>
  </conditionalFormatting>
  <conditionalFormatting sqref="D42:O43">
    <cfRule type="cellIs" dxfId="8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1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7">
        <v>44078</v>
      </c>
    </row>
    <row r="2" spans="2:15">
      <c r="B2" s="192" t="s">
        <v>29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24"/>
    </row>
    <row r="3" spans="2:15">
      <c r="B3" s="193" t="s">
        <v>30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37" t="s">
        <v>47</v>
      </c>
    </row>
    <row r="4" spans="2:15" ht="14.45" customHeight="1">
      <c r="B4" s="180" t="s">
        <v>31</v>
      </c>
      <c r="C4" s="180" t="s">
        <v>1</v>
      </c>
      <c r="D4" s="182" t="s">
        <v>101</v>
      </c>
      <c r="E4" s="183"/>
      <c r="F4" s="183"/>
      <c r="G4" s="183"/>
      <c r="H4" s="184"/>
      <c r="I4" s="183" t="s">
        <v>94</v>
      </c>
      <c r="J4" s="183"/>
      <c r="K4" s="182" t="s">
        <v>102</v>
      </c>
      <c r="L4" s="183"/>
      <c r="M4" s="183"/>
      <c r="N4" s="183"/>
      <c r="O4" s="184"/>
    </row>
    <row r="5" spans="2:15" ht="14.45" customHeight="1">
      <c r="B5" s="181"/>
      <c r="C5" s="181"/>
      <c r="D5" s="194" t="s">
        <v>103</v>
      </c>
      <c r="E5" s="195"/>
      <c r="F5" s="195"/>
      <c r="G5" s="195"/>
      <c r="H5" s="196"/>
      <c r="I5" s="195" t="s">
        <v>95</v>
      </c>
      <c r="J5" s="195"/>
      <c r="K5" s="194" t="s">
        <v>104</v>
      </c>
      <c r="L5" s="195"/>
      <c r="M5" s="195"/>
      <c r="N5" s="195"/>
      <c r="O5" s="196"/>
    </row>
    <row r="6" spans="2:15" ht="14.45" customHeight="1">
      <c r="B6" s="181"/>
      <c r="C6" s="179"/>
      <c r="D6" s="174">
        <v>2020</v>
      </c>
      <c r="E6" s="175"/>
      <c r="F6" s="185">
        <v>2019</v>
      </c>
      <c r="G6" s="185"/>
      <c r="H6" s="187" t="s">
        <v>32</v>
      </c>
      <c r="I6" s="189">
        <v>2020</v>
      </c>
      <c r="J6" s="174" t="s">
        <v>105</v>
      </c>
      <c r="K6" s="174">
        <v>2020</v>
      </c>
      <c r="L6" s="175"/>
      <c r="M6" s="185">
        <v>2019</v>
      </c>
      <c r="N6" s="175"/>
      <c r="O6" s="165" t="s">
        <v>32</v>
      </c>
    </row>
    <row r="7" spans="2:15" ht="15" customHeight="1">
      <c r="B7" s="197" t="s">
        <v>31</v>
      </c>
      <c r="C7" s="166" t="s">
        <v>34</v>
      </c>
      <c r="D7" s="176"/>
      <c r="E7" s="177"/>
      <c r="F7" s="186"/>
      <c r="G7" s="186"/>
      <c r="H7" s="188"/>
      <c r="I7" s="190"/>
      <c r="J7" s="191"/>
      <c r="K7" s="176"/>
      <c r="L7" s="177"/>
      <c r="M7" s="186"/>
      <c r="N7" s="177"/>
      <c r="O7" s="165"/>
    </row>
    <row r="8" spans="2:15" ht="15" customHeight="1">
      <c r="B8" s="197"/>
      <c r="C8" s="166"/>
      <c r="D8" s="153" t="s">
        <v>35</v>
      </c>
      <c r="E8" s="155" t="s">
        <v>2</v>
      </c>
      <c r="F8" s="154" t="s">
        <v>35</v>
      </c>
      <c r="G8" s="58" t="s">
        <v>2</v>
      </c>
      <c r="H8" s="168" t="s">
        <v>36</v>
      </c>
      <c r="I8" s="59" t="s">
        <v>35</v>
      </c>
      <c r="J8" s="170" t="s">
        <v>106</v>
      </c>
      <c r="K8" s="153" t="s">
        <v>35</v>
      </c>
      <c r="L8" s="57" t="s">
        <v>2</v>
      </c>
      <c r="M8" s="154" t="s">
        <v>35</v>
      </c>
      <c r="N8" s="57" t="s">
        <v>2</v>
      </c>
      <c r="O8" s="172" t="s">
        <v>36</v>
      </c>
    </row>
    <row r="9" spans="2:15" ht="15" customHeight="1">
      <c r="B9" s="198"/>
      <c r="C9" s="167"/>
      <c r="D9" s="156" t="s">
        <v>37</v>
      </c>
      <c r="E9" s="157" t="s">
        <v>38</v>
      </c>
      <c r="F9" s="55" t="s">
        <v>37</v>
      </c>
      <c r="G9" s="56" t="s">
        <v>38</v>
      </c>
      <c r="H9" s="169"/>
      <c r="I9" s="60" t="s">
        <v>37</v>
      </c>
      <c r="J9" s="171"/>
      <c r="K9" s="156" t="s">
        <v>37</v>
      </c>
      <c r="L9" s="157" t="s">
        <v>38</v>
      </c>
      <c r="M9" s="55" t="s">
        <v>37</v>
      </c>
      <c r="N9" s="157" t="s">
        <v>38</v>
      </c>
      <c r="O9" s="173"/>
    </row>
    <row r="10" spans="2:15">
      <c r="B10" s="76"/>
      <c r="C10" s="69" t="s">
        <v>12</v>
      </c>
      <c r="D10" s="86">
        <v>14</v>
      </c>
      <c r="E10" s="71">
        <v>0.53846153846153844</v>
      </c>
      <c r="F10" s="87">
        <v>17</v>
      </c>
      <c r="G10" s="72">
        <v>0.56666666666666665</v>
      </c>
      <c r="H10" s="73">
        <v>-0.17647058823529416</v>
      </c>
      <c r="I10" s="87">
        <v>31</v>
      </c>
      <c r="J10" s="75">
        <v>-0.54838709677419351</v>
      </c>
      <c r="K10" s="86">
        <v>126</v>
      </c>
      <c r="L10" s="71">
        <v>0.58878504672897192</v>
      </c>
      <c r="M10" s="87">
        <v>112</v>
      </c>
      <c r="N10" s="72">
        <v>0.46861924686192469</v>
      </c>
      <c r="O10" s="73">
        <v>0.125</v>
      </c>
    </row>
    <row r="11" spans="2:15">
      <c r="B11" s="76"/>
      <c r="C11" s="77" t="s">
        <v>15</v>
      </c>
      <c r="D11" s="88">
        <v>4</v>
      </c>
      <c r="E11" s="79">
        <v>0.15384615384615385</v>
      </c>
      <c r="F11" s="89">
        <v>6</v>
      </c>
      <c r="G11" s="90">
        <v>0.2</v>
      </c>
      <c r="H11" s="81">
        <v>-0.33333333333333337</v>
      </c>
      <c r="I11" s="89">
        <v>8</v>
      </c>
      <c r="J11" s="91">
        <v>-0.5</v>
      </c>
      <c r="K11" s="88">
        <v>46</v>
      </c>
      <c r="L11" s="79">
        <v>0.21495327102803738</v>
      </c>
      <c r="M11" s="89">
        <v>56</v>
      </c>
      <c r="N11" s="90">
        <v>0.23430962343096234</v>
      </c>
      <c r="O11" s="81">
        <v>-0.1785714285714286</v>
      </c>
    </row>
    <row r="12" spans="2:15">
      <c r="B12" s="76"/>
      <c r="C12" s="77" t="s">
        <v>20</v>
      </c>
      <c r="D12" s="88">
        <v>2</v>
      </c>
      <c r="E12" s="79">
        <v>7.6923076923076927E-2</v>
      </c>
      <c r="F12" s="89">
        <v>4</v>
      </c>
      <c r="G12" s="90">
        <v>0.13333333333333333</v>
      </c>
      <c r="H12" s="81">
        <v>-0.5</v>
      </c>
      <c r="I12" s="89">
        <v>1</v>
      </c>
      <c r="J12" s="91">
        <v>1</v>
      </c>
      <c r="K12" s="88">
        <v>9</v>
      </c>
      <c r="L12" s="79">
        <v>4.2056074766355138E-2</v>
      </c>
      <c r="M12" s="89">
        <v>29</v>
      </c>
      <c r="N12" s="90">
        <v>0.12133891213389121</v>
      </c>
      <c r="O12" s="81">
        <v>-0.68965517241379315</v>
      </c>
    </row>
    <row r="13" spans="2:15">
      <c r="B13" s="76"/>
      <c r="C13" s="77" t="s">
        <v>4</v>
      </c>
      <c r="D13" s="88">
        <v>2</v>
      </c>
      <c r="E13" s="79">
        <v>7.6923076923076927E-2</v>
      </c>
      <c r="F13" s="89">
        <v>0</v>
      </c>
      <c r="G13" s="90">
        <v>0</v>
      </c>
      <c r="H13" s="81"/>
      <c r="I13" s="89">
        <v>2</v>
      </c>
      <c r="J13" s="91">
        <v>0</v>
      </c>
      <c r="K13" s="88">
        <v>9</v>
      </c>
      <c r="L13" s="79">
        <v>4.2056074766355138E-2</v>
      </c>
      <c r="M13" s="89">
        <v>12</v>
      </c>
      <c r="N13" s="90">
        <v>5.0209205020920501E-2</v>
      </c>
      <c r="O13" s="81">
        <v>-0.25</v>
      </c>
    </row>
    <row r="14" spans="2:15">
      <c r="B14" s="118"/>
      <c r="C14" s="77" t="s">
        <v>21</v>
      </c>
      <c r="D14" s="88">
        <v>2</v>
      </c>
      <c r="E14" s="79">
        <v>7.6923076923076927E-2</v>
      </c>
      <c r="F14" s="89">
        <v>1</v>
      </c>
      <c r="G14" s="90">
        <v>3.3333333333333333E-2</v>
      </c>
      <c r="H14" s="81">
        <v>1</v>
      </c>
      <c r="I14" s="89">
        <v>1</v>
      </c>
      <c r="J14" s="91">
        <v>1</v>
      </c>
      <c r="K14" s="88">
        <v>6</v>
      </c>
      <c r="L14" s="79">
        <v>2.8037383177570093E-2</v>
      </c>
      <c r="M14" s="89">
        <v>5</v>
      </c>
      <c r="N14" s="90">
        <v>2.0920502092050208E-2</v>
      </c>
      <c r="O14" s="81">
        <v>0.19999999999999996</v>
      </c>
    </row>
    <row r="15" spans="2:15">
      <c r="B15" s="76"/>
      <c r="C15" s="77" t="s">
        <v>14</v>
      </c>
      <c r="D15" s="88">
        <v>1</v>
      </c>
      <c r="E15" s="79">
        <v>3.8461538461538464E-2</v>
      </c>
      <c r="F15" s="89">
        <v>0</v>
      </c>
      <c r="G15" s="90">
        <v>0</v>
      </c>
      <c r="H15" s="81"/>
      <c r="I15" s="89">
        <v>1</v>
      </c>
      <c r="J15" s="91">
        <v>0</v>
      </c>
      <c r="K15" s="88">
        <v>5</v>
      </c>
      <c r="L15" s="79">
        <v>2.336448598130841E-2</v>
      </c>
      <c r="M15" s="89">
        <v>8</v>
      </c>
      <c r="N15" s="90">
        <v>3.3472803347280332E-2</v>
      </c>
      <c r="O15" s="81">
        <v>-0.375</v>
      </c>
    </row>
    <row r="16" spans="2:15">
      <c r="B16" s="76"/>
      <c r="C16" s="77" t="s">
        <v>92</v>
      </c>
      <c r="D16" s="88">
        <v>0</v>
      </c>
      <c r="E16" s="79">
        <v>0</v>
      </c>
      <c r="F16" s="89">
        <v>0</v>
      </c>
      <c r="G16" s="90">
        <v>0</v>
      </c>
      <c r="H16" s="81"/>
      <c r="I16" s="89">
        <v>1</v>
      </c>
      <c r="J16" s="91">
        <v>-1</v>
      </c>
      <c r="K16" s="88">
        <v>4</v>
      </c>
      <c r="L16" s="79">
        <v>1.8691588785046728E-2</v>
      </c>
      <c r="M16" s="89">
        <v>0</v>
      </c>
      <c r="N16" s="90">
        <v>0</v>
      </c>
      <c r="O16" s="81"/>
    </row>
    <row r="17" spans="2:16">
      <c r="B17" s="128"/>
      <c r="C17" s="92" t="s">
        <v>39</v>
      </c>
      <c r="D17" s="93">
        <v>1</v>
      </c>
      <c r="E17" s="94">
        <v>3.8461538461538464E-2</v>
      </c>
      <c r="F17" s="93">
        <v>2</v>
      </c>
      <c r="G17" s="94">
        <v>6.6666666666666666E-2</v>
      </c>
      <c r="H17" s="95">
        <v>-0.5</v>
      </c>
      <c r="I17" s="93">
        <v>5</v>
      </c>
      <c r="J17" s="94">
        <v>0.1</v>
      </c>
      <c r="K17" s="93">
        <v>9</v>
      </c>
      <c r="L17" s="94">
        <v>4.2056074766355138E-2</v>
      </c>
      <c r="M17" s="93">
        <v>17</v>
      </c>
      <c r="N17" s="94">
        <v>7.1129707112970716E-2</v>
      </c>
      <c r="O17" s="96">
        <v>-0.47058823529411764</v>
      </c>
    </row>
    <row r="18" spans="2:16">
      <c r="B18" s="25" t="s">
        <v>48</v>
      </c>
      <c r="C18" s="97" t="s">
        <v>40</v>
      </c>
      <c r="D18" s="39">
        <v>26</v>
      </c>
      <c r="E18" s="18">
        <v>1</v>
      </c>
      <c r="F18" s="39">
        <v>30</v>
      </c>
      <c r="G18" s="18">
        <v>1</v>
      </c>
      <c r="H18" s="19">
        <v>-0.1333333333333333</v>
      </c>
      <c r="I18" s="39">
        <v>50</v>
      </c>
      <c r="J18" s="20">
        <v>-0.48</v>
      </c>
      <c r="K18" s="39">
        <v>214</v>
      </c>
      <c r="L18" s="18">
        <v>1</v>
      </c>
      <c r="M18" s="39">
        <v>239</v>
      </c>
      <c r="N18" s="20">
        <v>1</v>
      </c>
      <c r="O18" s="22">
        <v>-0.10460251046025104</v>
      </c>
    </row>
    <row r="19" spans="2:16">
      <c r="B19" s="76"/>
      <c r="C19" s="69" t="s">
        <v>3</v>
      </c>
      <c r="D19" s="86">
        <v>216</v>
      </c>
      <c r="E19" s="71">
        <v>0.15929203539823009</v>
      </c>
      <c r="F19" s="87">
        <v>261</v>
      </c>
      <c r="G19" s="72">
        <v>0.19550561797752808</v>
      </c>
      <c r="H19" s="73">
        <v>-0.17241379310344829</v>
      </c>
      <c r="I19" s="87">
        <v>304</v>
      </c>
      <c r="J19" s="75">
        <v>-0.28947368421052633</v>
      </c>
      <c r="K19" s="86">
        <v>2331</v>
      </c>
      <c r="L19" s="71">
        <v>0.21262428167472408</v>
      </c>
      <c r="M19" s="87">
        <v>4197</v>
      </c>
      <c r="N19" s="72">
        <v>0.21464736869022658</v>
      </c>
      <c r="O19" s="73">
        <v>-0.44460328806290206</v>
      </c>
    </row>
    <row r="20" spans="2:16">
      <c r="B20" s="76"/>
      <c r="C20" s="77" t="s">
        <v>4</v>
      </c>
      <c r="D20" s="88">
        <v>225</v>
      </c>
      <c r="E20" s="79">
        <v>0.16592920353982302</v>
      </c>
      <c r="F20" s="89">
        <v>310</v>
      </c>
      <c r="G20" s="90">
        <v>0.23220973782771537</v>
      </c>
      <c r="H20" s="81">
        <v>-0.27419354838709675</v>
      </c>
      <c r="I20" s="89">
        <v>280</v>
      </c>
      <c r="J20" s="91">
        <v>-0.1964285714285714</v>
      </c>
      <c r="K20" s="88">
        <v>1931</v>
      </c>
      <c r="L20" s="79">
        <v>0.17613791845297819</v>
      </c>
      <c r="M20" s="89">
        <v>3526</v>
      </c>
      <c r="N20" s="90">
        <v>0.18033038408428373</v>
      </c>
      <c r="O20" s="81">
        <v>-0.45235394214407265</v>
      </c>
    </row>
    <row r="21" spans="2:16">
      <c r="B21" s="76"/>
      <c r="C21" s="77" t="s">
        <v>11</v>
      </c>
      <c r="D21" s="88">
        <v>192</v>
      </c>
      <c r="E21" s="79">
        <v>0.1415929203539823</v>
      </c>
      <c r="F21" s="89">
        <v>152</v>
      </c>
      <c r="G21" s="90">
        <v>0.11385767790262172</v>
      </c>
      <c r="H21" s="81">
        <v>0.26315789473684204</v>
      </c>
      <c r="I21" s="89">
        <v>277</v>
      </c>
      <c r="J21" s="91">
        <v>-0.30685920577617332</v>
      </c>
      <c r="K21" s="88">
        <v>1774</v>
      </c>
      <c r="L21" s="79">
        <v>0.16181702088844294</v>
      </c>
      <c r="M21" s="89">
        <v>2833</v>
      </c>
      <c r="N21" s="90">
        <v>0.14488825244208051</v>
      </c>
      <c r="O21" s="81">
        <v>-0.37380868337451467</v>
      </c>
    </row>
    <row r="22" spans="2:16">
      <c r="B22" s="76"/>
      <c r="C22" s="77" t="s">
        <v>13</v>
      </c>
      <c r="D22" s="88">
        <v>179</v>
      </c>
      <c r="E22" s="79">
        <v>0.13200589970501475</v>
      </c>
      <c r="F22" s="89">
        <v>184</v>
      </c>
      <c r="G22" s="90">
        <v>0.13782771535580524</v>
      </c>
      <c r="H22" s="81">
        <v>-2.7173913043478271E-2</v>
      </c>
      <c r="I22" s="89">
        <v>258</v>
      </c>
      <c r="J22" s="91">
        <v>-0.30620155038759689</v>
      </c>
      <c r="K22" s="88">
        <v>1703</v>
      </c>
      <c r="L22" s="79">
        <v>0.15534069141658305</v>
      </c>
      <c r="M22" s="89">
        <v>4091</v>
      </c>
      <c r="N22" s="90">
        <v>0.20922620569733544</v>
      </c>
      <c r="O22" s="81">
        <v>-0.58372036176973841</v>
      </c>
    </row>
    <row r="23" spans="2:16">
      <c r="B23" s="118"/>
      <c r="C23" s="77" t="s">
        <v>12</v>
      </c>
      <c r="D23" s="88">
        <v>323</v>
      </c>
      <c r="E23" s="79">
        <v>0.23820058997050148</v>
      </c>
      <c r="F23" s="89">
        <v>233</v>
      </c>
      <c r="G23" s="90">
        <v>0.1745318352059925</v>
      </c>
      <c r="H23" s="81">
        <v>0.38626609442060089</v>
      </c>
      <c r="I23" s="89">
        <v>269</v>
      </c>
      <c r="J23" s="91">
        <v>0.2007434944237918</v>
      </c>
      <c r="K23" s="88">
        <v>1642</v>
      </c>
      <c r="L23" s="79">
        <v>0.14977652102526681</v>
      </c>
      <c r="M23" s="89">
        <v>2880</v>
      </c>
      <c r="N23" s="90">
        <v>0.14729197565590957</v>
      </c>
      <c r="O23" s="81">
        <v>-0.42986111111111114</v>
      </c>
    </row>
    <row r="24" spans="2:16">
      <c r="B24" s="76"/>
      <c r="C24" s="77" t="s">
        <v>15</v>
      </c>
      <c r="D24" s="88">
        <v>120</v>
      </c>
      <c r="E24" s="79">
        <v>8.8495575221238937E-2</v>
      </c>
      <c r="F24" s="89">
        <v>78</v>
      </c>
      <c r="G24" s="90">
        <v>5.8426966292134834E-2</v>
      </c>
      <c r="H24" s="81">
        <v>0.53846153846153855</v>
      </c>
      <c r="I24" s="89">
        <v>159</v>
      </c>
      <c r="J24" s="91">
        <v>-0.24528301886792447</v>
      </c>
      <c r="K24" s="88">
        <v>902</v>
      </c>
      <c r="L24" s="79">
        <v>8.2276749065036944E-2</v>
      </c>
      <c r="M24" s="89">
        <v>904</v>
      </c>
      <c r="N24" s="90">
        <v>4.6233314580882728E-2</v>
      </c>
      <c r="O24" s="81">
        <v>-2.2123893805309214E-3</v>
      </c>
    </row>
    <row r="25" spans="2:16">
      <c r="B25" s="76"/>
      <c r="C25" s="77" t="s">
        <v>14</v>
      </c>
      <c r="D25" s="88">
        <v>64</v>
      </c>
      <c r="E25" s="79">
        <v>4.71976401179941E-2</v>
      </c>
      <c r="F25" s="89">
        <v>88</v>
      </c>
      <c r="G25" s="90">
        <v>6.5917602996254682E-2</v>
      </c>
      <c r="H25" s="81">
        <v>-0.27272727272727271</v>
      </c>
      <c r="I25" s="89">
        <v>49</v>
      </c>
      <c r="J25" s="91">
        <v>0.30612244897959173</v>
      </c>
      <c r="K25" s="88">
        <v>489</v>
      </c>
      <c r="L25" s="79">
        <v>4.4604579038584329E-2</v>
      </c>
      <c r="M25" s="89">
        <v>980</v>
      </c>
      <c r="N25" s="90">
        <v>5.0120186160691457E-2</v>
      </c>
      <c r="O25" s="81">
        <v>-0.50102040816326532</v>
      </c>
    </row>
    <row r="26" spans="2:16">
      <c r="B26" s="76"/>
      <c r="C26" s="77" t="s">
        <v>81</v>
      </c>
      <c r="D26" s="88">
        <v>15</v>
      </c>
      <c r="E26" s="79">
        <v>1.1061946902654867E-2</v>
      </c>
      <c r="F26" s="89">
        <v>6</v>
      </c>
      <c r="G26" s="90">
        <v>4.4943820224719105E-3</v>
      </c>
      <c r="H26" s="81">
        <v>1.5</v>
      </c>
      <c r="I26" s="89">
        <v>12</v>
      </c>
      <c r="J26" s="91">
        <v>0.25</v>
      </c>
      <c r="K26" s="88">
        <v>72</v>
      </c>
      <c r="L26" s="79">
        <v>6.5675453799142573E-3</v>
      </c>
      <c r="M26" s="89">
        <v>6</v>
      </c>
      <c r="N26" s="90">
        <v>3.0685828261647831E-4</v>
      </c>
      <c r="O26" s="81">
        <v>11</v>
      </c>
    </row>
    <row r="27" spans="2:16">
      <c r="B27" s="76"/>
      <c r="C27" s="77" t="s">
        <v>52</v>
      </c>
      <c r="D27" s="88">
        <v>12</v>
      </c>
      <c r="E27" s="79">
        <v>8.8495575221238937E-3</v>
      </c>
      <c r="F27" s="89">
        <v>17</v>
      </c>
      <c r="G27" s="90">
        <v>1.2734082397003745E-2</v>
      </c>
      <c r="H27" s="81">
        <v>-0.29411764705882348</v>
      </c>
      <c r="I27" s="89">
        <v>3</v>
      </c>
      <c r="J27" s="91">
        <v>3</v>
      </c>
      <c r="K27" s="88">
        <v>70</v>
      </c>
      <c r="L27" s="79">
        <v>6.3851135638055279E-3</v>
      </c>
      <c r="M27" s="89">
        <v>90</v>
      </c>
      <c r="N27" s="90">
        <v>4.602874239247174E-3</v>
      </c>
      <c r="O27" s="81">
        <v>-0.22222222222222221</v>
      </c>
    </row>
    <row r="28" spans="2:16">
      <c r="B28" s="128"/>
      <c r="C28" s="92" t="s">
        <v>82</v>
      </c>
      <c r="D28" s="93">
        <v>1</v>
      </c>
      <c r="E28" s="105">
        <v>7.3746312684365781E-4</v>
      </c>
      <c r="F28" s="140">
        <v>1</v>
      </c>
      <c r="G28" s="106">
        <v>7.4906367041198505E-4</v>
      </c>
      <c r="H28" s="107">
        <v>0</v>
      </c>
      <c r="I28" s="140">
        <v>0</v>
      </c>
      <c r="J28" s="109"/>
      <c r="K28" s="93">
        <v>16</v>
      </c>
      <c r="L28" s="105">
        <v>1.4594545288698349E-3</v>
      </c>
      <c r="M28" s="140">
        <v>9</v>
      </c>
      <c r="N28" s="106">
        <v>4.6028742392471741E-4</v>
      </c>
      <c r="O28" s="107">
        <v>0.77777777777777768</v>
      </c>
    </row>
    <row r="29" spans="2:16">
      <c r="B29" s="138"/>
      <c r="C29" s="92" t="s">
        <v>39</v>
      </c>
      <c r="D29" s="93">
        <v>9</v>
      </c>
      <c r="E29" s="94">
        <v>6.6371681415929203E-3</v>
      </c>
      <c r="F29" s="93">
        <v>5</v>
      </c>
      <c r="G29" s="99">
        <v>3.7453183520599251E-3</v>
      </c>
      <c r="H29" s="95">
        <v>0.8</v>
      </c>
      <c r="I29" s="93">
        <v>3</v>
      </c>
      <c r="J29" s="100">
        <v>2</v>
      </c>
      <c r="K29" s="93">
        <v>33</v>
      </c>
      <c r="L29" s="99">
        <v>3.0101249657940345E-3</v>
      </c>
      <c r="M29" s="93">
        <v>37</v>
      </c>
      <c r="N29" s="99">
        <v>1.8922927428016161E-3</v>
      </c>
      <c r="O29" s="96">
        <v>-0.10810810810810811</v>
      </c>
    </row>
    <row r="30" spans="2:16">
      <c r="B30" s="25" t="s">
        <v>49</v>
      </c>
      <c r="C30" s="97" t="s">
        <v>40</v>
      </c>
      <c r="D30" s="39">
        <v>1356</v>
      </c>
      <c r="E30" s="18">
        <v>1</v>
      </c>
      <c r="F30" s="39">
        <v>1335</v>
      </c>
      <c r="G30" s="18">
        <v>1</v>
      </c>
      <c r="H30" s="19">
        <v>1.5730337078651679E-2</v>
      </c>
      <c r="I30" s="39">
        <v>1614</v>
      </c>
      <c r="J30" s="20">
        <v>-0.1598513011152416</v>
      </c>
      <c r="K30" s="39">
        <v>10963</v>
      </c>
      <c r="L30" s="18">
        <v>1</v>
      </c>
      <c r="M30" s="39">
        <v>19553</v>
      </c>
      <c r="N30" s="20">
        <v>1</v>
      </c>
      <c r="O30" s="22">
        <v>-0.43931877461259139</v>
      </c>
    </row>
    <row r="31" spans="2:16">
      <c r="B31" s="25" t="s">
        <v>68</v>
      </c>
      <c r="C31" s="97" t="s">
        <v>40</v>
      </c>
      <c r="D31" s="98">
        <v>0</v>
      </c>
      <c r="E31" s="18">
        <v>1</v>
      </c>
      <c r="F31" s="98">
        <v>4</v>
      </c>
      <c r="G31" s="18">
        <v>1</v>
      </c>
      <c r="H31" s="19">
        <v>-1</v>
      </c>
      <c r="I31" s="98">
        <v>0</v>
      </c>
      <c r="J31" s="18"/>
      <c r="K31" s="98">
        <v>6</v>
      </c>
      <c r="L31" s="18">
        <v>1</v>
      </c>
      <c r="M31" s="98">
        <v>19</v>
      </c>
      <c r="N31" s="18">
        <v>1</v>
      </c>
      <c r="O31" s="22">
        <v>-0.68421052631578949</v>
      </c>
      <c r="P31" s="28"/>
    </row>
    <row r="32" spans="2:16">
      <c r="B32" s="26"/>
      <c r="C32" s="101" t="s">
        <v>40</v>
      </c>
      <c r="D32" s="40">
        <v>1382</v>
      </c>
      <c r="E32" s="13">
        <v>1</v>
      </c>
      <c r="F32" s="40">
        <v>1369</v>
      </c>
      <c r="G32" s="13">
        <v>1</v>
      </c>
      <c r="H32" s="14">
        <v>9.4959824689553329E-3</v>
      </c>
      <c r="I32" s="40">
        <v>1664</v>
      </c>
      <c r="J32" s="15">
        <v>-0.16947115384615385</v>
      </c>
      <c r="K32" s="40">
        <v>11183</v>
      </c>
      <c r="L32" s="13">
        <v>1</v>
      </c>
      <c r="M32" s="40">
        <v>19811</v>
      </c>
      <c r="N32" s="13">
        <v>1</v>
      </c>
      <c r="O32" s="23">
        <v>-0.43551562263389021</v>
      </c>
      <c r="P32" s="28"/>
    </row>
    <row r="33" spans="2:15" ht="14.45" customHeight="1">
      <c r="B33" t="s">
        <v>64</v>
      </c>
    </row>
    <row r="34" spans="2:15">
      <c r="B34" s="16" t="s">
        <v>65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92" t="s">
        <v>50</v>
      </c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24"/>
    </row>
    <row r="38" spans="2:15">
      <c r="B38" s="193" t="s">
        <v>51</v>
      </c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9" t="s">
        <v>47</v>
      </c>
    </row>
    <row r="39" spans="2:15" ht="14.45" customHeight="1">
      <c r="B39" s="180" t="s">
        <v>31</v>
      </c>
      <c r="C39" s="180" t="s">
        <v>1</v>
      </c>
      <c r="D39" s="182" t="s">
        <v>101</v>
      </c>
      <c r="E39" s="183"/>
      <c r="F39" s="183"/>
      <c r="G39" s="183"/>
      <c r="H39" s="184"/>
      <c r="I39" s="183" t="s">
        <v>94</v>
      </c>
      <c r="J39" s="183"/>
      <c r="K39" s="182" t="s">
        <v>102</v>
      </c>
      <c r="L39" s="183"/>
      <c r="M39" s="183"/>
      <c r="N39" s="183"/>
      <c r="O39" s="184"/>
    </row>
    <row r="40" spans="2:15" ht="14.45" customHeight="1">
      <c r="B40" s="181"/>
      <c r="C40" s="181"/>
      <c r="D40" s="194" t="s">
        <v>103</v>
      </c>
      <c r="E40" s="195"/>
      <c r="F40" s="195"/>
      <c r="G40" s="195"/>
      <c r="H40" s="196"/>
      <c r="I40" s="195" t="s">
        <v>95</v>
      </c>
      <c r="J40" s="195"/>
      <c r="K40" s="194" t="s">
        <v>104</v>
      </c>
      <c r="L40" s="195"/>
      <c r="M40" s="195"/>
      <c r="N40" s="195"/>
      <c r="O40" s="196"/>
    </row>
    <row r="41" spans="2:15" ht="14.45" customHeight="1">
      <c r="B41" s="181"/>
      <c r="C41" s="179"/>
      <c r="D41" s="174">
        <v>2020</v>
      </c>
      <c r="E41" s="175"/>
      <c r="F41" s="185">
        <v>2019</v>
      </c>
      <c r="G41" s="185"/>
      <c r="H41" s="187" t="s">
        <v>32</v>
      </c>
      <c r="I41" s="189">
        <v>2020</v>
      </c>
      <c r="J41" s="174" t="s">
        <v>105</v>
      </c>
      <c r="K41" s="174">
        <v>2020</v>
      </c>
      <c r="L41" s="175"/>
      <c r="M41" s="185">
        <v>2019</v>
      </c>
      <c r="N41" s="175"/>
      <c r="O41" s="165" t="s">
        <v>32</v>
      </c>
    </row>
    <row r="42" spans="2:15" ht="14.45" customHeight="1">
      <c r="B42" s="197" t="s">
        <v>31</v>
      </c>
      <c r="C42" s="166" t="s">
        <v>34</v>
      </c>
      <c r="D42" s="176"/>
      <c r="E42" s="177"/>
      <c r="F42" s="186"/>
      <c r="G42" s="186"/>
      <c r="H42" s="188"/>
      <c r="I42" s="190"/>
      <c r="J42" s="191"/>
      <c r="K42" s="176"/>
      <c r="L42" s="177"/>
      <c r="M42" s="186"/>
      <c r="N42" s="177"/>
      <c r="O42" s="165"/>
    </row>
    <row r="43" spans="2:15" ht="14.45" customHeight="1">
      <c r="B43" s="197"/>
      <c r="C43" s="166"/>
      <c r="D43" s="153" t="s">
        <v>35</v>
      </c>
      <c r="E43" s="155" t="s">
        <v>2</v>
      </c>
      <c r="F43" s="154" t="s">
        <v>35</v>
      </c>
      <c r="G43" s="58" t="s">
        <v>2</v>
      </c>
      <c r="H43" s="168" t="s">
        <v>36</v>
      </c>
      <c r="I43" s="59" t="s">
        <v>35</v>
      </c>
      <c r="J43" s="170" t="s">
        <v>106</v>
      </c>
      <c r="K43" s="153" t="s">
        <v>35</v>
      </c>
      <c r="L43" s="57" t="s">
        <v>2</v>
      </c>
      <c r="M43" s="154" t="s">
        <v>35</v>
      </c>
      <c r="N43" s="57" t="s">
        <v>2</v>
      </c>
      <c r="O43" s="172" t="s">
        <v>36</v>
      </c>
    </row>
    <row r="44" spans="2:15" ht="14.45" customHeight="1">
      <c r="B44" s="198"/>
      <c r="C44" s="167"/>
      <c r="D44" s="156" t="s">
        <v>37</v>
      </c>
      <c r="E44" s="157" t="s">
        <v>38</v>
      </c>
      <c r="F44" s="55" t="s">
        <v>37</v>
      </c>
      <c r="G44" s="56" t="s">
        <v>38</v>
      </c>
      <c r="H44" s="169"/>
      <c r="I44" s="60" t="s">
        <v>37</v>
      </c>
      <c r="J44" s="171"/>
      <c r="K44" s="156" t="s">
        <v>37</v>
      </c>
      <c r="L44" s="157" t="s">
        <v>38</v>
      </c>
      <c r="M44" s="55" t="s">
        <v>37</v>
      </c>
      <c r="N44" s="157" t="s">
        <v>38</v>
      </c>
      <c r="O44" s="173"/>
    </row>
    <row r="45" spans="2:15">
      <c r="B45" s="25" t="s">
        <v>48</v>
      </c>
      <c r="C45" s="97" t="s">
        <v>40</v>
      </c>
      <c r="D45" s="98"/>
      <c r="E45" s="18"/>
      <c r="F45" s="98"/>
      <c r="G45" s="18"/>
      <c r="H45" s="19"/>
      <c r="I45" s="98"/>
      <c r="J45" s="18"/>
      <c r="K45" s="98"/>
      <c r="L45" s="18"/>
      <c r="M45" s="98"/>
      <c r="N45" s="18"/>
      <c r="O45" s="21"/>
    </row>
    <row r="46" spans="2:15">
      <c r="B46" s="76"/>
      <c r="C46" s="69" t="s">
        <v>3</v>
      </c>
      <c r="D46" s="86">
        <v>167</v>
      </c>
      <c r="E46" s="71">
        <v>0.18473451327433629</v>
      </c>
      <c r="F46" s="87">
        <v>207</v>
      </c>
      <c r="G46" s="72">
        <v>0.23657142857142857</v>
      </c>
      <c r="H46" s="73">
        <v>-0.19323671497584538</v>
      </c>
      <c r="I46" s="87">
        <v>268</v>
      </c>
      <c r="J46" s="75">
        <v>-0.37686567164179108</v>
      </c>
      <c r="K46" s="86">
        <v>1940</v>
      </c>
      <c r="L46" s="71">
        <v>0.25319759853824064</v>
      </c>
      <c r="M46" s="87">
        <v>3634</v>
      </c>
      <c r="N46" s="72">
        <v>0.24869969887763482</v>
      </c>
      <c r="O46" s="73">
        <v>-0.46615299944964228</v>
      </c>
    </row>
    <row r="47" spans="2:15">
      <c r="B47" s="76"/>
      <c r="C47" s="77" t="s">
        <v>11</v>
      </c>
      <c r="D47" s="88">
        <v>129</v>
      </c>
      <c r="E47" s="79">
        <v>0.14269911504424779</v>
      </c>
      <c r="F47" s="89">
        <v>102</v>
      </c>
      <c r="G47" s="90">
        <v>0.11657142857142858</v>
      </c>
      <c r="H47" s="81">
        <v>0.26470588235294112</v>
      </c>
      <c r="I47" s="89">
        <v>219</v>
      </c>
      <c r="J47" s="91">
        <v>-0.41095890410958902</v>
      </c>
      <c r="K47" s="88">
        <v>1398</v>
      </c>
      <c r="L47" s="79">
        <v>0.18245888801879404</v>
      </c>
      <c r="M47" s="89">
        <v>2317</v>
      </c>
      <c r="N47" s="90">
        <v>0.15856830002737476</v>
      </c>
      <c r="O47" s="81">
        <v>-0.39663357790246012</v>
      </c>
    </row>
    <row r="48" spans="2:15" ht="15" customHeight="1">
      <c r="B48" s="76"/>
      <c r="C48" s="77" t="s">
        <v>13</v>
      </c>
      <c r="D48" s="88">
        <v>138</v>
      </c>
      <c r="E48" s="79">
        <v>0.15265486725663716</v>
      </c>
      <c r="F48" s="89">
        <v>114</v>
      </c>
      <c r="G48" s="90">
        <v>0.13028571428571428</v>
      </c>
      <c r="H48" s="81">
        <v>0.21052631578947367</v>
      </c>
      <c r="I48" s="89">
        <v>212</v>
      </c>
      <c r="J48" s="91">
        <v>-0.34905660377358494</v>
      </c>
      <c r="K48" s="88">
        <v>1339</v>
      </c>
      <c r="L48" s="79">
        <v>0.17475854868180632</v>
      </c>
      <c r="M48" s="89">
        <v>3333</v>
      </c>
      <c r="N48" s="90">
        <v>0.22810019162332329</v>
      </c>
      <c r="O48" s="81">
        <v>-0.59825982598259819</v>
      </c>
    </row>
    <row r="49" spans="2:15">
      <c r="B49" s="76"/>
      <c r="C49" s="77" t="s">
        <v>4</v>
      </c>
      <c r="D49" s="88">
        <v>130</v>
      </c>
      <c r="E49" s="79">
        <v>0.14380530973451328</v>
      </c>
      <c r="F49" s="89">
        <v>191</v>
      </c>
      <c r="G49" s="90">
        <v>0.21828571428571428</v>
      </c>
      <c r="H49" s="81">
        <v>-0.31937172774869105</v>
      </c>
      <c r="I49" s="89">
        <v>156</v>
      </c>
      <c r="J49" s="91">
        <v>-0.16666666666666663</v>
      </c>
      <c r="K49" s="88">
        <v>1205</v>
      </c>
      <c r="L49" s="79">
        <v>0.15726964239102062</v>
      </c>
      <c r="M49" s="89">
        <v>2316</v>
      </c>
      <c r="N49" s="90">
        <v>0.15849986312619765</v>
      </c>
      <c r="O49" s="81">
        <v>-0.47970639032815199</v>
      </c>
    </row>
    <row r="50" spans="2:15" ht="15" customHeight="1">
      <c r="B50" s="118"/>
      <c r="C50" s="77" t="s">
        <v>12</v>
      </c>
      <c r="D50" s="88">
        <v>250</v>
      </c>
      <c r="E50" s="79">
        <v>0.27654867256637167</v>
      </c>
      <c r="F50" s="89">
        <v>175</v>
      </c>
      <c r="G50" s="90">
        <v>0.2</v>
      </c>
      <c r="H50" s="81">
        <v>0.4285714285714286</v>
      </c>
      <c r="I50" s="89">
        <v>186</v>
      </c>
      <c r="J50" s="91">
        <v>0.34408602150537626</v>
      </c>
      <c r="K50" s="88">
        <v>1068</v>
      </c>
      <c r="L50" s="79">
        <v>0.139389193422083</v>
      </c>
      <c r="M50" s="89">
        <v>2111</v>
      </c>
      <c r="N50" s="90">
        <v>0.14447029838488915</v>
      </c>
      <c r="O50" s="81">
        <v>-0.4940786357176693</v>
      </c>
    </row>
    <row r="51" spans="2:15">
      <c r="B51" s="76"/>
      <c r="C51" s="77" t="s">
        <v>14</v>
      </c>
      <c r="D51" s="88">
        <v>31</v>
      </c>
      <c r="E51" s="79">
        <v>3.4292035398230086E-2</v>
      </c>
      <c r="F51" s="89">
        <v>76</v>
      </c>
      <c r="G51" s="90">
        <v>8.6857142857142855E-2</v>
      </c>
      <c r="H51" s="81">
        <v>-0.59210526315789469</v>
      </c>
      <c r="I51" s="89">
        <v>28</v>
      </c>
      <c r="J51" s="91">
        <v>0.10714285714285721</v>
      </c>
      <c r="K51" s="88">
        <v>332</v>
      </c>
      <c r="L51" s="79">
        <v>4.3330723048812324E-2</v>
      </c>
      <c r="M51" s="89">
        <v>755</v>
      </c>
      <c r="N51" s="90">
        <v>5.1669860388721602E-2</v>
      </c>
      <c r="O51" s="81">
        <v>-0.56026490066225165</v>
      </c>
    </row>
    <row r="52" spans="2:15">
      <c r="B52" s="76"/>
      <c r="C52" s="77" t="s">
        <v>15</v>
      </c>
      <c r="D52" s="88">
        <v>44</v>
      </c>
      <c r="E52" s="79">
        <v>4.8672566371681415E-2</v>
      </c>
      <c r="F52" s="89">
        <v>4</v>
      </c>
      <c r="G52" s="90">
        <v>4.5714285714285718E-3</v>
      </c>
      <c r="H52" s="81">
        <v>10</v>
      </c>
      <c r="I52" s="89">
        <v>75</v>
      </c>
      <c r="J52" s="91">
        <v>-0.41333333333333333</v>
      </c>
      <c r="K52" s="88">
        <v>303</v>
      </c>
      <c r="L52" s="79">
        <v>3.9545810493343776E-2</v>
      </c>
      <c r="M52" s="89">
        <v>140</v>
      </c>
      <c r="N52" s="90">
        <v>9.5811661647960573E-3</v>
      </c>
      <c r="O52" s="81">
        <v>1.1642857142857141</v>
      </c>
    </row>
    <row r="53" spans="2:15">
      <c r="B53" s="76"/>
      <c r="C53" s="77" t="s">
        <v>81</v>
      </c>
      <c r="D53" s="88">
        <v>15</v>
      </c>
      <c r="E53" s="79">
        <v>1.6592920353982302E-2</v>
      </c>
      <c r="F53" s="89">
        <v>6</v>
      </c>
      <c r="G53" s="90">
        <v>6.8571428571428568E-3</v>
      </c>
      <c r="H53" s="81">
        <v>1.5</v>
      </c>
      <c r="I53" s="89">
        <v>12</v>
      </c>
      <c r="J53" s="91">
        <v>0.25</v>
      </c>
      <c r="K53" s="88">
        <v>72</v>
      </c>
      <c r="L53" s="79">
        <v>9.3970242756460463E-3</v>
      </c>
      <c r="M53" s="89">
        <v>6</v>
      </c>
      <c r="N53" s="90">
        <v>4.106214070626882E-4</v>
      </c>
      <c r="O53" s="81">
        <v>11</v>
      </c>
    </row>
    <row r="54" spans="2:15">
      <c r="B54" s="138"/>
      <c r="C54" s="92" t="s">
        <v>39</v>
      </c>
      <c r="D54" s="93">
        <v>0</v>
      </c>
      <c r="E54" s="94">
        <v>0</v>
      </c>
      <c r="F54" s="93">
        <v>0</v>
      </c>
      <c r="G54" s="99">
        <v>0</v>
      </c>
      <c r="H54" s="95"/>
      <c r="I54" s="93">
        <v>0</v>
      </c>
      <c r="J54" s="100"/>
      <c r="K54" s="93">
        <v>5</v>
      </c>
      <c r="L54" s="99">
        <v>6.5257113025319756E-4</v>
      </c>
      <c r="M54" s="93">
        <v>0</v>
      </c>
      <c r="N54" s="99">
        <v>0</v>
      </c>
      <c r="O54" s="96"/>
    </row>
    <row r="55" spans="2:15">
      <c r="B55" s="25" t="s">
        <v>49</v>
      </c>
      <c r="C55" s="97" t="s">
        <v>40</v>
      </c>
      <c r="D55" s="39">
        <v>904</v>
      </c>
      <c r="E55" s="18">
        <v>1</v>
      </c>
      <c r="F55" s="39">
        <v>875</v>
      </c>
      <c r="G55" s="18">
        <v>1</v>
      </c>
      <c r="H55" s="19">
        <v>3.3142857142857141E-2</v>
      </c>
      <c r="I55" s="39">
        <v>1156</v>
      </c>
      <c r="J55" s="20">
        <v>-0.2179930795847751</v>
      </c>
      <c r="K55" s="39">
        <v>7662</v>
      </c>
      <c r="L55" s="18">
        <v>1</v>
      </c>
      <c r="M55" s="39">
        <v>14612</v>
      </c>
      <c r="N55" s="20">
        <v>1</v>
      </c>
      <c r="O55" s="22">
        <v>-0.47563646318094721</v>
      </c>
    </row>
    <row r="56" spans="2:15">
      <c r="B56" s="25" t="s">
        <v>68</v>
      </c>
      <c r="C56" s="97" t="s">
        <v>40</v>
      </c>
      <c r="D56" s="39">
        <v>0</v>
      </c>
      <c r="E56" s="18">
        <v>1</v>
      </c>
      <c r="F56" s="39">
        <v>0</v>
      </c>
      <c r="G56" s="18">
        <v>1</v>
      </c>
      <c r="H56" s="19"/>
      <c r="I56" s="39">
        <v>0</v>
      </c>
      <c r="J56" s="18"/>
      <c r="K56" s="39">
        <v>1</v>
      </c>
      <c r="L56" s="18">
        <v>1</v>
      </c>
      <c r="M56" s="39">
        <v>3</v>
      </c>
      <c r="N56" s="18">
        <v>1</v>
      </c>
      <c r="O56" s="22">
        <v>-0.66666666666666674</v>
      </c>
    </row>
    <row r="57" spans="2:15">
      <c r="B57" s="26"/>
      <c r="C57" s="101" t="s">
        <v>40</v>
      </c>
      <c r="D57" s="40">
        <v>904</v>
      </c>
      <c r="E57" s="13">
        <v>1</v>
      </c>
      <c r="F57" s="40">
        <v>875</v>
      </c>
      <c r="G57" s="13">
        <v>1</v>
      </c>
      <c r="H57" s="14">
        <v>3.3142857142857141E-2</v>
      </c>
      <c r="I57" s="40">
        <v>1156</v>
      </c>
      <c r="J57" s="15">
        <v>-0.2179930795847751</v>
      </c>
      <c r="K57" s="40">
        <v>7663</v>
      </c>
      <c r="L57" s="13">
        <v>1</v>
      </c>
      <c r="M57" s="40">
        <v>14615</v>
      </c>
      <c r="N57" s="13">
        <v>1</v>
      </c>
      <c r="O57" s="23">
        <v>-0.4756756756756757</v>
      </c>
    </row>
    <row r="58" spans="2:15">
      <c r="B58" s="61" t="s">
        <v>64</v>
      </c>
      <c r="C58" s="61"/>
      <c r="D58" s="61"/>
      <c r="E58" s="61"/>
      <c r="F58" s="61"/>
      <c r="G58" s="61"/>
      <c r="H58" s="61"/>
      <c r="I58" s="62"/>
      <c r="J58" s="61"/>
      <c r="K58" s="61"/>
      <c r="L58" s="61"/>
      <c r="M58" s="61"/>
      <c r="N58" s="61"/>
      <c r="O58" s="61"/>
    </row>
    <row r="59" spans="2:15">
      <c r="B59" s="16" t="s">
        <v>65</v>
      </c>
    </row>
    <row r="61" spans="2:15">
      <c r="B61" s="199" t="s">
        <v>62</v>
      </c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48"/>
    </row>
    <row r="62" spans="2:15">
      <c r="B62" s="200" t="s">
        <v>90</v>
      </c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149" t="s">
        <v>47</v>
      </c>
    </row>
    <row r="63" spans="2:15">
      <c r="B63" s="180" t="s">
        <v>31</v>
      </c>
      <c r="C63" s="180" t="s">
        <v>1</v>
      </c>
      <c r="D63" s="182" t="s">
        <v>101</v>
      </c>
      <c r="E63" s="183"/>
      <c r="F63" s="183"/>
      <c r="G63" s="183"/>
      <c r="H63" s="184"/>
      <c r="I63" s="183" t="s">
        <v>94</v>
      </c>
      <c r="J63" s="183"/>
      <c r="K63" s="182" t="s">
        <v>102</v>
      </c>
      <c r="L63" s="183"/>
      <c r="M63" s="183"/>
      <c r="N63" s="183"/>
      <c r="O63" s="184"/>
    </row>
    <row r="64" spans="2:15">
      <c r="B64" s="181"/>
      <c r="C64" s="181"/>
      <c r="D64" s="194" t="s">
        <v>103</v>
      </c>
      <c r="E64" s="195"/>
      <c r="F64" s="195"/>
      <c r="G64" s="195"/>
      <c r="H64" s="196"/>
      <c r="I64" s="195" t="s">
        <v>95</v>
      </c>
      <c r="J64" s="195"/>
      <c r="K64" s="194" t="s">
        <v>104</v>
      </c>
      <c r="L64" s="195"/>
      <c r="M64" s="195"/>
      <c r="N64" s="195"/>
      <c r="O64" s="196"/>
    </row>
    <row r="65" spans="2:15" ht="15" customHeight="1">
      <c r="B65" s="181"/>
      <c r="C65" s="179"/>
      <c r="D65" s="174">
        <v>2020</v>
      </c>
      <c r="E65" s="175"/>
      <c r="F65" s="185">
        <v>2019</v>
      </c>
      <c r="G65" s="185"/>
      <c r="H65" s="187" t="s">
        <v>32</v>
      </c>
      <c r="I65" s="189">
        <v>2020</v>
      </c>
      <c r="J65" s="174" t="s">
        <v>105</v>
      </c>
      <c r="K65" s="174">
        <v>2020</v>
      </c>
      <c r="L65" s="175"/>
      <c r="M65" s="185">
        <v>2019</v>
      </c>
      <c r="N65" s="175"/>
      <c r="O65" s="165" t="s">
        <v>32</v>
      </c>
    </row>
    <row r="66" spans="2:15">
      <c r="B66" s="197" t="s">
        <v>31</v>
      </c>
      <c r="C66" s="166" t="s">
        <v>34</v>
      </c>
      <c r="D66" s="176"/>
      <c r="E66" s="177"/>
      <c r="F66" s="186"/>
      <c r="G66" s="186"/>
      <c r="H66" s="188"/>
      <c r="I66" s="190"/>
      <c r="J66" s="191"/>
      <c r="K66" s="176"/>
      <c r="L66" s="177"/>
      <c r="M66" s="186"/>
      <c r="N66" s="177"/>
      <c r="O66" s="165"/>
    </row>
    <row r="67" spans="2:15" ht="15" customHeight="1">
      <c r="B67" s="197"/>
      <c r="C67" s="166"/>
      <c r="D67" s="153" t="s">
        <v>35</v>
      </c>
      <c r="E67" s="155" t="s">
        <v>2</v>
      </c>
      <c r="F67" s="154" t="s">
        <v>35</v>
      </c>
      <c r="G67" s="58" t="s">
        <v>2</v>
      </c>
      <c r="H67" s="168" t="s">
        <v>36</v>
      </c>
      <c r="I67" s="59" t="s">
        <v>35</v>
      </c>
      <c r="J67" s="170" t="s">
        <v>106</v>
      </c>
      <c r="K67" s="153" t="s">
        <v>35</v>
      </c>
      <c r="L67" s="57" t="s">
        <v>2</v>
      </c>
      <c r="M67" s="154" t="s">
        <v>35</v>
      </c>
      <c r="N67" s="57" t="s">
        <v>2</v>
      </c>
      <c r="O67" s="172" t="s">
        <v>36</v>
      </c>
    </row>
    <row r="68" spans="2:15" ht="25.5">
      <c r="B68" s="198"/>
      <c r="C68" s="167"/>
      <c r="D68" s="156" t="s">
        <v>37</v>
      </c>
      <c r="E68" s="157" t="s">
        <v>38</v>
      </c>
      <c r="F68" s="55" t="s">
        <v>37</v>
      </c>
      <c r="G68" s="56" t="s">
        <v>38</v>
      </c>
      <c r="H68" s="169"/>
      <c r="I68" s="60" t="s">
        <v>37</v>
      </c>
      <c r="J68" s="171"/>
      <c r="K68" s="156" t="s">
        <v>37</v>
      </c>
      <c r="L68" s="157" t="s">
        <v>38</v>
      </c>
      <c r="M68" s="55" t="s">
        <v>37</v>
      </c>
      <c r="N68" s="157" t="s">
        <v>38</v>
      </c>
      <c r="O68" s="173"/>
    </row>
    <row r="69" spans="2:15">
      <c r="B69" s="76"/>
      <c r="C69" s="69" t="s">
        <v>4</v>
      </c>
      <c r="D69" s="86">
        <v>97</v>
      </c>
      <c r="E69" s="71">
        <v>0.20292887029288703</v>
      </c>
      <c r="F69" s="87">
        <v>119</v>
      </c>
      <c r="G69" s="72">
        <v>0.24089068825910931</v>
      </c>
      <c r="H69" s="73">
        <v>-0.18487394957983194</v>
      </c>
      <c r="I69" s="86">
        <v>126</v>
      </c>
      <c r="J69" s="75">
        <v>-0.23015873015873012</v>
      </c>
      <c r="K69" s="86">
        <v>735</v>
      </c>
      <c r="L69" s="71">
        <v>0.20880681818181818</v>
      </c>
      <c r="M69" s="87">
        <v>1222</v>
      </c>
      <c r="N69" s="72">
        <v>0.23518090839107006</v>
      </c>
      <c r="O69" s="73">
        <v>-0.39852700490998361</v>
      </c>
    </row>
    <row r="70" spans="2:15">
      <c r="B70" s="76"/>
      <c r="C70" s="77" t="s">
        <v>12</v>
      </c>
      <c r="D70" s="88">
        <v>87</v>
      </c>
      <c r="E70" s="79">
        <v>0.18200836820083682</v>
      </c>
      <c r="F70" s="89">
        <v>76</v>
      </c>
      <c r="G70" s="90">
        <v>0.15384615384615385</v>
      </c>
      <c r="H70" s="81">
        <v>0.14473684210526305</v>
      </c>
      <c r="I70" s="88">
        <v>114</v>
      </c>
      <c r="J70" s="91">
        <v>-0.23684210526315785</v>
      </c>
      <c r="K70" s="88">
        <v>700</v>
      </c>
      <c r="L70" s="79">
        <v>0.19886363636363635</v>
      </c>
      <c r="M70" s="89">
        <v>884</v>
      </c>
      <c r="N70" s="90">
        <v>0.17013086989992302</v>
      </c>
      <c r="O70" s="81">
        <v>-0.20814479638009054</v>
      </c>
    </row>
    <row r="71" spans="2:15">
      <c r="B71" s="76"/>
      <c r="C71" s="77" t="s">
        <v>15</v>
      </c>
      <c r="D71" s="88">
        <v>80</v>
      </c>
      <c r="E71" s="79">
        <v>0.16736401673640167</v>
      </c>
      <c r="F71" s="89">
        <v>80</v>
      </c>
      <c r="G71" s="90">
        <v>0.16194331983805668</v>
      </c>
      <c r="H71" s="81">
        <v>0</v>
      </c>
      <c r="I71" s="89">
        <v>92</v>
      </c>
      <c r="J71" s="91">
        <v>-0.13043478260869568</v>
      </c>
      <c r="K71" s="88">
        <v>645</v>
      </c>
      <c r="L71" s="79">
        <v>0.18323863636363635</v>
      </c>
      <c r="M71" s="89">
        <v>821</v>
      </c>
      <c r="N71" s="90">
        <v>0.15800615858352579</v>
      </c>
      <c r="O71" s="81">
        <v>-0.2143727161997564</v>
      </c>
    </row>
    <row r="72" spans="2:15">
      <c r="B72" s="76"/>
      <c r="C72" s="77" t="s">
        <v>3</v>
      </c>
      <c r="D72" s="88">
        <v>49</v>
      </c>
      <c r="E72" s="79">
        <v>0.10251046025104603</v>
      </c>
      <c r="F72" s="89">
        <v>54</v>
      </c>
      <c r="G72" s="90">
        <v>0.10931174089068826</v>
      </c>
      <c r="H72" s="81">
        <v>-9.259259259259256E-2</v>
      </c>
      <c r="I72" s="89">
        <v>36</v>
      </c>
      <c r="J72" s="91">
        <v>0.36111111111111116</v>
      </c>
      <c r="K72" s="88">
        <v>394</v>
      </c>
      <c r="L72" s="79">
        <v>0.11193181818181819</v>
      </c>
      <c r="M72" s="89">
        <v>565</v>
      </c>
      <c r="N72" s="90">
        <v>0.10873749037721324</v>
      </c>
      <c r="O72" s="81">
        <v>-0.30265486725663715</v>
      </c>
    </row>
    <row r="73" spans="2:15">
      <c r="B73" s="118"/>
      <c r="C73" s="77" t="s">
        <v>11</v>
      </c>
      <c r="D73" s="88">
        <v>63</v>
      </c>
      <c r="E73" s="79">
        <v>0.13179916317991633</v>
      </c>
      <c r="F73" s="89">
        <v>50</v>
      </c>
      <c r="G73" s="90">
        <v>0.10121457489878542</v>
      </c>
      <c r="H73" s="81">
        <v>0.26</v>
      </c>
      <c r="I73" s="89">
        <v>58</v>
      </c>
      <c r="J73" s="91">
        <v>8.6206896551724199E-2</v>
      </c>
      <c r="K73" s="88">
        <v>376</v>
      </c>
      <c r="L73" s="79">
        <v>0.10681818181818181</v>
      </c>
      <c r="M73" s="89">
        <v>517</v>
      </c>
      <c r="N73" s="90">
        <v>9.9499615088529642E-2</v>
      </c>
      <c r="O73" s="81">
        <v>-0.27272727272727271</v>
      </c>
    </row>
    <row r="74" spans="2:15">
      <c r="B74" s="76"/>
      <c r="C74" s="77" t="s">
        <v>13</v>
      </c>
      <c r="D74" s="88">
        <v>41</v>
      </c>
      <c r="E74" s="79">
        <v>8.5774058577405859E-2</v>
      </c>
      <c r="F74" s="89">
        <v>70</v>
      </c>
      <c r="G74" s="90">
        <v>0.1417004048582996</v>
      </c>
      <c r="H74" s="81">
        <v>-0.41428571428571426</v>
      </c>
      <c r="I74" s="89">
        <v>46</v>
      </c>
      <c r="J74" s="91">
        <v>-0.10869565217391308</v>
      </c>
      <c r="K74" s="88">
        <v>364</v>
      </c>
      <c r="L74" s="79">
        <v>0.10340909090909091</v>
      </c>
      <c r="M74" s="89">
        <v>758</v>
      </c>
      <c r="N74" s="90">
        <v>0.14588144726712857</v>
      </c>
      <c r="O74" s="81">
        <v>-0.51978891820580475</v>
      </c>
    </row>
    <row r="75" spans="2:15">
      <c r="B75" s="76"/>
      <c r="C75" s="77" t="s">
        <v>14</v>
      </c>
      <c r="D75" s="88">
        <v>34</v>
      </c>
      <c r="E75" s="79">
        <v>7.1129707112970716E-2</v>
      </c>
      <c r="F75" s="89">
        <v>15</v>
      </c>
      <c r="G75" s="90">
        <v>3.0364372469635626E-2</v>
      </c>
      <c r="H75" s="81">
        <v>1.2666666666666666</v>
      </c>
      <c r="I75" s="89">
        <v>22</v>
      </c>
      <c r="J75" s="91">
        <v>0.54545454545454541</v>
      </c>
      <c r="K75" s="88">
        <v>162</v>
      </c>
      <c r="L75" s="79">
        <v>4.6022727272727271E-2</v>
      </c>
      <c r="M75" s="89">
        <v>241</v>
      </c>
      <c r="N75" s="90">
        <v>4.6381832178598925E-2</v>
      </c>
      <c r="O75" s="81">
        <v>-0.32780082987551862</v>
      </c>
    </row>
    <row r="76" spans="2:15">
      <c r="B76" s="76"/>
      <c r="C76" s="77" t="s">
        <v>52</v>
      </c>
      <c r="D76" s="88">
        <v>12</v>
      </c>
      <c r="E76" s="79">
        <v>2.5104602510460251E-2</v>
      </c>
      <c r="F76" s="89">
        <v>17</v>
      </c>
      <c r="G76" s="79">
        <v>3.4412955465587043E-2</v>
      </c>
      <c r="H76" s="81">
        <v>-0.29411764705882348</v>
      </c>
      <c r="I76" s="89">
        <v>3</v>
      </c>
      <c r="J76" s="91">
        <v>3</v>
      </c>
      <c r="K76" s="88">
        <v>71</v>
      </c>
      <c r="L76" s="79">
        <v>2.0170454545454547E-2</v>
      </c>
      <c r="M76" s="89">
        <v>92</v>
      </c>
      <c r="N76" s="90">
        <v>1.7705927636643571E-2</v>
      </c>
      <c r="O76" s="121">
        <v>-0.22826086956521741</v>
      </c>
    </row>
    <row r="77" spans="2:15">
      <c r="B77" s="76"/>
      <c r="C77" s="77" t="s">
        <v>82</v>
      </c>
      <c r="D77" s="88">
        <v>1</v>
      </c>
      <c r="E77" s="79">
        <v>2.0920502092050207E-3</v>
      </c>
      <c r="F77" s="89">
        <v>1</v>
      </c>
      <c r="G77" s="79">
        <v>2.0242914979757085E-3</v>
      </c>
      <c r="H77" s="81">
        <v>0</v>
      </c>
      <c r="I77" s="89">
        <v>0</v>
      </c>
      <c r="J77" s="91"/>
      <c r="K77" s="88">
        <v>16</v>
      </c>
      <c r="L77" s="79">
        <v>4.5454545454545452E-3</v>
      </c>
      <c r="M77" s="89">
        <v>9</v>
      </c>
      <c r="N77" s="90">
        <v>1.7321016166281756E-3</v>
      </c>
      <c r="O77" s="121">
        <v>0.77777777777777768</v>
      </c>
    </row>
    <row r="78" spans="2:15">
      <c r="B78" s="76"/>
      <c r="C78" s="77" t="s">
        <v>67</v>
      </c>
      <c r="D78" s="88">
        <v>4</v>
      </c>
      <c r="E78" s="79">
        <v>8.368200836820083E-3</v>
      </c>
      <c r="F78" s="89">
        <v>3</v>
      </c>
      <c r="G78" s="79">
        <v>6.0728744939271256E-3</v>
      </c>
      <c r="H78" s="81">
        <v>0.33333333333333326</v>
      </c>
      <c r="I78" s="89">
        <v>1</v>
      </c>
      <c r="J78" s="91">
        <v>3</v>
      </c>
      <c r="K78" s="88">
        <v>12</v>
      </c>
      <c r="L78" s="79">
        <v>3.4090909090909089E-3</v>
      </c>
      <c r="M78" s="89">
        <v>24</v>
      </c>
      <c r="N78" s="90">
        <v>4.6189376443418013E-3</v>
      </c>
      <c r="O78" s="121">
        <v>-0.5</v>
      </c>
    </row>
    <row r="79" spans="2:15">
      <c r="B79" s="138"/>
      <c r="C79" s="92" t="s">
        <v>39</v>
      </c>
      <c r="D79" s="93">
        <v>10</v>
      </c>
      <c r="E79" s="94">
        <v>2.0920502092050208E-2</v>
      </c>
      <c r="F79" s="93">
        <v>9</v>
      </c>
      <c r="G79" s="94">
        <v>1.8218623481781375E-2</v>
      </c>
      <c r="H79" s="95">
        <v>0.11111111111111116</v>
      </c>
      <c r="I79" s="93">
        <v>10</v>
      </c>
      <c r="J79" s="94">
        <v>1.968503937007874E-2</v>
      </c>
      <c r="K79" s="93">
        <v>45</v>
      </c>
      <c r="L79" s="94">
        <v>1.278409090909091E-2</v>
      </c>
      <c r="M79" s="93">
        <v>63</v>
      </c>
      <c r="N79" s="94">
        <v>1.2124711316397229E-2</v>
      </c>
      <c r="O79" s="96">
        <v>-0.2857142857142857</v>
      </c>
    </row>
    <row r="80" spans="2:15">
      <c r="B80" s="26"/>
      <c r="C80" s="101" t="s">
        <v>40</v>
      </c>
      <c r="D80" s="40">
        <v>478</v>
      </c>
      <c r="E80" s="13">
        <v>1</v>
      </c>
      <c r="F80" s="40">
        <v>494</v>
      </c>
      <c r="G80" s="13">
        <v>1</v>
      </c>
      <c r="H80" s="14">
        <v>-3.2388663967611309E-2</v>
      </c>
      <c r="I80" s="40">
        <v>508</v>
      </c>
      <c r="J80" s="15">
        <v>-5.9055118110236227E-2</v>
      </c>
      <c r="K80" s="40">
        <v>3520</v>
      </c>
      <c r="L80" s="13">
        <v>1</v>
      </c>
      <c r="M80" s="40">
        <v>5196</v>
      </c>
      <c r="N80" s="13">
        <v>1</v>
      </c>
      <c r="O80" s="23">
        <v>-0.3225558121632025</v>
      </c>
    </row>
    <row r="81" spans="2:15">
      <c r="B81" s="150" t="s">
        <v>54</v>
      </c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M41:N42"/>
    <mergeCell ref="O41:O42"/>
    <mergeCell ref="B42:B44"/>
    <mergeCell ref="C42:C44"/>
    <mergeCell ref="H43:H44"/>
    <mergeCell ref="J43:J44"/>
    <mergeCell ref="O43:O44"/>
    <mergeCell ref="D41:E42"/>
    <mergeCell ref="F41:G42"/>
    <mergeCell ref="H41:H42"/>
    <mergeCell ref="I41:I42"/>
    <mergeCell ref="J41:J42"/>
    <mergeCell ref="K41:L42"/>
    <mergeCell ref="B61:N61"/>
    <mergeCell ref="B62:N62"/>
    <mergeCell ref="B63:B65"/>
    <mergeCell ref="C63:C65"/>
    <mergeCell ref="D63:H63"/>
    <mergeCell ref="I63:J63"/>
    <mergeCell ref="K63:O63"/>
    <mergeCell ref="D64:H64"/>
    <mergeCell ref="I64:J64"/>
    <mergeCell ref="K64:O64"/>
    <mergeCell ref="M65:N66"/>
    <mergeCell ref="O65:O66"/>
    <mergeCell ref="B66:B68"/>
    <mergeCell ref="C66:C68"/>
    <mergeCell ref="H67:H68"/>
    <mergeCell ref="J67:J68"/>
    <mergeCell ref="O67:O68"/>
    <mergeCell ref="D65:E66"/>
    <mergeCell ref="F65:G66"/>
    <mergeCell ref="H65:H66"/>
    <mergeCell ref="I65:I66"/>
    <mergeCell ref="J65:J66"/>
    <mergeCell ref="K65:L66"/>
  </mergeCells>
  <conditionalFormatting sqref="H24:H29 J24:J29 O24:O29 H15:H17 O15:O17">
    <cfRule type="cellIs" dxfId="79" priority="35" operator="lessThan">
      <formula>0</formula>
    </cfRule>
  </conditionalFormatting>
  <conditionalFormatting sqref="H11:H14 J11:J14 O11:O14">
    <cfRule type="cellIs" dxfId="78" priority="34" operator="lessThan">
      <formula>0</formula>
    </cfRule>
  </conditionalFormatting>
  <conditionalFormatting sqref="J15:J16">
    <cfRule type="cellIs" dxfId="77" priority="33" operator="lessThan">
      <formula>0</formula>
    </cfRule>
  </conditionalFormatting>
  <conditionalFormatting sqref="H10 J10 O10">
    <cfRule type="cellIs" dxfId="76" priority="32" operator="lessThan">
      <formula>0</formula>
    </cfRule>
  </conditionalFormatting>
  <conditionalFormatting sqref="H17 O17">
    <cfRule type="cellIs" dxfId="75" priority="30" operator="lessThan">
      <formula>0</formula>
    </cfRule>
  </conditionalFormatting>
  <conditionalFormatting sqref="H19:H23 J19:J23 O19:O23">
    <cfRule type="cellIs" dxfId="74" priority="29" operator="lessThan">
      <formula>0</formula>
    </cfRule>
  </conditionalFormatting>
  <conditionalFormatting sqref="D19:O28 D10:O16">
    <cfRule type="cellIs" dxfId="73" priority="31" operator="equal">
      <formula>0</formula>
    </cfRule>
  </conditionalFormatting>
  <conditionalFormatting sqref="H18 J18 O18">
    <cfRule type="cellIs" dxfId="72" priority="28" operator="lessThan">
      <formula>0</formula>
    </cfRule>
  </conditionalFormatting>
  <conditionalFormatting sqref="H18 O18">
    <cfRule type="cellIs" dxfId="71" priority="27" operator="lessThan">
      <formula>0</formula>
    </cfRule>
  </conditionalFormatting>
  <conditionalFormatting sqref="H29 O29">
    <cfRule type="cellIs" dxfId="70" priority="26" operator="lessThan">
      <formula>0</formula>
    </cfRule>
  </conditionalFormatting>
  <conditionalFormatting sqref="H30 J30 O30">
    <cfRule type="cellIs" dxfId="69" priority="25" operator="lessThan">
      <formula>0</formula>
    </cfRule>
  </conditionalFormatting>
  <conditionalFormatting sqref="H30 O30">
    <cfRule type="cellIs" dxfId="68" priority="24" operator="lessThan">
      <formula>0</formula>
    </cfRule>
  </conditionalFormatting>
  <conditionalFormatting sqref="H31 O31">
    <cfRule type="cellIs" dxfId="67" priority="23" operator="lessThan">
      <formula>0</formula>
    </cfRule>
  </conditionalFormatting>
  <conditionalFormatting sqref="H31 O31 J31">
    <cfRule type="cellIs" dxfId="66" priority="22" operator="lessThan">
      <formula>0</formula>
    </cfRule>
  </conditionalFormatting>
  <conditionalFormatting sqref="H32 O32">
    <cfRule type="cellIs" dxfId="65" priority="21" operator="lessThan">
      <formula>0</formula>
    </cfRule>
  </conditionalFormatting>
  <conditionalFormatting sqref="H32 O32 J32">
    <cfRule type="cellIs" dxfId="64" priority="20" operator="lessThan">
      <formula>0</formula>
    </cfRule>
  </conditionalFormatting>
  <conditionalFormatting sqref="H46:H50 J46:J50 O46:O50">
    <cfRule type="cellIs" dxfId="63" priority="18" operator="lessThan">
      <formula>0</formula>
    </cfRule>
  </conditionalFormatting>
  <conditionalFormatting sqref="H51:H53 J51:J53 O51:O53">
    <cfRule type="cellIs" dxfId="62" priority="17" operator="lessThan">
      <formula>0</formula>
    </cfRule>
  </conditionalFormatting>
  <conditionalFormatting sqref="H54 J54 O54">
    <cfRule type="cellIs" dxfId="61" priority="15" operator="lessThan">
      <formula>0</formula>
    </cfRule>
  </conditionalFormatting>
  <conditionalFormatting sqref="H54 O54">
    <cfRule type="cellIs" dxfId="60" priority="16" operator="lessThan">
      <formula>0</formula>
    </cfRule>
  </conditionalFormatting>
  <conditionalFormatting sqref="H57 O57">
    <cfRule type="cellIs" dxfId="59" priority="14" operator="lessThan">
      <formula>0</formula>
    </cfRule>
  </conditionalFormatting>
  <conditionalFormatting sqref="H57 O57 J57">
    <cfRule type="cellIs" dxfId="58" priority="13" operator="lessThan">
      <formula>0</formula>
    </cfRule>
  </conditionalFormatting>
  <conditionalFormatting sqref="H55 J55 O55">
    <cfRule type="cellIs" dxfId="57" priority="12" operator="lessThan">
      <formula>0</formula>
    </cfRule>
  </conditionalFormatting>
  <conditionalFormatting sqref="H55 O55">
    <cfRule type="cellIs" dxfId="56" priority="11" operator="lessThan">
      <formula>0</formula>
    </cfRule>
  </conditionalFormatting>
  <conditionalFormatting sqref="H56 O56">
    <cfRule type="cellIs" dxfId="55" priority="10" operator="lessThan">
      <formula>0</formula>
    </cfRule>
  </conditionalFormatting>
  <conditionalFormatting sqref="H56 O56 J56">
    <cfRule type="cellIs" dxfId="54" priority="9" operator="lessThan">
      <formula>0</formula>
    </cfRule>
  </conditionalFormatting>
  <conditionalFormatting sqref="H79 O79">
    <cfRule type="cellIs" dxfId="53" priority="8" operator="lessThan">
      <formula>0</formula>
    </cfRule>
  </conditionalFormatting>
  <conditionalFormatting sqref="H69:H73 J69:J73 O69:O73">
    <cfRule type="cellIs" dxfId="52" priority="6" operator="lessThan">
      <formula>0</formula>
    </cfRule>
  </conditionalFormatting>
  <conditionalFormatting sqref="H79 O79">
    <cfRule type="cellIs" dxfId="51" priority="7" operator="lessThan">
      <formula>0</formula>
    </cfRule>
  </conditionalFormatting>
  <conditionalFormatting sqref="J74:J78 O74:O78 H74:H78">
    <cfRule type="cellIs" dxfId="50" priority="5" operator="lessThan">
      <formula>0</formula>
    </cfRule>
  </conditionalFormatting>
  <conditionalFormatting sqref="D69:O78">
    <cfRule type="cellIs" dxfId="49" priority="4" operator="equal">
      <formula>0</formula>
    </cfRule>
  </conditionalFormatting>
  <conditionalFormatting sqref="H80 O80">
    <cfRule type="cellIs" dxfId="48" priority="3" operator="lessThan">
      <formula>0</formula>
    </cfRule>
  </conditionalFormatting>
  <conditionalFormatting sqref="H80 O80 J80">
    <cfRule type="cellIs" dxfId="47" priority="2" operator="lessThan">
      <formula>0</formula>
    </cfRule>
  </conditionalFormatting>
  <conditionalFormatting sqref="H45 O45 J45">
    <cfRule type="cellIs" dxfId="4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7">
        <v>44078</v>
      </c>
    </row>
    <row r="2" spans="2:15" ht="14.45" customHeight="1">
      <c r="B2" s="192" t="s">
        <v>42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7"/>
    </row>
    <row r="3" spans="2:15" ht="14.45" customHeight="1">
      <c r="B3" s="211" t="s">
        <v>43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37" t="s">
        <v>41</v>
      </c>
    </row>
    <row r="4" spans="2:15" ht="14.45" customHeight="1">
      <c r="B4" s="178" t="s">
        <v>0</v>
      </c>
      <c r="C4" s="180" t="s">
        <v>1</v>
      </c>
      <c r="D4" s="182" t="s">
        <v>101</v>
      </c>
      <c r="E4" s="183"/>
      <c r="F4" s="183"/>
      <c r="G4" s="183"/>
      <c r="H4" s="184"/>
      <c r="I4" s="183" t="s">
        <v>94</v>
      </c>
      <c r="J4" s="183"/>
      <c r="K4" s="182" t="s">
        <v>102</v>
      </c>
      <c r="L4" s="183"/>
      <c r="M4" s="183"/>
      <c r="N4" s="183"/>
      <c r="O4" s="184"/>
    </row>
    <row r="5" spans="2:15" ht="14.45" customHeight="1">
      <c r="B5" s="179"/>
      <c r="C5" s="181"/>
      <c r="D5" s="194" t="s">
        <v>103</v>
      </c>
      <c r="E5" s="195"/>
      <c r="F5" s="195"/>
      <c r="G5" s="195"/>
      <c r="H5" s="196"/>
      <c r="I5" s="195" t="s">
        <v>95</v>
      </c>
      <c r="J5" s="195"/>
      <c r="K5" s="194" t="s">
        <v>104</v>
      </c>
      <c r="L5" s="195"/>
      <c r="M5" s="195"/>
      <c r="N5" s="195"/>
      <c r="O5" s="196"/>
    </row>
    <row r="6" spans="2:15" ht="14.45" customHeight="1">
      <c r="B6" s="179"/>
      <c r="C6" s="179"/>
      <c r="D6" s="174">
        <v>2020</v>
      </c>
      <c r="E6" s="175"/>
      <c r="F6" s="185">
        <v>2019</v>
      </c>
      <c r="G6" s="185"/>
      <c r="H6" s="187" t="s">
        <v>32</v>
      </c>
      <c r="I6" s="189">
        <v>2020</v>
      </c>
      <c r="J6" s="174" t="s">
        <v>105</v>
      </c>
      <c r="K6" s="174">
        <v>2020</v>
      </c>
      <c r="L6" s="175"/>
      <c r="M6" s="185">
        <v>2019</v>
      </c>
      <c r="N6" s="175"/>
      <c r="O6" s="165" t="s">
        <v>32</v>
      </c>
    </row>
    <row r="7" spans="2:15" ht="14.45" customHeight="1">
      <c r="B7" s="166" t="s">
        <v>33</v>
      </c>
      <c r="C7" s="166" t="s">
        <v>34</v>
      </c>
      <c r="D7" s="176"/>
      <c r="E7" s="177"/>
      <c r="F7" s="186"/>
      <c r="G7" s="186"/>
      <c r="H7" s="188"/>
      <c r="I7" s="190"/>
      <c r="J7" s="191"/>
      <c r="K7" s="176"/>
      <c r="L7" s="177"/>
      <c r="M7" s="186"/>
      <c r="N7" s="177"/>
      <c r="O7" s="165"/>
    </row>
    <row r="8" spans="2:15" ht="14.45" customHeight="1">
      <c r="B8" s="166"/>
      <c r="C8" s="166"/>
      <c r="D8" s="153" t="s">
        <v>35</v>
      </c>
      <c r="E8" s="155" t="s">
        <v>2</v>
      </c>
      <c r="F8" s="154" t="s">
        <v>35</v>
      </c>
      <c r="G8" s="58" t="s">
        <v>2</v>
      </c>
      <c r="H8" s="168" t="s">
        <v>36</v>
      </c>
      <c r="I8" s="59" t="s">
        <v>35</v>
      </c>
      <c r="J8" s="170" t="s">
        <v>106</v>
      </c>
      <c r="K8" s="153" t="s">
        <v>35</v>
      </c>
      <c r="L8" s="57" t="s">
        <v>2</v>
      </c>
      <c r="M8" s="154" t="s">
        <v>35</v>
      </c>
      <c r="N8" s="57" t="s">
        <v>2</v>
      </c>
      <c r="O8" s="172" t="s">
        <v>36</v>
      </c>
    </row>
    <row r="9" spans="2:15" ht="14.45" customHeight="1">
      <c r="B9" s="167"/>
      <c r="C9" s="167"/>
      <c r="D9" s="156" t="s">
        <v>37</v>
      </c>
      <c r="E9" s="157" t="s">
        <v>38</v>
      </c>
      <c r="F9" s="55" t="s">
        <v>37</v>
      </c>
      <c r="G9" s="56" t="s">
        <v>38</v>
      </c>
      <c r="H9" s="169"/>
      <c r="I9" s="60" t="s">
        <v>37</v>
      </c>
      <c r="J9" s="171"/>
      <c r="K9" s="156" t="s">
        <v>37</v>
      </c>
      <c r="L9" s="157" t="s">
        <v>38</v>
      </c>
      <c r="M9" s="55" t="s">
        <v>37</v>
      </c>
      <c r="N9" s="157" t="s">
        <v>38</v>
      </c>
      <c r="O9" s="173"/>
    </row>
    <row r="10" spans="2:15" ht="14.45" customHeight="1">
      <c r="B10" s="68">
        <v>1</v>
      </c>
      <c r="C10" s="69" t="s">
        <v>14</v>
      </c>
      <c r="D10" s="70">
        <v>604</v>
      </c>
      <c r="E10" s="71">
        <v>0.125</v>
      </c>
      <c r="F10" s="70">
        <v>772</v>
      </c>
      <c r="G10" s="72">
        <v>0.12635024549918167</v>
      </c>
      <c r="H10" s="73">
        <v>-0.21761658031088082</v>
      </c>
      <c r="I10" s="74">
        <v>827</v>
      </c>
      <c r="J10" s="75">
        <v>-0.26964933494558641</v>
      </c>
      <c r="K10" s="70">
        <v>4846</v>
      </c>
      <c r="L10" s="71">
        <v>0.13733881252656938</v>
      </c>
      <c r="M10" s="70">
        <v>6676</v>
      </c>
      <c r="N10" s="72">
        <v>0.14233934587011216</v>
      </c>
      <c r="O10" s="73">
        <v>-0.27411623726782508</v>
      </c>
    </row>
    <row r="11" spans="2:15" ht="14.45" customHeight="1">
      <c r="B11" s="76">
        <v>2</v>
      </c>
      <c r="C11" s="77" t="s">
        <v>19</v>
      </c>
      <c r="D11" s="78">
        <v>657</v>
      </c>
      <c r="E11" s="79">
        <v>0.13596854304635761</v>
      </c>
      <c r="F11" s="78">
        <v>588</v>
      </c>
      <c r="G11" s="90">
        <v>9.6235679214402625E-2</v>
      </c>
      <c r="H11" s="81">
        <v>0.11734693877551017</v>
      </c>
      <c r="I11" s="102">
        <v>798</v>
      </c>
      <c r="J11" s="91">
        <v>-0.17669172932330823</v>
      </c>
      <c r="K11" s="78">
        <v>4764</v>
      </c>
      <c r="L11" s="79">
        <v>0.13501487884370128</v>
      </c>
      <c r="M11" s="78">
        <v>5723</v>
      </c>
      <c r="N11" s="90">
        <v>0.12202038292610123</v>
      </c>
      <c r="O11" s="81">
        <v>-0.16756945657871747</v>
      </c>
    </row>
    <row r="12" spans="2:15" ht="14.45" customHeight="1">
      <c r="B12" s="76">
        <v>3</v>
      </c>
      <c r="C12" s="77" t="s">
        <v>16</v>
      </c>
      <c r="D12" s="78">
        <v>679</v>
      </c>
      <c r="E12" s="79">
        <v>0.14052152317880795</v>
      </c>
      <c r="F12" s="78">
        <v>1020</v>
      </c>
      <c r="G12" s="90">
        <v>0.16693944353518822</v>
      </c>
      <c r="H12" s="81">
        <v>-0.33431372549019611</v>
      </c>
      <c r="I12" s="102">
        <v>808</v>
      </c>
      <c r="J12" s="91">
        <v>-0.15965346534653468</v>
      </c>
      <c r="K12" s="78">
        <v>4659</v>
      </c>
      <c r="L12" s="79">
        <v>0.13203911010344338</v>
      </c>
      <c r="M12" s="78">
        <v>7320</v>
      </c>
      <c r="N12" s="90">
        <v>0.1560701036203147</v>
      </c>
      <c r="O12" s="81">
        <v>-0.36352459016393446</v>
      </c>
    </row>
    <row r="13" spans="2:15" ht="14.45" customHeight="1">
      <c r="B13" s="76">
        <v>4</v>
      </c>
      <c r="C13" s="77" t="s">
        <v>12</v>
      </c>
      <c r="D13" s="78">
        <v>574</v>
      </c>
      <c r="E13" s="79">
        <v>0.11879139072847682</v>
      </c>
      <c r="F13" s="78">
        <v>393</v>
      </c>
      <c r="G13" s="90">
        <v>6.4320785597381344E-2</v>
      </c>
      <c r="H13" s="81">
        <v>0.4605597964376591</v>
      </c>
      <c r="I13" s="102">
        <v>614</v>
      </c>
      <c r="J13" s="91">
        <v>-6.514657980456029E-2</v>
      </c>
      <c r="K13" s="78">
        <v>4022</v>
      </c>
      <c r="L13" s="79">
        <v>0.11398611307921212</v>
      </c>
      <c r="M13" s="78">
        <v>4210</v>
      </c>
      <c r="N13" s="90">
        <v>8.9761630634088097E-2</v>
      </c>
      <c r="O13" s="81">
        <v>-4.4655581947743439E-2</v>
      </c>
    </row>
    <row r="14" spans="2:15" ht="14.45" customHeight="1">
      <c r="B14" s="103">
        <v>5</v>
      </c>
      <c r="C14" s="92" t="s">
        <v>20</v>
      </c>
      <c r="D14" s="104">
        <v>573</v>
      </c>
      <c r="E14" s="105">
        <v>0.11858443708609272</v>
      </c>
      <c r="F14" s="104">
        <v>775</v>
      </c>
      <c r="G14" s="106">
        <v>0.12684124386252046</v>
      </c>
      <c r="H14" s="107">
        <v>-0.26064516129032256</v>
      </c>
      <c r="I14" s="108">
        <v>679</v>
      </c>
      <c r="J14" s="109">
        <v>-0.1561119293078056</v>
      </c>
      <c r="K14" s="104">
        <v>3367</v>
      </c>
      <c r="L14" s="105">
        <v>9.5422984270936664E-2</v>
      </c>
      <c r="M14" s="104">
        <v>5223</v>
      </c>
      <c r="N14" s="106">
        <v>0.11135985672252782</v>
      </c>
      <c r="O14" s="107">
        <v>-0.35535133065288149</v>
      </c>
    </row>
    <row r="15" spans="2:15" ht="14.45" customHeight="1">
      <c r="B15" s="68">
        <v>6</v>
      </c>
      <c r="C15" s="69" t="s">
        <v>18</v>
      </c>
      <c r="D15" s="70">
        <v>321</v>
      </c>
      <c r="E15" s="71">
        <v>6.6432119205298013E-2</v>
      </c>
      <c r="F15" s="70">
        <v>566</v>
      </c>
      <c r="G15" s="72">
        <v>9.2635024549918163E-2</v>
      </c>
      <c r="H15" s="73">
        <v>-0.43286219081272082</v>
      </c>
      <c r="I15" s="74">
        <v>380</v>
      </c>
      <c r="J15" s="75">
        <v>-0.15526315789473688</v>
      </c>
      <c r="K15" s="70">
        <v>2740</v>
      </c>
      <c r="L15" s="71">
        <v>7.7653393793396627E-2</v>
      </c>
      <c r="M15" s="70">
        <v>3985</v>
      </c>
      <c r="N15" s="72">
        <v>8.4964393842480071E-2</v>
      </c>
      <c r="O15" s="73">
        <v>-0.31242158092848182</v>
      </c>
    </row>
    <row r="16" spans="2:15" ht="14.45" customHeight="1">
      <c r="B16" s="76">
        <v>7</v>
      </c>
      <c r="C16" s="77" t="s">
        <v>15</v>
      </c>
      <c r="D16" s="78">
        <v>246</v>
      </c>
      <c r="E16" s="79">
        <v>5.0910596026490069E-2</v>
      </c>
      <c r="F16" s="78">
        <v>440</v>
      </c>
      <c r="G16" s="90">
        <v>7.2013093289689037E-2</v>
      </c>
      <c r="H16" s="81">
        <v>-0.44090909090909092</v>
      </c>
      <c r="I16" s="102">
        <v>335</v>
      </c>
      <c r="J16" s="91">
        <v>-0.26567164179104474</v>
      </c>
      <c r="K16" s="78">
        <v>2502</v>
      </c>
      <c r="L16" s="79">
        <v>7.0908317982145391E-2</v>
      </c>
      <c r="M16" s="78">
        <v>3404</v>
      </c>
      <c r="N16" s="90">
        <v>7.2576862393927757E-2</v>
      </c>
      <c r="O16" s="81">
        <v>-0.26498237367802591</v>
      </c>
    </row>
    <row r="17" spans="2:22" ht="14.45" customHeight="1">
      <c r="B17" s="76">
        <v>8</v>
      </c>
      <c r="C17" s="77" t="s">
        <v>17</v>
      </c>
      <c r="D17" s="78">
        <v>249</v>
      </c>
      <c r="E17" s="79">
        <v>5.1531456953642384E-2</v>
      </c>
      <c r="F17" s="78">
        <v>398</v>
      </c>
      <c r="G17" s="90">
        <v>6.513911620294599E-2</v>
      </c>
      <c r="H17" s="81">
        <v>-0.37437185929648242</v>
      </c>
      <c r="I17" s="102">
        <v>268</v>
      </c>
      <c r="J17" s="91">
        <v>-7.089552238805974E-2</v>
      </c>
      <c r="K17" s="78">
        <v>1891</v>
      </c>
      <c r="L17" s="79">
        <v>5.3592177979311324E-2</v>
      </c>
      <c r="M17" s="78">
        <v>2658</v>
      </c>
      <c r="N17" s="90">
        <v>5.6671357298196237E-2</v>
      </c>
      <c r="O17" s="81">
        <v>-0.28856282919488341</v>
      </c>
    </row>
    <row r="18" spans="2:22" ht="14.45" customHeight="1">
      <c r="B18" s="76">
        <v>9</v>
      </c>
      <c r="C18" s="77" t="s">
        <v>21</v>
      </c>
      <c r="D18" s="78">
        <v>239</v>
      </c>
      <c r="E18" s="79">
        <v>4.9461920529801327E-2</v>
      </c>
      <c r="F18" s="78">
        <v>440</v>
      </c>
      <c r="G18" s="90">
        <v>7.2013093289689037E-2</v>
      </c>
      <c r="H18" s="81">
        <v>-0.45681818181818179</v>
      </c>
      <c r="I18" s="102">
        <v>255</v>
      </c>
      <c r="J18" s="91">
        <v>-6.2745098039215685E-2</v>
      </c>
      <c r="K18" s="78">
        <v>1808</v>
      </c>
      <c r="L18" s="79">
        <v>5.1239903641774123E-2</v>
      </c>
      <c r="M18" s="78">
        <v>2598</v>
      </c>
      <c r="N18" s="90">
        <v>5.5392094153767432E-2</v>
      </c>
      <c r="O18" s="81">
        <v>-0.30408006158583523</v>
      </c>
    </row>
    <row r="19" spans="2:22" ht="14.45" customHeight="1">
      <c r="B19" s="103">
        <v>10</v>
      </c>
      <c r="C19" s="92" t="s">
        <v>53</v>
      </c>
      <c r="D19" s="104">
        <v>262</v>
      </c>
      <c r="E19" s="105">
        <v>5.4221854304635761E-2</v>
      </c>
      <c r="F19" s="104">
        <v>132</v>
      </c>
      <c r="G19" s="106">
        <v>2.1603927986906711E-2</v>
      </c>
      <c r="H19" s="107">
        <v>0.98484848484848486</v>
      </c>
      <c r="I19" s="108">
        <v>257</v>
      </c>
      <c r="J19" s="109">
        <v>1.9455252918287869E-2</v>
      </c>
      <c r="K19" s="104">
        <v>1684</v>
      </c>
      <c r="L19" s="105">
        <v>4.7725662462802888E-2</v>
      </c>
      <c r="M19" s="104">
        <v>1157</v>
      </c>
      <c r="N19" s="106">
        <v>2.4668457635068867E-2</v>
      </c>
      <c r="O19" s="107">
        <v>0.45548833189282623</v>
      </c>
    </row>
    <row r="20" spans="2:22" ht="14.45" customHeight="1">
      <c r="B20" s="68">
        <v>11</v>
      </c>
      <c r="C20" s="69" t="s">
        <v>46</v>
      </c>
      <c r="D20" s="70">
        <v>123</v>
      </c>
      <c r="E20" s="71">
        <v>2.5455298013245035E-2</v>
      </c>
      <c r="F20" s="70">
        <v>231</v>
      </c>
      <c r="G20" s="72">
        <v>3.7806873977086743E-2</v>
      </c>
      <c r="H20" s="73">
        <v>-0.46753246753246758</v>
      </c>
      <c r="I20" s="74">
        <v>289</v>
      </c>
      <c r="J20" s="75">
        <v>-0.57439446366781999</v>
      </c>
      <c r="K20" s="70">
        <v>919</v>
      </c>
      <c r="L20" s="71">
        <v>2.6045061640923906E-2</v>
      </c>
      <c r="M20" s="70">
        <v>1647</v>
      </c>
      <c r="N20" s="72">
        <v>3.511577331457081E-2</v>
      </c>
      <c r="O20" s="73">
        <v>-0.44201578627808136</v>
      </c>
    </row>
    <row r="21" spans="2:22" ht="14.45" customHeight="1">
      <c r="B21" s="76">
        <v>12</v>
      </c>
      <c r="C21" s="77" t="s">
        <v>4</v>
      </c>
      <c r="D21" s="78">
        <v>77</v>
      </c>
      <c r="E21" s="79">
        <v>1.5935430463576161E-2</v>
      </c>
      <c r="F21" s="78">
        <v>78</v>
      </c>
      <c r="G21" s="90">
        <v>1.276595744680851E-2</v>
      </c>
      <c r="H21" s="81">
        <v>-1.2820512820512775E-2</v>
      </c>
      <c r="I21" s="102">
        <v>78</v>
      </c>
      <c r="J21" s="91">
        <v>-1.2820512820512775E-2</v>
      </c>
      <c r="K21" s="78">
        <v>526</v>
      </c>
      <c r="L21" s="79">
        <v>1.4907184355958622E-2</v>
      </c>
      <c r="M21" s="78">
        <v>557</v>
      </c>
      <c r="N21" s="90">
        <v>1.1875826190780777E-2</v>
      </c>
      <c r="O21" s="81">
        <v>-5.5655296229802476E-2</v>
      </c>
    </row>
    <row r="22" spans="2:22" ht="14.45" customHeight="1">
      <c r="B22" s="76">
        <v>13</v>
      </c>
      <c r="C22" s="77" t="s">
        <v>93</v>
      </c>
      <c r="D22" s="78">
        <v>47</v>
      </c>
      <c r="E22" s="79">
        <v>9.7268211920529795E-3</v>
      </c>
      <c r="F22" s="78">
        <v>25</v>
      </c>
      <c r="G22" s="90">
        <v>4.0916530278232409E-3</v>
      </c>
      <c r="H22" s="81">
        <v>0.87999999999999989</v>
      </c>
      <c r="I22" s="102">
        <v>21</v>
      </c>
      <c r="J22" s="91">
        <v>1.2380952380952381</v>
      </c>
      <c r="K22" s="78">
        <v>243</v>
      </c>
      <c r="L22" s="79">
        <v>6.8867790845968538E-3</v>
      </c>
      <c r="M22" s="78">
        <v>164</v>
      </c>
      <c r="N22" s="90">
        <v>3.4966525947720778E-3</v>
      </c>
      <c r="O22" s="81">
        <v>0.48170731707317072</v>
      </c>
    </row>
    <row r="23" spans="2:22" ht="14.45" customHeight="1">
      <c r="B23" s="76">
        <v>14</v>
      </c>
      <c r="C23" s="77" t="s">
        <v>22</v>
      </c>
      <c r="D23" s="78">
        <v>48</v>
      </c>
      <c r="E23" s="79">
        <v>9.9337748344370865E-3</v>
      </c>
      <c r="F23" s="78">
        <v>83</v>
      </c>
      <c r="G23" s="90">
        <v>1.358428805237316E-2</v>
      </c>
      <c r="H23" s="81">
        <v>-0.42168674698795183</v>
      </c>
      <c r="I23" s="102">
        <v>43</v>
      </c>
      <c r="J23" s="91">
        <v>0.11627906976744184</v>
      </c>
      <c r="K23" s="78">
        <v>241</v>
      </c>
      <c r="L23" s="79">
        <v>6.8300977752586084E-3</v>
      </c>
      <c r="M23" s="78">
        <v>347</v>
      </c>
      <c r="N23" s="90">
        <v>7.3984051852799453E-3</v>
      </c>
      <c r="O23" s="81">
        <v>-0.3054755043227666</v>
      </c>
      <c r="P23" s="28"/>
    </row>
    <row r="24" spans="2:22" ht="14.45" customHeight="1">
      <c r="B24" s="103">
        <v>15</v>
      </c>
      <c r="C24" s="92" t="s">
        <v>60</v>
      </c>
      <c r="D24" s="104">
        <v>28</v>
      </c>
      <c r="E24" s="105">
        <v>5.794701986754967E-3</v>
      </c>
      <c r="F24" s="104">
        <v>22</v>
      </c>
      <c r="G24" s="106">
        <v>3.6006546644844518E-3</v>
      </c>
      <c r="H24" s="107">
        <v>0.27272727272727271</v>
      </c>
      <c r="I24" s="108">
        <v>18</v>
      </c>
      <c r="J24" s="109">
        <v>0.55555555555555558</v>
      </c>
      <c r="K24" s="104">
        <v>198</v>
      </c>
      <c r="L24" s="105">
        <v>5.6114496244863256E-3</v>
      </c>
      <c r="M24" s="104">
        <v>215</v>
      </c>
      <c r="N24" s="106">
        <v>4.5840262675365655E-3</v>
      </c>
      <c r="O24" s="107">
        <v>-7.906976744186045E-2</v>
      </c>
    </row>
    <row r="25" spans="2:22" ht="14.45" customHeight="1">
      <c r="B25" s="203" t="s">
        <v>59</v>
      </c>
      <c r="C25" s="204"/>
      <c r="D25" s="129">
        <f>SUM(D10:D24)</f>
        <v>4727</v>
      </c>
      <c r="E25" s="50">
        <f>D25/D27</f>
        <v>0.97826986754966883</v>
      </c>
      <c r="F25" s="129">
        <f>SUM(F10:F24)</f>
        <v>5963</v>
      </c>
      <c r="G25" s="50">
        <f>F25/F27</f>
        <v>0.97594108019639936</v>
      </c>
      <c r="H25" s="49">
        <f>D25/F25-1</f>
        <v>-0.20727821566325677</v>
      </c>
      <c r="I25" s="129">
        <f>SUM(I10:I24)</f>
        <v>5670</v>
      </c>
      <c r="J25" s="50">
        <f>D25/I25-1</f>
        <v>-0.1663139329805996</v>
      </c>
      <c r="K25" s="129">
        <f>SUM(K10:K24)</f>
        <v>34410</v>
      </c>
      <c r="L25" s="50">
        <f>K25/K27</f>
        <v>0.97520192716451748</v>
      </c>
      <c r="M25" s="129">
        <f>SUM(M10:M24)</f>
        <v>45884</v>
      </c>
      <c r="N25" s="50">
        <f>M25/M27</f>
        <v>0.97829516864952459</v>
      </c>
      <c r="O25" s="49">
        <f>K25/M25-1</f>
        <v>-0.25006538226832886</v>
      </c>
    </row>
    <row r="26" spans="2:22">
      <c r="B26" s="203" t="s">
        <v>39</v>
      </c>
      <c r="C26" s="204"/>
      <c r="D26" s="131">
        <f>D27-SUM(D10:D24)</f>
        <v>105</v>
      </c>
      <c r="E26" s="50">
        <f>D26/D27</f>
        <v>2.1730132450331126E-2</v>
      </c>
      <c r="F26" s="131">
        <f>F27-SUM(F10:F24)</f>
        <v>147</v>
      </c>
      <c r="G26" s="141">
        <f>F26/F27</f>
        <v>2.4058919803600656E-2</v>
      </c>
      <c r="H26" s="49">
        <f>D26/F26-1</f>
        <v>-0.2857142857142857</v>
      </c>
      <c r="I26" s="131">
        <f>I27-SUM(I10:I24)</f>
        <v>161</v>
      </c>
      <c r="J26" s="142">
        <f>D26/I26-1</f>
        <v>-0.34782608695652173</v>
      </c>
      <c r="K26" s="131">
        <f>K27-SUM(K10:K24)</f>
        <v>875</v>
      </c>
      <c r="L26" s="50">
        <f>K26/K27</f>
        <v>2.47980728354825E-2</v>
      </c>
      <c r="M26" s="131">
        <f>M27-SUM(M10:M24)</f>
        <v>1018</v>
      </c>
      <c r="N26" s="50">
        <f>M26/M27</f>
        <v>2.1704831350475459E-2</v>
      </c>
      <c r="O26" s="49">
        <f>K26/M26-1</f>
        <v>-0.14047151277013747</v>
      </c>
    </row>
    <row r="27" spans="2:22">
      <c r="B27" s="205" t="s">
        <v>40</v>
      </c>
      <c r="C27" s="206"/>
      <c r="D27" s="52">
        <v>4832</v>
      </c>
      <c r="E27" s="84">
        <v>1</v>
      </c>
      <c r="F27" s="52">
        <v>6110</v>
      </c>
      <c r="G27" s="85">
        <v>0.99999999999999967</v>
      </c>
      <c r="H27" s="47">
        <v>-0.20916530278232404</v>
      </c>
      <c r="I27" s="53">
        <v>5831</v>
      </c>
      <c r="J27" s="48">
        <v>-0.17132567312639346</v>
      </c>
      <c r="K27" s="52">
        <v>35285</v>
      </c>
      <c r="L27" s="84">
        <v>1</v>
      </c>
      <c r="M27" s="52">
        <v>46902</v>
      </c>
      <c r="N27" s="85">
        <v>1.0000000000000004</v>
      </c>
      <c r="O27" s="47">
        <v>-0.24768666581382459</v>
      </c>
      <c r="P27" s="28"/>
    </row>
    <row r="28" spans="2:22">
      <c r="B28" t="s">
        <v>64</v>
      </c>
    </row>
    <row r="29" spans="2:22">
      <c r="B29" s="16" t="s">
        <v>65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199" t="s">
        <v>107</v>
      </c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10"/>
      <c r="O32" s="199" t="s">
        <v>85</v>
      </c>
      <c r="P32" s="199"/>
      <c r="Q32" s="199"/>
      <c r="R32" s="199"/>
      <c r="S32" s="199"/>
      <c r="T32" s="199"/>
      <c r="U32" s="199"/>
      <c r="V32" s="199"/>
    </row>
    <row r="33" spans="2:22">
      <c r="B33" s="200" t="s">
        <v>108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110"/>
      <c r="O33" s="200" t="s">
        <v>86</v>
      </c>
      <c r="P33" s="200"/>
      <c r="Q33" s="200"/>
      <c r="R33" s="200"/>
      <c r="S33" s="200"/>
      <c r="T33" s="200"/>
      <c r="U33" s="200"/>
      <c r="V33" s="200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0"/>
      <c r="L34" s="111" t="s">
        <v>47</v>
      </c>
      <c r="M34" s="110"/>
      <c r="O34" s="42"/>
      <c r="P34" s="42"/>
      <c r="Q34" s="42"/>
      <c r="R34" s="42"/>
      <c r="S34" s="42"/>
      <c r="T34" s="42"/>
      <c r="U34" s="110"/>
      <c r="V34" s="111" t="s">
        <v>47</v>
      </c>
    </row>
    <row r="35" spans="2:22">
      <c r="B35" s="178" t="s">
        <v>0</v>
      </c>
      <c r="C35" s="178" t="s">
        <v>69</v>
      </c>
      <c r="D35" s="182" t="s">
        <v>101</v>
      </c>
      <c r="E35" s="183"/>
      <c r="F35" s="183"/>
      <c r="G35" s="183"/>
      <c r="H35" s="183"/>
      <c r="I35" s="184"/>
      <c r="J35" s="182" t="s">
        <v>94</v>
      </c>
      <c r="K35" s="183"/>
      <c r="L35" s="184"/>
      <c r="M35" s="110"/>
      <c r="N35" s="110"/>
      <c r="O35" s="178" t="s">
        <v>0</v>
      </c>
      <c r="P35" s="178" t="s">
        <v>69</v>
      </c>
      <c r="Q35" s="182" t="s">
        <v>102</v>
      </c>
      <c r="R35" s="183"/>
      <c r="S35" s="183"/>
      <c r="T35" s="183"/>
      <c r="U35" s="183"/>
      <c r="V35" s="184"/>
    </row>
    <row r="36" spans="2:22">
      <c r="B36" s="179"/>
      <c r="C36" s="179"/>
      <c r="D36" s="194" t="s">
        <v>103</v>
      </c>
      <c r="E36" s="195"/>
      <c r="F36" s="195"/>
      <c r="G36" s="195"/>
      <c r="H36" s="195"/>
      <c r="I36" s="196"/>
      <c r="J36" s="194" t="s">
        <v>95</v>
      </c>
      <c r="K36" s="195"/>
      <c r="L36" s="196"/>
      <c r="M36" s="110"/>
      <c r="N36" s="110"/>
      <c r="O36" s="179"/>
      <c r="P36" s="179"/>
      <c r="Q36" s="194" t="s">
        <v>104</v>
      </c>
      <c r="R36" s="195"/>
      <c r="S36" s="195"/>
      <c r="T36" s="195"/>
      <c r="U36" s="195"/>
      <c r="V36" s="196"/>
    </row>
    <row r="37" spans="2:22" ht="18" customHeight="1">
      <c r="B37" s="179"/>
      <c r="C37" s="179"/>
      <c r="D37" s="174">
        <v>2020</v>
      </c>
      <c r="E37" s="175"/>
      <c r="F37" s="174">
        <v>2019</v>
      </c>
      <c r="G37" s="175"/>
      <c r="H37" s="187" t="s">
        <v>32</v>
      </c>
      <c r="I37" s="201" t="s">
        <v>70</v>
      </c>
      <c r="J37" s="216">
        <v>2020</v>
      </c>
      <c r="K37" s="201" t="s">
        <v>105</v>
      </c>
      <c r="L37" s="201" t="s">
        <v>105</v>
      </c>
      <c r="M37" s="110"/>
      <c r="N37" s="110"/>
      <c r="O37" s="179"/>
      <c r="P37" s="179"/>
      <c r="Q37" s="191">
        <v>2020</v>
      </c>
      <c r="R37" s="218"/>
      <c r="S37" s="219">
        <v>2019</v>
      </c>
      <c r="T37" s="218"/>
      <c r="U37" s="188" t="s">
        <v>32</v>
      </c>
      <c r="V37" s="212" t="s">
        <v>87</v>
      </c>
    </row>
    <row r="38" spans="2:22" ht="18" customHeight="1">
      <c r="B38" s="166" t="s">
        <v>33</v>
      </c>
      <c r="C38" s="166" t="s">
        <v>69</v>
      </c>
      <c r="D38" s="176"/>
      <c r="E38" s="177"/>
      <c r="F38" s="176"/>
      <c r="G38" s="177"/>
      <c r="H38" s="188"/>
      <c r="I38" s="202"/>
      <c r="J38" s="217"/>
      <c r="K38" s="202"/>
      <c r="L38" s="202"/>
      <c r="M38" s="110"/>
      <c r="N38" s="110"/>
      <c r="O38" s="166" t="s">
        <v>33</v>
      </c>
      <c r="P38" s="166" t="s">
        <v>69</v>
      </c>
      <c r="Q38" s="176"/>
      <c r="R38" s="177"/>
      <c r="S38" s="186"/>
      <c r="T38" s="177"/>
      <c r="U38" s="188"/>
      <c r="V38" s="213"/>
    </row>
    <row r="39" spans="2:22" ht="18" customHeight="1">
      <c r="B39" s="166"/>
      <c r="C39" s="166"/>
      <c r="D39" s="153" t="s">
        <v>35</v>
      </c>
      <c r="E39" s="112" t="s">
        <v>2</v>
      </c>
      <c r="F39" s="153" t="s">
        <v>35</v>
      </c>
      <c r="G39" s="112" t="s">
        <v>2</v>
      </c>
      <c r="H39" s="168" t="s">
        <v>36</v>
      </c>
      <c r="I39" s="168" t="s">
        <v>71</v>
      </c>
      <c r="J39" s="113" t="s">
        <v>35</v>
      </c>
      <c r="K39" s="207" t="s">
        <v>106</v>
      </c>
      <c r="L39" s="207" t="s">
        <v>109</v>
      </c>
      <c r="M39" s="110"/>
      <c r="N39" s="110"/>
      <c r="O39" s="166"/>
      <c r="P39" s="166"/>
      <c r="Q39" s="153" t="s">
        <v>35</v>
      </c>
      <c r="R39" s="112" t="s">
        <v>2</v>
      </c>
      <c r="S39" s="153" t="s">
        <v>35</v>
      </c>
      <c r="T39" s="112" t="s">
        <v>2</v>
      </c>
      <c r="U39" s="168" t="s">
        <v>36</v>
      </c>
      <c r="V39" s="209" t="s">
        <v>88</v>
      </c>
    </row>
    <row r="40" spans="2:22" ht="18" customHeight="1">
      <c r="B40" s="167"/>
      <c r="C40" s="167"/>
      <c r="D40" s="156" t="s">
        <v>37</v>
      </c>
      <c r="E40" s="56" t="s">
        <v>38</v>
      </c>
      <c r="F40" s="156" t="s">
        <v>37</v>
      </c>
      <c r="G40" s="56" t="s">
        <v>38</v>
      </c>
      <c r="H40" s="169"/>
      <c r="I40" s="169"/>
      <c r="J40" s="156" t="s">
        <v>37</v>
      </c>
      <c r="K40" s="208"/>
      <c r="L40" s="208"/>
      <c r="M40" s="110"/>
      <c r="N40" s="110"/>
      <c r="O40" s="167"/>
      <c r="P40" s="167"/>
      <c r="Q40" s="156" t="s">
        <v>37</v>
      </c>
      <c r="R40" s="56" t="s">
        <v>38</v>
      </c>
      <c r="S40" s="156" t="s">
        <v>37</v>
      </c>
      <c r="T40" s="56" t="s">
        <v>38</v>
      </c>
      <c r="U40" s="169"/>
      <c r="V40" s="210"/>
    </row>
    <row r="41" spans="2:22">
      <c r="B41" s="68">
        <v>1</v>
      </c>
      <c r="C41" s="86" t="s">
        <v>72</v>
      </c>
      <c r="D41" s="70">
        <v>524</v>
      </c>
      <c r="E41" s="75">
        <v>0.10844370860927152</v>
      </c>
      <c r="F41" s="70">
        <v>556</v>
      </c>
      <c r="G41" s="75">
        <v>9.0998363338788871E-2</v>
      </c>
      <c r="H41" s="114">
        <v>-5.7553956834532349E-2</v>
      </c>
      <c r="I41" s="115">
        <v>0</v>
      </c>
      <c r="J41" s="70">
        <v>653</v>
      </c>
      <c r="K41" s="116">
        <v>-0.19754977029096477</v>
      </c>
      <c r="L41" s="117">
        <v>0</v>
      </c>
      <c r="M41" s="110"/>
      <c r="N41" s="110"/>
      <c r="O41" s="68">
        <v>1</v>
      </c>
      <c r="P41" s="86" t="s">
        <v>72</v>
      </c>
      <c r="Q41" s="70">
        <v>3999</v>
      </c>
      <c r="R41" s="75">
        <v>0.1133342780218223</v>
      </c>
      <c r="S41" s="70">
        <v>5339</v>
      </c>
      <c r="T41" s="75">
        <v>0.11383309880175685</v>
      </c>
      <c r="U41" s="73">
        <v>-0.25098333021165009</v>
      </c>
      <c r="V41" s="117">
        <v>0</v>
      </c>
    </row>
    <row r="42" spans="2:22">
      <c r="B42" s="118">
        <v>2</v>
      </c>
      <c r="C42" s="88" t="s">
        <v>73</v>
      </c>
      <c r="D42" s="78">
        <v>513</v>
      </c>
      <c r="E42" s="91">
        <v>0.10616721854304635</v>
      </c>
      <c r="F42" s="78">
        <v>479</v>
      </c>
      <c r="G42" s="91">
        <v>7.8396072013093288E-2</v>
      </c>
      <c r="H42" s="119">
        <v>7.0981210855949994E-2</v>
      </c>
      <c r="I42" s="120">
        <v>0</v>
      </c>
      <c r="J42" s="78">
        <v>642</v>
      </c>
      <c r="K42" s="121">
        <v>-0.2009345794392523</v>
      </c>
      <c r="L42" s="122">
        <v>0</v>
      </c>
      <c r="M42" s="110"/>
      <c r="N42" s="110"/>
      <c r="O42" s="118">
        <v>2</v>
      </c>
      <c r="P42" s="88" t="s">
        <v>73</v>
      </c>
      <c r="Q42" s="78">
        <v>3634</v>
      </c>
      <c r="R42" s="91">
        <v>0.10298993906759246</v>
      </c>
      <c r="S42" s="78">
        <v>3826</v>
      </c>
      <c r="T42" s="91">
        <v>8.1574346509743725E-2</v>
      </c>
      <c r="U42" s="81">
        <v>-5.0182958703606895E-2</v>
      </c>
      <c r="V42" s="122">
        <v>0</v>
      </c>
    </row>
    <row r="43" spans="2:22">
      <c r="B43" s="118">
        <v>3</v>
      </c>
      <c r="C43" s="88" t="s">
        <v>80</v>
      </c>
      <c r="D43" s="78">
        <v>394</v>
      </c>
      <c r="E43" s="91">
        <v>8.1539735099337748E-2</v>
      </c>
      <c r="F43" s="78">
        <v>273</v>
      </c>
      <c r="G43" s="91">
        <v>4.4680851063829789E-2</v>
      </c>
      <c r="H43" s="119">
        <v>0.4432234432234432</v>
      </c>
      <c r="I43" s="120">
        <v>5</v>
      </c>
      <c r="J43" s="78">
        <v>467</v>
      </c>
      <c r="K43" s="121">
        <v>-0.15631691648822266</v>
      </c>
      <c r="L43" s="122">
        <v>0</v>
      </c>
      <c r="M43" s="110"/>
      <c r="N43" s="110"/>
      <c r="O43" s="118">
        <v>3</v>
      </c>
      <c r="P43" s="88" t="s">
        <v>80</v>
      </c>
      <c r="Q43" s="78">
        <v>3220</v>
      </c>
      <c r="R43" s="91">
        <v>9.1256908034575604E-2</v>
      </c>
      <c r="S43" s="78">
        <v>3283</v>
      </c>
      <c r="T43" s="91">
        <v>6.9997015052662995E-2</v>
      </c>
      <c r="U43" s="81">
        <v>-1.9189765458422214E-2</v>
      </c>
      <c r="V43" s="122">
        <v>1</v>
      </c>
    </row>
    <row r="44" spans="2:22">
      <c r="B44" s="118">
        <v>4</v>
      </c>
      <c r="C44" s="88" t="s">
        <v>76</v>
      </c>
      <c r="D44" s="78">
        <v>263</v>
      </c>
      <c r="E44" s="91">
        <v>5.4428807947019868E-2</v>
      </c>
      <c r="F44" s="78">
        <v>146</v>
      </c>
      <c r="G44" s="91">
        <v>2.3895253682487724E-2</v>
      </c>
      <c r="H44" s="119">
        <v>0.80136986301369872</v>
      </c>
      <c r="I44" s="120">
        <v>11</v>
      </c>
      <c r="J44" s="78">
        <v>270</v>
      </c>
      <c r="K44" s="121">
        <v>-2.5925925925925908E-2</v>
      </c>
      <c r="L44" s="122">
        <v>3</v>
      </c>
      <c r="M44" s="110"/>
      <c r="N44" s="110"/>
      <c r="O44" s="118">
        <v>4</v>
      </c>
      <c r="P44" s="88" t="s">
        <v>74</v>
      </c>
      <c r="Q44" s="78">
        <v>2501</v>
      </c>
      <c r="R44" s="91">
        <v>7.0879977327476265E-2</v>
      </c>
      <c r="S44" s="78">
        <v>3403</v>
      </c>
      <c r="T44" s="91">
        <v>7.2555541341520619E-2</v>
      </c>
      <c r="U44" s="81">
        <v>-0.26506024096385539</v>
      </c>
      <c r="V44" s="122">
        <v>-1</v>
      </c>
    </row>
    <row r="45" spans="2:22">
      <c r="B45" s="118">
        <v>5</v>
      </c>
      <c r="C45" s="93" t="s">
        <v>74</v>
      </c>
      <c r="D45" s="104">
        <v>246</v>
      </c>
      <c r="E45" s="109">
        <v>5.0910596026490069E-2</v>
      </c>
      <c r="F45" s="104">
        <v>440</v>
      </c>
      <c r="G45" s="109">
        <v>7.2013093289689037E-2</v>
      </c>
      <c r="H45" s="123">
        <v>-0.44090909090909092</v>
      </c>
      <c r="I45" s="124">
        <v>-2</v>
      </c>
      <c r="J45" s="104">
        <v>335</v>
      </c>
      <c r="K45" s="125">
        <v>-0.26567164179104474</v>
      </c>
      <c r="L45" s="126">
        <v>-1</v>
      </c>
      <c r="M45" s="110"/>
      <c r="N45" s="110"/>
      <c r="O45" s="118">
        <v>5</v>
      </c>
      <c r="P45" s="93" t="s">
        <v>76</v>
      </c>
      <c r="Q45" s="104">
        <v>1863</v>
      </c>
      <c r="R45" s="109">
        <v>5.2798639648575882E-2</v>
      </c>
      <c r="S45" s="104">
        <v>2296</v>
      </c>
      <c r="T45" s="109">
        <v>4.8953136326809088E-2</v>
      </c>
      <c r="U45" s="107">
        <v>-0.18858885017421601</v>
      </c>
      <c r="V45" s="126">
        <v>1</v>
      </c>
    </row>
    <row r="46" spans="2:22">
      <c r="B46" s="127">
        <v>6</v>
      </c>
      <c r="C46" s="86" t="s">
        <v>89</v>
      </c>
      <c r="D46" s="70">
        <v>210</v>
      </c>
      <c r="E46" s="75">
        <v>4.3460264900662252E-2</v>
      </c>
      <c r="F46" s="70">
        <v>282</v>
      </c>
      <c r="G46" s="75">
        <v>4.6153846153846156E-2</v>
      </c>
      <c r="H46" s="114">
        <v>-0.25531914893617025</v>
      </c>
      <c r="I46" s="115">
        <v>1</v>
      </c>
      <c r="J46" s="70">
        <v>278</v>
      </c>
      <c r="K46" s="116">
        <v>-0.24460431654676262</v>
      </c>
      <c r="L46" s="117">
        <v>0</v>
      </c>
      <c r="M46" s="110"/>
      <c r="N46" s="110"/>
      <c r="O46" s="127">
        <v>6</v>
      </c>
      <c r="P46" s="86" t="s">
        <v>75</v>
      </c>
      <c r="Q46" s="70">
        <v>1766</v>
      </c>
      <c r="R46" s="75">
        <v>5.0049596145670963E-2</v>
      </c>
      <c r="S46" s="70">
        <v>2225</v>
      </c>
      <c r="T46" s="75">
        <v>4.7439341605901665E-2</v>
      </c>
      <c r="U46" s="73">
        <v>-0.20629213483146069</v>
      </c>
      <c r="V46" s="117">
        <v>1</v>
      </c>
    </row>
    <row r="47" spans="2:22">
      <c r="B47" s="118">
        <v>7</v>
      </c>
      <c r="C47" s="88" t="s">
        <v>75</v>
      </c>
      <c r="D47" s="78">
        <v>205</v>
      </c>
      <c r="E47" s="91">
        <v>4.2425496688741723E-2</v>
      </c>
      <c r="F47" s="78">
        <v>354</v>
      </c>
      <c r="G47" s="91">
        <v>5.7937806873977087E-2</v>
      </c>
      <c r="H47" s="119">
        <v>-0.42090395480225984</v>
      </c>
      <c r="I47" s="120">
        <v>-3</v>
      </c>
      <c r="J47" s="78">
        <v>245</v>
      </c>
      <c r="K47" s="121">
        <v>-0.16326530612244894</v>
      </c>
      <c r="L47" s="122">
        <v>1</v>
      </c>
      <c r="M47" s="110"/>
      <c r="N47" s="110"/>
      <c r="O47" s="118">
        <v>7</v>
      </c>
      <c r="P47" s="88" t="s">
        <v>89</v>
      </c>
      <c r="Q47" s="78">
        <v>1253</v>
      </c>
      <c r="R47" s="91">
        <v>3.5510840300410941E-2</v>
      </c>
      <c r="S47" s="78">
        <v>2347</v>
      </c>
      <c r="T47" s="91">
        <v>5.0040509999573581E-2</v>
      </c>
      <c r="U47" s="81">
        <v>-0.46612697060076691</v>
      </c>
      <c r="V47" s="122">
        <v>-2</v>
      </c>
    </row>
    <row r="48" spans="2:22">
      <c r="B48" s="118">
        <v>8</v>
      </c>
      <c r="C48" s="88" t="s">
        <v>83</v>
      </c>
      <c r="D48" s="78">
        <v>172</v>
      </c>
      <c r="E48" s="91">
        <v>3.5596026490066227E-2</v>
      </c>
      <c r="F48" s="78">
        <v>134</v>
      </c>
      <c r="G48" s="91">
        <v>2.1931260229132568E-2</v>
      </c>
      <c r="H48" s="119">
        <v>0.28358208955223874</v>
      </c>
      <c r="I48" s="120">
        <v>8</v>
      </c>
      <c r="J48" s="78">
        <v>206</v>
      </c>
      <c r="K48" s="121">
        <v>-0.16504854368932043</v>
      </c>
      <c r="L48" s="122">
        <v>1</v>
      </c>
      <c r="M48" s="110"/>
      <c r="N48" s="110"/>
      <c r="O48" s="118">
        <v>8</v>
      </c>
      <c r="P48" s="88" t="s">
        <v>83</v>
      </c>
      <c r="Q48" s="78">
        <v>1138</v>
      </c>
      <c r="R48" s="91">
        <v>3.2251665013461814E-2</v>
      </c>
      <c r="S48" s="78">
        <v>1321</v>
      </c>
      <c r="T48" s="91">
        <v>2.8165110229840945E-2</v>
      </c>
      <c r="U48" s="81">
        <v>-0.13853141559424675</v>
      </c>
      <c r="V48" s="122">
        <v>7</v>
      </c>
    </row>
    <row r="49" spans="2:22">
      <c r="B49" s="118">
        <v>9</v>
      </c>
      <c r="C49" s="88" t="s">
        <v>91</v>
      </c>
      <c r="D49" s="78">
        <v>158</v>
      </c>
      <c r="E49" s="91">
        <v>3.2698675496688742E-2</v>
      </c>
      <c r="F49" s="78">
        <v>235</v>
      </c>
      <c r="G49" s="91">
        <v>3.8461538461538464E-2</v>
      </c>
      <c r="H49" s="119">
        <v>-0.32765957446808514</v>
      </c>
      <c r="I49" s="120">
        <v>0</v>
      </c>
      <c r="J49" s="78">
        <v>169</v>
      </c>
      <c r="K49" s="121">
        <v>-6.5088757396449703E-2</v>
      </c>
      <c r="L49" s="122">
        <v>2</v>
      </c>
      <c r="M49" s="110"/>
      <c r="N49" s="110"/>
      <c r="O49" s="118">
        <v>9</v>
      </c>
      <c r="P49" s="88" t="s">
        <v>91</v>
      </c>
      <c r="Q49" s="78">
        <v>1062</v>
      </c>
      <c r="R49" s="91">
        <v>3.0097775258608475E-2</v>
      </c>
      <c r="S49" s="78">
        <v>1398</v>
      </c>
      <c r="T49" s="91">
        <v>2.980683126519125E-2</v>
      </c>
      <c r="U49" s="81">
        <v>-0.24034334763948495</v>
      </c>
      <c r="V49" s="122">
        <v>3</v>
      </c>
    </row>
    <row r="50" spans="2:22">
      <c r="B50" s="118">
        <v>10</v>
      </c>
      <c r="C50" s="88" t="s">
        <v>96</v>
      </c>
      <c r="D50" s="78">
        <v>154</v>
      </c>
      <c r="E50" s="83">
        <v>3.1870860927152321E-2</v>
      </c>
      <c r="F50" s="78">
        <v>314</v>
      </c>
      <c r="G50" s="83">
        <v>5.1391162029459904E-2</v>
      </c>
      <c r="H50" s="119">
        <v>-0.50955414012738853</v>
      </c>
      <c r="I50" s="120">
        <v>-4</v>
      </c>
      <c r="J50" s="78">
        <v>182</v>
      </c>
      <c r="K50" s="121">
        <v>-0.15384615384615385</v>
      </c>
      <c r="L50" s="122">
        <v>0</v>
      </c>
      <c r="M50" s="110"/>
      <c r="N50" s="110"/>
      <c r="O50" s="128">
        <v>10</v>
      </c>
      <c r="P50" s="93" t="s">
        <v>96</v>
      </c>
      <c r="Q50" s="104">
        <v>1043</v>
      </c>
      <c r="R50" s="109">
        <v>2.955930281989514E-2</v>
      </c>
      <c r="S50" s="104">
        <v>1481</v>
      </c>
      <c r="T50" s="109">
        <v>3.1576478614984436E-2</v>
      </c>
      <c r="U50" s="107">
        <v>-0.29574611748818369</v>
      </c>
      <c r="V50" s="126">
        <v>0</v>
      </c>
    </row>
    <row r="51" spans="2:22">
      <c r="B51" s="203" t="s">
        <v>77</v>
      </c>
      <c r="C51" s="204"/>
      <c r="D51" s="129">
        <f>SUM(D41:D50)</f>
        <v>2839</v>
      </c>
      <c r="E51" s="141">
        <f>D51/D53</f>
        <v>0.58754139072847678</v>
      </c>
      <c r="F51" s="129">
        <f>SUM(F41:F50)</f>
        <v>3213</v>
      </c>
      <c r="G51" s="141">
        <f>F51/F53</f>
        <v>0.52585924713584287</v>
      </c>
      <c r="H51" s="143">
        <f>D51/F51-1</f>
        <v>-0.1164021164021164</v>
      </c>
      <c r="I51" s="130"/>
      <c r="J51" s="129">
        <f>SUM(J41:J50)</f>
        <v>3447</v>
      </c>
      <c r="K51" s="32">
        <f>E51/J51-1</f>
        <v>-0.99982954993016293</v>
      </c>
      <c r="L51" s="144"/>
      <c r="O51" s="203" t="s">
        <v>77</v>
      </c>
      <c r="P51" s="204"/>
      <c r="Q51" s="129">
        <f>SUM(Q41:Q50)</f>
        <v>21479</v>
      </c>
      <c r="R51" s="141">
        <f>Q51/Q53</f>
        <v>0.60872892163808989</v>
      </c>
      <c r="S51" s="129">
        <f>SUM(S41:S50)</f>
        <v>26919</v>
      </c>
      <c r="T51" s="141">
        <f>S51/S53</f>
        <v>0.57394140974798513</v>
      </c>
      <c r="U51" s="143">
        <f>Q51/S51-1</f>
        <v>-0.2020877447156284</v>
      </c>
      <c r="V51" s="147"/>
    </row>
    <row r="52" spans="2:22">
      <c r="B52" s="203" t="s">
        <v>39</v>
      </c>
      <c r="C52" s="204"/>
      <c r="D52" s="129">
        <f>D53-D51</f>
        <v>1993</v>
      </c>
      <c r="E52" s="141">
        <f>D52/D53</f>
        <v>0.41245860927152317</v>
      </c>
      <c r="F52" s="129">
        <f>F53-F51</f>
        <v>2897</v>
      </c>
      <c r="G52" s="141">
        <f>F52/F53</f>
        <v>0.47414075286415713</v>
      </c>
      <c r="H52" s="143">
        <f>D52/F52-1</f>
        <v>-0.31204694511563691</v>
      </c>
      <c r="I52" s="131"/>
      <c r="J52" s="129">
        <f>J53-J51</f>
        <v>2384</v>
      </c>
      <c r="K52" s="32">
        <f>E52/J52-1</f>
        <v>-0.99982698883839283</v>
      </c>
      <c r="L52" s="144"/>
      <c r="O52" s="203" t="s">
        <v>39</v>
      </c>
      <c r="P52" s="204"/>
      <c r="Q52" s="129">
        <f>Q53-Q51</f>
        <v>13806</v>
      </c>
      <c r="R52" s="141">
        <f>Q52/Q53</f>
        <v>0.39127107836191016</v>
      </c>
      <c r="S52" s="129">
        <f>S53-S51</f>
        <v>19983</v>
      </c>
      <c r="T52" s="141">
        <f>S52/S53</f>
        <v>0.42605859025201481</v>
      </c>
      <c r="U52" s="143">
        <f>Q52/S52-1</f>
        <v>-0.30911274583395887</v>
      </c>
      <c r="V52" s="145"/>
    </row>
    <row r="53" spans="2:22">
      <c r="B53" s="205" t="s">
        <v>78</v>
      </c>
      <c r="C53" s="206"/>
      <c r="D53" s="40">
        <v>4832</v>
      </c>
      <c r="E53" s="132">
        <v>1</v>
      </c>
      <c r="F53" s="40">
        <v>6110</v>
      </c>
      <c r="G53" s="132">
        <v>1</v>
      </c>
      <c r="H53" s="43">
        <v>-0.20916530278232404</v>
      </c>
      <c r="I53" s="43"/>
      <c r="J53" s="40">
        <v>5831</v>
      </c>
      <c r="K53" s="15">
        <v>-0.17132567312639346</v>
      </c>
      <c r="L53" s="133"/>
      <c r="O53" s="205" t="s">
        <v>78</v>
      </c>
      <c r="P53" s="206"/>
      <c r="Q53" s="40">
        <v>35285</v>
      </c>
      <c r="R53" s="132">
        <v>1</v>
      </c>
      <c r="S53" s="40">
        <v>46902</v>
      </c>
      <c r="T53" s="132">
        <v>1</v>
      </c>
      <c r="U53" s="146">
        <v>-0.24768666581382459</v>
      </c>
      <c r="V53" s="146"/>
    </row>
  </sheetData>
  <mergeCells count="67">
    <mergeCell ref="O51:P51"/>
    <mergeCell ref="O52:P52"/>
    <mergeCell ref="O53:P53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U39:U40"/>
    <mergeCell ref="V39:V40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B27:C27"/>
    <mergeCell ref="K4:O4"/>
    <mergeCell ref="B7:B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9:H40"/>
    <mergeCell ref="K39:K40"/>
    <mergeCell ref="K37:K38"/>
    <mergeCell ref="B35:B37"/>
    <mergeCell ref="O8:O9"/>
    <mergeCell ref="H8:H9"/>
    <mergeCell ref="K5:O5"/>
    <mergeCell ref="D6:E7"/>
    <mergeCell ref="D5:H5"/>
    <mergeCell ref="I5:J5"/>
    <mergeCell ref="C7:C9"/>
    <mergeCell ref="J8:J9"/>
    <mergeCell ref="F6:G7"/>
    <mergeCell ref="B25:C25"/>
    <mergeCell ref="B26:C26"/>
    <mergeCell ref="B33:L33"/>
    <mergeCell ref="C35:C37"/>
    <mergeCell ref="F37:G38"/>
    <mergeCell ref="I37:I38"/>
    <mergeCell ref="J37:J38"/>
    <mergeCell ref="J35:L35"/>
    <mergeCell ref="D35:I35"/>
    <mergeCell ref="H37:H38"/>
  </mergeCells>
  <phoneticPr fontId="7" type="noConversion"/>
  <conditionalFormatting sqref="H26 J26 O26">
    <cfRule type="cellIs" dxfId="45" priority="70" operator="lessThan">
      <formula>0</formula>
    </cfRule>
  </conditionalFormatting>
  <conditionalFormatting sqref="H25 O25">
    <cfRule type="cellIs" dxfId="44" priority="69" operator="lessThan">
      <formula>0</formula>
    </cfRule>
  </conditionalFormatting>
  <conditionalFormatting sqref="K52">
    <cfRule type="cellIs" dxfId="43" priority="60" operator="lessThan">
      <formula>0</formula>
    </cfRule>
  </conditionalFormatting>
  <conditionalFormatting sqref="H52">
    <cfRule type="cellIs" dxfId="42" priority="61" operator="lessThan">
      <formula>0</formula>
    </cfRule>
  </conditionalFormatting>
  <conditionalFormatting sqref="K51">
    <cfRule type="cellIs" dxfId="41" priority="58" operator="lessThan">
      <formula>0</formula>
    </cfRule>
  </conditionalFormatting>
  <conditionalFormatting sqref="H51">
    <cfRule type="cellIs" dxfId="40" priority="59" operator="lessThan">
      <formula>0</formula>
    </cfRule>
  </conditionalFormatting>
  <conditionalFormatting sqref="L52">
    <cfRule type="cellIs" dxfId="39" priority="56" operator="lessThan">
      <formula>0</formula>
    </cfRule>
  </conditionalFormatting>
  <conditionalFormatting sqref="K52">
    <cfRule type="cellIs" dxfId="38" priority="57" operator="lessThan">
      <formula>0</formula>
    </cfRule>
  </conditionalFormatting>
  <conditionalFormatting sqref="L51">
    <cfRule type="cellIs" dxfId="37" priority="54" operator="lessThan">
      <formula>0</formula>
    </cfRule>
  </conditionalFormatting>
  <conditionalFormatting sqref="K51">
    <cfRule type="cellIs" dxfId="36" priority="55" operator="lessThan">
      <formula>0</formula>
    </cfRule>
  </conditionalFormatting>
  <conditionalFormatting sqref="H15:H24 J15:J24 O15:O24">
    <cfRule type="cellIs" dxfId="35" priority="31" operator="lessThan">
      <formula>0</formula>
    </cfRule>
  </conditionalFormatting>
  <conditionalFormatting sqref="L53">
    <cfRule type="cellIs" dxfId="34" priority="39" operator="lessThan">
      <formula>0</formula>
    </cfRule>
  </conditionalFormatting>
  <conditionalFormatting sqref="H10:H14 J10:J14 O10:O14">
    <cfRule type="cellIs" dxfId="33" priority="32" operator="lessThan">
      <formula>0</formula>
    </cfRule>
  </conditionalFormatting>
  <conditionalFormatting sqref="D10:E24 G10:J24 L10:L24 N10:O24">
    <cfRule type="cellIs" dxfId="32" priority="30" operator="equal">
      <formula>0</formula>
    </cfRule>
  </conditionalFormatting>
  <conditionalFormatting sqref="F10:F24">
    <cfRule type="cellIs" dxfId="31" priority="29" operator="equal">
      <formula>0</formula>
    </cfRule>
  </conditionalFormatting>
  <conditionalFormatting sqref="K10:K24">
    <cfRule type="cellIs" dxfId="30" priority="28" operator="equal">
      <formula>0</formula>
    </cfRule>
  </conditionalFormatting>
  <conditionalFormatting sqref="M10:M24">
    <cfRule type="cellIs" dxfId="29" priority="27" operator="equal">
      <formula>0</formula>
    </cfRule>
  </conditionalFormatting>
  <conditionalFormatting sqref="O27 J27 H27">
    <cfRule type="cellIs" dxfId="28" priority="26" operator="lessThan">
      <formula>0</formula>
    </cfRule>
  </conditionalFormatting>
  <conditionalFormatting sqref="U41:U50">
    <cfRule type="cellIs" dxfId="27" priority="24" operator="lessThan">
      <formula>0</formula>
    </cfRule>
  </conditionalFormatting>
  <conditionalFormatting sqref="K41:K50 H41:H50">
    <cfRule type="cellIs" dxfId="26" priority="25" operator="lessThan">
      <formula>0</formula>
    </cfRule>
  </conditionalFormatting>
  <conditionalFormatting sqref="L41:L50">
    <cfRule type="cellIs" dxfId="25" priority="21" operator="lessThan">
      <formula>0</formula>
    </cfRule>
    <cfRule type="cellIs" dxfId="24" priority="22" operator="equal">
      <formula>0</formula>
    </cfRule>
    <cfRule type="cellIs" dxfId="23" priority="23" operator="greaterThan">
      <formula>0</formula>
    </cfRule>
  </conditionalFormatting>
  <conditionalFormatting sqref="V41:V50">
    <cfRule type="cellIs" dxfId="22" priority="18" operator="lessThan">
      <formula>0</formula>
    </cfRule>
    <cfRule type="cellIs" dxfId="21" priority="19" operator="equal">
      <formula>0</formula>
    </cfRule>
    <cfRule type="cellIs" dxfId="20" priority="20" operator="greaterThan">
      <formula>0</formula>
    </cfRule>
  </conditionalFormatting>
  <conditionalFormatting sqref="I41:I50">
    <cfRule type="cellIs" dxfId="19" priority="15" operator="lessThan">
      <formula>0</formula>
    </cfRule>
    <cfRule type="cellIs" dxfId="18" priority="16" operator="equal">
      <formula>0</formula>
    </cfRule>
    <cfRule type="cellIs" dxfId="17" priority="17" operator="greaterThan">
      <formula>0</formula>
    </cfRule>
  </conditionalFormatting>
  <conditionalFormatting sqref="V53">
    <cfRule type="cellIs" dxfId="16" priority="12" operator="lessThan">
      <formula>0</formula>
    </cfRule>
  </conditionalFormatting>
  <conditionalFormatting sqref="H53:I53 K53">
    <cfRule type="cellIs" dxfId="15" priority="11" operator="lessThan">
      <formula>0</formula>
    </cfRule>
  </conditionalFormatting>
  <conditionalFormatting sqref="U53">
    <cfRule type="cellIs" dxfId="14" priority="10" operator="lessThan">
      <formula>0</formula>
    </cfRule>
  </conditionalFormatting>
  <conditionalFormatting sqref="U51">
    <cfRule type="cellIs" dxfId="13" priority="2" operator="lessThan">
      <formula>0</formula>
    </cfRule>
  </conditionalFormatting>
  <conditionalFormatting sqref="U52">
    <cfRule type="cellIs" dxfId="1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7">
        <v>44078</v>
      </c>
    </row>
    <row r="2" spans="2:15">
      <c r="B2" s="214" t="s">
        <v>45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17"/>
    </row>
    <row r="3" spans="2:15">
      <c r="B3" s="215" t="s">
        <v>44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37" t="s">
        <v>41</v>
      </c>
    </row>
    <row r="4" spans="2:15" ht="15" customHeight="1">
      <c r="B4" s="178" t="s">
        <v>0</v>
      </c>
      <c r="C4" s="180" t="s">
        <v>1</v>
      </c>
      <c r="D4" s="182" t="s">
        <v>101</v>
      </c>
      <c r="E4" s="183"/>
      <c r="F4" s="183"/>
      <c r="G4" s="183"/>
      <c r="H4" s="184"/>
      <c r="I4" s="183" t="s">
        <v>94</v>
      </c>
      <c r="J4" s="183"/>
      <c r="K4" s="182" t="s">
        <v>102</v>
      </c>
      <c r="L4" s="183"/>
      <c r="M4" s="183"/>
      <c r="N4" s="183"/>
      <c r="O4" s="184"/>
    </row>
    <row r="5" spans="2:15">
      <c r="B5" s="179"/>
      <c r="C5" s="181"/>
      <c r="D5" s="194" t="s">
        <v>103</v>
      </c>
      <c r="E5" s="195"/>
      <c r="F5" s="195"/>
      <c r="G5" s="195"/>
      <c r="H5" s="196"/>
      <c r="I5" s="195" t="s">
        <v>95</v>
      </c>
      <c r="J5" s="195"/>
      <c r="K5" s="194" t="s">
        <v>104</v>
      </c>
      <c r="L5" s="195"/>
      <c r="M5" s="195"/>
      <c r="N5" s="195"/>
      <c r="O5" s="196"/>
    </row>
    <row r="6" spans="2:15" ht="19.5" customHeight="1">
      <c r="B6" s="179"/>
      <c r="C6" s="179"/>
      <c r="D6" s="174">
        <v>2020</v>
      </c>
      <c r="E6" s="175"/>
      <c r="F6" s="185">
        <v>2019</v>
      </c>
      <c r="G6" s="185"/>
      <c r="H6" s="187" t="s">
        <v>32</v>
      </c>
      <c r="I6" s="189">
        <v>2020</v>
      </c>
      <c r="J6" s="174" t="s">
        <v>105</v>
      </c>
      <c r="K6" s="174">
        <v>2020</v>
      </c>
      <c r="L6" s="175"/>
      <c r="M6" s="185">
        <v>2019</v>
      </c>
      <c r="N6" s="175"/>
      <c r="O6" s="165" t="s">
        <v>32</v>
      </c>
    </row>
    <row r="7" spans="2:15" ht="19.5" customHeight="1">
      <c r="B7" s="166" t="s">
        <v>33</v>
      </c>
      <c r="C7" s="166" t="s">
        <v>34</v>
      </c>
      <c r="D7" s="176"/>
      <c r="E7" s="177"/>
      <c r="F7" s="186"/>
      <c r="G7" s="186"/>
      <c r="H7" s="188"/>
      <c r="I7" s="190"/>
      <c r="J7" s="191"/>
      <c r="K7" s="176"/>
      <c r="L7" s="177"/>
      <c r="M7" s="186"/>
      <c r="N7" s="177"/>
      <c r="O7" s="165"/>
    </row>
    <row r="8" spans="2:15" ht="15" customHeight="1">
      <c r="B8" s="166"/>
      <c r="C8" s="166"/>
      <c r="D8" s="153" t="s">
        <v>35</v>
      </c>
      <c r="E8" s="155" t="s">
        <v>2</v>
      </c>
      <c r="F8" s="154" t="s">
        <v>35</v>
      </c>
      <c r="G8" s="58" t="s">
        <v>2</v>
      </c>
      <c r="H8" s="168" t="s">
        <v>36</v>
      </c>
      <c r="I8" s="59" t="s">
        <v>35</v>
      </c>
      <c r="J8" s="170" t="s">
        <v>106</v>
      </c>
      <c r="K8" s="153" t="s">
        <v>35</v>
      </c>
      <c r="L8" s="57" t="s">
        <v>2</v>
      </c>
      <c r="M8" s="154" t="s">
        <v>35</v>
      </c>
      <c r="N8" s="57" t="s">
        <v>2</v>
      </c>
      <c r="O8" s="172" t="s">
        <v>36</v>
      </c>
    </row>
    <row r="9" spans="2:15" ht="15" customHeight="1">
      <c r="B9" s="167"/>
      <c r="C9" s="167"/>
      <c r="D9" s="156" t="s">
        <v>37</v>
      </c>
      <c r="E9" s="157" t="s">
        <v>38</v>
      </c>
      <c r="F9" s="55" t="s">
        <v>37</v>
      </c>
      <c r="G9" s="56" t="s">
        <v>38</v>
      </c>
      <c r="H9" s="169"/>
      <c r="I9" s="60" t="s">
        <v>37</v>
      </c>
      <c r="J9" s="171"/>
      <c r="K9" s="156" t="s">
        <v>37</v>
      </c>
      <c r="L9" s="157" t="s">
        <v>38</v>
      </c>
      <c r="M9" s="55" t="s">
        <v>37</v>
      </c>
      <c r="N9" s="157" t="s">
        <v>38</v>
      </c>
      <c r="O9" s="173"/>
    </row>
    <row r="10" spans="2:15">
      <c r="B10" s="68">
        <v>1</v>
      </c>
      <c r="C10" s="69" t="s">
        <v>12</v>
      </c>
      <c r="D10" s="70">
        <v>34</v>
      </c>
      <c r="E10" s="71">
        <v>0.5074626865671642</v>
      </c>
      <c r="F10" s="70">
        <v>47</v>
      </c>
      <c r="G10" s="72">
        <v>0.28834355828220859</v>
      </c>
      <c r="H10" s="73">
        <v>-0.27659574468085102</v>
      </c>
      <c r="I10" s="74">
        <v>35</v>
      </c>
      <c r="J10" s="75">
        <v>-2.8571428571428581E-2</v>
      </c>
      <c r="K10" s="70">
        <v>378</v>
      </c>
      <c r="L10" s="71">
        <v>0.41176470588235292</v>
      </c>
      <c r="M10" s="70">
        <v>784</v>
      </c>
      <c r="N10" s="72">
        <v>0.43386828998339788</v>
      </c>
      <c r="O10" s="73">
        <v>-0.51785714285714279</v>
      </c>
    </row>
    <row r="11" spans="2:15">
      <c r="B11" s="76">
        <v>2</v>
      </c>
      <c r="C11" s="77" t="s">
        <v>57</v>
      </c>
      <c r="D11" s="78">
        <v>10</v>
      </c>
      <c r="E11" s="79">
        <v>0.14925373134328357</v>
      </c>
      <c r="F11" s="78">
        <v>57</v>
      </c>
      <c r="G11" s="90">
        <v>0.34969325153374231</v>
      </c>
      <c r="H11" s="81">
        <v>-0.82456140350877194</v>
      </c>
      <c r="I11" s="102">
        <v>76</v>
      </c>
      <c r="J11" s="91">
        <v>-0.86842105263157898</v>
      </c>
      <c r="K11" s="78">
        <v>233</v>
      </c>
      <c r="L11" s="79">
        <v>0.25381263616557737</v>
      </c>
      <c r="M11" s="78">
        <v>303</v>
      </c>
      <c r="N11" s="90">
        <v>0.16768123962368567</v>
      </c>
      <c r="O11" s="81">
        <v>-0.23102310231023104</v>
      </c>
    </row>
    <row r="12" spans="2:15">
      <c r="B12" s="76">
        <v>3</v>
      </c>
      <c r="C12" s="77" t="s">
        <v>4</v>
      </c>
      <c r="D12" s="78">
        <v>7</v>
      </c>
      <c r="E12" s="79">
        <v>0.1044776119402985</v>
      </c>
      <c r="F12" s="78">
        <v>16</v>
      </c>
      <c r="G12" s="90">
        <v>9.815950920245399E-2</v>
      </c>
      <c r="H12" s="81">
        <v>-0.5625</v>
      </c>
      <c r="I12" s="102">
        <v>1</v>
      </c>
      <c r="J12" s="91">
        <v>6</v>
      </c>
      <c r="K12" s="78">
        <v>63</v>
      </c>
      <c r="L12" s="79">
        <v>6.8627450980392163E-2</v>
      </c>
      <c r="M12" s="78">
        <v>228</v>
      </c>
      <c r="N12" s="90">
        <v>0.1261759822910902</v>
      </c>
      <c r="O12" s="81">
        <v>-0.72368421052631571</v>
      </c>
    </row>
    <row r="13" spans="2:15">
      <c r="B13" s="76">
        <v>4</v>
      </c>
      <c r="C13" s="77" t="s">
        <v>84</v>
      </c>
      <c r="D13" s="78">
        <v>0</v>
      </c>
      <c r="E13" s="79">
        <v>0</v>
      </c>
      <c r="F13" s="78">
        <v>17</v>
      </c>
      <c r="G13" s="90">
        <v>0.10429447852760736</v>
      </c>
      <c r="H13" s="81">
        <v>-1</v>
      </c>
      <c r="I13" s="102">
        <v>0</v>
      </c>
      <c r="J13" s="91"/>
      <c r="K13" s="78">
        <v>50</v>
      </c>
      <c r="L13" s="79">
        <v>5.4466230936819175E-2</v>
      </c>
      <c r="M13" s="78">
        <v>60</v>
      </c>
      <c r="N13" s="90">
        <v>3.3204205866076371E-2</v>
      </c>
      <c r="O13" s="81">
        <v>-0.16666666666666663</v>
      </c>
    </row>
    <row r="14" spans="2:15">
      <c r="B14" s="103">
        <v>5</v>
      </c>
      <c r="C14" s="92" t="s">
        <v>19</v>
      </c>
      <c r="D14" s="104">
        <v>5</v>
      </c>
      <c r="E14" s="105">
        <v>7.4626865671641784E-2</v>
      </c>
      <c r="F14" s="104">
        <v>1</v>
      </c>
      <c r="G14" s="106">
        <v>6.1349693251533744E-3</v>
      </c>
      <c r="H14" s="107">
        <v>4</v>
      </c>
      <c r="I14" s="108">
        <v>10</v>
      </c>
      <c r="J14" s="109">
        <v>-0.5</v>
      </c>
      <c r="K14" s="104">
        <v>48</v>
      </c>
      <c r="L14" s="105">
        <v>5.2287581699346407E-2</v>
      </c>
      <c r="M14" s="104">
        <v>11</v>
      </c>
      <c r="N14" s="106">
        <v>6.0874377421140007E-3</v>
      </c>
      <c r="O14" s="107">
        <v>3.3636363636363633</v>
      </c>
    </row>
    <row r="15" spans="2:15">
      <c r="B15" s="163" t="s">
        <v>61</v>
      </c>
      <c r="C15" s="164"/>
      <c r="D15" s="30">
        <f>SUM(D10:D14)</f>
        <v>56</v>
      </c>
      <c r="E15" s="31">
        <f>D15/D17</f>
        <v>0.83582089552238803</v>
      </c>
      <c r="F15" s="30">
        <f>SUM(F10:F14)</f>
        <v>138</v>
      </c>
      <c r="G15" s="31">
        <f>F15/F17</f>
        <v>0.84662576687116564</v>
      </c>
      <c r="H15" s="33">
        <f>D15/F15-1</f>
        <v>-0.59420289855072461</v>
      </c>
      <c r="I15" s="30">
        <f>SUM(I10:I14)</f>
        <v>122</v>
      </c>
      <c r="J15" s="31">
        <f>I15/I17</f>
        <v>0.76729559748427678</v>
      </c>
      <c r="K15" s="30">
        <f>SUM(K10:K14)</f>
        <v>772</v>
      </c>
      <c r="L15" s="31">
        <f>K15/K17</f>
        <v>0.84095860566448799</v>
      </c>
      <c r="M15" s="30">
        <f>SUM(M10:M14)</f>
        <v>1386</v>
      </c>
      <c r="N15" s="31">
        <f>M15/M17</f>
        <v>0.76701715550636418</v>
      </c>
      <c r="O15" s="33">
        <f>K15/M15-1</f>
        <v>-0.44300144300144295</v>
      </c>
    </row>
    <row r="16" spans="2:15" s="29" customFormat="1">
      <c r="B16" s="163" t="s">
        <v>39</v>
      </c>
      <c r="C16" s="164"/>
      <c r="D16" s="10">
        <f>D17-SUM(D10:D14)</f>
        <v>11</v>
      </c>
      <c r="E16" s="11">
        <f>D16/D17</f>
        <v>0.16417910447761194</v>
      </c>
      <c r="F16" s="10">
        <f>F17-SUM(F10:F14)</f>
        <v>25</v>
      </c>
      <c r="G16" s="11">
        <f>F16/F17</f>
        <v>0.15337423312883436</v>
      </c>
      <c r="H16" s="12">
        <f>D16/F16-1</f>
        <v>-0.56000000000000005</v>
      </c>
      <c r="I16" s="10">
        <f>I17-SUM(I10:I14)</f>
        <v>37</v>
      </c>
      <c r="J16" s="34">
        <f>D16/I16-1</f>
        <v>-0.70270270270270263</v>
      </c>
      <c r="K16" s="10">
        <f>K17-SUM(K10:K14)</f>
        <v>146</v>
      </c>
      <c r="L16" s="11">
        <f>K16/K17</f>
        <v>0.15904139433551198</v>
      </c>
      <c r="M16" s="10">
        <f>M17-SUM(M10:M14)</f>
        <v>421</v>
      </c>
      <c r="N16" s="11">
        <f>M16/M17</f>
        <v>0.23298284449363585</v>
      </c>
      <c r="O16" s="12">
        <f>K16/M16-1</f>
        <v>-0.65320665083135387</v>
      </c>
    </row>
    <row r="17" spans="2:15">
      <c r="B17" s="161" t="s">
        <v>40</v>
      </c>
      <c r="C17" s="162"/>
      <c r="D17" s="52">
        <v>67</v>
      </c>
      <c r="E17" s="84">
        <v>1</v>
      </c>
      <c r="F17" s="52">
        <v>163</v>
      </c>
      <c r="G17" s="85">
        <v>0.99999999999999989</v>
      </c>
      <c r="H17" s="47">
        <v>-0.58895705521472386</v>
      </c>
      <c r="I17" s="53">
        <v>159</v>
      </c>
      <c r="J17" s="48">
        <v>-0.57861635220125784</v>
      </c>
      <c r="K17" s="52">
        <v>918</v>
      </c>
      <c r="L17" s="84">
        <v>1</v>
      </c>
      <c r="M17" s="52">
        <v>1807</v>
      </c>
      <c r="N17" s="85">
        <v>0.99999999999999956</v>
      </c>
      <c r="O17" s="47">
        <v>-0.49197565024903156</v>
      </c>
    </row>
    <row r="18" spans="2:15">
      <c r="B18" t="s">
        <v>64</v>
      </c>
    </row>
    <row r="19" spans="2:15">
      <c r="B19" s="35" t="s">
        <v>56</v>
      </c>
    </row>
    <row r="20" spans="2:15">
      <c r="B20" s="36" t="s">
        <v>58</v>
      </c>
    </row>
    <row r="21" spans="2:15">
      <c r="B21" s="16" t="s">
        <v>65</v>
      </c>
    </row>
    <row r="22" spans="2:15">
      <c r="B22" s="16" t="s">
        <v>55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11" priority="297" operator="lessThan">
      <formula>0</formula>
    </cfRule>
  </conditionalFormatting>
  <conditionalFormatting sqref="O16">
    <cfRule type="cellIs" dxfId="10" priority="296" operator="lessThan">
      <formula>0</formula>
    </cfRule>
  </conditionalFormatting>
  <conditionalFormatting sqref="J16">
    <cfRule type="cellIs" dxfId="9" priority="295" operator="lessThan">
      <formula>0</formula>
    </cfRule>
  </conditionalFormatting>
  <conditionalFormatting sqref="H15 O15">
    <cfRule type="cellIs" dxfId="8" priority="282" operator="lessThan">
      <formula>0</formula>
    </cfRule>
  </conditionalFormatting>
  <conditionalFormatting sqref="H10:H14 J10:J14 O10:O14">
    <cfRule type="cellIs" dxfId="7" priority="6" operator="lessThan">
      <formula>0</formula>
    </cfRule>
  </conditionalFormatting>
  <conditionalFormatting sqref="D10:E14 G10:J14 L10:L14 N10:O14">
    <cfRule type="cellIs" dxfId="6" priority="5" operator="equal">
      <formula>0</formula>
    </cfRule>
  </conditionalFormatting>
  <conditionalFormatting sqref="F10:F14">
    <cfRule type="cellIs" dxfId="5" priority="4" operator="equal">
      <formula>0</formula>
    </cfRule>
  </conditionalFormatting>
  <conditionalFormatting sqref="K10:K14">
    <cfRule type="cellIs" dxfId="4" priority="3" operator="equal">
      <formula>0</formula>
    </cfRule>
  </conditionalFormatting>
  <conditionalFormatting sqref="M10:M14">
    <cfRule type="cellIs" dxfId="3" priority="2" operator="equal">
      <formula>0</formula>
    </cfRule>
  </conditionalFormatting>
  <conditionalFormatting sqref="O17 J17 H17">
    <cfRule type="cellIs" dxfId="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2020-09-04T08:30:43Z</dcterms:modified>
</cp:coreProperties>
</file>