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SC\"/>
    </mc:Choice>
  </mc:AlternateContent>
  <xr:revisionPtr revIDLastSave="0" documentId="13_ncr:1_{94E85077-2B4E-4F3B-AAA0-D37464371EF0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5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55" l="1"/>
  <c r="F51" i="55"/>
  <c r="G51" i="55" s="1"/>
  <c r="D51" i="55"/>
  <c r="H51" i="55" s="1"/>
  <c r="S50" i="55"/>
  <c r="S51" i="55" s="1"/>
  <c r="T51" i="55" s="1"/>
  <c r="Q50" i="55"/>
  <c r="R50" i="55" s="1"/>
  <c r="J50" i="55"/>
  <c r="K50" i="55" s="1"/>
  <c r="H50" i="55"/>
  <c r="G50" i="55"/>
  <c r="F50" i="55"/>
  <c r="D50" i="55"/>
  <c r="E50" i="55" s="1"/>
  <c r="S26" i="55"/>
  <c r="T26" i="55" s="1"/>
  <c r="Q26" i="55"/>
  <c r="U26" i="55" s="1"/>
  <c r="J26" i="55"/>
  <c r="F26" i="55"/>
  <c r="G26" i="55" s="1"/>
  <c r="D26" i="55"/>
  <c r="E26" i="55" s="1"/>
  <c r="K26" i="55" s="1"/>
  <c r="S25" i="55"/>
  <c r="T25" i="55" s="1"/>
  <c r="Q25" i="55"/>
  <c r="R25" i="55" s="1"/>
  <c r="J25" i="55"/>
  <c r="F25" i="55"/>
  <c r="G25" i="55" s="1"/>
  <c r="D25" i="55"/>
  <c r="H25" i="55" s="1"/>
  <c r="U25" i="55" l="1"/>
  <c r="T50" i="55"/>
  <c r="U50" i="55"/>
  <c r="H26" i="55"/>
  <c r="E51" i="55"/>
  <c r="R26" i="55"/>
  <c r="E25" i="55"/>
  <c r="K25" i="55" s="1"/>
  <c r="K51" i="55"/>
  <c r="Q51" i="55"/>
  <c r="U51" i="55" l="1"/>
  <c r="R51" i="55"/>
  <c r="D27" i="9"/>
  <c r="E27" i="9"/>
  <c r="F27" i="9"/>
  <c r="H27" i="9" s="1"/>
  <c r="G27" i="9"/>
  <c r="I27" i="9"/>
  <c r="J27" i="9"/>
  <c r="K27" i="9"/>
  <c r="L27" i="9"/>
  <c r="M27" i="9"/>
  <c r="N27" i="9"/>
  <c r="O27" i="9"/>
  <c r="N75" i="9" l="1"/>
  <c r="L75" i="9"/>
  <c r="G75" i="9"/>
  <c r="E75" i="9"/>
  <c r="M75" i="9"/>
  <c r="K75" i="9"/>
  <c r="I75" i="9"/>
  <c r="F75" i="9"/>
  <c r="D75" i="9"/>
  <c r="H75" i="9" s="1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7" i="1"/>
  <c r="N17" i="1" s="1"/>
  <c r="K17" i="1"/>
  <c r="K18" i="1" s="1"/>
  <c r="I17" i="1"/>
  <c r="I18" i="1" s="1"/>
  <c r="F17" i="1"/>
  <c r="G17" i="1" s="1"/>
  <c r="D17" i="1"/>
  <c r="E17" i="1" s="1"/>
  <c r="F18" i="1" l="1"/>
  <c r="G18" i="1" s="1"/>
  <c r="H17" i="1"/>
  <c r="D18" i="1"/>
  <c r="H18" i="1" s="1"/>
  <c r="O17" i="1"/>
  <c r="L17" i="1"/>
  <c r="J18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8" i="1"/>
  <c r="M18" i="1"/>
  <c r="N18" i="1" s="1"/>
  <c r="L18" i="1"/>
  <c r="J17" i="1"/>
  <c r="O18" i="1" l="1"/>
</calcChain>
</file>

<file path=xl/sharedStrings.xml><?xml version="1.0" encoding="utf-8"?>
<sst xmlns="http://schemas.openxmlformats.org/spreadsheetml/2006/main" count="624" uniqueCount="112">
  <si>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</si>
  <si>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</si>
  <si>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</si>
  <si>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</si>
  <si>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</si>
  <si>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</si>
  <si>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</si>
  <si>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</si>
  <si>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</si>
  <si>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</si>
  <si>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</si>
  <si>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</si>
  <si>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</si>
  <si>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</si>
  <si>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</si>
  <si>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</si>
  <si>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</si>
  <si>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</si>
  <si>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</si>
  <si>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</si>
  <si>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</si>
  <si>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</si>
  <si>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</si>
  <si>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</si>
  <si>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</si>
  <si>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</si>
  <si>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</si>
  <si>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</si>
  <si>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</si>
  <si>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</si>
  <si>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</si>
  <si>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</si>
  <si>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</si>
  <si>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</si>
  <si>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</si>
  <si>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</si>
  <si>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</si>
  <si>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</si>
  <si>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</si>
  <si>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</si>
  <si>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</si>
  <si>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</si>
  <si>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</si>
  <si>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</si>
  <si>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</si>
  <si>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</si>
  <si>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</si>
  <si>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</si>
  <si>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</si>
  <si>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</si>
  <si>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</si>
  <si>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</si>
  <si>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</si>
  <si>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</si>
  <si>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</si>
  <si>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</si>
  <si>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</si>
  <si>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</si>
  <si>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</si>
  <si>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</si>
  <si>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</si>
  <si>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</si>
  <si>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</si>
  <si>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</si>
  <si>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</si>
  <si>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</si>
  <si>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</si>
  <si>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</si>
  <si>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</si>
  <si>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</si>
  <si>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</si>
  <si>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</si>
  <si>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</si>
  <si>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</si>
  <si>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</si>
  <si>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</si>
  <si>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</si>
  <si>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</si>
  <si>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</si>
  <si>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</si>
  <si>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</si>
  <si>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</si>
  <si>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</si>
  <si>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</si>
  <si>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</si>
  <si>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</si>
  <si>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</si>
  <si>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</si>
  <si>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NISSAN</t>
  </si>
  <si>
    <t>Wrzesień</t>
  </si>
  <si>
    <t>September</t>
  </si>
  <si>
    <t>**/ PZPM na podstawIe danych CEP</t>
  </si>
  <si>
    <t>**/ PZPM na podstawie CEP (Centralnej Ewidencji Pojazdów)</t>
  </si>
  <si>
    <t>Październik</t>
  </si>
  <si>
    <t>October</t>
  </si>
  <si>
    <t>Paż/Wrz
Zmiana %</t>
  </si>
  <si>
    <t>Oct/Sep Ch %</t>
  </si>
  <si>
    <t>Rok narastająco Styczeń - Październik</t>
  </si>
  <si>
    <t>YTD January -October</t>
  </si>
  <si>
    <t>2025
Paż</t>
  </si>
  <si>
    <t>2024
Paż</t>
  </si>
  <si>
    <t>2025
Sty - Paż</t>
  </si>
  <si>
    <t>2024
Sty - Paż</t>
  </si>
  <si>
    <t>Rejestracje nowych samochodów dostawczych do 3,5T, ranking marek - Październik 2025</t>
  </si>
  <si>
    <t>Registrations of new LCV up to 3.5T, Top Brands - October 2025</t>
  </si>
  <si>
    <t>Rok narastająco Styczeń -Październik</t>
  </si>
  <si>
    <t>YTD January - October</t>
  </si>
  <si>
    <t>Paż/Wrz
Zmiana poz</t>
  </si>
  <si>
    <t>Oct/Sep Ch position</t>
  </si>
  <si>
    <t>Rejestracje nowych samochodów dostawczych do 3,5T, ranking modeli - Październik 2025</t>
  </si>
  <si>
    <t>Registrations of new LCV up to 3.5T, Top Models - October 2025</t>
  </si>
  <si>
    <t>Citroen Berlingo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</si>
</sst>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20" fillId="4" borderId="17" xfId="6" applyFont="1" applyFill="1" applyBorder="1" applyAlignment="1">
      <alignment horizontal="center" vertical="center" wrapText="1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22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7" fillId="0" borderId="0" xfId="6"/>
    <xf numFmtId="0" fontId="16" fillId="3" borderId="13" xfId="4" applyFont="1" applyFill="1" applyBorder="1" applyAlignment="1">
      <alignment horizontal="center" vertical="top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9" fillId="0" borderId="19" xfId="4" applyFont="1" applyBorder="1" applyAlignment="1">
      <alignment vertical="center"/>
    </xf>
    <xf numFmtId="0" fontId="16" fillId="3" borderId="24" xfId="4" applyFont="1" applyFill="1" applyBorder="1" applyAlignment="1">
      <alignment horizontal="center" vertical="top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23" fillId="0" borderId="0" xfId="6" applyFont="1"/>
    <xf numFmtId="0" fontId="32" fillId="0" borderId="0" xfId="6" applyFont="1"/>
    <xf numFmtId="0" fontId="29" fillId="0" borderId="0" xfId="0" applyFont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7"/>
  <sheetViews>
    <sheetView showGridLines="0" tabSelected="1" zoomScale="90" zoomScaleNormal="90" workbookViewId="0"/>
  </sheetViews>
  <sheetFormatPr defaultColWidth="9.109375" defaultRowHeight="13.8"/>
  <cols>
    <col min="1" max="1" width="1.6640625" style="37" customWidth="1"/>
    <col min="2" max="2" width="32.33203125" style="37" customWidth="1"/>
    <col min="3" max="7" width="11" style="37" customWidth="1"/>
    <col min="8" max="8" width="12" style="37" customWidth="1"/>
    <col min="9" max="11" width="9.109375" style="37"/>
    <col min="12" max="12" width="24.109375" style="37" customWidth="1"/>
    <col min="13" max="15" width="9.109375" style="37"/>
    <col min="16" max="16" width="10.5546875" style="37" customWidth="1"/>
    <col min="17" max="17" width="11.44140625" style="37" customWidth="1"/>
    <col min="18" max="16384" width="9.109375" style="37"/>
  </cols>
  <sheetData>
    <row r="1" spans="2:8">
      <c r="D1" s="38"/>
      <c r="E1" s="38"/>
      <c r="F1" s="38"/>
      <c r="G1" s="38"/>
      <c r="H1" s="39">
        <v>45967</v>
      </c>
    </row>
    <row r="2" spans="2:8" ht="26.25" customHeight="1">
      <c r="B2" s="79" t="s">
        <v>25</v>
      </c>
      <c r="C2" s="79"/>
      <c r="D2" s="79"/>
      <c r="E2" s="79"/>
      <c r="F2" s="79"/>
      <c r="G2" s="79"/>
      <c r="H2" s="79"/>
    </row>
    <row r="3" spans="2:8" ht="26.25" customHeight="1">
      <c r="B3" s="40"/>
      <c r="C3" s="41" t="s">
        <v>99</v>
      </c>
      <c r="D3" s="41" t="s">
        <v>100</v>
      </c>
      <c r="E3" s="42" t="s">
        <v>8</v>
      </c>
      <c r="F3" s="41" t="s">
        <v>101</v>
      </c>
      <c r="G3" s="41" t="s">
        <v>102</v>
      </c>
      <c r="H3" s="42" t="s">
        <v>8</v>
      </c>
    </row>
    <row r="4" spans="2:8" ht="26.25" customHeight="1">
      <c r="B4" s="63" t="s">
        <v>9</v>
      </c>
      <c r="C4" s="43">
        <v>3189</v>
      </c>
      <c r="D4" s="43">
        <v>2697</v>
      </c>
      <c r="E4" s="44">
        <v>0.18242491657397109</v>
      </c>
      <c r="F4" s="43">
        <v>24916</v>
      </c>
      <c r="G4" s="43">
        <v>23713</v>
      </c>
      <c r="H4" s="44">
        <v>5.0731666174672174E-2</v>
      </c>
    </row>
    <row r="5" spans="2:8" ht="26.25" customHeight="1">
      <c r="B5" s="45" t="s">
        <v>22</v>
      </c>
      <c r="C5" s="46">
        <v>676</v>
      </c>
      <c r="D5" s="46">
        <v>615</v>
      </c>
      <c r="E5" s="47">
        <v>9.9186991869918639E-2</v>
      </c>
      <c r="F5" s="46">
        <v>5796</v>
      </c>
      <c r="G5" s="46">
        <v>6216</v>
      </c>
      <c r="H5" s="47">
        <v>-6.7567567567567544E-2</v>
      </c>
    </row>
    <row r="6" spans="2:8" ht="26.25" customHeight="1">
      <c r="B6" s="45" t="s">
        <v>23</v>
      </c>
      <c r="C6" s="46">
        <v>151</v>
      </c>
      <c r="D6" s="46">
        <v>146</v>
      </c>
      <c r="E6" s="47">
        <v>3.4246575342465668E-2</v>
      </c>
      <c r="F6" s="46">
        <v>1004</v>
      </c>
      <c r="G6" s="46">
        <v>922</v>
      </c>
      <c r="H6" s="47">
        <v>8.8937093275488044E-2</v>
      </c>
    </row>
    <row r="7" spans="2:8" ht="26.25" customHeight="1">
      <c r="B7" s="45" t="s">
        <v>24</v>
      </c>
      <c r="C7" s="46">
        <v>2362</v>
      </c>
      <c r="D7" s="46">
        <v>1936</v>
      </c>
      <c r="E7" s="47">
        <v>0.2200413223140496</v>
      </c>
      <c r="F7" s="46">
        <v>18116</v>
      </c>
      <c r="G7" s="46">
        <v>16575</v>
      </c>
      <c r="H7" s="47">
        <v>9.2971342383107114E-2</v>
      </c>
    </row>
    <row r="8" spans="2:8" ht="26.25" customHeight="1">
      <c r="B8" s="63" t="s">
        <v>10</v>
      </c>
      <c r="C8" s="43">
        <v>224</v>
      </c>
      <c r="D8" s="43">
        <v>260</v>
      </c>
      <c r="E8" s="44">
        <v>-0.13846153846153841</v>
      </c>
      <c r="F8" s="43">
        <v>2067</v>
      </c>
      <c r="G8" s="43">
        <v>1837</v>
      </c>
      <c r="H8" s="44">
        <v>0.12520413718018508</v>
      </c>
    </row>
    <row r="9" spans="2:8" ht="26.25" customHeight="1">
      <c r="B9" s="48" t="s">
        <v>26</v>
      </c>
      <c r="C9" s="49">
        <v>3413</v>
      </c>
      <c r="D9" s="49">
        <v>2957</v>
      </c>
      <c r="E9" s="50">
        <v>0.154210348326006</v>
      </c>
      <c r="F9" s="49">
        <v>26983</v>
      </c>
      <c r="G9" s="49">
        <v>25550</v>
      </c>
      <c r="H9" s="50">
        <v>5.6086105675146714E-2</v>
      </c>
    </row>
    <row r="10" spans="2:8" ht="16.5" customHeight="1">
      <c r="B10" s="72" t="s">
        <v>47</v>
      </c>
    </row>
    <row r="11" spans="2:8" ht="15" customHeight="1">
      <c r="B11" s="71" t="s">
        <v>91</v>
      </c>
    </row>
    <row r="17" spans="16:16">
      <c r="P17" s="51"/>
    </row>
  </sheetData>
  <mergeCells count="1">
    <mergeCell ref="B2:H2"/>
  </mergeCells>
  <phoneticPr fontId="4" type="noConversion"/>
  <conditionalFormatting sqref="E4:E9 H4:H9">
    <cfRule type="cellIs" dxfId="5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9.109375" style="37" customWidth="1"/>
    <col min="3" max="3" width="16.88671875" style="37" customWidth="1"/>
    <col min="4" max="4" width="9" style="37" customWidth="1"/>
    <col min="5" max="5" width="11" style="37" customWidth="1"/>
    <col min="6" max="6" width="9" style="37" customWidth="1"/>
    <col min="7" max="7" width="12.88671875" style="37" customWidth="1"/>
    <col min="8" max="9" width="9" style="37" customWidth="1"/>
    <col min="10" max="10" width="9.88671875" style="37" customWidth="1"/>
    <col min="11" max="14" width="9" style="37" customWidth="1"/>
    <col min="15" max="15" width="11.554687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 ht="14.4" customHeight="1">
      <c r="B2" s="108" t="s">
        <v>27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customHeight="1" thickBot="1">
      <c r="B3" s="109" t="s">
        <v>28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2:15" ht="14.25" customHeight="1">
      <c r="B4" s="98" t="s">
        <v>0</v>
      </c>
      <c r="C4" s="100" t="s">
        <v>1</v>
      </c>
      <c r="D4" s="102" t="s">
        <v>93</v>
      </c>
      <c r="E4" s="103"/>
      <c r="F4" s="103"/>
      <c r="G4" s="103"/>
      <c r="H4" s="104"/>
      <c r="I4" s="107" t="s">
        <v>89</v>
      </c>
      <c r="J4" s="104"/>
      <c r="K4" s="107" t="s">
        <v>97</v>
      </c>
      <c r="L4" s="103"/>
      <c r="M4" s="103"/>
      <c r="N4" s="103"/>
      <c r="O4" s="113"/>
    </row>
    <row r="5" spans="2:15" ht="14.4" customHeight="1" thickBot="1">
      <c r="B5" s="99"/>
      <c r="C5" s="101"/>
      <c r="D5" s="114" t="s">
        <v>94</v>
      </c>
      <c r="E5" s="111"/>
      <c r="F5" s="111"/>
      <c r="G5" s="111"/>
      <c r="H5" s="115"/>
      <c r="I5" s="110" t="s">
        <v>90</v>
      </c>
      <c r="J5" s="115"/>
      <c r="K5" s="110" t="s">
        <v>98</v>
      </c>
      <c r="L5" s="111"/>
      <c r="M5" s="111"/>
      <c r="N5" s="111"/>
      <c r="O5" s="112"/>
    </row>
    <row r="6" spans="2:15" ht="14.4" customHeight="1">
      <c r="B6" s="99"/>
      <c r="C6" s="101"/>
      <c r="D6" s="94">
        <v>2025</v>
      </c>
      <c r="E6" s="95"/>
      <c r="F6" s="94">
        <v>2024</v>
      </c>
      <c r="G6" s="95"/>
      <c r="H6" s="84" t="s">
        <v>30</v>
      </c>
      <c r="I6" s="105">
        <v>2024</v>
      </c>
      <c r="J6" s="105" t="s">
        <v>95</v>
      </c>
      <c r="K6" s="94">
        <v>2025</v>
      </c>
      <c r="L6" s="95"/>
      <c r="M6" s="94">
        <v>2024</v>
      </c>
      <c r="N6" s="95"/>
      <c r="O6" s="84" t="s">
        <v>30</v>
      </c>
    </row>
    <row r="7" spans="2:15" ht="14.4" customHeight="1" thickBot="1">
      <c r="B7" s="86" t="s">
        <v>31</v>
      </c>
      <c r="C7" s="88" t="s">
        <v>32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4.25" customHeight="1">
      <c r="B8" s="86"/>
      <c r="C8" s="88"/>
      <c r="D8" s="4" t="s">
        <v>33</v>
      </c>
      <c r="E8" s="5" t="s">
        <v>2</v>
      </c>
      <c r="F8" s="4" t="s">
        <v>33</v>
      </c>
      <c r="G8" s="5" t="s">
        <v>2</v>
      </c>
      <c r="H8" s="90" t="s">
        <v>34</v>
      </c>
      <c r="I8" s="6" t="s">
        <v>33</v>
      </c>
      <c r="J8" s="92" t="s">
        <v>96</v>
      </c>
      <c r="K8" s="4" t="s">
        <v>33</v>
      </c>
      <c r="L8" s="5" t="s">
        <v>2</v>
      </c>
      <c r="M8" s="4" t="s">
        <v>33</v>
      </c>
      <c r="N8" s="5" t="s">
        <v>2</v>
      </c>
      <c r="O8" s="90" t="s">
        <v>34</v>
      </c>
    </row>
    <row r="9" spans="2:15" ht="14.4" customHeight="1" thickBot="1">
      <c r="B9" s="87"/>
      <c r="C9" s="89"/>
      <c r="D9" s="7" t="s">
        <v>35</v>
      </c>
      <c r="E9" s="8" t="s">
        <v>36</v>
      </c>
      <c r="F9" s="7" t="s">
        <v>35</v>
      </c>
      <c r="G9" s="8" t="s">
        <v>36</v>
      </c>
      <c r="H9" s="91"/>
      <c r="I9" s="9" t="s">
        <v>35</v>
      </c>
      <c r="J9" s="93"/>
      <c r="K9" s="7" t="s">
        <v>35</v>
      </c>
      <c r="L9" s="8" t="s">
        <v>36</v>
      </c>
      <c r="M9" s="7" t="s">
        <v>35</v>
      </c>
      <c r="N9" s="8" t="s">
        <v>36</v>
      </c>
      <c r="O9" s="91"/>
    </row>
    <row r="10" spans="2:15" ht="14.4" customHeight="1" thickBot="1">
      <c r="B10" s="10">
        <v>1</v>
      </c>
      <c r="C10" s="11" t="s">
        <v>11</v>
      </c>
      <c r="D10" s="12">
        <v>633</v>
      </c>
      <c r="E10" s="13">
        <v>0.19849482596425211</v>
      </c>
      <c r="F10" s="12">
        <v>603</v>
      </c>
      <c r="G10" s="13">
        <v>0.22358175750834261</v>
      </c>
      <c r="H10" s="14">
        <v>4.9751243781094523E-2</v>
      </c>
      <c r="I10" s="12">
        <v>650</v>
      </c>
      <c r="J10" s="14">
        <v>-2.6153846153846194E-2</v>
      </c>
      <c r="K10" s="12">
        <v>5058</v>
      </c>
      <c r="L10" s="13">
        <v>0.20300208701236153</v>
      </c>
      <c r="M10" s="12">
        <v>4447</v>
      </c>
      <c r="N10" s="13">
        <v>0.18753426390587441</v>
      </c>
      <c r="O10" s="14">
        <v>0.1373959973015515</v>
      </c>
    </row>
    <row r="11" spans="2:15" ht="14.4" customHeight="1" thickBot="1">
      <c r="B11" s="52">
        <v>2</v>
      </c>
      <c r="C11" s="16" t="s">
        <v>13</v>
      </c>
      <c r="D11" s="17">
        <v>647</v>
      </c>
      <c r="E11" s="18">
        <v>0.20288491690185012</v>
      </c>
      <c r="F11" s="17">
        <v>464</v>
      </c>
      <c r="G11" s="18">
        <v>0.17204301075268819</v>
      </c>
      <c r="H11" s="19">
        <v>0.3943965517241379</v>
      </c>
      <c r="I11" s="17">
        <v>484</v>
      </c>
      <c r="J11" s="19">
        <v>0.33677685950413228</v>
      </c>
      <c r="K11" s="17">
        <v>4933</v>
      </c>
      <c r="L11" s="18">
        <v>0.19798523037405683</v>
      </c>
      <c r="M11" s="17">
        <v>4906</v>
      </c>
      <c r="N11" s="18">
        <v>0.20689073503985156</v>
      </c>
      <c r="O11" s="19">
        <v>5.5034651447207761E-3</v>
      </c>
    </row>
    <row r="12" spans="2:15" ht="14.4" customHeight="1" thickBot="1">
      <c r="B12" s="10">
        <v>3</v>
      </c>
      <c r="C12" s="11" t="s">
        <v>4</v>
      </c>
      <c r="D12" s="12">
        <v>539</v>
      </c>
      <c r="E12" s="13">
        <v>0.16901850109752273</v>
      </c>
      <c r="F12" s="12">
        <v>560</v>
      </c>
      <c r="G12" s="13">
        <v>0.20763811642565813</v>
      </c>
      <c r="H12" s="14">
        <v>-3.7499999999999978E-2</v>
      </c>
      <c r="I12" s="12">
        <v>423</v>
      </c>
      <c r="J12" s="14">
        <v>0.27423167848699759</v>
      </c>
      <c r="K12" s="12">
        <v>3905</v>
      </c>
      <c r="L12" s="13">
        <v>0.15672660138063896</v>
      </c>
      <c r="M12" s="12">
        <v>3883</v>
      </c>
      <c r="N12" s="13">
        <v>0.16374984185889596</v>
      </c>
      <c r="O12" s="14">
        <v>5.6657223796034994E-3</v>
      </c>
    </row>
    <row r="13" spans="2:15" ht="14.4" customHeight="1" thickBot="1">
      <c r="B13" s="52">
        <v>4</v>
      </c>
      <c r="C13" s="16" t="s">
        <v>3</v>
      </c>
      <c r="D13" s="17">
        <v>476</v>
      </c>
      <c r="E13" s="18">
        <v>0.14926309187833176</v>
      </c>
      <c r="F13" s="17">
        <v>378</v>
      </c>
      <c r="G13" s="18">
        <v>0.14015572858731926</v>
      </c>
      <c r="H13" s="19">
        <v>0.2592592592592593</v>
      </c>
      <c r="I13" s="17">
        <v>360</v>
      </c>
      <c r="J13" s="19">
        <v>0.32222222222222219</v>
      </c>
      <c r="K13" s="17">
        <v>3797</v>
      </c>
      <c r="L13" s="18">
        <v>0.15239203724514369</v>
      </c>
      <c r="M13" s="17">
        <v>3089</v>
      </c>
      <c r="N13" s="18">
        <v>0.13026609876439085</v>
      </c>
      <c r="O13" s="19">
        <v>0.22920038847523472</v>
      </c>
    </row>
    <row r="14" spans="2:15" ht="14.4" customHeight="1" thickBot="1">
      <c r="B14" s="10">
        <v>5</v>
      </c>
      <c r="C14" s="11" t="s">
        <v>12</v>
      </c>
      <c r="D14" s="12">
        <v>503</v>
      </c>
      <c r="E14" s="13">
        <v>0.1577296958294136</v>
      </c>
      <c r="F14" s="12">
        <v>273</v>
      </c>
      <c r="G14" s="13">
        <v>0.10122358175750834</v>
      </c>
      <c r="H14" s="14">
        <v>0.84249084249084238</v>
      </c>
      <c r="I14" s="12">
        <v>460</v>
      </c>
      <c r="J14" s="14">
        <v>9.3478260869565233E-2</v>
      </c>
      <c r="K14" s="12">
        <v>3444</v>
      </c>
      <c r="L14" s="13">
        <v>0.13822443409857119</v>
      </c>
      <c r="M14" s="12">
        <v>3438</v>
      </c>
      <c r="N14" s="13">
        <v>0.14498376417998565</v>
      </c>
      <c r="O14" s="14">
        <v>1.7452006980802626E-3</v>
      </c>
    </row>
    <row r="15" spans="2:15" ht="14.4" customHeight="1" thickBot="1">
      <c r="B15" s="52">
        <v>6</v>
      </c>
      <c r="C15" s="16" t="s">
        <v>15</v>
      </c>
      <c r="D15" s="17">
        <v>154</v>
      </c>
      <c r="E15" s="18">
        <v>4.8291000313577921E-2</v>
      </c>
      <c r="F15" s="17">
        <v>204</v>
      </c>
      <c r="G15" s="18">
        <v>7.5639599555061179E-2</v>
      </c>
      <c r="H15" s="19">
        <v>-0.24509803921568629</v>
      </c>
      <c r="I15" s="17">
        <v>142</v>
      </c>
      <c r="J15" s="19">
        <v>8.4507042253521236E-2</v>
      </c>
      <c r="K15" s="17">
        <v>1600</v>
      </c>
      <c r="L15" s="18">
        <v>6.421576497030021E-2</v>
      </c>
      <c r="M15" s="17">
        <v>2333</v>
      </c>
      <c r="N15" s="18">
        <v>9.8384852190781427E-2</v>
      </c>
      <c r="O15" s="19">
        <v>-0.31418774110587222</v>
      </c>
    </row>
    <row r="16" spans="2:15" ht="14.4" customHeight="1" thickBot="1">
      <c r="B16" s="10">
        <v>7</v>
      </c>
      <c r="C16" s="11" t="s">
        <v>14</v>
      </c>
      <c r="D16" s="12">
        <v>162</v>
      </c>
      <c r="E16" s="13">
        <v>5.0799623706491062E-2</v>
      </c>
      <c r="F16" s="12">
        <v>143</v>
      </c>
      <c r="G16" s="13">
        <v>5.3021876158694844E-2</v>
      </c>
      <c r="H16" s="14">
        <v>0.13286713286713292</v>
      </c>
      <c r="I16" s="12">
        <v>160</v>
      </c>
      <c r="J16" s="14">
        <v>1.2499999999999956E-2</v>
      </c>
      <c r="K16" s="12">
        <v>1567</v>
      </c>
      <c r="L16" s="13">
        <v>6.2891314817787772E-2</v>
      </c>
      <c r="M16" s="12">
        <v>1005</v>
      </c>
      <c r="N16" s="13">
        <v>4.2381815881583941E-2</v>
      </c>
      <c r="O16" s="14">
        <v>0.55920398009950256</v>
      </c>
    </row>
    <row r="17" spans="2:15" ht="14.4" thickBot="1">
      <c r="B17" s="82" t="s">
        <v>61</v>
      </c>
      <c r="C17" s="83"/>
      <c r="D17" s="21">
        <f>SUM(D10:D16)</f>
        <v>3114</v>
      </c>
      <c r="E17" s="22">
        <f>D17/D19</f>
        <v>0.9764816556914393</v>
      </c>
      <c r="F17" s="21">
        <f>SUM(F10:F16)</f>
        <v>2625</v>
      </c>
      <c r="G17" s="22">
        <f>F17/F19</f>
        <v>0.97330367074527258</v>
      </c>
      <c r="H17" s="23">
        <f>D17/F17-1</f>
        <v>0.18628571428571439</v>
      </c>
      <c r="I17" s="21">
        <f>SUM(I10:I16)</f>
        <v>2679</v>
      </c>
      <c r="J17" s="22">
        <f>D17/I17-1</f>
        <v>0.16237402015677493</v>
      </c>
      <c r="K17" s="21">
        <f>SUM(K10:K16)</f>
        <v>24304</v>
      </c>
      <c r="L17" s="22">
        <f>K17/K19</f>
        <v>0.97543746989886015</v>
      </c>
      <c r="M17" s="21">
        <f>SUM(M10:M16)</f>
        <v>23101</v>
      </c>
      <c r="N17" s="22">
        <f>M17/M19</f>
        <v>0.97419137182136384</v>
      </c>
      <c r="O17" s="23">
        <f>K17/M17-1</f>
        <v>5.2075667720012042E-2</v>
      </c>
    </row>
    <row r="18" spans="2:15" ht="14.4" thickBot="1">
      <c r="B18" s="82" t="s">
        <v>37</v>
      </c>
      <c r="C18" s="83"/>
      <c r="D18" s="35">
        <f>D19-D17</f>
        <v>75</v>
      </c>
      <c r="E18" s="22">
        <f>D18/D19</f>
        <v>2.3518344308560677E-2</v>
      </c>
      <c r="F18" s="35">
        <f>F19-F17</f>
        <v>72</v>
      </c>
      <c r="G18" s="22">
        <f>F18/F19</f>
        <v>2.6696329254727477E-2</v>
      </c>
      <c r="H18" s="23">
        <f>D18/F18-1</f>
        <v>4.1666666666666741E-2</v>
      </c>
      <c r="I18" s="35">
        <f>I19-I17</f>
        <v>73</v>
      </c>
      <c r="J18" s="23">
        <f>D18/I18-1</f>
        <v>2.7397260273972712E-2</v>
      </c>
      <c r="K18" s="35">
        <f>K19-K17</f>
        <v>612</v>
      </c>
      <c r="L18" s="22">
        <f>K18/K19</f>
        <v>2.4562530101139828E-2</v>
      </c>
      <c r="M18" s="35">
        <f>M19-M17</f>
        <v>612</v>
      </c>
      <c r="N18" s="22">
        <f>M18/M19</f>
        <v>2.5808628178636193E-2</v>
      </c>
      <c r="O18" s="23">
        <f>K18/M18-1</f>
        <v>0</v>
      </c>
    </row>
    <row r="19" spans="2:15" ht="14.4" thickBot="1">
      <c r="B19" s="80" t="s">
        <v>38</v>
      </c>
      <c r="C19" s="81"/>
      <c r="D19" s="24">
        <v>3189</v>
      </c>
      <c r="E19" s="25">
        <v>1</v>
      </c>
      <c r="F19" s="24">
        <v>2697</v>
      </c>
      <c r="G19" s="25">
        <v>1</v>
      </c>
      <c r="H19" s="26">
        <v>0.18242491657397109</v>
      </c>
      <c r="I19" s="24">
        <v>2752</v>
      </c>
      <c r="J19" s="26">
        <v>0.15879360465116288</v>
      </c>
      <c r="K19" s="24">
        <v>24916</v>
      </c>
      <c r="L19" s="25">
        <v>1</v>
      </c>
      <c r="M19" s="24">
        <v>23713</v>
      </c>
      <c r="N19" s="25">
        <v>1</v>
      </c>
      <c r="O19" s="26">
        <v>5.0731666174672174E-2</v>
      </c>
    </row>
    <row r="20" spans="2:15">
      <c r="B20" s="73" t="s">
        <v>47</v>
      </c>
    </row>
    <row r="21" spans="2:15">
      <c r="B21" s="74" t="s">
        <v>92</v>
      </c>
    </row>
    <row r="22" spans="2:15">
      <c r="B22" s="28" t="s">
        <v>66</v>
      </c>
    </row>
  </sheetData>
  <mergeCells count="26">
    <mergeCell ref="J6:J7"/>
    <mergeCell ref="I4:J4"/>
    <mergeCell ref="K6:L7"/>
    <mergeCell ref="B2:O2"/>
    <mergeCell ref="B3:O3"/>
    <mergeCell ref="K5:O5"/>
    <mergeCell ref="K4:O4"/>
    <mergeCell ref="D5:H5"/>
    <mergeCell ref="I5:J5"/>
    <mergeCell ref="M6:N7"/>
    <mergeCell ref="B19:C19"/>
    <mergeCell ref="B18:C18"/>
    <mergeCell ref="B17:C17"/>
    <mergeCell ref="O6:O7"/>
    <mergeCell ref="B7:B9"/>
    <mergeCell ref="C7:C9"/>
    <mergeCell ref="H8:H9"/>
    <mergeCell ref="J8:J9"/>
    <mergeCell ref="O8:O9"/>
    <mergeCell ref="D6:E7"/>
    <mergeCell ref="B4:B6"/>
    <mergeCell ref="C4:C6"/>
    <mergeCell ref="D4:H4"/>
    <mergeCell ref="F6:G7"/>
    <mergeCell ref="H6:H7"/>
    <mergeCell ref="I6:I7"/>
  </mergeCells>
  <phoneticPr fontId="4" type="noConversion"/>
  <conditionalFormatting sqref="D10:O16">
    <cfRule type="cellIs" dxfId="52" priority="3" operator="equal">
      <formula>0</formula>
    </cfRule>
  </conditionalFormatting>
  <conditionalFormatting sqref="H10:H18 O10:O18">
    <cfRule type="cellIs" dxfId="51" priority="1" operator="lessThan">
      <formula>0</formula>
    </cfRule>
  </conditionalFormatting>
  <conditionalFormatting sqref="J10:J16">
    <cfRule type="cellIs" dxfId="50" priority="7" operator="lessThan">
      <formula>0</formula>
    </cfRule>
  </conditionalFormatting>
  <conditionalFormatting sqref="J18">
    <cfRule type="cellIs" dxfId="49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109375" defaultRowHeight="13.8"/>
  <cols>
    <col min="1" max="1" width="1.33203125" style="37" customWidth="1"/>
    <col min="2" max="2" width="15.44140625" style="37" bestFit="1" customWidth="1"/>
    <col min="3" max="3" width="17.88671875" style="37" customWidth="1"/>
    <col min="4" max="9" width="9" style="37" customWidth="1"/>
    <col min="10" max="10" width="9.6640625" style="37" customWidth="1"/>
    <col min="11" max="14" width="9" style="37" customWidth="1"/>
    <col min="15" max="15" width="11.554687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 ht="14.4" customHeight="1">
      <c r="B2" s="108" t="s">
        <v>27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customHeight="1" thickBot="1">
      <c r="B3" s="116" t="s">
        <v>28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" customHeight="1">
      <c r="B4" s="98" t="s">
        <v>29</v>
      </c>
      <c r="C4" s="100" t="s">
        <v>1</v>
      </c>
      <c r="D4" s="102" t="s">
        <v>93</v>
      </c>
      <c r="E4" s="103"/>
      <c r="F4" s="103"/>
      <c r="G4" s="103"/>
      <c r="H4" s="104"/>
      <c r="I4" s="107" t="s">
        <v>89</v>
      </c>
      <c r="J4" s="104"/>
      <c r="K4" s="107" t="s">
        <v>97</v>
      </c>
      <c r="L4" s="103"/>
      <c r="M4" s="103"/>
      <c r="N4" s="103"/>
      <c r="O4" s="113"/>
    </row>
    <row r="5" spans="2:15" ht="14.4" customHeight="1" thickBot="1">
      <c r="B5" s="99"/>
      <c r="C5" s="101"/>
      <c r="D5" s="114" t="s">
        <v>94</v>
      </c>
      <c r="E5" s="111"/>
      <c r="F5" s="111"/>
      <c r="G5" s="111"/>
      <c r="H5" s="115"/>
      <c r="I5" s="110" t="s">
        <v>90</v>
      </c>
      <c r="J5" s="115"/>
      <c r="K5" s="110" t="s">
        <v>98</v>
      </c>
      <c r="L5" s="111"/>
      <c r="M5" s="111"/>
      <c r="N5" s="111"/>
      <c r="O5" s="112"/>
    </row>
    <row r="6" spans="2:15" ht="14.4" customHeight="1">
      <c r="B6" s="99"/>
      <c r="C6" s="101"/>
      <c r="D6" s="94">
        <v>2025</v>
      </c>
      <c r="E6" s="95"/>
      <c r="F6" s="94">
        <v>2024</v>
      </c>
      <c r="G6" s="95"/>
      <c r="H6" s="84" t="s">
        <v>30</v>
      </c>
      <c r="I6" s="105">
        <v>2024</v>
      </c>
      <c r="J6" s="105" t="s">
        <v>95</v>
      </c>
      <c r="K6" s="94">
        <v>2025</v>
      </c>
      <c r="L6" s="95"/>
      <c r="M6" s="94">
        <v>2024</v>
      </c>
      <c r="N6" s="95"/>
      <c r="O6" s="84" t="s">
        <v>30</v>
      </c>
    </row>
    <row r="7" spans="2:15" ht="14.4" customHeight="1" thickBot="1">
      <c r="B7" s="86" t="s">
        <v>29</v>
      </c>
      <c r="C7" s="88" t="s">
        <v>32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4.4" customHeight="1">
      <c r="B8" s="86"/>
      <c r="C8" s="88"/>
      <c r="D8" s="4" t="s">
        <v>33</v>
      </c>
      <c r="E8" s="5" t="s">
        <v>2</v>
      </c>
      <c r="F8" s="4" t="s">
        <v>33</v>
      </c>
      <c r="G8" s="5" t="s">
        <v>2</v>
      </c>
      <c r="H8" s="90" t="s">
        <v>34</v>
      </c>
      <c r="I8" s="6" t="s">
        <v>33</v>
      </c>
      <c r="J8" s="92" t="s">
        <v>96</v>
      </c>
      <c r="K8" s="4" t="s">
        <v>33</v>
      </c>
      <c r="L8" s="5" t="s">
        <v>2</v>
      </c>
      <c r="M8" s="4" t="s">
        <v>33</v>
      </c>
      <c r="N8" s="5" t="s">
        <v>2</v>
      </c>
      <c r="O8" s="90" t="s">
        <v>34</v>
      </c>
    </row>
    <row r="9" spans="2:15" ht="14.4" customHeight="1" thickBot="1">
      <c r="B9" s="87"/>
      <c r="C9" s="89"/>
      <c r="D9" s="7" t="s">
        <v>35</v>
      </c>
      <c r="E9" s="8" t="s">
        <v>36</v>
      </c>
      <c r="F9" s="7" t="s">
        <v>35</v>
      </c>
      <c r="G9" s="8" t="s">
        <v>36</v>
      </c>
      <c r="H9" s="91"/>
      <c r="I9" s="9" t="s">
        <v>35</v>
      </c>
      <c r="J9" s="93"/>
      <c r="K9" s="7" t="s">
        <v>35</v>
      </c>
      <c r="L9" s="8" t="s">
        <v>36</v>
      </c>
      <c r="M9" s="7" t="s">
        <v>35</v>
      </c>
      <c r="N9" s="8" t="s">
        <v>36</v>
      </c>
      <c r="O9" s="91"/>
    </row>
    <row r="10" spans="2:15" ht="14.4" customHeight="1" thickBot="1">
      <c r="B10" s="53"/>
      <c r="C10" s="11" t="s">
        <v>15</v>
      </c>
      <c r="D10" s="12">
        <v>130</v>
      </c>
      <c r="E10" s="13">
        <v>0.47794117647058826</v>
      </c>
      <c r="F10" s="12">
        <v>130</v>
      </c>
      <c r="G10" s="13">
        <v>0.43771043771043772</v>
      </c>
      <c r="H10" s="14">
        <v>0</v>
      </c>
      <c r="I10" s="12">
        <v>108</v>
      </c>
      <c r="J10" s="14">
        <v>0.20370370370370372</v>
      </c>
      <c r="K10" s="12">
        <v>1184</v>
      </c>
      <c r="L10" s="13">
        <v>0.51907058307759757</v>
      </c>
      <c r="M10" s="12">
        <v>1577</v>
      </c>
      <c r="N10" s="13">
        <v>0.55981540646077388</v>
      </c>
      <c r="O10" s="14">
        <v>-0.24920735573874442</v>
      </c>
    </row>
    <row r="11" spans="2:15" ht="14.4" customHeight="1" thickBot="1">
      <c r="B11" s="54"/>
      <c r="C11" s="16" t="s">
        <v>12</v>
      </c>
      <c r="D11" s="17">
        <v>31</v>
      </c>
      <c r="E11" s="18">
        <v>0.11397058823529412</v>
      </c>
      <c r="F11" s="17">
        <v>45</v>
      </c>
      <c r="G11" s="18">
        <v>0.15151515151515152</v>
      </c>
      <c r="H11" s="19">
        <v>-0.31111111111111112</v>
      </c>
      <c r="I11" s="17">
        <v>30</v>
      </c>
      <c r="J11" s="19">
        <v>3.3333333333333437E-2</v>
      </c>
      <c r="K11" s="17">
        <v>318</v>
      </c>
      <c r="L11" s="18">
        <v>0.13941253836036827</v>
      </c>
      <c r="M11" s="17">
        <v>385</v>
      </c>
      <c r="N11" s="18">
        <v>0.13667021654242101</v>
      </c>
      <c r="O11" s="19">
        <v>-0.17402597402597397</v>
      </c>
    </row>
    <row r="12" spans="2:15" ht="14.4" customHeight="1" thickBot="1">
      <c r="B12" s="54"/>
      <c r="C12" s="11" t="s">
        <v>4</v>
      </c>
      <c r="D12" s="12">
        <v>50</v>
      </c>
      <c r="E12" s="13">
        <v>0.18382352941176472</v>
      </c>
      <c r="F12" s="12">
        <v>53</v>
      </c>
      <c r="G12" s="13">
        <v>0.17845117845117844</v>
      </c>
      <c r="H12" s="14">
        <v>-5.6603773584905648E-2</v>
      </c>
      <c r="I12" s="12">
        <v>34</v>
      </c>
      <c r="J12" s="14">
        <v>0.47058823529411775</v>
      </c>
      <c r="K12" s="12">
        <v>317</v>
      </c>
      <c r="L12" s="13">
        <v>0.13897413415168786</v>
      </c>
      <c r="M12" s="12">
        <v>333</v>
      </c>
      <c r="N12" s="13">
        <v>0.1182108626198083</v>
      </c>
      <c r="O12" s="14">
        <v>-4.8048048048048075E-2</v>
      </c>
    </row>
    <row r="13" spans="2:15" ht="14.4" customHeight="1" thickBot="1">
      <c r="B13" s="54"/>
      <c r="C13" s="55" t="s">
        <v>45</v>
      </c>
      <c r="D13" s="17">
        <v>12</v>
      </c>
      <c r="E13" s="18">
        <v>4.4117647058823532E-2</v>
      </c>
      <c r="F13" s="17">
        <v>22</v>
      </c>
      <c r="G13" s="18">
        <v>7.407407407407407E-2</v>
      </c>
      <c r="H13" s="19">
        <v>-0.45454545454545459</v>
      </c>
      <c r="I13" s="17">
        <v>22</v>
      </c>
      <c r="J13" s="19">
        <v>-0.45454545454545459</v>
      </c>
      <c r="K13" s="17">
        <v>139</v>
      </c>
      <c r="L13" s="18">
        <v>6.0938185006576065E-2</v>
      </c>
      <c r="M13" s="17">
        <v>189</v>
      </c>
      <c r="N13" s="18">
        <v>6.7092651757188496E-2</v>
      </c>
      <c r="O13" s="19">
        <v>-0.26455026455026454</v>
      </c>
    </row>
    <row r="14" spans="2:15" ht="14.4" customHeight="1" thickBot="1">
      <c r="B14" s="54"/>
      <c r="C14" s="56" t="s">
        <v>3</v>
      </c>
      <c r="D14" s="12">
        <v>5</v>
      </c>
      <c r="E14" s="13">
        <v>1.8382352941176471E-2</v>
      </c>
      <c r="F14" s="12">
        <v>24</v>
      </c>
      <c r="G14" s="13">
        <v>8.0808080808080815E-2</v>
      </c>
      <c r="H14" s="14">
        <v>-0.79166666666666663</v>
      </c>
      <c r="I14" s="12">
        <v>7</v>
      </c>
      <c r="J14" s="14">
        <v>-0.2857142857142857</v>
      </c>
      <c r="K14" s="12">
        <v>66</v>
      </c>
      <c r="L14" s="13">
        <v>2.893467777290662E-2</v>
      </c>
      <c r="M14" s="12">
        <v>77</v>
      </c>
      <c r="N14" s="13">
        <v>2.7334043308484202E-2</v>
      </c>
      <c r="O14" s="14">
        <v>-0.1428571428571429</v>
      </c>
    </row>
    <row r="15" spans="2:15" ht="14.4" customHeight="1" thickBot="1">
      <c r="B15" s="54"/>
      <c r="C15" s="57" t="s">
        <v>14</v>
      </c>
      <c r="D15" s="17">
        <v>16</v>
      </c>
      <c r="E15" s="18">
        <v>5.8823529411764705E-2</v>
      </c>
      <c r="F15" s="17">
        <v>9</v>
      </c>
      <c r="G15" s="18">
        <v>3.0303030303030304E-2</v>
      </c>
      <c r="H15" s="19">
        <v>0.77777777777777768</v>
      </c>
      <c r="I15" s="17">
        <v>3</v>
      </c>
      <c r="J15" s="19">
        <v>4.333333333333333</v>
      </c>
      <c r="K15" s="17">
        <v>53</v>
      </c>
      <c r="L15" s="18">
        <v>2.3235423060061378E-2</v>
      </c>
      <c r="M15" s="17">
        <v>64</v>
      </c>
      <c r="N15" s="18">
        <v>2.2719204827831026E-2</v>
      </c>
      <c r="O15" s="19">
        <v>-0.171875</v>
      </c>
    </row>
    <row r="16" spans="2:15" ht="14.4" customHeight="1" thickBot="1">
      <c r="B16" s="54"/>
      <c r="C16" s="11" t="s">
        <v>70</v>
      </c>
      <c r="D16" s="12">
        <v>6</v>
      </c>
      <c r="E16" s="13">
        <v>2.2058823529411766E-2</v>
      </c>
      <c r="F16" s="12">
        <v>1</v>
      </c>
      <c r="G16" s="13">
        <v>3.3670033670033669E-3</v>
      </c>
      <c r="H16" s="14">
        <v>5</v>
      </c>
      <c r="I16" s="12">
        <v>3</v>
      </c>
      <c r="J16" s="14">
        <v>1</v>
      </c>
      <c r="K16" s="12">
        <v>44</v>
      </c>
      <c r="L16" s="13">
        <v>1.9289785181937746E-2</v>
      </c>
      <c r="M16" s="12">
        <v>27</v>
      </c>
      <c r="N16" s="13">
        <v>9.5846645367412137E-3</v>
      </c>
      <c r="O16" s="14">
        <v>0.62962962962962954</v>
      </c>
    </row>
    <row r="17" spans="2:15" ht="14.4" customHeight="1" thickBot="1">
      <c r="B17" s="58"/>
      <c r="C17" s="57" t="s">
        <v>37</v>
      </c>
      <c r="D17" s="17">
        <v>22</v>
      </c>
      <c r="E17" s="18">
        <v>8.0882352941176475E-2</v>
      </c>
      <c r="F17" s="17">
        <v>13</v>
      </c>
      <c r="G17" s="18">
        <v>4.3771043771043773E-2</v>
      </c>
      <c r="H17" s="19">
        <v>0.69230769230769229</v>
      </c>
      <c r="I17" s="17">
        <v>21</v>
      </c>
      <c r="J17" s="19">
        <v>9.3333333333333338E-2</v>
      </c>
      <c r="K17" s="17">
        <v>160</v>
      </c>
      <c r="L17" s="18">
        <v>7.0144673388864529E-2</v>
      </c>
      <c r="M17" s="17">
        <v>165</v>
      </c>
      <c r="N17" s="18">
        <v>5.8572949946751864E-2</v>
      </c>
      <c r="O17" s="19">
        <v>-3.0303030303030276E-2</v>
      </c>
    </row>
    <row r="18" spans="2:15" ht="14.4" customHeight="1" thickBot="1">
      <c r="B18" s="20" t="s">
        <v>5</v>
      </c>
      <c r="C18" s="20" t="s">
        <v>38</v>
      </c>
      <c r="D18" s="21">
        <v>272</v>
      </c>
      <c r="E18" s="22">
        <v>0.99999999999999989</v>
      </c>
      <c r="F18" s="21">
        <v>297</v>
      </c>
      <c r="G18" s="22">
        <v>0.99999999999999978</v>
      </c>
      <c r="H18" s="23">
        <v>-8.4175084175084125E-2</v>
      </c>
      <c r="I18" s="21">
        <v>225</v>
      </c>
      <c r="J18" s="22">
        <v>0.2088888888888889</v>
      </c>
      <c r="K18" s="21">
        <v>2281</v>
      </c>
      <c r="L18" s="22">
        <v>0.99999999999999989</v>
      </c>
      <c r="M18" s="21">
        <v>2817</v>
      </c>
      <c r="N18" s="22">
        <v>0.99999999999999978</v>
      </c>
      <c r="O18" s="23">
        <v>-0.19027334043308486</v>
      </c>
    </row>
    <row r="19" spans="2:15" ht="14.4" customHeight="1" thickBot="1">
      <c r="B19" s="53"/>
      <c r="C19" s="11" t="s">
        <v>11</v>
      </c>
      <c r="D19" s="12">
        <v>630</v>
      </c>
      <c r="E19" s="13">
        <v>0.21619766643788607</v>
      </c>
      <c r="F19" s="12">
        <v>602</v>
      </c>
      <c r="G19" s="13">
        <v>0.25125208681135225</v>
      </c>
      <c r="H19" s="14">
        <v>4.6511627906976827E-2</v>
      </c>
      <c r="I19" s="12">
        <v>649</v>
      </c>
      <c r="J19" s="14">
        <v>-2.9275808936825909E-2</v>
      </c>
      <c r="K19" s="12">
        <v>5043</v>
      </c>
      <c r="L19" s="13">
        <v>0.22314159292035399</v>
      </c>
      <c r="M19" s="12">
        <v>4425</v>
      </c>
      <c r="N19" s="13">
        <v>0.2120573153783486</v>
      </c>
      <c r="O19" s="14">
        <v>0.13966101694915256</v>
      </c>
    </row>
    <row r="20" spans="2:15" ht="14.4" customHeight="1" thickBot="1">
      <c r="B20" s="54"/>
      <c r="C20" s="16" t="s">
        <v>13</v>
      </c>
      <c r="D20" s="17">
        <v>647</v>
      </c>
      <c r="E20" s="18">
        <v>0.22203157172271792</v>
      </c>
      <c r="F20" s="17">
        <v>464</v>
      </c>
      <c r="G20" s="18">
        <v>0.19365609348914858</v>
      </c>
      <c r="H20" s="19">
        <v>0.3943965517241379</v>
      </c>
      <c r="I20" s="17">
        <v>484</v>
      </c>
      <c r="J20" s="19">
        <v>0.33677685950413228</v>
      </c>
      <c r="K20" s="17">
        <v>4933</v>
      </c>
      <c r="L20" s="18">
        <v>0.21827433628318585</v>
      </c>
      <c r="M20" s="17">
        <v>4906</v>
      </c>
      <c r="N20" s="18">
        <v>0.23510806536636794</v>
      </c>
      <c r="O20" s="19">
        <v>5.5034651447207761E-3</v>
      </c>
    </row>
    <row r="21" spans="2:15" ht="14.4" customHeight="1" thickBot="1">
      <c r="B21" s="54"/>
      <c r="C21" s="11" t="s">
        <v>3</v>
      </c>
      <c r="D21" s="12">
        <v>471</v>
      </c>
      <c r="E21" s="13">
        <v>0.16163349347975292</v>
      </c>
      <c r="F21" s="12">
        <v>354</v>
      </c>
      <c r="G21" s="13">
        <v>0.14774624373956594</v>
      </c>
      <c r="H21" s="14">
        <v>0.33050847457627119</v>
      </c>
      <c r="I21" s="12">
        <v>353</v>
      </c>
      <c r="J21" s="14">
        <v>0.33427762039660047</v>
      </c>
      <c r="K21" s="12">
        <v>3730</v>
      </c>
      <c r="L21" s="13">
        <v>0.16504424778761062</v>
      </c>
      <c r="M21" s="12">
        <v>3012</v>
      </c>
      <c r="N21" s="13">
        <v>0.14434274212871998</v>
      </c>
      <c r="O21" s="14">
        <v>0.23837981407702524</v>
      </c>
    </row>
    <row r="22" spans="2:15" ht="14.4" customHeight="1" thickBot="1">
      <c r="B22" s="54"/>
      <c r="C22" s="55" t="s">
        <v>4</v>
      </c>
      <c r="D22" s="17">
        <v>489</v>
      </c>
      <c r="E22" s="18">
        <v>0.16781056966369251</v>
      </c>
      <c r="F22" s="17">
        <v>507</v>
      </c>
      <c r="G22" s="18">
        <v>0.21160267111853087</v>
      </c>
      <c r="H22" s="19">
        <v>-3.5502958579881616E-2</v>
      </c>
      <c r="I22" s="17">
        <v>389</v>
      </c>
      <c r="J22" s="19">
        <v>0.25706940874035999</v>
      </c>
      <c r="K22" s="17">
        <v>3586</v>
      </c>
      <c r="L22" s="18">
        <v>0.15867256637168142</v>
      </c>
      <c r="M22" s="17">
        <v>3541</v>
      </c>
      <c r="N22" s="18">
        <v>0.16969377485982651</v>
      </c>
      <c r="O22" s="19">
        <v>1.2708274498729244E-2</v>
      </c>
    </row>
    <row r="23" spans="2:15" ht="14.4" customHeight="1" thickBot="1">
      <c r="B23" s="54"/>
      <c r="C23" s="56" t="s">
        <v>12</v>
      </c>
      <c r="D23" s="12">
        <v>472</v>
      </c>
      <c r="E23" s="13">
        <v>0.16197666437886069</v>
      </c>
      <c r="F23" s="12">
        <v>228</v>
      </c>
      <c r="G23" s="13">
        <v>9.515859766277128E-2</v>
      </c>
      <c r="H23" s="14">
        <v>1.0701754385964914</v>
      </c>
      <c r="I23" s="12">
        <v>429</v>
      </c>
      <c r="J23" s="14">
        <v>0.10023310023310028</v>
      </c>
      <c r="K23" s="12">
        <v>3119</v>
      </c>
      <c r="L23" s="13">
        <v>0.13800884955752213</v>
      </c>
      <c r="M23" s="12">
        <v>3049</v>
      </c>
      <c r="N23" s="13">
        <v>0.14611587674318302</v>
      </c>
      <c r="O23" s="14">
        <v>2.2958346999015999E-2</v>
      </c>
    </row>
    <row r="24" spans="2:15" ht="14.4" customHeight="1" thickBot="1">
      <c r="B24" s="54"/>
      <c r="C24" s="57" t="s">
        <v>14</v>
      </c>
      <c r="D24" s="17">
        <v>145</v>
      </c>
      <c r="E24" s="18">
        <v>4.9759780370624569E-2</v>
      </c>
      <c r="F24" s="17">
        <v>134</v>
      </c>
      <c r="G24" s="18">
        <v>5.5926544240400666E-2</v>
      </c>
      <c r="H24" s="19">
        <v>8.2089552238805874E-2</v>
      </c>
      <c r="I24" s="17">
        <v>157</v>
      </c>
      <c r="J24" s="19">
        <v>-7.6433121019108263E-2</v>
      </c>
      <c r="K24" s="17">
        <v>1511</v>
      </c>
      <c r="L24" s="18">
        <v>6.6858407079646021E-2</v>
      </c>
      <c r="M24" s="17">
        <v>938</v>
      </c>
      <c r="N24" s="18">
        <v>4.4951358604495138E-2</v>
      </c>
      <c r="O24" s="19">
        <v>0.61087420042643914</v>
      </c>
    </row>
    <row r="25" spans="2:15" ht="14.4" customHeight="1" thickBot="1">
      <c r="B25" s="54"/>
      <c r="C25" s="11" t="s">
        <v>15</v>
      </c>
      <c r="D25" s="12">
        <v>22</v>
      </c>
      <c r="E25" s="13">
        <v>7.5497597803706245E-3</v>
      </c>
      <c r="F25" s="12">
        <v>71</v>
      </c>
      <c r="G25" s="13">
        <v>2.9632721202003338E-2</v>
      </c>
      <c r="H25" s="14">
        <v>-0.6901408450704225</v>
      </c>
      <c r="I25" s="12">
        <v>32</v>
      </c>
      <c r="J25" s="14">
        <v>-0.3125</v>
      </c>
      <c r="K25" s="12">
        <v>400</v>
      </c>
      <c r="L25" s="13">
        <v>1.7699115044247787E-2</v>
      </c>
      <c r="M25" s="12">
        <v>747</v>
      </c>
      <c r="N25" s="13">
        <v>3.5798150189294102E-2</v>
      </c>
      <c r="O25" s="14">
        <v>-0.46452476572958501</v>
      </c>
    </row>
    <row r="26" spans="2:15" ht="14.4" customHeight="1" thickBot="1">
      <c r="B26" s="54"/>
      <c r="C26" s="57" t="s">
        <v>63</v>
      </c>
      <c r="D26" s="17">
        <v>38</v>
      </c>
      <c r="E26" s="18">
        <v>1.3040494166094716E-2</v>
      </c>
      <c r="F26" s="17">
        <v>31</v>
      </c>
      <c r="G26" s="18">
        <v>1.2938230383973289E-2</v>
      </c>
      <c r="H26" s="19">
        <v>0.22580645161290325</v>
      </c>
      <c r="I26" s="17">
        <v>29</v>
      </c>
      <c r="J26" s="19">
        <v>0.31034482758620685</v>
      </c>
      <c r="K26" s="17">
        <v>266</v>
      </c>
      <c r="L26" s="18">
        <v>1.1769911504424779E-2</v>
      </c>
      <c r="M26" s="17">
        <v>216</v>
      </c>
      <c r="N26" s="18">
        <v>1.035127234389227E-2</v>
      </c>
      <c r="O26" s="19">
        <v>0.2314814814814814</v>
      </c>
    </row>
    <row r="27" spans="2:15" ht="14.4" customHeight="1" thickBot="1">
      <c r="B27" s="58"/>
      <c r="C27" s="11" t="s">
        <v>37</v>
      </c>
      <c r="D27" s="12">
        <v>0</v>
      </c>
      <c r="E27" s="13">
        <v>0</v>
      </c>
      <c r="F27" s="12">
        <v>5</v>
      </c>
      <c r="G27" s="13">
        <v>2.0868113522537562E-3</v>
      </c>
      <c r="H27" s="14">
        <v>-1</v>
      </c>
      <c r="I27" s="12">
        <v>1</v>
      </c>
      <c r="J27" s="14">
        <v>-1</v>
      </c>
      <c r="K27" s="12">
        <v>12</v>
      </c>
      <c r="L27" s="13">
        <v>5.3097345132743377E-4</v>
      </c>
      <c r="M27" s="12">
        <v>33</v>
      </c>
      <c r="N27" s="13">
        <v>1.5814443858724299E-3</v>
      </c>
      <c r="O27" s="14">
        <v>-0.63636363636363635</v>
      </c>
    </row>
    <row r="28" spans="2:15" ht="14.4" customHeight="1" thickBot="1">
      <c r="B28" s="20" t="s">
        <v>6</v>
      </c>
      <c r="C28" s="20" t="s">
        <v>38</v>
      </c>
      <c r="D28" s="21">
        <v>2914</v>
      </c>
      <c r="E28" s="22">
        <v>1</v>
      </c>
      <c r="F28" s="21">
        <v>2396</v>
      </c>
      <c r="G28" s="22">
        <v>0.99999999999999989</v>
      </c>
      <c r="H28" s="23">
        <v>0.21619365609348917</v>
      </c>
      <c r="I28" s="21">
        <v>2523</v>
      </c>
      <c r="J28" s="22">
        <v>0.15497423701942137</v>
      </c>
      <c r="K28" s="21">
        <v>22600</v>
      </c>
      <c r="L28" s="22">
        <v>0.99999999999999978</v>
      </c>
      <c r="M28" s="21">
        <v>20867</v>
      </c>
      <c r="N28" s="22">
        <v>1.0000000000000002</v>
      </c>
      <c r="O28" s="23">
        <v>8.3049791536876416E-2</v>
      </c>
    </row>
    <row r="29" spans="2:15" ht="14.4" customHeight="1" thickBot="1">
      <c r="B29" s="20" t="s">
        <v>52</v>
      </c>
      <c r="C29" s="20" t="s">
        <v>38</v>
      </c>
      <c r="D29" s="21">
        <v>3</v>
      </c>
      <c r="E29" s="22">
        <v>1</v>
      </c>
      <c r="F29" s="21">
        <v>4</v>
      </c>
      <c r="G29" s="22">
        <v>1</v>
      </c>
      <c r="H29" s="23">
        <v>-0.25</v>
      </c>
      <c r="I29" s="21">
        <v>4</v>
      </c>
      <c r="J29" s="22">
        <v>-0.25</v>
      </c>
      <c r="K29" s="21">
        <v>35</v>
      </c>
      <c r="L29" s="22">
        <v>1</v>
      </c>
      <c r="M29" s="21">
        <v>29</v>
      </c>
      <c r="N29" s="22">
        <v>1</v>
      </c>
      <c r="O29" s="23">
        <v>0.2068965517241379</v>
      </c>
    </row>
    <row r="30" spans="2:15" ht="14.4" customHeight="1" thickBot="1">
      <c r="B30" s="80"/>
      <c r="C30" s="81" t="s">
        <v>38</v>
      </c>
      <c r="D30" s="24">
        <v>3189</v>
      </c>
      <c r="E30" s="25">
        <v>1</v>
      </c>
      <c r="F30" s="24">
        <v>2697</v>
      </c>
      <c r="G30" s="25">
        <v>1</v>
      </c>
      <c r="H30" s="26">
        <v>0.18242491657397109</v>
      </c>
      <c r="I30" s="24">
        <v>2752</v>
      </c>
      <c r="J30" s="26">
        <v>0.15879360465116288</v>
      </c>
      <c r="K30" s="24">
        <v>24916</v>
      </c>
      <c r="L30" s="25">
        <v>1</v>
      </c>
      <c r="M30" s="24">
        <v>23713</v>
      </c>
      <c r="N30" s="25">
        <v>1</v>
      </c>
      <c r="O30" s="26">
        <v>5.0731666174672174E-2</v>
      </c>
    </row>
    <row r="31" spans="2:15" ht="14.4" customHeight="1">
      <c r="B31" s="74" t="s">
        <v>65</v>
      </c>
      <c r="C31" s="27"/>
      <c r="D31" s="1"/>
      <c r="E31" s="1"/>
      <c r="F31" s="1"/>
      <c r="G31" s="1"/>
    </row>
    <row r="32" spans="2:15">
      <c r="B32" s="75" t="s">
        <v>66</v>
      </c>
      <c r="C32" s="1"/>
      <c r="D32" s="1"/>
      <c r="E32" s="1"/>
      <c r="F32" s="1"/>
      <c r="G32" s="1"/>
    </row>
    <row r="34" spans="2:15">
      <c r="B34" s="108" t="s">
        <v>43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</row>
    <row r="35" spans="2:15" ht="14.4" thickBot="1">
      <c r="B35" s="116" t="s">
        <v>44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2:15">
      <c r="B36" s="98" t="s">
        <v>29</v>
      </c>
      <c r="C36" s="100" t="s">
        <v>1</v>
      </c>
      <c r="D36" s="102" t="s">
        <v>93</v>
      </c>
      <c r="E36" s="103"/>
      <c r="F36" s="103"/>
      <c r="G36" s="103"/>
      <c r="H36" s="104"/>
      <c r="I36" s="107" t="s">
        <v>89</v>
      </c>
      <c r="J36" s="104"/>
      <c r="K36" s="107" t="s">
        <v>97</v>
      </c>
      <c r="L36" s="103"/>
      <c r="M36" s="103"/>
      <c r="N36" s="103"/>
      <c r="O36" s="113"/>
    </row>
    <row r="37" spans="2:15" ht="14.4" thickBot="1">
      <c r="B37" s="99"/>
      <c r="C37" s="101"/>
      <c r="D37" s="114" t="s">
        <v>94</v>
      </c>
      <c r="E37" s="111"/>
      <c r="F37" s="111"/>
      <c r="G37" s="111"/>
      <c r="H37" s="115"/>
      <c r="I37" s="110" t="s">
        <v>90</v>
      </c>
      <c r="J37" s="115"/>
      <c r="K37" s="110" t="s">
        <v>98</v>
      </c>
      <c r="L37" s="111"/>
      <c r="M37" s="111"/>
      <c r="N37" s="111"/>
      <c r="O37" s="112"/>
    </row>
    <row r="38" spans="2:15" ht="13.95" customHeight="1">
      <c r="B38" s="99"/>
      <c r="C38" s="101"/>
      <c r="D38" s="94">
        <v>2025</v>
      </c>
      <c r="E38" s="95"/>
      <c r="F38" s="94">
        <v>2024</v>
      </c>
      <c r="G38" s="95"/>
      <c r="H38" s="84" t="s">
        <v>30</v>
      </c>
      <c r="I38" s="105">
        <v>2024</v>
      </c>
      <c r="J38" s="105" t="s">
        <v>95</v>
      </c>
      <c r="K38" s="94">
        <v>2025</v>
      </c>
      <c r="L38" s="95"/>
      <c r="M38" s="94">
        <v>2024</v>
      </c>
      <c r="N38" s="95"/>
      <c r="O38" s="84" t="s">
        <v>30</v>
      </c>
    </row>
    <row r="39" spans="2:15" ht="14.4" thickBot="1">
      <c r="B39" s="86" t="s">
        <v>29</v>
      </c>
      <c r="C39" s="88" t="s">
        <v>32</v>
      </c>
      <c r="D39" s="96"/>
      <c r="E39" s="97"/>
      <c r="F39" s="96"/>
      <c r="G39" s="97"/>
      <c r="H39" s="85"/>
      <c r="I39" s="106"/>
      <c r="J39" s="106"/>
      <c r="K39" s="96"/>
      <c r="L39" s="97"/>
      <c r="M39" s="96"/>
      <c r="N39" s="97"/>
      <c r="O39" s="85"/>
    </row>
    <row r="40" spans="2:15" ht="13.95" customHeight="1">
      <c r="B40" s="86"/>
      <c r="C40" s="88"/>
      <c r="D40" s="4" t="s">
        <v>33</v>
      </c>
      <c r="E40" s="5" t="s">
        <v>2</v>
      </c>
      <c r="F40" s="4" t="s">
        <v>33</v>
      </c>
      <c r="G40" s="5" t="s">
        <v>2</v>
      </c>
      <c r="H40" s="90" t="s">
        <v>34</v>
      </c>
      <c r="I40" s="6" t="s">
        <v>33</v>
      </c>
      <c r="J40" s="92" t="s">
        <v>96</v>
      </c>
      <c r="K40" s="4" t="s">
        <v>33</v>
      </c>
      <c r="L40" s="5" t="s">
        <v>2</v>
      </c>
      <c r="M40" s="4" t="s">
        <v>33</v>
      </c>
      <c r="N40" s="5" t="s">
        <v>2</v>
      </c>
      <c r="O40" s="90" t="s">
        <v>34</v>
      </c>
    </row>
    <row r="41" spans="2:15" ht="27" thickBot="1">
      <c r="B41" s="87"/>
      <c r="C41" s="89"/>
      <c r="D41" s="7" t="s">
        <v>35</v>
      </c>
      <c r="E41" s="8" t="s">
        <v>36</v>
      </c>
      <c r="F41" s="7" t="s">
        <v>35</v>
      </c>
      <c r="G41" s="8" t="s">
        <v>36</v>
      </c>
      <c r="H41" s="91"/>
      <c r="I41" s="9" t="s">
        <v>35</v>
      </c>
      <c r="J41" s="93"/>
      <c r="K41" s="7" t="s">
        <v>35</v>
      </c>
      <c r="L41" s="8" t="s">
        <v>36</v>
      </c>
      <c r="M41" s="7" t="s">
        <v>35</v>
      </c>
      <c r="N41" s="8" t="s">
        <v>36</v>
      </c>
      <c r="O41" s="91"/>
    </row>
    <row r="42" spans="2:15" ht="14.4" thickBot="1">
      <c r="B42" s="59"/>
      <c r="C42" s="11" t="s">
        <v>15</v>
      </c>
      <c r="D42" s="12"/>
      <c r="E42" s="13"/>
      <c r="F42" s="12"/>
      <c r="G42" s="13"/>
      <c r="H42" s="14"/>
      <c r="I42" s="12"/>
      <c r="J42" s="14"/>
      <c r="K42" s="12">
        <v>3</v>
      </c>
      <c r="L42" s="13">
        <v>1</v>
      </c>
      <c r="M42" s="12">
        <v>1</v>
      </c>
      <c r="N42" s="13">
        <v>0.5</v>
      </c>
      <c r="O42" s="14">
        <v>2</v>
      </c>
    </row>
    <row r="43" spans="2:15" ht="14.4" thickBot="1">
      <c r="B43" s="59"/>
      <c r="C43" s="69" t="s">
        <v>4</v>
      </c>
      <c r="D43" s="12"/>
      <c r="E43" s="13"/>
      <c r="F43" s="12"/>
      <c r="G43" s="13"/>
      <c r="H43" s="14"/>
      <c r="I43" s="12"/>
      <c r="J43" s="14"/>
      <c r="K43" s="12">
        <v>0</v>
      </c>
      <c r="L43" s="13">
        <v>0</v>
      </c>
      <c r="M43" s="12">
        <v>1</v>
      </c>
      <c r="N43" s="13">
        <v>0.5</v>
      </c>
      <c r="O43" s="14">
        <v>-1</v>
      </c>
    </row>
    <row r="44" spans="2:15" ht="14.4" thickBot="1">
      <c r="B44" s="20" t="s">
        <v>5</v>
      </c>
      <c r="C44" s="20" t="s">
        <v>38</v>
      </c>
      <c r="D44" s="21">
        <v>0</v>
      </c>
      <c r="E44" s="22">
        <v>0</v>
      </c>
      <c r="F44" s="21">
        <v>0</v>
      </c>
      <c r="G44" s="22">
        <v>0</v>
      </c>
      <c r="H44" s="23"/>
      <c r="I44" s="21">
        <v>0</v>
      </c>
      <c r="J44" s="22">
        <v>0</v>
      </c>
      <c r="K44" s="21">
        <v>3</v>
      </c>
      <c r="L44" s="22">
        <v>1</v>
      </c>
      <c r="M44" s="21">
        <v>2</v>
      </c>
      <c r="N44" s="22">
        <v>1</v>
      </c>
      <c r="O44" s="23">
        <v>0.5</v>
      </c>
    </row>
    <row r="45" spans="2:15" ht="14.4" thickBot="1">
      <c r="B45" s="53"/>
      <c r="C45" s="11" t="s">
        <v>11</v>
      </c>
      <c r="D45" s="12">
        <v>503</v>
      </c>
      <c r="E45" s="13">
        <v>0.21295512277730735</v>
      </c>
      <c r="F45" s="12">
        <v>514</v>
      </c>
      <c r="G45" s="13">
        <v>0.26549586776859502</v>
      </c>
      <c r="H45" s="14">
        <v>-2.1400778210116767E-2</v>
      </c>
      <c r="I45" s="12">
        <v>589</v>
      </c>
      <c r="J45" s="14">
        <v>-0.14601018675721567</v>
      </c>
      <c r="K45" s="12">
        <v>4195</v>
      </c>
      <c r="L45" s="13">
        <v>0.23156325899757121</v>
      </c>
      <c r="M45" s="12">
        <v>3632</v>
      </c>
      <c r="N45" s="13">
        <v>0.21912518853695323</v>
      </c>
      <c r="O45" s="14">
        <v>0.15501101321585908</v>
      </c>
    </row>
    <row r="46" spans="2:15" ht="14.4" thickBot="1">
      <c r="B46" s="54"/>
      <c r="C46" s="16" t="s">
        <v>13</v>
      </c>
      <c r="D46" s="17">
        <v>526</v>
      </c>
      <c r="E46" s="18">
        <v>0.22269263336155801</v>
      </c>
      <c r="F46" s="17">
        <v>358</v>
      </c>
      <c r="G46" s="18">
        <v>0.18491735537190082</v>
      </c>
      <c r="H46" s="19">
        <v>0.46927374301675973</v>
      </c>
      <c r="I46" s="17">
        <v>384</v>
      </c>
      <c r="J46" s="19">
        <v>0.36979166666666674</v>
      </c>
      <c r="K46" s="17">
        <v>3984</v>
      </c>
      <c r="L46" s="18">
        <v>0.21991609626849193</v>
      </c>
      <c r="M46" s="17">
        <v>4037</v>
      </c>
      <c r="N46" s="18">
        <v>0.24355957767722475</v>
      </c>
      <c r="O46" s="19">
        <v>-1.312856081248448E-2</v>
      </c>
    </row>
    <row r="47" spans="2:15" ht="14.4" thickBot="1">
      <c r="B47" s="54"/>
      <c r="C47" s="11" t="s">
        <v>3</v>
      </c>
      <c r="D47" s="12">
        <v>400</v>
      </c>
      <c r="E47" s="13">
        <v>0.16934801016088061</v>
      </c>
      <c r="F47" s="12">
        <v>298</v>
      </c>
      <c r="G47" s="13">
        <v>0.15392561983471073</v>
      </c>
      <c r="H47" s="14">
        <v>0.34228187919463093</v>
      </c>
      <c r="I47" s="12">
        <v>288</v>
      </c>
      <c r="J47" s="14">
        <v>0.38888888888888884</v>
      </c>
      <c r="K47" s="12">
        <v>3216</v>
      </c>
      <c r="L47" s="13">
        <v>0.17752263192757783</v>
      </c>
      <c r="M47" s="12">
        <v>2584</v>
      </c>
      <c r="N47" s="13">
        <v>0.1558974358974359</v>
      </c>
      <c r="O47" s="14">
        <v>0.24458204334365319</v>
      </c>
    </row>
    <row r="48" spans="2:15" ht="14.4" thickBot="1">
      <c r="B48" s="54"/>
      <c r="C48" s="55" t="s">
        <v>4</v>
      </c>
      <c r="D48" s="17">
        <v>373</v>
      </c>
      <c r="E48" s="18">
        <v>0.15791701947502118</v>
      </c>
      <c r="F48" s="17">
        <v>408</v>
      </c>
      <c r="G48" s="18">
        <v>0.21074380165289255</v>
      </c>
      <c r="H48" s="19">
        <v>-8.5784313725490224E-2</v>
      </c>
      <c r="I48" s="17">
        <v>320</v>
      </c>
      <c r="J48" s="19">
        <v>0.16562499999999991</v>
      </c>
      <c r="K48" s="17">
        <v>2682</v>
      </c>
      <c r="L48" s="18">
        <v>0.148045926253036</v>
      </c>
      <c r="M48" s="17">
        <v>2614</v>
      </c>
      <c r="N48" s="18">
        <v>0.15770739064856712</v>
      </c>
      <c r="O48" s="19">
        <v>2.601377199693955E-2</v>
      </c>
    </row>
    <row r="49" spans="2:15" ht="14.4" thickBot="1">
      <c r="B49" s="54"/>
      <c r="C49" s="56" t="s">
        <v>12</v>
      </c>
      <c r="D49" s="12">
        <v>389</v>
      </c>
      <c r="E49" s="13">
        <v>0.16469093988145639</v>
      </c>
      <c r="F49" s="12">
        <v>155</v>
      </c>
      <c r="G49" s="13">
        <v>8.0061983471074377E-2</v>
      </c>
      <c r="H49" s="14">
        <v>1.5096774193548388</v>
      </c>
      <c r="I49" s="12">
        <v>339</v>
      </c>
      <c r="J49" s="14">
        <v>0.14749262536873164</v>
      </c>
      <c r="K49" s="12">
        <v>2322</v>
      </c>
      <c r="L49" s="13">
        <v>0.1281739898432325</v>
      </c>
      <c r="M49" s="12">
        <v>2179</v>
      </c>
      <c r="N49" s="13">
        <v>0.13146304675716441</v>
      </c>
      <c r="O49" s="14">
        <v>6.5626434144102852E-2</v>
      </c>
    </row>
    <row r="50" spans="2:15" ht="14.4" thickBot="1">
      <c r="B50" s="54"/>
      <c r="C50" s="57" t="s">
        <v>14</v>
      </c>
      <c r="D50" s="17">
        <v>120</v>
      </c>
      <c r="E50" s="18">
        <v>5.0804403048264182E-2</v>
      </c>
      <c r="F50" s="17">
        <v>104</v>
      </c>
      <c r="G50" s="18">
        <v>5.3719008264462811E-2</v>
      </c>
      <c r="H50" s="19">
        <v>0.15384615384615374</v>
      </c>
      <c r="I50" s="17">
        <v>102</v>
      </c>
      <c r="J50" s="19">
        <v>0.17647058823529416</v>
      </c>
      <c r="K50" s="17">
        <v>1180</v>
      </c>
      <c r="L50" s="18">
        <v>6.5135791565466991E-2</v>
      </c>
      <c r="M50" s="17">
        <v>704</v>
      </c>
      <c r="N50" s="18">
        <v>4.2473604826546003E-2</v>
      </c>
      <c r="O50" s="19">
        <v>0.67613636363636354</v>
      </c>
    </row>
    <row r="51" spans="2:15" ht="14.4" thickBot="1">
      <c r="B51" s="54"/>
      <c r="C51" s="11" t="s">
        <v>63</v>
      </c>
      <c r="D51" s="12">
        <v>36</v>
      </c>
      <c r="E51" s="13">
        <v>1.5241320914479255E-2</v>
      </c>
      <c r="F51" s="12">
        <v>31</v>
      </c>
      <c r="G51" s="13">
        <v>1.6012396694214875E-2</v>
      </c>
      <c r="H51" s="14">
        <v>0.16129032258064524</v>
      </c>
      <c r="I51" s="12">
        <v>29</v>
      </c>
      <c r="J51" s="14">
        <v>0.24137931034482762</v>
      </c>
      <c r="K51" s="12">
        <v>259</v>
      </c>
      <c r="L51" s="13">
        <v>1.4296754250386399E-2</v>
      </c>
      <c r="M51" s="12">
        <v>213</v>
      </c>
      <c r="N51" s="13">
        <v>1.2850678733031674E-2</v>
      </c>
      <c r="O51" s="14">
        <v>0.215962441314554</v>
      </c>
    </row>
    <row r="52" spans="2:15" ht="14.4" thickBot="1">
      <c r="B52" s="54"/>
      <c r="C52" s="57" t="s">
        <v>15</v>
      </c>
      <c r="D52" s="17">
        <v>13</v>
      </c>
      <c r="E52" s="18">
        <v>5.5038103302286201E-3</v>
      </c>
      <c r="F52" s="17">
        <v>65</v>
      </c>
      <c r="G52" s="18">
        <v>3.3574380165289255E-2</v>
      </c>
      <c r="H52" s="19">
        <v>-0.8</v>
      </c>
      <c r="I52" s="17">
        <v>7</v>
      </c>
      <c r="J52" s="19">
        <v>0.85714285714285721</v>
      </c>
      <c r="K52" s="17">
        <v>257</v>
      </c>
      <c r="L52" s="18">
        <v>1.4186354603665269E-2</v>
      </c>
      <c r="M52" s="17">
        <v>602</v>
      </c>
      <c r="N52" s="18">
        <v>3.6319758672699848E-2</v>
      </c>
      <c r="O52" s="19">
        <v>-0.57308970099667778</v>
      </c>
    </row>
    <row r="53" spans="2:15" ht="14.4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20" t="s">
        <v>6</v>
      </c>
      <c r="C54" s="20" t="s">
        <v>38</v>
      </c>
      <c r="D54" s="21">
        <v>2360</v>
      </c>
      <c r="E54" s="22">
        <v>0.99915325994919557</v>
      </c>
      <c r="F54" s="21">
        <v>1933</v>
      </c>
      <c r="G54" s="22">
        <v>0.99845041322314043</v>
      </c>
      <c r="H54" s="23">
        <v>0.22090015519917228</v>
      </c>
      <c r="I54" s="21">
        <v>2058</v>
      </c>
      <c r="J54" s="22">
        <v>0.14674441205053457</v>
      </c>
      <c r="K54" s="21">
        <v>18095</v>
      </c>
      <c r="L54" s="22">
        <v>0.99884080370942807</v>
      </c>
      <c r="M54" s="21">
        <v>16565</v>
      </c>
      <c r="N54" s="22">
        <v>0.99939668174962304</v>
      </c>
      <c r="O54" s="23">
        <v>9.2363416842740742E-2</v>
      </c>
    </row>
    <row r="55" spans="2:15" ht="14.4" thickBot="1">
      <c r="B55" s="20" t="s">
        <v>52</v>
      </c>
      <c r="C55" s="64" t="s">
        <v>38</v>
      </c>
      <c r="D55" s="21">
        <v>2</v>
      </c>
      <c r="E55" s="22">
        <v>1</v>
      </c>
      <c r="F55" s="21">
        <v>3</v>
      </c>
      <c r="G55" s="22">
        <v>1</v>
      </c>
      <c r="H55" s="23">
        <v>-0.33333333333333337</v>
      </c>
      <c r="I55" s="21">
        <v>3</v>
      </c>
      <c r="J55" s="22">
        <v>-0.33333333333333337</v>
      </c>
      <c r="K55" s="21">
        <v>18</v>
      </c>
      <c r="L55" s="22">
        <v>1</v>
      </c>
      <c r="M55" s="21">
        <v>8</v>
      </c>
      <c r="N55" s="22">
        <v>1</v>
      </c>
      <c r="O55" s="23">
        <v>1.25</v>
      </c>
    </row>
    <row r="56" spans="2:15" ht="14.4" thickBot="1">
      <c r="B56" s="117" t="s">
        <v>38</v>
      </c>
      <c r="C56" s="118" t="s">
        <v>38</v>
      </c>
      <c r="D56" s="24">
        <v>2362</v>
      </c>
      <c r="E56" s="25">
        <v>1</v>
      </c>
      <c r="F56" s="24">
        <v>1936</v>
      </c>
      <c r="G56" s="25">
        <v>1</v>
      </c>
      <c r="H56" s="26">
        <v>0.2200413223140496</v>
      </c>
      <c r="I56" s="24">
        <v>2061</v>
      </c>
      <c r="J56" s="26">
        <v>0.14604560892770491</v>
      </c>
      <c r="K56" s="24">
        <v>18116</v>
      </c>
      <c r="L56" s="25">
        <v>1</v>
      </c>
      <c r="M56" s="24">
        <v>16575</v>
      </c>
      <c r="N56" s="25">
        <v>1</v>
      </c>
      <c r="O56" s="26">
        <v>9.2971342383107114E-2</v>
      </c>
    </row>
    <row r="57" spans="2:15">
      <c r="B57" s="60" t="s">
        <v>47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>
      <c r="B59" s="108" t="s">
        <v>50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</row>
    <row r="60" spans="2:15" ht="14.4" thickBot="1">
      <c r="B60" s="116" t="s">
        <v>51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</row>
    <row r="61" spans="2:15">
      <c r="B61" s="98" t="s">
        <v>29</v>
      </c>
      <c r="C61" s="100" t="s">
        <v>1</v>
      </c>
      <c r="D61" s="102" t="s">
        <v>93</v>
      </c>
      <c r="E61" s="103"/>
      <c r="F61" s="103"/>
      <c r="G61" s="103"/>
      <c r="H61" s="104"/>
      <c r="I61" s="107" t="s">
        <v>89</v>
      </c>
      <c r="J61" s="104"/>
      <c r="K61" s="107" t="s">
        <v>97</v>
      </c>
      <c r="L61" s="103"/>
      <c r="M61" s="103"/>
      <c r="N61" s="103"/>
      <c r="O61" s="113"/>
    </row>
    <row r="62" spans="2:15" ht="14.4" thickBot="1">
      <c r="B62" s="99"/>
      <c r="C62" s="101"/>
      <c r="D62" s="114" t="s">
        <v>94</v>
      </c>
      <c r="E62" s="111"/>
      <c r="F62" s="111"/>
      <c r="G62" s="111"/>
      <c r="H62" s="115"/>
      <c r="I62" s="110" t="s">
        <v>90</v>
      </c>
      <c r="J62" s="115"/>
      <c r="K62" s="110" t="s">
        <v>98</v>
      </c>
      <c r="L62" s="111"/>
      <c r="M62" s="111"/>
      <c r="N62" s="111"/>
      <c r="O62" s="112"/>
    </row>
    <row r="63" spans="2:15" ht="15" customHeight="1">
      <c r="B63" s="99"/>
      <c r="C63" s="101"/>
      <c r="D63" s="94">
        <v>2025</v>
      </c>
      <c r="E63" s="95"/>
      <c r="F63" s="94">
        <v>2024</v>
      </c>
      <c r="G63" s="95"/>
      <c r="H63" s="84" t="s">
        <v>30</v>
      </c>
      <c r="I63" s="105">
        <v>2024</v>
      </c>
      <c r="J63" s="105" t="s">
        <v>95</v>
      </c>
      <c r="K63" s="94">
        <v>2025</v>
      </c>
      <c r="L63" s="95"/>
      <c r="M63" s="94">
        <v>2024</v>
      </c>
      <c r="N63" s="95"/>
      <c r="O63" s="84" t="s">
        <v>30</v>
      </c>
    </row>
    <row r="64" spans="2:15" ht="14.4" customHeight="1" thickBot="1">
      <c r="B64" s="86" t="s">
        <v>29</v>
      </c>
      <c r="C64" s="88" t="s">
        <v>32</v>
      </c>
      <c r="D64" s="96"/>
      <c r="E64" s="97"/>
      <c r="F64" s="96"/>
      <c r="G64" s="97"/>
      <c r="H64" s="85"/>
      <c r="I64" s="106"/>
      <c r="J64" s="106"/>
      <c r="K64" s="96"/>
      <c r="L64" s="97"/>
      <c r="M64" s="96"/>
      <c r="N64" s="97"/>
      <c r="O64" s="85"/>
    </row>
    <row r="65" spans="2:15" ht="15" customHeight="1">
      <c r="B65" s="86"/>
      <c r="C65" s="88"/>
      <c r="D65" s="4" t="s">
        <v>33</v>
      </c>
      <c r="E65" s="5" t="s">
        <v>2</v>
      </c>
      <c r="F65" s="4" t="s">
        <v>33</v>
      </c>
      <c r="G65" s="5" t="s">
        <v>2</v>
      </c>
      <c r="H65" s="90" t="s">
        <v>34</v>
      </c>
      <c r="I65" s="6" t="s">
        <v>33</v>
      </c>
      <c r="J65" s="92" t="s">
        <v>96</v>
      </c>
      <c r="K65" s="4" t="s">
        <v>33</v>
      </c>
      <c r="L65" s="5" t="s">
        <v>2</v>
      </c>
      <c r="M65" s="4" t="s">
        <v>33</v>
      </c>
      <c r="N65" s="5" t="s">
        <v>2</v>
      </c>
      <c r="O65" s="90" t="s">
        <v>34</v>
      </c>
    </row>
    <row r="66" spans="2:15" ht="14.25" customHeight="1" thickBot="1">
      <c r="B66" s="87"/>
      <c r="C66" s="89"/>
      <c r="D66" s="7" t="s">
        <v>35</v>
      </c>
      <c r="E66" s="8" t="s">
        <v>36</v>
      </c>
      <c r="F66" s="7" t="s">
        <v>35</v>
      </c>
      <c r="G66" s="8" t="s">
        <v>36</v>
      </c>
      <c r="H66" s="91"/>
      <c r="I66" s="9" t="s">
        <v>35</v>
      </c>
      <c r="J66" s="93"/>
      <c r="K66" s="7" t="s">
        <v>35</v>
      </c>
      <c r="L66" s="8" t="s">
        <v>36</v>
      </c>
      <c r="M66" s="7" t="s">
        <v>35</v>
      </c>
      <c r="N66" s="8" t="s">
        <v>36</v>
      </c>
      <c r="O66" s="91"/>
    </row>
    <row r="67" spans="2:15" ht="14.4" thickBot="1">
      <c r="B67" s="53"/>
      <c r="C67" s="11" t="s">
        <v>15</v>
      </c>
      <c r="D67" s="12">
        <v>130</v>
      </c>
      <c r="E67" s="13">
        <v>0.47794117647058826</v>
      </c>
      <c r="F67" s="12">
        <v>130</v>
      </c>
      <c r="G67" s="13">
        <v>0.43771043771043772</v>
      </c>
      <c r="H67" s="14">
        <v>0</v>
      </c>
      <c r="I67" s="12">
        <v>108</v>
      </c>
      <c r="J67" s="14">
        <v>0.20370370370370372</v>
      </c>
      <c r="K67" s="12">
        <v>1181</v>
      </c>
      <c r="L67" s="13">
        <v>0.51843722563652328</v>
      </c>
      <c r="M67" s="12">
        <v>1576</v>
      </c>
      <c r="N67" s="13">
        <v>0.5598579040852576</v>
      </c>
      <c r="O67" s="14">
        <v>-0.25063451776649748</v>
      </c>
    </row>
    <row r="68" spans="2:15" ht="14.4" thickBot="1">
      <c r="B68" s="54"/>
      <c r="C68" s="16" t="s">
        <v>12</v>
      </c>
      <c r="D68" s="17">
        <v>31</v>
      </c>
      <c r="E68" s="18">
        <v>0.11397058823529412</v>
      </c>
      <c r="F68" s="17">
        <v>45</v>
      </c>
      <c r="G68" s="18">
        <v>0.15151515151515152</v>
      </c>
      <c r="H68" s="19">
        <v>-0.31111111111111112</v>
      </c>
      <c r="I68" s="17">
        <v>30</v>
      </c>
      <c r="J68" s="19">
        <v>3.3333333333333437E-2</v>
      </c>
      <c r="K68" s="17">
        <v>318</v>
      </c>
      <c r="L68" s="18">
        <v>0.1395961369622476</v>
      </c>
      <c r="M68" s="17">
        <v>385</v>
      </c>
      <c r="N68" s="18">
        <v>0.13676731793960922</v>
      </c>
      <c r="O68" s="19">
        <v>-0.17402597402597397</v>
      </c>
    </row>
    <row r="69" spans="2:15" ht="14.4" thickBot="1">
      <c r="B69" s="54"/>
      <c r="C69" s="11" t="s">
        <v>4</v>
      </c>
      <c r="D69" s="12">
        <v>50</v>
      </c>
      <c r="E69" s="13">
        <v>0.18382352941176472</v>
      </c>
      <c r="F69" s="12">
        <v>53</v>
      </c>
      <c r="G69" s="13">
        <v>0.17845117845117844</v>
      </c>
      <c r="H69" s="14">
        <v>-5.6603773584905648E-2</v>
      </c>
      <c r="I69" s="12"/>
      <c r="J69" s="14"/>
      <c r="K69" s="12">
        <v>317</v>
      </c>
      <c r="L69" s="13">
        <v>0.13915715539947321</v>
      </c>
      <c r="M69" s="12">
        <v>332</v>
      </c>
      <c r="N69" s="13">
        <v>0.11793960923623446</v>
      </c>
      <c r="O69" s="14">
        <v>-4.5180722891566272E-2</v>
      </c>
    </row>
    <row r="70" spans="2:15" ht="14.4" customHeight="1" thickBot="1">
      <c r="B70" s="54"/>
      <c r="C70" s="55" t="s">
        <v>45</v>
      </c>
      <c r="D70" s="17">
        <v>12</v>
      </c>
      <c r="E70" s="18">
        <v>4.4117647058823532E-2</v>
      </c>
      <c r="F70" s="17">
        <v>22</v>
      </c>
      <c r="G70" s="18">
        <v>7.407407407407407E-2</v>
      </c>
      <c r="H70" s="19">
        <v>-0.45454545454545459</v>
      </c>
      <c r="I70" s="17"/>
      <c r="J70" s="19"/>
      <c r="K70" s="17">
        <v>139</v>
      </c>
      <c r="L70" s="18">
        <v>6.1018437225636525E-2</v>
      </c>
      <c r="M70" s="17">
        <v>189</v>
      </c>
      <c r="N70" s="18">
        <v>6.7140319715808167E-2</v>
      </c>
      <c r="O70" s="19">
        <v>-0.26455026455026454</v>
      </c>
    </row>
    <row r="71" spans="2:15" ht="14.4" customHeight="1" thickBot="1">
      <c r="B71" s="54"/>
      <c r="C71" s="56" t="s">
        <v>3</v>
      </c>
      <c r="D71" s="12">
        <v>5</v>
      </c>
      <c r="E71" s="13">
        <v>1.8382352941176471E-2</v>
      </c>
      <c r="F71" s="12">
        <v>24</v>
      </c>
      <c r="G71" s="13">
        <v>8.0808080808080815E-2</v>
      </c>
      <c r="H71" s="14">
        <v>-0.79166666666666663</v>
      </c>
      <c r="I71" s="12">
        <v>7</v>
      </c>
      <c r="J71" s="14">
        <v>-0.2857142857142857</v>
      </c>
      <c r="K71" s="12">
        <v>66</v>
      </c>
      <c r="L71" s="13">
        <v>2.8972783143107989E-2</v>
      </c>
      <c r="M71" s="12">
        <v>77</v>
      </c>
      <c r="N71" s="13">
        <v>2.7353463587921848E-2</v>
      </c>
      <c r="O71" s="14">
        <v>-0.1428571428571429</v>
      </c>
    </row>
    <row r="72" spans="2:15" ht="14.4" customHeight="1" thickBot="1">
      <c r="B72" s="54"/>
      <c r="C72" s="57" t="s">
        <v>14</v>
      </c>
      <c r="D72" s="17">
        <v>16</v>
      </c>
      <c r="E72" s="18">
        <v>5.8823529411764705E-2</v>
      </c>
      <c r="F72" s="17">
        <v>9</v>
      </c>
      <c r="G72" s="18">
        <v>3.0303030303030304E-2</v>
      </c>
      <c r="H72" s="19">
        <v>0.77777777777777768</v>
      </c>
      <c r="I72" s="17">
        <v>3</v>
      </c>
      <c r="J72" s="19">
        <v>4.333333333333333</v>
      </c>
      <c r="K72" s="17">
        <v>53</v>
      </c>
      <c r="L72" s="18">
        <v>2.3266022827041263E-2</v>
      </c>
      <c r="M72" s="17">
        <v>64</v>
      </c>
      <c r="N72" s="18">
        <v>2.2735346358792183E-2</v>
      </c>
      <c r="O72" s="19">
        <v>-0.171875</v>
      </c>
    </row>
    <row r="73" spans="2:15" ht="14.4" customHeight="1" thickBot="1">
      <c r="B73" s="54"/>
      <c r="C73" s="11" t="s">
        <v>70</v>
      </c>
      <c r="D73" s="12">
        <v>6</v>
      </c>
      <c r="E73" s="13">
        <v>2.2058823529411766E-2</v>
      </c>
      <c r="F73" s="12">
        <v>1</v>
      </c>
      <c r="G73" s="13">
        <v>3.3670033670033669E-3</v>
      </c>
      <c r="H73" s="14">
        <v>5</v>
      </c>
      <c r="I73" s="12">
        <v>3</v>
      </c>
      <c r="J73" s="14">
        <v>1</v>
      </c>
      <c r="K73" s="12">
        <v>44</v>
      </c>
      <c r="L73" s="13">
        <v>1.9315188762071993E-2</v>
      </c>
      <c r="M73" s="12">
        <v>27</v>
      </c>
      <c r="N73" s="13">
        <v>9.5914742451154531E-3</v>
      </c>
      <c r="O73" s="14">
        <v>0.62962962962962954</v>
      </c>
    </row>
    <row r="74" spans="2:15" ht="14.4" thickBot="1">
      <c r="B74" s="54"/>
      <c r="C74" s="57" t="s">
        <v>37</v>
      </c>
      <c r="D74" s="17">
        <v>22</v>
      </c>
      <c r="E74" s="18">
        <v>8.0882352941176475E-2</v>
      </c>
      <c r="F74" s="17">
        <v>13</v>
      </c>
      <c r="G74" s="18">
        <v>4.3771043771043773E-2</v>
      </c>
      <c r="H74" s="19">
        <v>0.69230769230769229</v>
      </c>
      <c r="I74" s="17">
        <v>18</v>
      </c>
      <c r="J74" s="19">
        <v>0.22222222222222232</v>
      </c>
      <c r="K74" s="17">
        <v>160</v>
      </c>
      <c r="L74" s="18">
        <v>7.0237050043898158E-2</v>
      </c>
      <c r="M74" s="17">
        <v>165</v>
      </c>
      <c r="N74" s="18">
        <v>5.861456483126111E-2</v>
      </c>
      <c r="O74" s="19">
        <v>-3.0303030303030276E-2</v>
      </c>
    </row>
    <row r="75" spans="2:15" ht="15" customHeight="1" thickBot="1">
      <c r="B75" s="20" t="s">
        <v>5</v>
      </c>
      <c r="C75" s="20" t="s">
        <v>38</v>
      </c>
      <c r="D75" s="21">
        <v>272</v>
      </c>
      <c r="E75" s="22">
        <v>0.99999999999999989</v>
      </c>
      <c r="F75" s="21">
        <v>297</v>
      </c>
      <c r="G75" s="22">
        <v>0.99999999999999978</v>
      </c>
      <c r="H75" s="23">
        <v>-8.4175084175084125E-2</v>
      </c>
      <c r="I75" s="21">
        <v>169</v>
      </c>
      <c r="J75" s="22">
        <v>3.5346560846560848</v>
      </c>
      <c r="K75" s="21">
        <v>2278</v>
      </c>
      <c r="L75" s="22">
        <v>1</v>
      </c>
      <c r="M75" s="21">
        <v>2815</v>
      </c>
      <c r="N75" s="22">
        <v>1.0000000000000002</v>
      </c>
      <c r="O75" s="23">
        <v>-0.19076376554174068</v>
      </c>
    </row>
    <row r="76" spans="2:15" ht="14.4" thickBot="1">
      <c r="B76" s="53"/>
      <c r="C76" s="11" t="s">
        <v>13</v>
      </c>
      <c r="D76" s="12">
        <v>121</v>
      </c>
      <c r="E76" s="13">
        <v>0.21841155234657039</v>
      </c>
      <c r="F76" s="12">
        <v>106</v>
      </c>
      <c r="G76" s="13">
        <v>0.22894168466522677</v>
      </c>
      <c r="H76" s="14">
        <v>0.14150943396226423</v>
      </c>
      <c r="I76" s="12">
        <v>100</v>
      </c>
      <c r="J76" s="14">
        <v>0.20999999999999996</v>
      </c>
      <c r="K76" s="12">
        <v>949</v>
      </c>
      <c r="L76" s="13">
        <v>0.21065482796892343</v>
      </c>
      <c r="M76" s="12">
        <v>869</v>
      </c>
      <c r="N76" s="13">
        <v>0.20199907019990701</v>
      </c>
      <c r="O76" s="14">
        <v>9.205983889528202E-2</v>
      </c>
    </row>
    <row r="77" spans="2:15" ht="15" customHeight="1" thickBot="1">
      <c r="B77" s="54"/>
      <c r="C77" s="16" t="s">
        <v>4</v>
      </c>
      <c r="D77" s="17">
        <v>116</v>
      </c>
      <c r="E77" s="18">
        <v>0.20938628158844766</v>
      </c>
      <c r="F77" s="17">
        <v>99</v>
      </c>
      <c r="G77" s="18">
        <v>0.21382289416846653</v>
      </c>
      <c r="H77" s="19">
        <v>0.17171717171717171</v>
      </c>
      <c r="I77" s="17">
        <v>69</v>
      </c>
      <c r="J77" s="19">
        <v>0.68115942028985499</v>
      </c>
      <c r="K77" s="17">
        <v>904</v>
      </c>
      <c r="L77" s="18">
        <v>0.20066592674805772</v>
      </c>
      <c r="M77" s="17">
        <v>927</v>
      </c>
      <c r="N77" s="18">
        <v>0.21548117154811716</v>
      </c>
      <c r="O77" s="19">
        <v>-2.4811218985976269E-2</v>
      </c>
    </row>
    <row r="78" spans="2:15" ht="14.4" thickBot="1">
      <c r="B78" s="54"/>
      <c r="C78" s="11" t="s">
        <v>11</v>
      </c>
      <c r="D78" s="12">
        <v>127</v>
      </c>
      <c r="E78" s="13">
        <v>0.2292418772563177</v>
      </c>
      <c r="F78" s="12">
        <v>88</v>
      </c>
      <c r="G78" s="13">
        <v>0.19006479481641469</v>
      </c>
      <c r="H78" s="14">
        <v>0.44318181818181812</v>
      </c>
      <c r="I78" s="12">
        <v>60</v>
      </c>
      <c r="J78" s="14">
        <v>1.1166666666666667</v>
      </c>
      <c r="K78" s="12">
        <v>848</v>
      </c>
      <c r="L78" s="13">
        <v>0.18823529411764706</v>
      </c>
      <c r="M78" s="12">
        <v>793</v>
      </c>
      <c r="N78" s="13">
        <v>0.18433286843328683</v>
      </c>
      <c r="O78" s="14">
        <v>6.9356872635561118E-2</v>
      </c>
    </row>
    <row r="79" spans="2:15" ht="15" customHeight="1" thickBot="1">
      <c r="B79" s="54"/>
      <c r="C79" s="55" t="s">
        <v>12</v>
      </c>
      <c r="D79" s="17">
        <v>83</v>
      </c>
      <c r="E79" s="18">
        <v>0.14981949458483754</v>
      </c>
      <c r="F79" s="17">
        <v>73</v>
      </c>
      <c r="G79" s="18">
        <v>0.15766738660907129</v>
      </c>
      <c r="H79" s="19">
        <v>0.13698630136986312</v>
      </c>
      <c r="I79" s="17">
        <v>90</v>
      </c>
      <c r="J79" s="19">
        <v>-7.7777777777777724E-2</v>
      </c>
      <c r="K79" s="17">
        <v>797</v>
      </c>
      <c r="L79" s="18">
        <v>0.17691453940066593</v>
      </c>
      <c r="M79" s="17">
        <v>870</v>
      </c>
      <c r="N79" s="18">
        <v>0.20223152022315202</v>
      </c>
      <c r="O79" s="19">
        <v>-8.3908045977011514E-2</v>
      </c>
    </row>
    <row r="80" spans="2:15" ht="14.4" thickBot="1">
      <c r="B80" s="54"/>
      <c r="C80" s="56" t="s">
        <v>3</v>
      </c>
      <c r="D80" s="12">
        <v>71</v>
      </c>
      <c r="E80" s="13">
        <v>0.12815884476534295</v>
      </c>
      <c r="F80" s="12">
        <v>56</v>
      </c>
      <c r="G80" s="13">
        <v>0.12095032397408208</v>
      </c>
      <c r="H80" s="14">
        <v>0.26785714285714279</v>
      </c>
      <c r="I80" s="12">
        <v>65</v>
      </c>
      <c r="J80" s="14">
        <v>9.2307692307692202E-2</v>
      </c>
      <c r="K80" s="12">
        <v>514</v>
      </c>
      <c r="L80" s="13">
        <v>0.11409544950055493</v>
      </c>
      <c r="M80" s="12">
        <v>428</v>
      </c>
      <c r="N80" s="13">
        <v>9.9488609948860995E-2</v>
      </c>
      <c r="O80" s="14">
        <v>0.2009345794392523</v>
      </c>
    </row>
    <row r="81" spans="2:15" ht="15" customHeight="1" thickBot="1">
      <c r="B81" s="54"/>
      <c r="C81" s="57" t="s">
        <v>14</v>
      </c>
      <c r="D81" s="17">
        <v>25</v>
      </c>
      <c r="E81" s="18">
        <v>4.5126353790613721E-2</v>
      </c>
      <c r="F81" s="17">
        <v>30</v>
      </c>
      <c r="G81" s="18">
        <v>6.4794816414686832E-2</v>
      </c>
      <c r="H81" s="19">
        <v>-0.16666666666666663</v>
      </c>
      <c r="I81" s="17">
        <v>55</v>
      </c>
      <c r="J81" s="19">
        <v>-0.54545454545454541</v>
      </c>
      <c r="K81" s="17">
        <v>331</v>
      </c>
      <c r="L81" s="18">
        <v>7.34739178690344E-2</v>
      </c>
      <c r="M81" s="17">
        <v>234</v>
      </c>
      <c r="N81" s="18">
        <v>5.4393305439330547E-2</v>
      </c>
      <c r="O81" s="19">
        <v>0.41452991452991461</v>
      </c>
    </row>
    <row r="82" spans="2:15" ht="15" customHeight="1" thickBot="1">
      <c r="B82" s="54"/>
      <c r="C82" s="11" t="s">
        <v>15</v>
      </c>
      <c r="D82" s="12">
        <v>9</v>
      </c>
      <c r="E82" s="13">
        <v>1.6245487364620937E-2</v>
      </c>
      <c r="F82" s="12">
        <v>6</v>
      </c>
      <c r="G82" s="13">
        <v>1.2958963282937365E-2</v>
      </c>
      <c r="H82" s="14">
        <v>0.5</v>
      </c>
      <c r="I82" s="12">
        <v>25</v>
      </c>
      <c r="J82" s="14">
        <v>-0.64</v>
      </c>
      <c r="K82" s="12">
        <v>143</v>
      </c>
      <c r="L82" s="13">
        <v>3.1742508324084352E-2</v>
      </c>
      <c r="M82" s="12">
        <v>145</v>
      </c>
      <c r="N82" s="13">
        <v>3.3705253370525337E-2</v>
      </c>
      <c r="O82" s="14">
        <v>-1.379310344827589E-2</v>
      </c>
    </row>
    <row r="83" spans="2:15" ht="15" customHeight="1" thickBot="1">
      <c r="B83" s="54"/>
      <c r="C83" s="57" t="s">
        <v>37</v>
      </c>
      <c r="D83" s="17">
        <v>2</v>
      </c>
      <c r="E83" s="18">
        <v>3.6101083032490976E-3</v>
      </c>
      <c r="F83" s="17">
        <v>5</v>
      </c>
      <c r="G83" s="18">
        <v>1.079913606911447E-2</v>
      </c>
      <c r="H83" s="19">
        <v>-0.6</v>
      </c>
      <c r="I83" s="17">
        <v>1</v>
      </c>
      <c r="J83" s="19">
        <v>1</v>
      </c>
      <c r="K83" s="17">
        <v>19</v>
      </c>
      <c r="L83" s="18">
        <v>4.2175360710321862E-3</v>
      </c>
      <c r="M83" s="17">
        <v>36</v>
      </c>
      <c r="N83" s="18">
        <v>8.368200836820083E-3</v>
      </c>
      <c r="O83" s="19">
        <v>-0.47222222222222221</v>
      </c>
    </row>
    <row r="84" spans="2:15" ht="15" customHeight="1" thickBot="1">
      <c r="B84" s="20" t="s">
        <v>6</v>
      </c>
      <c r="C84" s="20" t="s">
        <v>38</v>
      </c>
      <c r="D84" s="21">
        <v>554</v>
      </c>
      <c r="E84" s="22">
        <v>1</v>
      </c>
      <c r="F84" s="21">
        <v>463</v>
      </c>
      <c r="G84" s="22">
        <v>1</v>
      </c>
      <c r="H84" s="23">
        <v>0.1965442764578833</v>
      </c>
      <c r="I84" s="21">
        <v>465</v>
      </c>
      <c r="J84" s="22">
        <v>0.1913978494623656</v>
      </c>
      <c r="K84" s="21">
        <v>4505</v>
      </c>
      <c r="L84" s="22">
        <v>1</v>
      </c>
      <c r="M84" s="21">
        <v>4302</v>
      </c>
      <c r="N84" s="22">
        <v>1</v>
      </c>
      <c r="O84" s="23">
        <v>4.7187354718735364E-2</v>
      </c>
    </row>
    <row r="85" spans="2:15" ht="14.4" thickBot="1">
      <c r="B85" s="20" t="s">
        <v>52</v>
      </c>
      <c r="C85" s="20" t="s">
        <v>38</v>
      </c>
      <c r="D85" s="21">
        <v>1</v>
      </c>
      <c r="E85" s="22">
        <v>1</v>
      </c>
      <c r="F85" s="21">
        <v>1</v>
      </c>
      <c r="G85" s="22">
        <v>1</v>
      </c>
      <c r="H85" s="23">
        <v>0</v>
      </c>
      <c r="I85" s="21">
        <v>1</v>
      </c>
      <c r="J85" s="22">
        <v>0</v>
      </c>
      <c r="K85" s="21">
        <v>17</v>
      </c>
      <c r="L85" s="22">
        <v>1</v>
      </c>
      <c r="M85" s="21">
        <v>21</v>
      </c>
      <c r="N85" s="22">
        <v>1</v>
      </c>
      <c r="O85" s="23">
        <v>-0.19047619047619047</v>
      </c>
    </row>
    <row r="86" spans="2:15" ht="15" customHeight="1" thickBot="1">
      <c r="B86" s="80"/>
      <c r="C86" s="81" t="s">
        <v>38</v>
      </c>
      <c r="D86" s="24">
        <v>827</v>
      </c>
      <c r="E86" s="25">
        <v>1</v>
      </c>
      <c r="F86" s="24">
        <v>761</v>
      </c>
      <c r="G86" s="25">
        <v>1</v>
      </c>
      <c r="H86" s="26">
        <v>8.6727989487516366E-2</v>
      </c>
      <c r="I86" s="24">
        <v>691</v>
      </c>
      <c r="J86" s="26">
        <v>0.19681620839363245</v>
      </c>
      <c r="K86" s="24">
        <v>6800</v>
      </c>
      <c r="L86" s="25">
        <v>1</v>
      </c>
      <c r="M86" s="24">
        <v>7138</v>
      </c>
      <c r="N86" s="25">
        <v>1</v>
      </c>
      <c r="O86" s="26">
        <v>-4.7352199495657055E-2</v>
      </c>
    </row>
    <row r="87" spans="2:15">
      <c r="B87" s="60" t="s">
        <v>47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</sheetData>
  <mergeCells count="72"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6:L7"/>
    <mergeCell ref="D6:E7"/>
    <mergeCell ref="H8:H9"/>
    <mergeCell ref="J8:J9"/>
    <mergeCell ref="O8:O9"/>
    <mergeCell ref="I5:J5"/>
    <mergeCell ref="F6:G7"/>
    <mergeCell ref="B30:C30"/>
    <mergeCell ref="I6:I7"/>
    <mergeCell ref="J6:J7"/>
    <mergeCell ref="C7:C9"/>
    <mergeCell ref="K37:O37"/>
    <mergeCell ref="B61:B63"/>
    <mergeCell ref="C61:C63"/>
    <mergeCell ref="D61:H61"/>
    <mergeCell ref="I61:J61"/>
    <mergeCell ref="K61:O61"/>
    <mergeCell ref="D62:H62"/>
    <mergeCell ref="I62:J62"/>
    <mergeCell ref="B60:O60"/>
    <mergeCell ref="K38:L39"/>
    <mergeCell ref="M38:N39"/>
    <mergeCell ref="O38:O39"/>
    <mergeCell ref="H40:H41"/>
    <mergeCell ref="J40:J41"/>
    <mergeCell ref="O40:O41"/>
    <mergeCell ref="K5:O5"/>
    <mergeCell ref="D5:H5"/>
    <mergeCell ref="B56:C56"/>
    <mergeCell ref="K62:O62"/>
    <mergeCell ref="D38:E39"/>
    <mergeCell ref="F38:G39"/>
    <mergeCell ref="H38:H3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B2:O2"/>
    <mergeCell ref="B3:O3"/>
    <mergeCell ref="B34:O34"/>
    <mergeCell ref="B35:O35"/>
    <mergeCell ref="B59:O59"/>
    <mergeCell ref="B39:B41"/>
    <mergeCell ref="C39:C41"/>
    <mergeCell ref="M6:N7"/>
    <mergeCell ref="O6:O7"/>
    <mergeCell ref="B4:B6"/>
    <mergeCell ref="C4:C6"/>
    <mergeCell ref="H6:H7"/>
    <mergeCell ref="D4:H4"/>
    <mergeCell ref="I4:J4"/>
    <mergeCell ref="K4:O4"/>
    <mergeCell ref="B7:B9"/>
  </mergeCells>
  <phoneticPr fontId="4" type="noConversion"/>
  <conditionalFormatting sqref="D10:O17">
    <cfRule type="cellIs" dxfId="48" priority="37" operator="equal">
      <formula>0</formula>
    </cfRule>
  </conditionalFormatting>
  <conditionalFormatting sqref="D19:O27">
    <cfRule type="cellIs" dxfId="47" priority="42" operator="equal">
      <formula>0</formula>
    </cfRule>
  </conditionalFormatting>
  <conditionalFormatting sqref="D42:O43">
    <cfRule type="cellIs" dxfId="46" priority="32" operator="equal">
      <formula>0</formula>
    </cfRule>
  </conditionalFormatting>
  <conditionalFormatting sqref="D45:O53">
    <cfRule type="cellIs" dxfId="45" priority="21" operator="equal">
      <formula>0</formula>
    </cfRule>
  </conditionalFormatting>
  <conditionalFormatting sqref="D67:O74">
    <cfRule type="cellIs" dxfId="44" priority="9" operator="equal">
      <formula>0</formula>
    </cfRule>
  </conditionalFormatting>
  <conditionalFormatting sqref="D76:O83">
    <cfRule type="cellIs" dxfId="43" priority="3" operator="equal">
      <formula>0</formula>
    </cfRule>
  </conditionalFormatting>
  <conditionalFormatting sqref="H42:H55 O42:O55">
    <cfRule type="cellIs" dxfId="42" priority="19" operator="lessThan">
      <formula>0</formula>
    </cfRule>
  </conditionalFormatting>
  <conditionalFormatting sqref="H67:H85 O67:O85">
    <cfRule type="cellIs" dxfId="41" priority="1" operator="lessThan">
      <formula>0</formula>
    </cfRule>
  </conditionalFormatting>
  <conditionalFormatting sqref="J10:J17 H10:H29 O10:O29">
    <cfRule type="cellIs" dxfId="40" priority="41" operator="lessThan">
      <formula>0</formula>
    </cfRule>
  </conditionalFormatting>
  <conditionalFormatting sqref="J19:J27">
    <cfRule type="cellIs" dxfId="39" priority="46" operator="lessThan">
      <formula>0</formula>
    </cfRule>
  </conditionalFormatting>
  <conditionalFormatting sqref="J42:J43">
    <cfRule type="cellIs" dxfId="38" priority="36" operator="lessThan">
      <formula>0</formula>
    </cfRule>
  </conditionalFormatting>
  <conditionalFormatting sqref="J45:J53">
    <cfRule type="cellIs" dxfId="37" priority="25" operator="lessThan">
      <formula>0</formula>
    </cfRule>
  </conditionalFormatting>
  <conditionalFormatting sqref="J67:J74">
    <cfRule type="cellIs" dxfId="36" priority="13" operator="lessThan">
      <formula>0</formula>
    </cfRule>
  </conditionalFormatting>
  <conditionalFormatting sqref="J76:J83">
    <cfRule type="cellIs" dxfId="35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15.44140625" style="37" bestFit="1" customWidth="1"/>
    <col min="3" max="3" width="18.6640625" style="37" customWidth="1"/>
    <col min="4" max="9" width="9" style="37" customWidth="1"/>
    <col min="10" max="10" width="11.88671875" style="37" customWidth="1"/>
    <col min="11" max="14" width="9" style="37" customWidth="1"/>
    <col min="15" max="15" width="11.664062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>
      <c r="B2" s="108" t="s">
        <v>27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thickBot="1">
      <c r="B3" s="116" t="s">
        <v>28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" customHeight="1">
      <c r="B4" s="98" t="s">
        <v>29</v>
      </c>
      <c r="C4" s="100" t="s">
        <v>1</v>
      </c>
      <c r="D4" s="102" t="s">
        <v>93</v>
      </c>
      <c r="E4" s="103"/>
      <c r="F4" s="103"/>
      <c r="G4" s="103"/>
      <c r="H4" s="104"/>
      <c r="I4" s="107" t="s">
        <v>89</v>
      </c>
      <c r="J4" s="104"/>
      <c r="K4" s="107" t="s">
        <v>97</v>
      </c>
      <c r="L4" s="103"/>
      <c r="M4" s="103"/>
      <c r="N4" s="103"/>
      <c r="O4" s="113"/>
    </row>
    <row r="5" spans="2:15" ht="14.4" customHeight="1" thickBot="1">
      <c r="B5" s="99"/>
      <c r="C5" s="101"/>
      <c r="D5" s="114" t="s">
        <v>94</v>
      </c>
      <c r="E5" s="111"/>
      <c r="F5" s="111"/>
      <c r="G5" s="111"/>
      <c r="H5" s="115"/>
      <c r="I5" s="110" t="s">
        <v>90</v>
      </c>
      <c r="J5" s="115"/>
      <c r="K5" s="110" t="s">
        <v>98</v>
      </c>
      <c r="L5" s="111"/>
      <c r="M5" s="111"/>
      <c r="N5" s="111"/>
      <c r="O5" s="112"/>
    </row>
    <row r="6" spans="2:15" ht="14.4" customHeight="1">
      <c r="B6" s="99"/>
      <c r="C6" s="101"/>
      <c r="D6" s="94">
        <v>2025</v>
      </c>
      <c r="E6" s="95"/>
      <c r="F6" s="94">
        <v>2024</v>
      </c>
      <c r="G6" s="95"/>
      <c r="H6" s="84" t="s">
        <v>30</v>
      </c>
      <c r="I6" s="105">
        <v>2024</v>
      </c>
      <c r="J6" s="105" t="s">
        <v>95</v>
      </c>
      <c r="K6" s="94">
        <v>2025</v>
      </c>
      <c r="L6" s="95"/>
      <c r="M6" s="94">
        <v>2024</v>
      </c>
      <c r="N6" s="95"/>
      <c r="O6" s="84" t="s">
        <v>30</v>
      </c>
    </row>
    <row r="7" spans="2:15" ht="15" customHeight="1" thickBot="1">
      <c r="B7" s="86" t="s">
        <v>29</v>
      </c>
      <c r="C7" s="88" t="s">
        <v>32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5" customHeight="1">
      <c r="B8" s="86"/>
      <c r="C8" s="88"/>
      <c r="D8" s="4" t="s">
        <v>33</v>
      </c>
      <c r="E8" s="5" t="s">
        <v>2</v>
      </c>
      <c r="F8" s="4" t="s">
        <v>33</v>
      </c>
      <c r="G8" s="5" t="s">
        <v>2</v>
      </c>
      <c r="H8" s="90" t="s">
        <v>34</v>
      </c>
      <c r="I8" s="6" t="s">
        <v>33</v>
      </c>
      <c r="J8" s="92" t="s">
        <v>96</v>
      </c>
      <c r="K8" s="4" t="s">
        <v>33</v>
      </c>
      <c r="L8" s="5" t="s">
        <v>2</v>
      </c>
      <c r="M8" s="4" t="s">
        <v>33</v>
      </c>
      <c r="N8" s="5" t="s">
        <v>2</v>
      </c>
      <c r="O8" s="90" t="s">
        <v>34</v>
      </c>
    </row>
    <row r="9" spans="2:15" ht="15" customHeight="1" thickBot="1">
      <c r="B9" s="87"/>
      <c r="C9" s="89"/>
      <c r="D9" s="7" t="s">
        <v>35</v>
      </c>
      <c r="E9" s="8" t="s">
        <v>36</v>
      </c>
      <c r="F9" s="7" t="s">
        <v>35</v>
      </c>
      <c r="G9" s="8" t="s">
        <v>36</v>
      </c>
      <c r="H9" s="91"/>
      <c r="I9" s="9" t="s">
        <v>35</v>
      </c>
      <c r="J9" s="93"/>
      <c r="K9" s="7" t="s">
        <v>35</v>
      </c>
      <c r="L9" s="8" t="s">
        <v>36</v>
      </c>
      <c r="M9" s="7" t="s">
        <v>35</v>
      </c>
      <c r="N9" s="8" t="s">
        <v>36</v>
      </c>
      <c r="O9" s="91"/>
    </row>
    <row r="10" spans="2:15" ht="14.4" thickBot="1">
      <c r="B10" s="53"/>
      <c r="C10" s="11" t="s">
        <v>12</v>
      </c>
      <c r="D10" s="12">
        <v>20</v>
      </c>
      <c r="E10" s="13">
        <v>0.38461538461538464</v>
      </c>
      <c r="F10" s="12">
        <v>22</v>
      </c>
      <c r="G10" s="13">
        <v>0.48888888888888887</v>
      </c>
      <c r="H10" s="14">
        <v>-9.0909090909090939E-2</v>
      </c>
      <c r="I10" s="12">
        <v>22</v>
      </c>
      <c r="J10" s="14">
        <v>-9.0909090909090939E-2</v>
      </c>
      <c r="K10" s="12">
        <v>175</v>
      </c>
      <c r="L10" s="13">
        <v>0.38126361655773422</v>
      </c>
      <c r="M10" s="12">
        <v>189</v>
      </c>
      <c r="N10" s="13">
        <v>0.40127388535031849</v>
      </c>
      <c r="O10" s="14">
        <v>-7.407407407407407E-2</v>
      </c>
    </row>
    <row r="11" spans="2:15" ht="14.4" thickBot="1">
      <c r="B11" s="54"/>
      <c r="C11" s="16" t="s">
        <v>15</v>
      </c>
      <c r="D11" s="17">
        <v>4</v>
      </c>
      <c r="E11" s="18">
        <v>7.6923076923076927E-2</v>
      </c>
      <c r="F11" s="17">
        <v>5</v>
      </c>
      <c r="G11" s="18">
        <v>0.1111111111111111</v>
      </c>
      <c r="H11" s="19">
        <v>-0.19999999999999996</v>
      </c>
      <c r="I11" s="17">
        <v>3</v>
      </c>
      <c r="J11" s="19">
        <v>0.33333333333333326</v>
      </c>
      <c r="K11" s="17">
        <v>67</v>
      </c>
      <c r="L11" s="18">
        <v>0.14596949891067537</v>
      </c>
      <c r="M11" s="17">
        <v>83</v>
      </c>
      <c r="N11" s="18">
        <v>0.17622080679405519</v>
      </c>
      <c r="O11" s="19">
        <v>-0.19277108433734935</v>
      </c>
    </row>
    <row r="12" spans="2:15" ht="14.4" thickBot="1">
      <c r="B12" s="54"/>
      <c r="C12" s="11" t="s">
        <v>70</v>
      </c>
      <c r="D12" s="12">
        <v>6</v>
      </c>
      <c r="E12" s="13">
        <v>0.11538461538461539</v>
      </c>
      <c r="F12" s="12">
        <v>1</v>
      </c>
      <c r="G12" s="13">
        <v>2.2222222222222223E-2</v>
      </c>
      <c r="H12" s="14">
        <v>5</v>
      </c>
      <c r="I12" s="12">
        <v>3</v>
      </c>
      <c r="J12" s="14">
        <v>1</v>
      </c>
      <c r="K12" s="12">
        <v>42</v>
      </c>
      <c r="L12" s="13">
        <v>9.1503267973856203E-2</v>
      </c>
      <c r="M12" s="12">
        <v>26</v>
      </c>
      <c r="N12" s="13">
        <v>5.5201698513800426E-2</v>
      </c>
      <c r="O12" s="14">
        <v>0.61538461538461542</v>
      </c>
    </row>
    <row r="13" spans="2:15" ht="14.4" thickBot="1">
      <c r="B13" s="54"/>
      <c r="C13" s="55" t="s">
        <v>19</v>
      </c>
      <c r="D13" s="17">
        <v>1</v>
      </c>
      <c r="E13" s="18">
        <v>1.9230769230769232E-2</v>
      </c>
      <c r="F13" s="17">
        <v>3</v>
      </c>
      <c r="G13" s="18">
        <v>6.6666666666666666E-2</v>
      </c>
      <c r="H13" s="19">
        <v>-0.66666666666666674</v>
      </c>
      <c r="I13" s="17">
        <v>4</v>
      </c>
      <c r="J13" s="19">
        <v>-0.75</v>
      </c>
      <c r="K13" s="17">
        <v>23</v>
      </c>
      <c r="L13" s="18">
        <v>5.0108932461873638E-2</v>
      </c>
      <c r="M13" s="17">
        <v>24</v>
      </c>
      <c r="N13" s="18">
        <v>5.0955414012738856E-2</v>
      </c>
      <c r="O13" s="19">
        <v>-4.166666666666663E-2</v>
      </c>
    </row>
    <row r="14" spans="2:15" ht="14.4" thickBot="1">
      <c r="B14" s="54"/>
      <c r="C14" s="56" t="s">
        <v>20</v>
      </c>
      <c r="D14" s="12">
        <v>6</v>
      </c>
      <c r="E14" s="13">
        <v>0.11538461538461539</v>
      </c>
      <c r="F14" s="12">
        <v>1</v>
      </c>
      <c r="G14" s="13">
        <v>2.2222222222222223E-2</v>
      </c>
      <c r="H14" s="14">
        <v>5</v>
      </c>
      <c r="I14" s="12">
        <v>4</v>
      </c>
      <c r="J14" s="14">
        <v>0.5</v>
      </c>
      <c r="K14" s="12">
        <v>22</v>
      </c>
      <c r="L14" s="13">
        <v>4.793028322440087E-2</v>
      </c>
      <c r="M14" s="12">
        <v>24</v>
      </c>
      <c r="N14" s="13">
        <v>5.0955414012738856E-2</v>
      </c>
      <c r="O14" s="14">
        <v>-8.333333333333337E-2</v>
      </c>
    </row>
    <row r="15" spans="2:15" ht="14.4" thickBot="1">
      <c r="B15" s="54"/>
      <c r="C15" s="57" t="s">
        <v>4</v>
      </c>
      <c r="D15" s="17">
        <v>2</v>
      </c>
      <c r="E15" s="18">
        <v>3.8461538461538464E-2</v>
      </c>
      <c r="F15" s="17">
        <v>1</v>
      </c>
      <c r="G15" s="18">
        <v>2.2222222222222223E-2</v>
      </c>
      <c r="H15" s="19">
        <v>1</v>
      </c>
      <c r="I15" s="17">
        <v>3</v>
      </c>
      <c r="J15" s="19">
        <v>-0.33333333333333337</v>
      </c>
      <c r="K15" s="17">
        <v>18</v>
      </c>
      <c r="L15" s="18">
        <v>3.9215686274509803E-2</v>
      </c>
      <c r="M15" s="17">
        <v>8</v>
      </c>
      <c r="N15" s="18">
        <v>1.6985138004246284E-2</v>
      </c>
      <c r="O15" s="19">
        <v>1.25</v>
      </c>
    </row>
    <row r="16" spans="2:15" ht="14.4" thickBot="1">
      <c r="B16" s="54"/>
      <c r="C16" s="11" t="s">
        <v>14</v>
      </c>
      <c r="D16" s="12">
        <v>3</v>
      </c>
      <c r="E16" s="13">
        <v>5.7692307692307696E-2</v>
      </c>
      <c r="F16" s="12">
        <v>5</v>
      </c>
      <c r="G16" s="13">
        <v>0.1111111111111111</v>
      </c>
      <c r="H16" s="14">
        <v>-0.4</v>
      </c>
      <c r="I16" s="12">
        <v>1</v>
      </c>
      <c r="J16" s="14">
        <v>2</v>
      </c>
      <c r="K16" s="12">
        <v>18</v>
      </c>
      <c r="L16" s="13">
        <v>3.9215686274509803E-2</v>
      </c>
      <c r="M16" s="12">
        <v>31</v>
      </c>
      <c r="N16" s="13">
        <v>6.5817409766454352E-2</v>
      </c>
      <c r="O16" s="14">
        <v>-0.41935483870967738</v>
      </c>
    </row>
    <row r="17" spans="2:16" ht="14.4" thickBot="1">
      <c r="B17" s="54"/>
      <c r="C17" s="57" t="s">
        <v>37</v>
      </c>
      <c r="D17" s="17">
        <v>10</v>
      </c>
      <c r="E17" s="18">
        <v>0.19230769230769232</v>
      </c>
      <c r="F17" s="17">
        <v>7</v>
      </c>
      <c r="G17" s="18">
        <v>0.15555555555555556</v>
      </c>
      <c r="H17" s="19">
        <v>0.4285714285714286</v>
      </c>
      <c r="I17" s="17">
        <v>8</v>
      </c>
      <c r="J17" s="19">
        <v>0.16666666666666666</v>
      </c>
      <c r="K17" s="17">
        <v>94</v>
      </c>
      <c r="L17" s="18">
        <v>0.20479302832244009</v>
      </c>
      <c r="M17" s="17">
        <v>86</v>
      </c>
      <c r="N17" s="18">
        <v>0.18259023354564755</v>
      </c>
      <c r="O17" s="19">
        <v>9.3023255813953432E-2</v>
      </c>
    </row>
    <row r="18" spans="2:16" ht="14.4" thickBot="1">
      <c r="B18" s="20" t="s">
        <v>41</v>
      </c>
      <c r="C18" s="20" t="s">
        <v>38</v>
      </c>
      <c r="D18" s="21">
        <v>52</v>
      </c>
      <c r="E18" s="22">
        <v>1</v>
      </c>
      <c r="F18" s="21">
        <v>45</v>
      </c>
      <c r="G18" s="22">
        <v>1</v>
      </c>
      <c r="H18" s="23">
        <v>0.15555555555555545</v>
      </c>
      <c r="I18" s="21">
        <v>48</v>
      </c>
      <c r="J18" s="22">
        <v>8.3333333333333259E-2</v>
      </c>
      <c r="K18" s="21">
        <v>459</v>
      </c>
      <c r="L18" s="22">
        <v>1</v>
      </c>
      <c r="M18" s="21">
        <v>471</v>
      </c>
      <c r="N18" s="22">
        <v>1</v>
      </c>
      <c r="O18" s="23">
        <v>-2.5477707006369421E-2</v>
      </c>
    </row>
    <row r="19" spans="2:16" ht="14.4" thickBot="1">
      <c r="B19" s="53"/>
      <c r="C19" s="11" t="s">
        <v>11</v>
      </c>
      <c r="D19" s="12">
        <v>633</v>
      </c>
      <c r="E19" s="13">
        <v>0.20197830248883217</v>
      </c>
      <c r="F19" s="12">
        <v>603</v>
      </c>
      <c r="G19" s="13">
        <v>0.2277190332326284</v>
      </c>
      <c r="H19" s="14">
        <v>4.9751243781094523E-2</v>
      </c>
      <c r="I19" s="12">
        <v>649</v>
      </c>
      <c r="J19" s="14">
        <v>-2.4653312788906034E-2</v>
      </c>
      <c r="K19" s="12">
        <v>5054</v>
      </c>
      <c r="L19" s="13">
        <v>0.20694455818524282</v>
      </c>
      <c r="M19" s="12">
        <v>4446</v>
      </c>
      <c r="N19" s="13">
        <v>0.1915306078490501</v>
      </c>
      <c r="O19" s="14">
        <v>0.13675213675213671</v>
      </c>
    </row>
    <row r="20" spans="2:16" ht="14.4" thickBot="1">
      <c r="B20" s="54"/>
      <c r="C20" s="16" t="s">
        <v>13</v>
      </c>
      <c r="D20" s="17">
        <v>647</v>
      </c>
      <c r="E20" s="18">
        <v>0.20644543714103383</v>
      </c>
      <c r="F20" s="17">
        <v>464</v>
      </c>
      <c r="G20" s="18">
        <v>0.17522658610271905</v>
      </c>
      <c r="H20" s="19">
        <v>0.3943965517241379</v>
      </c>
      <c r="I20" s="17">
        <v>484</v>
      </c>
      <c r="J20" s="19">
        <v>0.33677685950413228</v>
      </c>
      <c r="K20" s="17">
        <v>4933</v>
      </c>
      <c r="L20" s="18">
        <v>0.20199000900827124</v>
      </c>
      <c r="M20" s="17">
        <v>4906</v>
      </c>
      <c r="N20" s="18">
        <v>0.21134708999267651</v>
      </c>
      <c r="O20" s="19">
        <v>5.5034651447207761E-3</v>
      </c>
    </row>
    <row r="21" spans="2:16" ht="14.4" thickBot="1">
      <c r="B21" s="54"/>
      <c r="C21" s="11" t="s">
        <v>4</v>
      </c>
      <c r="D21" s="12">
        <v>537</v>
      </c>
      <c r="E21" s="13">
        <v>0.1713465220165922</v>
      </c>
      <c r="F21" s="12">
        <v>559</v>
      </c>
      <c r="G21" s="13">
        <v>0.21110271903323263</v>
      </c>
      <c r="H21" s="14">
        <v>-3.9355992844364973E-2</v>
      </c>
      <c r="I21" s="12">
        <v>420</v>
      </c>
      <c r="J21" s="14">
        <v>0.27857142857142847</v>
      </c>
      <c r="K21" s="12">
        <v>3885</v>
      </c>
      <c r="L21" s="13">
        <v>0.15907788059945951</v>
      </c>
      <c r="M21" s="12">
        <v>3866</v>
      </c>
      <c r="N21" s="13">
        <v>0.16654460862447767</v>
      </c>
      <c r="O21" s="14">
        <v>4.9146404552509182E-3</v>
      </c>
    </row>
    <row r="22" spans="2:16" ht="14.4" thickBot="1">
      <c r="B22" s="54"/>
      <c r="C22" s="55" t="s">
        <v>3</v>
      </c>
      <c r="D22" s="17">
        <v>476</v>
      </c>
      <c r="E22" s="18">
        <v>0.15188257817485643</v>
      </c>
      <c r="F22" s="17">
        <v>378</v>
      </c>
      <c r="G22" s="18">
        <v>0.14274924471299094</v>
      </c>
      <c r="H22" s="19">
        <v>0.2592592592592593</v>
      </c>
      <c r="I22" s="17">
        <v>360</v>
      </c>
      <c r="J22" s="19">
        <v>0.32222222222222219</v>
      </c>
      <c r="K22" s="17">
        <v>3796</v>
      </c>
      <c r="L22" s="18">
        <v>0.15543362541970354</v>
      </c>
      <c r="M22" s="17">
        <v>3089</v>
      </c>
      <c r="N22" s="18">
        <v>0.13307198552535218</v>
      </c>
      <c r="O22" s="19">
        <v>0.22887665911298161</v>
      </c>
    </row>
    <row r="23" spans="2:16" ht="14.4" thickBot="1">
      <c r="B23" s="54"/>
      <c r="C23" s="56" t="s">
        <v>12</v>
      </c>
      <c r="D23" s="12">
        <v>483</v>
      </c>
      <c r="E23" s="13">
        <v>0.15411614550095723</v>
      </c>
      <c r="F23" s="12">
        <v>251</v>
      </c>
      <c r="G23" s="13">
        <v>9.4788519637462237E-2</v>
      </c>
      <c r="H23" s="14">
        <v>0.92430278884462158</v>
      </c>
      <c r="I23" s="12">
        <v>437</v>
      </c>
      <c r="J23" s="14">
        <v>0.10526315789473695</v>
      </c>
      <c r="K23" s="12">
        <v>3262</v>
      </c>
      <c r="L23" s="13">
        <v>0.13356809434116779</v>
      </c>
      <c r="M23" s="12">
        <v>3245</v>
      </c>
      <c r="N23" s="13">
        <v>0.13979235773058199</v>
      </c>
      <c r="O23" s="14">
        <v>5.2388289676426059E-3</v>
      </c>
    </row>
    <row r="24" spans="2:16" ht="14.4" thickBot="1">
      <c r="B24" s="54"/>
      <c r="C24" s="57" t="s">
        <v>14</v>
      </c>
      <c r="D24" s="17">
        <v>158</v>
      </c>
      <c r="E24" s="18">
        <v>5.0414805360561581E-2</v>
      </c>
      <c r="F24" s="17">
        <v>138</v>
      </c>
      <c r="G24" s="18">
        <v>5.2114803625377647E-2</v>
      </c>
      <c r="H24" s="19">
        <v>0.14492753623188404</v>
      </c>
      <c r="I24" s="17">
        <v>159</v>
      </c>
      <c r="J24" s="19">
        <v>-6.2893081761006275E-3</v>
      </c>
      <c r="K24" s="17">
        <v>1546</v>
      </c>
      <c r="L24" s="18">
        <v>6.3303578740479899E-2</v>
      </c>
      <c r="M24" s="17">
        <v>971</v>
      </c>
      <c r="N24" s="18">
        <v>4.183000904665489E-2</v>
      </c>
      <c r="O24" s="19">
        <v>0.592173017507724</v>
      </c>
    </row>
    <row r="25" spans="2:16" ht="14.4" thickBot="1">
      <c r="B25" s="54"/>
      <c r="C25" s="11" t="s">
        <v>15</v>
      </c>
      <c r="D25" s="12">
        <v>148</v>
      </c>
      <c r="E25" s="13">
        <v>4.7223994894703254E-2</v>
      </c>
      <c r="F25" s="12">
        <v>196</v>
      </c>
      <c r="G25" s="13">
        <v>7.4018126888217517E-2</v>
      </c>
      <c r="H25" s="14">
        <v>-0.24489795918367352</v>
      </c>
      <c r="I25" s="12">
        <v>137</v>
      </c>
      <c r="J25" s="14">
        <v>8.0291970802919721E-2</v>
      </c>
      <c r="K25" s="12">
        <v>1517</v>
      </c>
      <c r="L25" s="13">
        <v>6.2116124805503235E-2</v>
      </c>
      <c r="M25" s="12">
        <v>2241</v>
      </c>
      <c r="N25" s="13">
        <v>9.6540731486666947E-2</v>
      </c>
      <c r="O25" s="14">
        <v>-0.32307005800981703</v>
      </c>
    </row>
    <row r="26" spans="2:16" ht="14.4" thickBot="1">
      <c r="B26" s="54"/>
      <c r="C26" s="57" t="s">
        <v>63</v>
      </c>
      <c r="D26" s="17">
        <v>38</v>
      </c>
      <c r="E26" s="18">
        <v>1.2125079770261647E-2</v>
      </c>
      <c r="F26" s="17">
        <v>31</v>
      </c>
      <c r="G26" s="18">
        <v>1.1706948640483383E-2</v>
      </c>
      <c r="H26" s="19">
        <v>0.22580645161290325</v>
      </c>
      <c r="I26" s="17">
        <v>29</v>
      </c>
      <c r="J26" s="19">
        <v>0.31034482758620685</v>
      </c>
      <c r="K26" s="17">
        <v>266</v>
      </c>
      <c r="L26" s="18">
        <v>1.0891818851854885E-2</v>
      </c>
      <c r="M26" s="17">
        <v>216</v>
      </c>
      <c r="N26" s="18">
        <v>9.3051307457028398E-3</v>
      </c>
      <c r="O26" s="19">
        <v>0.2314814814814814</v>
      </c>
    </row>
    <row r="27" spans="2:16" ht="14.4" thickBot="1">
      <c r="B27" s="58"/>
      <c r="C27" s="11" t="s">
        <v>37</v>
      </c>
      <c r="D27" s="12">
        <f>+D28-SUM(D19:D26)</f>
        <v>14</v>
      </c>
      <c r="E27" s="13">
        <f>+E28-SUM(E19:E26)</f>
        <v>4.4671346522017208E-3</v>
      </c>
      <c r="F27" s="12">
        <f>+F28-SUM(F19:F26)</f>
        <v>28</v>
      </c>
      <c r="G27" s="13">
        <f>+G28-SUM(G19:G26)</f>
        <v>1.0574018126888185E-2</v>
      </c>
      <c r="H27" s="14">
        <f>+D27/F27-1</f>
        <v>-0.5</v>
      </c>
      <c r="I27" s="12">
        <f>+I28-SUM(I20:I26)</f>
        <v>674</v>
      </c>
      <c r="J27" s="14">
        <f>+D27/I27-1</f>
        <v>-0.97922848664688422</v>
      </c>
      <c r="K27" s="12">
        <f>+K28-SUM(K19:K26)</f>
        <v>163</v>
      </c>
      <c r="L27" s="13">
        <f>+L28-SUM(L19:L26)</f>
        <v>6.6743100483172002E-3</v>
      </c>
      <c r="M27" s="12">
        <f>+M28-SUM(M19:M26)</f>
        <v>233</v>
      </c>
      <c r="N27" s="13">
        <f>+N28-SUM(N19:N26)</f>
        <v>1.0037478998836891E-2</v>
      </c>
      <c r="O27" s="14">
        <f>+K27/M27-1</f>
        <v>-0.30042918454935619</v>
      </c>
    </row>
    <row r="28" spans="2:16" ht="14.4" thickBot="1">
      <c r="B28" s="20" t="s">
        <v>42</v>
      </c>
      <c r="C28" s="20" t="s">
        <v>38</v>
      </c>
      <c r="D28" s="21">
        <v>3134</v>
      </c>
      <c r="E28" s="22">
        <v>1</v>
      </c>
      <c r="F28" s="21">
        <v>2648</v>
      </c>
      <c r="G28" s="22">
        <v>1</v>
      </c>
      <c r="H28" s="23">
        <v>0.18353474320241703</v>
      </c>
      <c r="I28" s="21">
        <v>2700</v>
      </c>
      <c r="J28" s="22">
        <v>0.16074074074074085</v>
      </c>
      <c r="K28" s="21">
        <v>24422</v>
      </c>
      <c r="L28" s="22">
        <v>1</v>
      </c>
      <c r="M28" s="21">
        <v>23213</v>
      </c>
      <c r="N28" s="22">
        <v>1</v>
      </c>
      <c r="O28" s="23">
        <v>5.2082884590531231E-2</v>
      </c>
    </row>
    <row r="29" spans="2:16" ht="14.4" thickBot="1">
      <c r="B29" s="20" t="s">
        <v>52</v>
      </c>
      <c r="C29" s="20" t="s">
        <v>38</v>
      </c>
      <c r="D29" s="21">
        <v>3</v>
      </c>
      <c r="E29" s="22">
        <v>1</v>
      </c>
      <c r="F29" s="21">
        <v>4</v>
      </c>
      <c r="G29" s="22">
        <v>1</v>
      </c>
      <c r="H29" s="23">
        <v>-0.25</v>
      </c>
      <c r="I29" s="21">
        <v>4</v>
      </c>
      <c r="J29" s="22">
        <v>-0.25</v>
      </c>
      <c r="K29" s="21">
        <v>35</v>
      </c>
      <c r="L29" s="22">
        <v>1</v>
      </c>
      <c r="M29" s="21">
        <v>29</v>
      </c>
      <c r="N29" s="22">
        <v>1</v>
      </c>
      <c r="O29" s="23">
        <v>0.2068965517241379</v>
      </c>
      <c r="P29" s="30"/>
    </row>
    <row r="30" spans="2:16" ht="14.4" thickBot="1">
      <c r="B30" s="80"/>
      <c r="C30" s="81" t="s">
        <v>38</v>
      </c>
      <c r="D30" s="24">
        <v>3189</v>
      </c>
      <c r="E30" s="25">
        <v>1</v>
      </c>
      <c r="F30" s="24">
        <v>2697</v>
      </c>
      <c r="G30" s="25">
        <v>1</v>
      </c>
      <c r="H30" s="26">
        <v>0.18242491657397109</v>
      </c>
      <c r="I30" s="24">
        <v>2752</v>
      </c>
      <c r="J30" s="26">
        <v>0.15879360465116288</v>
      </c>
      <c r="K30" s="24">
        <v>24916</v>
      </c>
      <c r="L30" s="25">
        <v>1</v>
      </c>
      <c r="M30" s="24">
        <v>23713</v>
      </c>
      <c r="N30" s="25">
        <v>1</v>
      </c>
      <c r="O30" s="26">
        <v>5.0731666174672174E-2</v>
      </c>
      <c r="P30" s="30"/>
    </row>
    <row r="31" spans="2:16" ht="14.4" customHeight="1">
      <c r="B31" s="74" t="s">
        <v>65</v>
      </c>
      <c r="C31" s="27"/>
      <c r="D31" s="1"/>
      <c r="E31" s="1"/>
      <c r="F31" s="1"/>
      <c r="G31" s="1"/>
    </row>
    <row r="32" spans="2:16">
      <c r="B32" s="75" t="s">
        <v>66</v>
      </c>
      <c r="C32" s="1"/>
      <c r="D32" s="1"/>
      <c r="E32" s="1"/>
      <c r="F32" s="1"/>
      <c r="G32" s="1"/>
    </row>
    <row r="33" spans="2:15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>
      <c r="B35" s="108" t="s">
        <v>43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2:15" ht="14.4" thickBot="1">
      <c r="B36" s="116" t="s">
        <v>44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2:15" ht="14.4" customHeight="1">
      <c r="B37" s="98" t="s">
        <v>29</v>
      </c>
      <c r="C37" s="100" t="s">
        <v>1</v>
      </c>
      <c r="D37" s="102" t="s">
        <v>93</v>
      </c>
      <c r="E37" s="103"/>
      <c r="F37" s="103"/>
      <c r="G37" s="103"/>
      <c r="H37" s="104"/>
      <c r="I37" s="107" t="s">
        <v>89</v>
      </c>
      <c r="J37" s="104"/>
      <c r="K37" s="107" t="s">
        <v>97</v>
      </c>
      <c r="L37" s="103"/>
      <c r="M37" s="103"/>
      <c r="N37" s="103"/>
      <c r="O37" s="113"/>
    </row>
    <row r="38" spans="2:15" ht="14.4" customHeight="1" thickBot="1">
      <c r="B38" s="99"/>
      <c r="C38" s="101"/>
      <c r="D38" s="114" t="s">
        <v>94</v>
      </c>
      <c r="E38" s="111"/>
      <c r="F38" s="111"/>
      <c r="G38" s="111"/>
      <c r="H38" s="115"/>
      <c r="I38" s="110" t="s">
        <v>90</v>
      </c>
      <c r="J38" s="115"/>
      <c r="K38" s="110" t="s">
        <v>98</v>
      </c>
      <c r="L38" s="111"/>
      <c r="M38" s="111"/>
      <c r="N38" s="111"/>
      <c r="O38" s="112"/>
    </row>
    <row r="39" spans="2:15" ht="14.4" customHeight="1">
      <c r="B39" s="99"/>
      <c r="C39" s="101"/>
      <c r="D39" s="94">
        <v>2025</v>
      </c>
      <c r="E39" s="95"/>
      <c r="F39" s="94">
        <v>2024</v>
      </c>
      <c r="G39" s="95"/>
      <c r="H39" s="84" t="s">
        <v>30</v>
      </c>
      <c r="I39" s="105">
        <v>2024</v>
      </c>
      <c r="J39" s="105" t="s">
        <v>95</v>
      </c>
      <c r="K39" s="94">
        <v>2025</v>
      </c>
      <c r="L39" s="95"/>
      <c r="M39" s="94">
        <v>2024</v>
      </c>
      <c r="N39" s="95"/>
      <c r="O39" s="84" t="s">
        <v>30</v>
      </c>
    </row>
    <row r="40" spans="2:15" ht="14.4" customHeight="1" thickBot="1">
      <c r="B40" s="86" t="s">
        <v>29</v>
      </c>
      <c r="C40" s="88" t="s">
        <v>32</v>
      </c>
      <c r="D40" s="96"/>
      <c r="E40" s="97"/>
      <c r="F40" s="96"/>
      <c r="G40" s="97"/>
      <c r="H40" s="85"/>
      <c r="I40" s="106"/>
      <c r="J40" s="106"/>
      <c r="K40" s="96"/>
      <c r="L40" s="97"/>
      <c r="M40" s="96"/>
      <c r="N40" s="97"/>
      <c r="O40" s="85"/>
    </row>
    <row r="41" spans="2:15" ht="14.4" customHeight="1">
      <c r="B41" s="86"/>
      <c r="C41" s="88"/>
      <c r="D41" s="4" t="s">
        <v>33</v>
      </c>
      <c r="E41" s="5" t="s">
        <v>2</v>
      </c>
      <c r="F41" s="4" t="s">
        <v>33</v>
      </c>
      <c r="G41" s="5" t="s">
        <v>2</v>
      </c>
      <c r="H41" s="90" t="s">
        <v>34</v>
      </c>
      <c r="I41" s="6" t="s">
        <v>33</v>
      </c>
      <c r="J41" s="92" t="s">
        <v>96</v>
      </c>
      <c r="K41" s="4" t="s">
        <v>33</v>
      </c>
      <c r="L41" s="5" t="s">
        <v>2</v>
      </c>
      <c r="M41" s="4" t="s">
        <v>33</v>
      </c>
      <c r="N41" s="5" t="s">
        <v>2</v>
      </c>
      <c r="O41" s="90" t="s">
        <v>34</v>
      </c>
    </row>
    <row r="42" spans="2:15" ht="14.4" customHeight="1" thickBot="1">
      <c r="B42" s="87"/>
      <c r="C42" s="89"/>
      <c r="D42" s="7" t="s">
        <v>35</v>
      </c>
      <c r="E42" s="8" t="s">
        <v>36</v>
      </c>
      <c r="F42" s="7" t="s">
        <v>35</v>
      </c>
      <c r="G42" s="8" t="s">
        <v>36</v>
      </c>
      <c r="H42" s="91"/>
      <c r="I42" s="9" t="s">
        <v>35</v>
      </c>
      <c r="J42" s="93"/>
      <c r="K42" s="7" t="s">
        <v>35</v>
      </c>
      <c r="L42" s="8" t="s">
        <v>36</v>
      </c>
      <c r="M42" s="7" t="s">
        <v>35</v>
      </c>
      <c r="N42" s="8" t="s">
        <v>36</v>
      </c>
      <c r="O42" s="91"/>
    </row>
    <row r="43" spans="2:15" ht="14.4" customHeight="1" thickBot="1">
      <c r="B43" s="53"/>
      <c r="C43" s="11" t="s">
        <v>15</v>
      </c>
      <c r="D43" s="12"/>
      <c r="E43" s="13"/>
      <c r="F43" s="12"/>
      <c r="G43" s="13"/>
      <c r="H43" s="14"/>
      <c r="I43" s="12"/>
      <c r="J43" s="14"/>
      <c r="K43" s="12">
        <v>1</v>
      </c>
      <c r="L43" s="13">
        <v>1</v>
      </c>
      <c r="M43" s="12"/>
      <c r="N43" s="13"/>
      <c r="O43" s="14"/>
    </row>
    <row r="44" spans="2:15" ht="14.4" thickBot="1">
      <c r="B44" s="20" t="s">
        <v>41</v>
      </c>
      <c r="C44" s="20" t="s">
        <v>38</v>
      </c>
      <c r="D44" s="21"/>
      <c r="E44" s="22"/>
      <c r="F44" s="21"/>
      <c r="G44" s="22"/>
      <c r="H44" s="23"/>
      <c r="I44" s="21"/>
      <c r="J44" s="22"/>
      <c r="K44" s="21">
        <v>1</v>
      </c>
      <c r="L44" s="22">
        <v>1</v>
      </c>
      <c r="M44" s="21"/>
      <c r="N44" s="22"/>
      <c r="O44" s="23"/>
    </row>
    <row r="45" spans="2:15" ht="14.4" thickBot="1">
      <c r="B45" s="53"/>
      <c r="C45" s="11" t="s">
        <v>11</v>
      </c>
      <c r="D45" s="12">
        <v>503</v>
      </c>
      <c r="E45" s="13">
        <v>0.21313559322033898</v>
      </c>
      <c r="F45" s="12">
        <v>514</v>
      </c>
      <c r="G45" s="13">
        <v>0.26590791515778583</v>
      </c>
      <c r="H45" s="14">
        <v>-2.1400778210116767E-2</v>
      </c>
      <c r="I45" s="12">
        <v>589</v>
      </c>
      <c r="J45" s="14">
        <v>-0.14601018675721567</v>
      </c>
      <c r="K45" s="12">
        <v>4195</v>
      </c>
      <c r="L45" s="13">
        <v>0.23180637674752722</v>
      </c>
      <c r="M45" s="12">
        <v>3632</v>
      </c>
      <c r="N45" s="13">
        <v>0.21923100138830204</v>
      </c>
      <c r="O45" s="14">
        <v>0.15501101321585908</v>
      </c>
    </row>
    <row r="46" spans="2:15" ht="14.4" thickBot="1">
      <c r="B46" s="54"/>
      <c r="C46" s="16" t="s">
        <v>13</v>
      </c>
      <c r="D46" s="17">
        <v>526</v>
      </c>
      <c r="E46" s="18">
        <v>0.2228813559322034</v>
      </c>
      <c r="F46" s="17">
        <v>358</v>
      </c>
      <c r="G46" s="18">
        <v>0.18520434557682358</v>
      </c>
      <c r="H46" s="19">
        <v>0.46927374301675973</v>
      </c>
      <c r="I46" s="17">
        <v>384</v>
      </c>
      <c r="J46" s="19">
        <v>0.36979166666666674</v>
      </c>
      <c r="K46" s="17">
        <v>3984</v>
      </c>
      <c r="L46" s="18">
        <v>0.22014698568823562</v>
      </c>
      <c r="M46" s="17">
        <v>4037</v>
      </c>
      <c r="N46" s="18">
        <v>0.24367718959377074</v>
      </c>
      <c r="O46" s="19">
        <v>-1.312856081248448E-2</v>
      </c>
    </row>
    <row r="47" spans="2:15" ht="15" customHeight="1" thickBot="1">
      <c r="B47" s="54"/>
      <c r="C47" s="11" t="s">
        <v>3</v>
      </c>
      <c r="D47" s="12">
        <v>400</v>
      </c>
      <c r="E47" s="13">
        <v>0.16949152542372881</v>
      </c>
      <c r="F47" s="12">
        <v>298</v>
      </c>
      <c r="G47" s="13">
        <v>0.15416451112260735</v>
      </c>
      <c r="H47" s="14">
        <v>0.34228187919463093</v>
      </c>
      <c r="I47" s="12">
        <v>288</v>
      </c>
      <c r="J47" s="14">
        <v>0.38888888888888884</v>
      </c>
      <c r="K47" s="12">
        <v>3216</v>
      </c>
      <c r="L47" s="13">
        <v>0.17770901254351551</v>
      </c>
      <c r="M47" s="12">
        <v>2584</v>
      </c>
      <c r="N47" s="13">
        <v>0.15597271684674352</v>
      </c>
      <c r="O47" s="14">
        <v>0.24458204334365319</v>
      </c>
    </row>
    <row r="48" spans="2:15" ht="14.4" thickBot="1">
      <c r="B48" s="54"/>
      <c r="C48" s="55" t="s">
        <v>4</v>
      </c>
      <c r="D48" s="17">
        <v>373</v>
      </c>
      <c r="E48" s="18">
        <v>0.15805084745762712</v>
      </c>
      <c r="F48" s="17">
        <v>408</v>
      </c>
      <c r="G48" s="18">
        <v>0.21107087428867047</v>
      </c>
      <c r="H48" s="19">
        <v>-8.5784313725490224E-2</v>
      </c>
      <c r="I48" s="17">
        <v>320</v>
      </c>
      <c r="J48" s="19">
        <v>0.16562499999999991</v>
      </c>
      <c r="K48" s="17">
        <v>2682</v>
      </c>
      <c r="L48" s="18">
        <v>0.1482013593413273</v>
      </c>
      <c r="M48" s="17">
        <v>2615</v>
      </c>
      <c r="N48" s="18">
        <v>0.1578439065612362</v>
      </c>
      <c r="O48" s="19">
        <v>2.5621414913957974E-2</v>
      </c>
    </row>
    <row r="49" spans="2:15" ht="15" customHeight="1" thickBot="1">
      <c r="B49" s="54"/>
      <c r="C49" s="56" t="s">
        <v>12</v>
      </c>
      <c r="D49" s="12">
        <v>389</v>
      </c>
      <c r="E49" s="13">
        <v>0.16483050847457628</v>
      </c>
      <c r="F49" s="12">
        <v>155</v>
      </c>
      <c r="G49" s="13">
        <v>8.0186239006725293E-2</v>
      </c>
      <c r="H49" s="14">
        <v>1.5096774193548388</v>
      </c>
      <c r="I49" s="12">
        <v>339</v>
      </c>
      <c r="J49" s="14">
        <v>0.14749262536873164</v>
      </c>
      <c r="K49" s="12">
        <v>2322</v>
      </c>
      <c r="L49" s="13">
        <v>0.12830855942973973</v>
      </c>
      <c r="M49" s="12">
        <v>2179</v>
      </c>
      <c r="N49" s="13">
        <v>0.13152652864127481</v>
      </c>
      <c r="O49" s="14">
        <v>6.5626434144102852E-2</v>
      </c>
    </row>
    <row r="50" spans="2:15" ht="14.4" thickBot="1">
      <c r="B50" s="54"/>
      <c r="C50" s="57" t="s">
        <v>14</v>
      </c>
      <c r="D50" s="17">
        <v>120</v>
      </c>
      <c r="E50" s="18">
        <v>5.0847457627118647E-2</v>
      </c>
      <c r="F50" s="17">
        <v>104</v>
      </c>
      <c r="G50" s="18">
        <v>5.3802379720641488E-2</v>
      </c>
      <c r="H50" s="19">
        <v>0.15384615384615374</v>
      </c>
      <c r="I50" s="17">
        <v>102</v>
      </c>
      <c r="J50" s="19">
        <v>0.17647058823529416</v>
      </c>
      <c r="K50" s="17">
        <v>1180</v>
      </c>
      <c r="L50" s="18">
        <v>6.5204177487981435E-2</v>
      </c>
      <c r="M50" s="17">
        <v>704</v>
      </c>
      <c r="N50" s="18">
        <v>4.249411480654313E-2</v>
      </c>
      <c r="O50" s="19">
        <v>0.67613636363636354</v>
      </c>
    </row>
    <row r="51" spans="2:15" ht="14.4" thickBot="1">
      <c r="B51" s="54"/>
      <c r="C51" s="11" t="s">
        <v>63</v>
      </c>
      <c r="D51" s="12">
        <v>36</v>
      </c>
      <c r="E51" s="13">
        <v>1.5254237288135594E-2</v>
      </c>
      <c r="F51" s="12">
        <v>31</v>
      </c>
      <c r="G51" s="13">
        <v>1.6037247801345061E-2</v>
      </c>
      <c r="H51" s="14">
        <v>0.16129032258064524</v>
      </c>
      <c r="I51" s="12">
        <v>29</v>
      </c>
      <c r="J51" s="14">
        <v>0.24137931034482762</v>
      </c>
      <c r="K51" s="12">
        <v>259</v>
      </c>
      <c r="L51" s="13">
        <v>1.4311764380836603E-2</v>
      </c>
      <c r="M51" s="12">
        <v>213</v>
      </c>
      <c r="N51" s="13">
        <v>1.2856884167320577E-2</v>
      </c>
      <c r="O51" s="14">
        <v>0.215962441314554</v>
      </c>
    </row>
    <row r="52" spans="2:15" ht="14.4" thickBot="1">
      <c r="B52" s="54"/>
      <c r="C52" s="57" t="s">
        <v>15</v>
      </c>
      <c r="D52" s="17">
        <v>13</v>
      </c>
      <c r="E52" s="18">
        <v>5.5084745762711863E-3</v>
      </c>
      <c r="F52" s="17">
        <v>65</v>
      </c>
      <c r="G52" s="18">
        <v>3.3626487325400932E-2</v>
      </c>
      <c r="H52" s="19">
        <v>-0.8</v>
      </c>
      <c r="I52" s="17">
        <v>7</v>
      </c>
      <c r="J52" s="19">
        <v>0.85714285714285721</v>
      </c>
      <c r="K52" s="17">
        <v>259</v>
      </c>
      <c r="L52" s="18">
        <v>1.4311764380836603E-2</v>
      </c>
      <c r="M52" s="17">
        <v>603</v>
      </c>
      <c r="N52" s="18">
        <v>3.6397657994808957E-2</v>
      </c>
      <c r="O52" s="19">
        <v>-0.57048092868988398</v>
      </c>
    </row>
    <row r="53" spans="2:15" ht="14.4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20" t="s">
        <v>42</v>
      </c>
      <c r="C54" s="20" t="s">
        <v>38</v>
      </c>
      <c r="D54" s="21">
        <v>2360</v>
      </c>
      <c r="E54" s="22">
        <v>1</v>
      </c>
      <c r="F54" s="21">
        <v>1933</v>
      </c>
      <c r="G54" s="22">
        <v>1</v>
      </c>
      <c r="H54" s="23">
        <v>0.22090015519917228</v>
      </c>
      <c r="I54" s="21">
        <v>2058</v>
      </c>
      <c r="J54" s="22">
        <v>0.14674441205053457</v>
      </c>
      <c r="K54" s="21">
        <v>18097</v>
      </c>
      <c r="L54" s="22">
        <v>1</v>
      </c>
      <c r="M54" s="21">
        <v>16567</v>
      </c>
      <c r="N54" s="22">
        <v>1</v>
      </c>
      <c r="O54" s="23">
        <v>9.2352266553992868E-2</v>
      </c>
    </row>
    <row r="55" spans="2:15" ht="14.4" thickBot="1">
      <c r="B55" s="20" t="s">
        <v>52</v>
      </c>
      <c r="C55" s="20" t="s">
        <v>38</v>
      </c>
      <c r="D55" s="21">
        <v>2</v>
      </c>
      <c r="E55" s="22">
        <v>1</v>
      </c>
      <c r="F55" s="21">
        <v>3</v>
      </c>
      <c r="G55" s="22">
        <v>1</v>
      </c>
      <c r="H55" s="23">
        <v>-0.33333333333333337</v>
      </c>
      <c r="I55" s="21">
        <v>3</v>
      </c>
      <c r="J55" s="22">
        <v>-0.33333333333333337</v>
      </c>
      <c r="K55" s="21">
        <v>18</v>
      </c>
      <c r="L55" s="22">
        <v>1</v>
      </c>
      <c r="M55" s="21">
        <v>8</v>
      </c>
      <c r="N55" s="22">
        <v>1</v>
      </c>
      <c r="O55" s="23">
        <v>1.25</v>
      </c>
    </row>
    <row r="56" spans="2:15" ht="14.4" thickBot="1">
      <c r="B56" s="80"/>
      <c r="C56" s="81" t="s">
        <v>38</v>
      </c>
      <c r="D56" s="24">
        <v>2362</v>
      </c>
      <c r="E56" s="25">
        <v>1</v>
      </c>
      <c r="F56" s="24">
        <v>1936</v>
      </c>
      <c r="G56" s="25">
        <v>1</v>
      </c>
      <c r="H56" s="26">
        <v>0.2200413223140496</v>
      </c>
      <c r="I56" s="24">
        <v>2061</v>
      </c>
      <c r="J56" s="26">
        <v>0.14604560892770491</v>
      </c>
      <c r="K56" s="24">
        <v>18116</v>
      </c>
      <c r="L56" s="25">
        <v>1</v>
      </c>
      <c r="M56" s="24">
        <v>16575</v>
      </c>
      <c r="N56" s="25">
        <v>1</v>
      </c>
      <c r="O56" s="26">
        <v>9.2971342383107114E-2</v>
      </c>
    </row>
    <row r="57" spans="2:15">
      <c r="B57" s="74" t="s">
        <v>65</v>
      </c>
      <c r="C57" s="27"/>
      <c r="D57" s="1"/>
      <c r="E57" s="1"/>
      <c r="F57" s="1"/>
      <c r="G57" s="1"/>
      <c r="H57" s="61"/>
      <c r="I57" s="61"/>
      <c r="J57" s="61"/>
      <c r="K57" s="61"/>
      <c r="L57" s="61"/>
      <c r="M57" s="61"/>
      <c r="N57" s="61"/>
      <c r="O57" s="61"/>
    </row>
    <row r="58" spans="2:15">
      <c r="B58" s="75" t="s">
        <v>66</v>
      </c>
      <c r="C58" s="1"/>
      <c r="D58" s="1"/>
      <c r="E58" s="1"/>
      <c r="F58" s="1"/>
      <c r="G58" s="1"/>
    </row>
    <row r="60" spans="2:15">
      <c r="B60" s="108" t="s">
        <v>50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</row>
    <row r="61" spans="2:15" ht="14.4" thickBot="1">
      <c r="B61" s="116" t="s">
        <v>51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</row>
    <row r="62" spans="2:15">
      <c r="B62" s="98" t="s">
        <v>29</v>
      </c>
      <c r="C62" s="100" t="s">
        <v>1</v>
      </c>
      <c r="D62" s="102" t="s">
        <v>93</v>
      </c>
      <c r="E62" s="103"/>
      <c r="F62" s="103"/>
      <c r="G62" s="103"/>
      <c r="H62" s="104"/>
      <c r="I62" s="107" t="s">
        <v>89</v>
      </c>
      <c r="J62" s="104"/>
      <c r="K62" s="107" t="s">
        <v>97</v>
      </c>
      <c r="L62" s="103"/>
      <c r="M62" s="103"/>
      <c r="N62" s="103"/>
      <c r="O62" s="113"/>
    </row>
    <row r="63" spans="2:15" ht="14.4" thickBot="1">
      <c r="B63" s="99"/>
      <c r="C63" s="101"/>
      <c r="D63" s="114" t="s">
        <v>94</v>
      </c>
      <c r="E63" s="111"/>
      <c r="F63" s="111"/>
      <c r="G63" s="111"/>
      <c r="H63" s="115"/>
      <c r="I63" s="110" t="s">
        <v>90</v>
      </c>
      <c r="J63" s="115"/>
      <c r="K63" s="110" t="s">
        <v>98</v>
      </c>
      <c r="L63" s="111"/>
      <c r="M63" s="111"/>
      <c r="N63" s="111"/>
      <c r="O63" s="112"/>
    </row>
    <row r="64" spans="2:15" ht="15" customHeight="1">
      <c r="B64" s="99"/>
      <c r="C64" s="101"/>
      <c r="D64" s="94">
        <v>2025</v>
      </c>
      <c r="E64" s="95"/>
      <c r="F64" s="94">
        <v>2024</v>
      </c>
      <c r="G64" s="95"/>
      <c r="H64" s="84" t="s">
        <v>30</v>
      </c>
      <c r="I64" s="105">
        <v>2024</v>
      </c>
      <c r="J64" s="105" t="s">
        <v>95</v>
      </c>
      <c r="K64" s="94">
        <v>2025</v>
      </c>
      <c r="L64" s="95"/>
      <c r="M64" s="94">
        <v>2024</v>
      </c>
      <c r="N64" s="95"/>
      <c r="O64" s="84" t="s">
        <v>30</v>
      </c>
    </row>
    <row r="65" spans="2:15" ht="15" customHeight="1" thickBot="1">
      <c r="B65" s="86" t="s">
        <v>29</v>
      </c>
      <c r="C65" s="88" t="s">
        <v>32</v>
      </c>
      <c r="D65" s="96"/>
      <c r="E65" s="97"/>
      <c r="F65" s="96"/>
      <c r="G65" s="97"/>
      <c r="H65" s="85"/>
      <c r="I65" s="106"/>
      <c r="J65" s="106"/>
      <c r="K65" s="96"/>
      <c r="L65" s="97"/>
      <c r="M65" s="96"/>
      <c r="N65" s="97"/>
      <c r="O65" s="85"/>
    </row>
    <row r="66" spans="2:15" ht="15" customHeight="1">
      <c r="B66" s="86"/>
      <c r="C66" s="88"/>
      <c r="D66" s="4" t="s">
        <v>33</v>
      </c>
      <c r="E66" s="5" t="s">
        <v>2</v>
      </c>
      <c r="F66" s="4" t="s">
        <v>33</v>
      </c>
      <c r="G66" s="5" t="s">
        <v>2</v>
      </c>
      <c r="H66" s="90" t="s">
        <v>34</v>
      </c>
      <c r="I66" s="6" t="s">
        <v>33</v>
      </c>
      <c r="J66" s="92" t="s">
        <v>96</v>
      </c>
      <c r="K66" s="4" t="s">
        <v>33</v>
      </c>
      <c r="L66" s="5" t="s">
        <v>2</v>
      </c>
      <c r="M66" s="4" t="s">
        <v>33</v>
      </c>
      <c r="N66" s="5" t="s">
        <v>2</v>
      </c>
      <c r="O66" s="90" t="s">
        <v>34</v>
      </c>
    </row>
    <row r="67" spans="2:15" ht="27" thickBot="1">
      <c r="B67" s="87"/>
      <c r="C67" s="89"/>
      <c r="D67" s="7" t="s">
        <v>35</v>
      </c>
      <c r="E67" s="8" t="s">
        <v>36</v>
      </c>
      <c r="F67" s="7" t="s">
        <v>35</v>
      </c>
      <c r="G67" s="8" t="s">
        <v>36</v>
      </c>
      <c r="H67" s="91"/>
      <c r="I67" s="9" t="s">
        <v>35</v>
      </c>
      <c r="J67" s="93"/>
      <c r="K67" s="7" t="s">
        <v>35</v>
      </c>
      <c r="L67" s="8" t="s">
        <v>36</v>
      </c>
      <c r="M67" s="7" t="s">
        <v>35</v>
      </c>
      <c r="N67" s="8" t="s">
        <v>36</v>
      </c>
      <c r="O67" s="91"/>
    </row>
    <row r="68" spans="2:15" ht="14.4" thickBot="1">
      <c r="B68" s="53"/>
      <c r="C68" s="11" t="s">
        <v>15</v>
      </c>
      <c r="D68" s="12">
        <v>139</v>
      </c>
      <c r="E68" s="13">
        <v>0.16807738814993953</v>
      </c>
      <c r="F68" s="12">
        <v>136</v>
      </c>
      <c r="G68" s="13">
        <v>0.17871222076215507</v>
      </c>
      <c r="H68" s="14">
        <v>2.2058823529411686E-2</v>
      </c>
      <c r="I68" s="12">
        <v>133</v>
      </c>
      <c r="J68" s="14">
        <v>4.5112781954887327E-2</v>
      </c>
      <c r="K68" s="12">
        <v>1325</v>
      </c>
      <c r="L68" s="13">
        <v>0.19485294117647059</v>
      </c>
      <c r="M68" s="12">
        <v>1722</v>
      </c>
      <c r="N68" s="13">
        <v>0.24124404595124685</v>
      </c>
      <c r="O68" s="14">
        <v>-0.2305458768873403</v>
      </c>
    </row>
    <row r="69" spans="2:15" ht="14.4" thickBot="1">
      <c r="B69" s="54"/>
      <c r="C69" s="16" t="s">
        <v>4</v>
      </c>
      <c r="D69" s="17">
        <v>166</v>
      </c>
      <c r="E69" s="18">
        <v>0.20072551390568319</v>
      </c>
      <c r="F69" s="17">
        <v>152</v>
      </c>
      <c r="G69" s="18">
        <v>0.19973718791064388</v>
      </c>
      <c r="H69" s="19">
        <v>9.210526315789469E-2</v>
      </c>
      <c r="I69" s="17">
        <v>103</v>
      </c>
      <c r="J69" s="19">
        <v>0.61165048543689315</v>
      </c>
      <c r="K69" s="17">
        <v>1223</v>
      </c>
      <c r="L69" s="18">
        <v>0.17985294117647058</v>
      </c>
      <c r="M69" s="17">
        <v>1268</v>
      </c>
      <c r="N69" s="18">
        <v>0.17764079574110395</v>
      </c>
      <c r="O69" s="19">
        <v>-3.5488958990536279E-2</v>
      </c>
    </row>
    <row r="70" spans="2:15" ht="14.4" thickBot="1">
      <c r="B70" s="54"/>
      <c r="C70" s="11" t="s">
        <v>12</v>
      </c>
      <c r="D70" s="12">
        <v>114</v>
      </c>
      <c r="E70" s="13">
        <v>0.13784764207980654</v>
      </c>
      <c r="F70" s="12">
        <v>118</v>
      </c>
      <c r="G70" s="13">
        <v>0.15505913272010513</v>
      </c>
      <c r="H70" s="14">
        <v>-3.3898305084745783E-2</v>
      </c>
      <c r="I70" s="12">
        <v>120</v>
      </c>
      <c r="J70" s="14">
        <v>-5.0000000000000044E-2</v>
      </c>
      <c r="K70" s="12">
        <v>1119</v>
      </c>
      <c r="L70" s="13">
        <v>0.16455882352941176</v>
      </c>
      <c r="M70" s="12">
        <v>1259</v>
      </c>
      <c r="N70" s="13">
        <v>0.17637993835808349</v>
      </c>
      <c r="O70" s="14">
        <v>-0.11119936457505952</v>
      </c>
    </row>
    <row r="71" spans="2:15" ht="14.4" thickBot="1">
      <c r="B71" s="54"/>
      <c r="C71" s="55" t="s">
        <v>13</v>
      </c>
      <c r="D71" s="17">
        <v>121</v>
      </c>
      <c r="E71" s="18">
        <v>0.14631197097944376</v>
      </c>
      <c r="F71" s="17">
        <v>106</v>
      </c>
      <c r="G71" s="18">
        <v>0.13929040735873849</v>
      </c>
      <c r="H71" s="19">
        <v>0.14150943396226423</v>
      </c>
      <c r="I71" s="17">
        <v>100</v>
      </c>
      <c r="J71" s="19">
        <v>0.20999999999999996</v>
      </c>
      <c r="K71" s="17">
        <v>949</v>
      </c>
      <c r="L71" s="18">
        <v>0.13955882352941176</v>
      </c>
      <c r="M71" s="17">
        <v>869</v>
      </c>
      <c r="N71" s="18">
        <v>0.12174278509386383</v>
      </c>
      <c r="O71" s="19">
        <v>9.205983889528202E-2</v>
      </c>
    </row>
    <row r="72" spans="2:15" ht="14.4" thickBot="1">
      <c r="B72" s="54"/>
      <c r="C72" s="56" t="s">
        <v>11</v>
      </c>
      <c r="D72" s="12">
        <v>130</v>
      </c>
      <c r="E72" s="13">
        <v>0.15719467956469166</v>
      </c>
      <c r="F72" s="12">
        <v>89</v>
      </c>
      <c r="G72" s="13">
        <v>0.11695137976346912</v>
      </c>
      <c r="H72" s="14">
        <v>0.4606741573033708</v>
      </c>
      <c r="I72" s="12">
        <v>61</v>
      </c>
      <c r="J72" s="14">
        <v>1.1311475409836067</v>
      </c>
      <c r="K72" s="12">
        <v>863</v>
      </c>
      <c r="L72" s="13">
        <v>0.12691176470588236</v>
      </c>
      <c r="M72" s="12">
        <v>815</v>
      </c>
      <c r="N72" s="13">
        <v>0.11417764079574111</v>
      </c>
      <c r="O72" s="14">
        <v>5.8895705521472497E-2</v>
      </c>
    </row>
    <row r="73" spans="2:15" ht="14.4" thickBot="1">
      <c r="B73" s="54"/>
      <c r="C73" s="57" t="s">
        <v>3</v>
      </c>
      <c r="D73" s="17">
        <v>76</v>
      </c>
      <c r="E73" s="18">
        <v>9.1898428053204348E-2</v>
      </c>
      <c r="F73" s="17">
        <v>80</v>
      </c>
      <c r="G73" s="18">
        <v>0.10512483574244415</v>
      </c>
      <c r="H73" s="19">
        <v>-5.0000000000000044E-2</v>
      </c>
      <c r="I73" s="17">
        <v>72</v>
      </c>
      <c r="J73" s="19">
        <v>5.555555555555558E-2</v>
      </c>
      <c r="K73" s="17">
        <v>581</v>
      </c>
      <c r="L73" s="18">
        <v>8.5441176470588229E-2</v>
      </c>
      <c r="M73" s="17">
        <v>505</v>
      </c>
      <c r="N73" s="18">
        <v>7.0748108713925464E-2</v>
      </c>
      <c r="O73" s="19">
        <v>0.15049504950495041</v>
      </c>
    </row>
    <row r="74" spans="2:15" ht="14.4" thickBot="1">
      <c r="B74" s="54"/>
      <c r="C74" s="11" t="s">
        <v>14</v>
      </c>
      <c r="D74" s="12">
        <v>42</v>
      </c>
      <c r="E74" s="13">
        <v>5.078597339782346E-2</v>
      </c>
      <c r="F74" s="12">
        <v>39</v>
      </c>
      <c r="G74" s="13">
        <v>5.1248357424441525E-2</v>
      </c>
      <c r="H74" s="14">
        <v>7.6923076923076872E-2</v>
      </c>
      <c r="I74" s="12">
        <v>58</v>
      </c>
      <c r="J74" s="14">
        <v>-0.27586206896551724</v>
      </c>
      <c r="K74" s="12">
        <v>387</v>
      </c>
      <c r="L74" s="13">
        <v>5.6911764705882356E-2</v>
      </c>
      <c r="M74" s="12">
        <v>301</v>
      </c>
      <c r="N74" s="13">
        <v>4.2168674698795178E-2</v>
      </c>
      <c r="O74" s="14">
        <v>0.28571428571428581</v>
      </c>
    </row>
    <row r="75" spans="2:15" ht="14.4" thickBot="1">
      <c r="B75" s="54"/>
      <c r="C75" s="57" t="s">
        <v>37</v>
      </c>
      <c r="D75" s="17">
        <f>+D76-SUM(D68:D74)</f>
        <v>39</v>
      </c>
      <c r="E75" s="18">
        <f>+E76-SUM(E68:E74)</f>
        <v>4.7158403869407506E-2</v>
      </c>
      <c r="F75" s="17">
        <f>+F76-SUM(F68:F74)</f>
        <v>41</v>
      </c>
      <c r="G75" s="18">
        <f>+G76-SUM(G68:G74)</f>
        <v>5.3876478318002574E-2</v>
      </c>
      <c r="H75" s="19">
        <f>+D75/F75-1</f>
        <v>-4.8780487804878092E-2</v>
      </c>
      <c r="I75" s="17">
        <f>+I76-SUM(I68:I74)</f>
        <v>44</v>
      </c>
      <c r="J75" s="19">
        <f>+D75/I75-1</f>
        <v>-0.11363636363636365</v>
      </c>
      <c r="K75" s="17">
        <f>+K76-SUM(K68:K74)</f>
        <v>353</v>
      </c>
      <c r="L75" s="18">
        <f>+L76-SUM(L68:L74)</f>
        <v>5.1911764705882324E-2</v>
      </c>
      <c r="M75" s="17">
        <f>+M76-SUM(M68:M74)</f>
        <v>399</v>
      </c>
      <c r="N75" s="18">
        <f>+N76-SUM(N68:N74)</f>
        <v>5.5898010647240204E-2</v>
      </c>
      <c r="O75" s="19">
        <f>+K75/M75-1</f>
        <v>-0.11528822055137844</v>
      </c>
    </row>
    <row r="76" spans="2:15" ht="14.4" thickBot="1">
      <c r="B76" s="80"/>
      <c r="C76" s="81" t="s">
        <v>38</v>
      </c>
      <c r="D76" s="24">
        <v>827</v>
      </c>
      <c r="E76" s="25">
        <v>1</v>
      </c>
      <c r="F76" s="24">
        <v>761</v>
      </c>
      <c r="G76" s="25">
        <v>1</v>
      </c>
      <c r="H76" s="26">
        <v>8.6727989487516366E-2</v>
      </c>
      <c r="I76" s="24">
        <v>691</v>
      </c>
      <c r="J76" s="26">
        <v>0.19681620839363245</v>
      </c>
      <c r="K76" s="24">
        <v>6800</v>
      </c>
      <c r="L76" s="25">
        <v>1</v>
      </c>
      <c r="M76" s="24">
        <v>7138</v>
      </c>
      <c r="N76" s="25">
        <v>1</v>
      </c>
      <c r="O76" s="26">
        <v>-4.7352199495657055E-2</v>
      </c>
    </row>
    <row r="77" spans="2:15">
      <c r="B77" s="27" t="s">
        <v>47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2:15">
      <c r="B78" s="28"/>
    </row>
  </sheetData>
  <mergeCells count="72">
    <mergeCell ref="K4:O4"/>
    <mergeCell ref="D5:H5"/>
    <mergeCell ref="I5:J5"/>
    <mergeCell ref="K5:O5"/>
    <mergeCell ref="M6:N7"/>
    <mergeCell ref="O6:O7"/>
    <mergeCell ref="K6:L7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M64:N65"/>
    <mergeCell ref="B61:O61"/>
    <mergeCell ref="H39:H40"/>
    <mergeCell ref="I39:I40"/>
    <mergeCell ref="J39:J40"/>
    <mergeCell ref="K39:L40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K64:L65"/>
    <mergeCell ref="B62:B64"/>
    <mergeCell ref="C62:C64"/>
    <mergeCell ref="B65:B67"/>
    <mergeCell ref="C65:C67"/>
    <mergeCell ref="H66:H67"/>
    <mergeCell ref="J66:J67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B2:O2"/>
    <mergeCell ref="B3:O3"/>
    <mergeCell ref="B35:O35"/>
    <mergeCell ref="B36:O36"/>
    <mergeCell ref="B60:O60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</mergeCells>
  <conditionalFormatting sqref="D10:O17">
    <cfRule type="cellIs" dxfId="34" priority="34" operator="equal">
      <formula>0</formula>
    </cfRule>
  </conditionalFormatting>
  <conditionalFormatting sqref="D19:O27">
    <cfRule type="cellIs" dxfId="33" priority="24" operator="equal">
      <formula>0</formula>
    </cfRule>
  </conditionalFormatting>
  <conditionalFormatting sqref="D43:O43">
    <cfRule type="cellIs" dxfId="32" priority="19" operator="equal">
      <formula>0</formula>
    </cfRule>
  </conditionalFormatting>
  <conditionalFormatting sqref="D45:O53">
    <cfRule type="cellIs" dxfId="31" priority="8" operator="equal">
      <formula>0</formula>
    </cfRule>
  </conditionalFormatting>
  <conditionalFormatting sqref="D68:O75">
    <cfRule type="cellIs" dxfId="30" priority="1" operator="equal">
      <formula>0</formula>
    </cfRule>
  </conditionalFormatting>
  <conditionalFormatting sqref="H10:H29 O10:O29 J19:J27">
    <cfRule type="cellIs" dxfId="29" priority="28" operator="lessThan">
      <formula>0</formula>
    </cfRule>
  </conditionalFormatting>
  <conditionalFormatting sqref="H43:H55 O43:O55">
    <cfRule type="cellIs" dxfId="28" priority="6" operator="lessThan">
      <formula>0</formula>
    </cfRule>
  </conditionalFormatting>
  <conditionalFormatting sqref="H68:H75 J68:J75 O68:O75">
    <cfRule type="cellIs" dxfId="27" priority="5" operator="lessThan">
      <formula>0</formula>
    </cfRule>
  </conditionalFormatting>
  <conditionalFormatting sqref="J10:J17">
    <cfRule type="cellIs" dxfId="26" priority="38" operator="lessThan">
      <formula>0</formula>
    </cfRule>
  </conditionalFormatting>
  <conditionalFormatting sqref="J43">
    <cfRule type="cellIs" dxfId="25" priority="23" operator="lessThan">
      <formula>0</formula>
    </cfRule>
  </conditionalFormatting>
  <conditionalFormatting sqref="J45:J53">
    <cfRule type="cellIs" dxfId="24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9.109375" style="37" customWidth="1"/>
    <col min="3" max="3" width="18.44140625" style="37" customWidth="1"/>
    <col min="4" max="9" width="9" style="37" customWidth="1"/>
    <col min="10" max="10" width="11" style="37" customWidth="1"/>
    <col min="11" max="14" width="9" style="37" customWidth="1"/>
    <col min="15" max="15" width="11.4414062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>
      <c r="B2" s="108" t="s">
        <v>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thickBot="1">
      <c r="B3" s="116" t="s">
        <v>39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5" customHeight="1">
      <c r="B4" s="98" t="s">
        <v>0</v>
      </c>
      <c r="C4" s="100" t="s">
        <v>1</v>
      </c>
      <c r="D4" s="102" t="s">
        <v>93</v>
      </c>
      <c r="E4" s="103"/>
      <c r="F4" s="103"/>
      <c r="G4" s="103"/>
      <c r="H4" s="104"/>
      <c r="I4" s="107" t="s">
        <v>89</v>
      </c>
      <c r="J4" s="104"/>
      <c r="K4" s="107" t="s">
        <v>97</v>
      </c>
      <c r="L4" s="103"/>
      <c r="M4" s="103"/>
      <c r="N4" s="103"/>
      <c r="O4" s="113"/>
    </row>
    <row r="5" spans="2:15" ht="14.4" thickBot="1">
      <c r="B5" s="99"/>
      <c r="C5" s="101"/>
      <c r="D5" s="114" t="s">
        <v>94</v>
      </c>
      <c r="E5" s="111"/>
      <c r="F5" s="111"/>
      <c r="G5" s="111"/>
      <c r="H5" s="115"/>
      <c r="I5" s="110" t="s">
        <v>90</v>
      </c>
      <c r="J5" s="115"/>
      <c r="K5" s="110" t="s">
        <v>98</v>
      </c>
      <c r="L5" s="111"/>
      <c r="M5" s="111"/>
      <c r="N5" s="111"/>
      <c r="O5" s="112"/>
    </row>
    <row r="6" spans="2:15" ht="19.5" customHeight="1">
      <c r="B6" s="99"/>
      <c r="C6" s="101"/>
      <c r="D6" s="94">
        <v>2025</v>
      </c>
      <c r="E6" s="95"/>
      <c r="F6" s="94">
        <v>2024</v>
      </c>
      <c r="G6" s="95"/>
      <c r="H6" s="84" t="s">
        <v>30</v>
      </c>
      <c r="I6" s="105">
        <v>2024</v>
      </c>
      <c r="J6" s="105" t="s">
        <v>95</v>
      </c>
      <c r="K6" s="94">
        <v>2025</v>
      </c>
      <c r="L6" s="95"/>
      <c r="M6" s="94">
        <v>2024</v>
      </c>
      <c r="N6" s="95"/>
      <c r="O6" s="84" t="s">
        <v>30</v>
      </c>
    </row>
    <row r="7" spans="2:15" ht="19.5" customHeight="1" thickBot="1">
      <c r="B7" s="86" t="s">
        <v>31</v>
      </c>
      <c r="C7" s="88" t="s">
        <v>32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5" customHeight="1">
      <c r="B8" s="86"/>
      <c r="C8" s="88"/>
      <c r="D8" s="4" t="s">
        <v>33</v>
      </c>
      <c r="E8" s="5" t="s">
        <v>2</v>
      </c>
      <c r="F8" s="4" t="s">
        <v>33</v>
      </c>
      <c r="G8" s="5" t="s">
        <v>2</v>
      </c>
      <c r="H8" s="90" t="s">
        <v>34</v>
      </c>
      <c r="I8" s="6" t="s">
        <v>33</v>
      </c>
      <c r="J8" s="92" t="s">
        <v>96</v>
      </c>
      <c r="K8" s="4" t="s">
        <v>33</v>
      </c>
      <c r="L8" s="5" t="s">
        <v>2</v>
      </c>
      <c r="M8" s="4" t="s">
        <v>33</v>
      </c>
      <c r="N8" s="5" t="s">
        <v>2</v>
      </c>
      <c r="O8" s="90" t="s">
        <v>34</v>
      </c>
    </row>
    <row r="9" spans="2:15" ht="15" customHeight="1" thickBot="1">
      <c r="B9" s="87"/>
      <c r="C9" s="89"/>
      <c r="D9" s="7" t="s">
        <v>35</v>
      </c>
      <c r="E9" s="8" t="s">
        <v>36</v>
      </c>
      <c r="F9" s="7" t="s">
        <v>35</v>
      </c>
      <c r="G9" s="8" t="s">
        <v>36</v>
      </c>
      <c r="H9" s="91"/>
      <c r="I9" s="9" t="s">
        <v>35</v>
      </c>
      <c r="J9" s="93"/>
      <c r="K9" s="7" t="s">
        <v>35</v>
      </c>
      <c r="L9" s="8" t="s">
        <v>36</v>
      </c>
      <c r="M9" s="7" t="s">
        <v>35</v>
      </c>
      <c r="N9" s="8" t="s">
        <v>36</v>
      </c>
      <c r="O9" s="91"/>
    </row>
    <row r="10" spans="2:15" ht="14.4" thickBot="1">
      <c r="B10" s="10">
        <v>1</v>
      </c>
      <c r="C10" s="11" t="s">
        <v>12</v>
      </c>
      <c r="D10" s="12">
        <v>66</v>
      </c>
      <c r="E10" s="13">
        <v>0.29464285714285715</v>
      </c>
      <c r="F10" s="12">
        <v>75</v>
      </c>
      <c r="G10" s="13">
        <v>0.28846153846153844</v>
      </c>
      <c r="H10" s="14">
        <v>-0.12</v>
      </c>
      <c r="I10" s="12">
        <v>81</v>
      </c>
      <c r="J10" s="14">
        <v>-0.18518518518518523</v>
      </c>
      <c r="K10" s="12">
        <v>834</v>
      </c>
      <c r="L10" s="13">
        <v>0.40348330914368652</v>
      </c>
      <c r="M10" s="12">
        <v>779</v>
      </c>
      <c r="N10" s="13">
        <v>0.42406096897114859</v>
      </c>
      <c r="O10" s="14">
        <v>7.0603337612323402E-2</v>
      </c>
    </row>
    <row r="11" spans="2:15" ht="14.4" thickBot="1">
      <c r="B11" s="52">
        <v>2</v>
      </c>
      <c r="C11" s="16" t="s">
        <v>4</v>
      </c>
      <c r="D11" s="17">
        <v>44</v>
      </c>
      <c r="E11" s="18">
        <v>0.19642857142857142</v>
      </c>
      <c r="F11" s="17">
        <v>43</v>
      </c>
      <c r="G11" s="18">
        <v>0.16538461538461538</v>
      </c>
      <c r="H11" s="19">
        <v>2.3255813953488413E-2</v>
      </c>
      <c r="I11" s="17">
        <v>13</v>
      </c>
      <c r="J11" s="19">
        <v>2.3846153846153846</v>
      </c>
      <c r="K11" s="17">
        <v>261</v>
      </c>
      <c r="L11" s="18">
        <v>0.1262699564586357</v>
      </c>
      <c r="M11" s="17">
        <v>200</v>
      </c>
      <c r="N11" s="18">
        <v>0.10887316276537834</v>
      </c>
      <c r="O11" s="19">
        <v>0.30499999999999994</v>
      </c>
    </row>
    <row r="12" spans="2:15" ht="14.4" thickBot="1">
      <c r="B12" s="10">
        <v>3</v>
      </c>
      <c r="C12" s="11" t="s">
        <v>15</v>
      </c>
      <c r="D12" s="12">
        <v>44</v>
      </c>
      <c r="E12" s="13">
        <v>0.19642857142857142</v>
      </c>
      <c r="F12" s="12">
        <v>30</v>
      </c>
      <c r="G12" s="13">
        <v>0.11538461538461539</v>
      </c>
      <c r="H12" s="14">
        <v>0.46666666666666656</v>
      </c>
      <c r="I12" s="12">
        <v>42</v>
      </c>
      <c r="J12" s="14">
        <v>4.7619047619047672E-2</v>
      </c>
      <c r="K12" s="12">
        <v>238</v>
      </c>
      <c r="L12" s="13">
        <v>0.11514271891630382</v>
      </c>
      <c r="M12" s="12">
        <v>162</v>
      </c>
      <c r="N12" s="13">
        <v>8.8187261839956455E-2</v>
      </c>
      <c r="O12" s="14">
        <v>0.46913580246913589</v>
      </c>
    </row>
    <row r="13" spans="2:15" ht="14.4" thickBot="1">
      <c r="B13" s="52">
        <v>4</v>
      </c>
      <c r="C13" s="16" t="s">
        <v>19</v>
      </c>
      <c r="D13" s="17">
        <v>17</v>
      </c>
      <c r="E13" s="18">
        <v>7.5892857142857137E-2</v>
      </c>
      <c r="F13" s="17">
        <v>9</v>
      </c>
      <c r="G13" s="18">
        <v>3.4615384615384617E-2</v>
      </c>
      <c r="H13" s="19">
        <v>0.88888888888888884</v>
      </c>
      <c r="I13" s="17">
        <v>30</v>
      </c>
      <c r="J13" s="19">
        <v>-0.43333333333333335</v>
      </c>
      <c r="K13" s="17">
        <v>174</v>
      </c>
      <c r="L13" s="18">
        <v>8.4179970972423801E-2</v>
      </c>
      <c r="M13" s="17">
        <v>147</v>
      </c>
      <c r="N13" s="18">
        <v>8.0021774632553069E-2</v>
      </c>
      <c r="O13" s="19">
        <v>0.18367346938775508</v>
      </c>
    </row>
    <row r="14" spans="2:15" ht="14.4" thickBot="1">
      <c r="B14" s="10">
        <v>5</v>
      </c>
      <c r="C14" s="11" t="s">
        <v>48</v>
      </c>
      <c r="D14" s="12">
        <v>21</v>
      </c>
      <c r="E14" s="13">
        <v>9.375E-2</v>
      </c>
      <c r="F14" s="12">
        <v>53</v>
      </c>
      <c r="G14" s="13">
        <v>0.20384615384615384</v>
      </c>
      <c r="H14" s="14">
        <v>-0.60377358490566035</v>
      </c>
      <c r="I14" s="12">
        <v>13</v>
      </c>
      <c r="J14" s="14">
        <v>0.61538461538461542</v>
      </c>
      <c r="K14" s="12">
        <v>163</v>
      </c>
      <c r="L14" s="13">
        <v>7.885824866956942E-2</v>
      </c>
      <c r="M14" s="12">
        <v>150</v>
      </c>
      <c r="N14" s="13">
        <v>8.1654872074033755E-2</v>
      </c>
      <c r="O14" s="14">
        <v>8.666666666666667E-2</v>
      </c>
    </row>
    <row r="15" spans="2:15" ht="14.4" thickBot="1">
      <c r="B15" s="82" t="s">
        <v>49</v>
      </c>
      <c r="C15" s="83"/>
      <c r="D15" s="21">
        <f>SUM(D10:D14)</f>
        <v>192</v>
      </c>
      <c r="E15" s="22">
        <f>D15/D17</f>
        <v>0.8571428571428571</v>
      </c>
      <c r="F15" s="21">
        <f>SUM(F10:F14)</f>
        <v>210</v>
      </c>
      <c r="G15" s="22">
        <f>F15/F17</f>
        <v>0.80769230769230771</v>
      </c>
      <c r="H15" s="23">
        <f>D15/F15-1</f>
        <v>-8.5714285714285743E-2</v>
      </c>
      <c r="I15" s="21">
        <f>SUM(I10:I14)</f>
        <v>179</v>
      </c>
      <c r="J15" s="22">
        <f>D15/I15-1</f>
        <v>7.2625698324022325E-2</v>
      </c>
      <c r="K15" s="21">
        <f>SUM(K10:K14)</f>
        <v>1670</v>
      </c>
      <c r="L15" s="22">
        <f>K15/K17</f>
        <v>0.80793420416061923</v>
      </c>
      <c r="M15" s="21">
        <f>SUM(M10:M14)</f>
        <v>1438</v>
      </c>
      <c r="N15" s="22">
        <f>M15/M17</f>
        <v>0.78279804028307021</v>
      </c>
      <c r="O15" s="23">
        <f>K15/M15-1</f>
        <v>0.16133518776077893</v>
      </c>
    </row>
    <row r="16" spans="2:15" ht="14.4" thickBot="1">
      <c r="B16" s="82" t="s">
        <v>37</v>
      </c>
      <c r="C16" s="83"/>
      <c r="D16" s="21">
        <f>D17-D15</f>
        <v>32</v>
      </c>
      <c r="E16" s="22">
        <f t="shared" ref="E16:O16" si="0">E17-E15</f>
        <v>0.1428571428571429</v>
      </c>
      <c r="F16" s="35">
        <f t="shared" si="0"/>
        <v>50</v>
      </c>
      <c r="G16" s="22">
        <f t="shared" si="0"/>
        <v>0.19230769230769229</v>
      </c>
      <c r="H16" s="23">
        <f t="shared" si="0"/>
        <v>-5.2747252747252671E-2</v>
      </c>
      <c r="I16" s="35">
        <f t="shared" si="0"/>
        <v>15</v>
      </c>
      <c r="J16" s="23">
        <f t="shared" si="0"/>
        <v>8.2013476933709528E-2</v>
      </c>
      <c r="K16" s="35">
        <f t="shared" si="0"/>
        <v>397</v>
      </c>
      <c r="L16" s="22">
        <f t="shared" si="0"/>
        <v>0.19206579583938077</v>
      </c>
      <c r="M16" s="35">
        <f t="shared" si="0"/>
        <v>399</v>
      </c>
      <c r="N16" s="22">
        <f t="shared" si="0"/>
        <v>0.21720195971693002</v>
      </c>
      <c r="O16" s="23">
        <f t="shared" si="0"/>
        <v>-3.6131050580593849E-2</v>
      </c>
    </row>
    <row r="17" spans="2:15" ht="14.4" thickBot="1">
      <c r="B17" s="80" t="s">
        <v>38</v>
      </c>
      <c r="C17" s="81"/>
      <c r="D17" s="24">
        <v>224</v>
      </c>
      <c r="E17" s="25">
        <v>1</v>
      </c>
      <c r="F17" s="24">
        <v>260</v>
      </c>
      <c r="G17" s="25">
        <v>1</v>
      </c>
      <c r="H17" s="26">
        <v>-0.13846153846153841</v>
      </c>
      <c r="I17" s="24">
        <v>194</v>
      </c>
      <c r="J17" s="26">
        <v>0.15463917525773185</v>
      </c>
      <c r="K17" s="24">
        <v>2067</v>
      </c>
      <c r="L17" s="25">
        <v>1</v>
      </c>
      <c r="M17" s="24">
        <v>1837</v>
      </c>
      <c r="N17" s="25">
        <v>1.0000000000000002</v>
      </c>
      <c r="O17" s="26">
        <v>0.12520413718018508</v>
      </c>
    </row>
    <row r="18" spans="2:15">
      <c r="B18" s="71" t="s">
        <v>67</v>
      </c>
    </row>
    <row r="19" spans="2:15">
      <c r="B19" s="71" t="s">
        <v>77</v>
      </c>
    </row>
    <row r="20" spans="2:15">
      <c r="B20" s="75" t="s">
        <v>68</v>
      </c>
      <c r="C20" s="1"/>
      <c r="D20" s="1"/>
      <c r="E20" s="1"/>
      <c r="F20" s="1"/>
      <c r="G20" s="1"/>
    </row>
    <row r="21" spans="2:15">
      <c r="B21" s="76" t="s">
        <v>78</v>
      </c>
    </row>
    <row r="22" spans="2:15">
      <c r="B22" s="62"/>
    </row>
  </sheetData>
  <mergeCells count="26">
    <mergeCell ref="O8:O9"/>
    <mergeCell ref="D6:E7"/>
    <mergeCell ref="H6:H7"/>
    <mergeCell ref="I6:I7"/>
    <mergeCell ref="J6:J7"/>
    <mergeCell ref="K6:L7"/>
    <mergeCell ref="B2:O2"/>
    <mergeCell ref="B3:O3"/>
    <mergeCell ref="K4:O4"/>
    <mergeCell ref="K5:O5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3" priority="3" operator="equal">
      <formula>0</formula>
    </cfRule>
  </conditionalFormatting>
  <conditionalFormatting sqref="H10:H16 O10:O16">
    <cfRule type="cellIs" dxfId="22" priority="1" operator="lessThan">
      <formula>0</formula>
    </cfRule>
  </conditionalFormatting>
  <conditionalFormatting sqref="J10:J14">
    <cfRule type="cellIs" dxfId="21" priority="7" operator="lessThan">
      <formula>0</formula>
    </cfRule>
  </conditionalFormatting>
  <conditionalFormatting sqref="J16">
    <cfRule type="cellIs" dxfId="2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45A6-7E32-42D9-AC3D-4A97183F980F}">
  <sheetPr>
    <pageSetUpPr fitToPage="1"/>
  </sheetPr>
  <dimension ref="B1:V64"/>
  <sheetViews>
    <sheetView showGridLines="0" zoomScale="90" zoomScaleNormal="9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45967</v>
      </c>
    </row>
    <row r="2" spans="2:22" ht="14.4" customHeight="1">
      <c r="B2" s="108" t="s">
        <v>103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65"/>
      <c r="N2" s="27"/>
      <c r="O2" s="108" t="s">
        <v>82</v>
      </c>
      <c r="P2" s="108"/>
      <c r="Q2" s="108"/>
      <c r="R2" s="108"/>
      <c r="S2" s="108"/>
      <c r="T2" s="108"/>
      <c r="U2" s="108"/>
      <c r="V2" s="108"/>
    </row>
    <row r="3" spans="2:22" ht="14.4" customHeight="1" thickBot="1">
      <c r="B3" s="109" t="s">
        <v>104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65"/>
      <c r="N3" s="27"/>
      <c r="O3" s="109" t="s">
        <v>83</v>
      </c>
      <c r="P3" s="109"/>
      <c r="Q3" s="109"/>
      <c r="R3" s="109"/>
      <c r="S3" s="109"/>
      <c r="T3" s="109"/>
      <c r="U3" s="109"/>
      <c r="V3" s="109"/>
    </row>
    <row r="4" spans="2:22" ht="14.4" customHeight="1">
      <c r="B4" s="67" t="s">
        <v>0</v>
      </c>
      <c r="C4" s="67" t="s">
        <v>1</v>
      </c>
      <c r="D4" s="102" t="s">
        <v>93</v>
      </c>
      <c r="E4" s="103"/>
      <c r="F4" s="103"/>
      <c r="G4" s="103"/>
      <c r="H4" s="103"/>
      <c r="I4" s="113"/>
      <c r="J4" s="102" t="s">
        <v>89</v>
      </c>
      <c r="K4" s="103"/>
      <c r="L4" s="113"/>
      <c r="M4" s="65"/>
      <c r="O4" s="98" t="s">
        <v>0</v>
      </c>
      <c r="P4" s="100" t="s">
        <v>53</v>
      </c>
      <c r="Q4" s="102" t="s">
        <v>105</v>
      </c>
      <c r="R4" s="103"/>
      <c r="S4" s="103"/>
      <c r="T4" s="103"/>
      <c r="U4" s="103"/>
      <c r="V4" s="113"/>
    </row>
    <row r="5" spans="2:22" ht="14.4" customHeight="1" thickBot="1">
      <c r="B5" s="68"/>
      <c r="C5" s="68"/>
      <c r="D5" s="114" t="s">
        <v>94</v>
      </c>
      <c r="E5" s="111"/>
      <c r="F5" s="111"/>
      <c r="G5" s="111"/>
      <c r="H5" s="111"/>
      <c r="I5" s="112"/>
      <c r="J5" s="114" t="s">
        <v>90</v>
      </c>
      <c r="K5" s="111"/>
      <c r="L5" s="112"/>
      <c r="M5" s="65"/>
      <c r="O5" s="99"/>
      <c r="P5" s="101"/>
      <c r="Q5" s="114" t="s">
        <v>106</v>
      </c>
      <c r="R5" s="111"/>
      <c r="S5" s="111"/>
      <c r="T5" s="111"/>
      <c r="U5" s="111"/>
      <c r="V5" s="112"/>
    </row>
    <row r="6" spans="2:22" ht="14.4" customHeight="1">
      <c r="B6" s="68"/>
      <c r="C6" s="68"/>
      <c r="D6" s="94">
        <v>2025</v>
      </c>
      <c r="E6" s="95"/>
      <c r="F6" s="94">
        <v>2024</v>
      </c>
      <c r="G6" s="95"/>
      <c r="H6" s="84" t="s">
        <v>30</v>
      </c>
      <c r="I6" s="84" t="s">
        <v>54</v>
      </c>
      <c r="J6" s="84">
        <v>2025</v>
      </c>
      <c r="K6" s="84" t="s">
        <v>95</v>
      </c>
      <c r="L6" s="121" t="s">
        <v>107</v>
      </c>
      <c r="M6" s="65"/>
      <c r="O6" s="99"/>
      <c r="P6" s="101"/>
      <c r="Q6" s="94">
        <v>2024</v>
      </c>
      <c r="R6" s="95"/>
      <c r="S6" s="94">
        <v>2023</v>
      </c>
      <c r="T6" s="95"/>
      <c r="U6" s="84" t="s">
        <v>30</v>
      </c>
      <c r="V6" s="121" t="s">
        <v>71</v>
      </c>
    </row>
    <row r="7" spans="2:22" ht="14.4" customHeight="1" thickBot="1">
      <c r="B7" s="66" t="s">
        <v>31</v>
      </c>
      <c r="C7" s="66" t="s">
        <v>32</v>
      </c>
      <c r="D7" s="96"/>
      <c r="E7" s="97"/>
      <c r="F7" s="96"/>
      <c r="G7" s="97"/>
      <c r="H7" s="85"/>
      <c r="I7" s="85"/>
      <c r="J7" s="85"/>
      <c r="K7" s="85"/>
      <c r="L7" s="122"/>
      <c r="M7" s="65"/>
      <c r="O7" s="86" t="s">
        <v>31</v>
      </c>
      <c r="P7" s="88" t="s">
        <v>53</v>
      </c>
      <c r="Q7" s="96"/>
      <c r="R7" s="97"/>
      <c r="S7" s="96"/>
      <c r="T7" s="97"/>
      <c r="U7" s="85"/>
      <c r="V7" s="122"/>
    </row>
    <row r="8" spans="2:22" ht="14.4" customHeight="1">
      <c r="B8" s="66"/>
      <c r="C8" s="66"/>
      <c r="D8" s="4" t="s">
        <v>33</v>
      </c>
      <c r="E8" s="5" t="s">
        <v>2</v>
      </c>
      <c r="F8" s="4" t="s">
        <v>33</v>
      </c>
      <c r="G8" s="5" t="s">
        <v>2</v>
      </c>
      <c r="H8" s="90" t="s">
        <v>34</v>
      </c>
      <c r="I8" s="90" t="s">
        <v>55</v>
      </c>
      <c r="J8" s="90" t="s">
        <v>33</v>
      </c>
      <c r="K8" s="90" t="s">
        <v>96</v>
      </c>
      <c r="L8" s="119" t="s">
        <v>108</v>
      </c>
      <c r="M8" s="65"/>
      <c r="O8" s="86"/>
      <c r="P8" s="88"/>
      <c r="Q8" s="4" t="s">
        <v>33</v>
      </c>
      <c r="R8" s="5" t="s">
        <v>2</v>
      </c>
      <c r="S8" s="4" t="s">
        <v>33</v>
      </c>
      <c r="T8" s="5" t="s">
        <v>2</v>
      </c>
      <c r="U8" s="90" t="s">
        <v>34</v>
      </c>
      <c r="V8" s="119" t="s">
        <v>72</v>
      </c>
    </row>
    <row r="9" spans="2:22" ht="14.4" customHeight="1" thickBot="1">
      <c r="B9" s="66"/>
      <c r="C9" s="70"/>
      <c r="D9" s="7" t="s">
        <v>35</v>
      </c>
      <c r="E9" s="8" t="s">
        <v>36</v>
      </c>
      <c r="F9" s="7" t="s">
        <v>35</v>
      </c>
      <c r="G9" s="8" t="s">
        <v>36</v>
      </c>
      <c r="H9" s="91"/>
      <c r="I9" s="91"/>
      <c r="J9" s="91" t="s">
        <v>35</v>
      </c>
      <c r="K9" s="91"/>
      <c r="L9" s="120"/>
      <c r="M9" s="65"/>
      <c r="O9" s="87"/>
      <c r="P9" s="89"/>
      <c r="Q9" s="7" t="s">
        <v>35</v>
      </c>
      <c r="R9" s="8" t="s">
        <v>36</v>
      </c>
      <c r="S9" s="7" t="s">
        <v>35</v>
      </c>
      <c r="T9" s="8" t="s">
        <v>36</v>
      </c>
      <c r="U9" s="91"/>
      <c r="V9" s="120"/>
    </row>
    <row r="10" spans="2:22" ht="14.4" customHeight="1" thickBot="1">
      <c r="B10" s="15">
        <v>1</v>
      </c>
      <c r="C10" s="16" t="s">
        <v>46</v>
      </c>
      <c r="D10" s="17">
        <v>1064</v>
      </c>
      <c r="E10" s="18">
        <v>0.16291532690246516</v>
      </c>
      <c r="F10" s="17">
        <v>568</v>
      </c>
      <c r="G10" s="18">
        <v>9.5832630335751651E-2</v>
      </c>
      <c r="H10" s="19">
        <v>0.87323943661971826</v>
      </c>
      <c r="I10" s="32">
        <v>4</v>
      </c>
      <c r="J10" s="17">
        <v>985</v>
      </c>
      <c r="K10" s="19">
        <v>8.020304568527914E-2</v>
      </c>
      <c r="L10" s="32">
        <v>0</v>
      </c>
      <c r="M10" s="65"/>
      <c r="O10" s="15">
        <v>1</v>
      </c>
      <c r="P10" s="16" t="s">
        <v>46</v>
      </c>
      <c r="Q10" s="17">
        <v>9571</v>
      </c>
      <c r="R10" s="18">
        <v>0.17184666487117337</v>
      </c>
      <c r="S10" s="17">
        <v>5675</v>
      </c>
      <c r="T10" s="18">
        <v>0.10513932117978361</v>
      </c>
      <c r="U10" s="19">
        <v>0.68651982378854615</v>
      </c>
      <c r="V10" s="32">
        <v>3</v>
      </c>
    </row>
    <row r="11" spans="2:22" ht="14.4" customHeight="1" thickBot="1">
      <c r="B11" s="15">
        <v>2</v>
      </c>
      <c r="C11" s="16" t="s">
        <v>14</v>
      </c>
      <c r="D11" s="17">
        <v>981</v>
      </c>
      <c r="E11" s="18">
        <v>0.15020670647680295</v>
      </c>
      <c r="F11" s="17">
        <v>983</v>
      </c>
      <c r="G11" s="18">
        <v>0.16585118947190822</v>
      </c>
      <c r="H11" s="19">
        <v>-2.0345879959308144E-3</v>
      </c>
      <c r="I11" s="32">
        <v>-1</v>
      </c>
      <c r="J11" s="17">
        <v>853</v>
      </c>
      <c r="K11" s="19">
        <v>0.15005861664712783</v>
      </c>
      <c r="L11" s="32">
        <v>1</v>
      </c>
      <c r="M11" s="65"/>
      <c r="O11" s="15">
        <v>2</v>
      </c>
      <c r="P11" s="16" t="s">
        <v>19</v>
      </c>
      <c r="Q11" s="17">
        <v>8870</v>
      </c>
      <c r="R11" s="18">
        <v>0.15926025675554359</v>
      </c>
      <c r="S11" s="17">
        <v>7820</v>
      </c>
      <c r="T11" s="18">
        <v>0.1448792055728472</v>
      </c>
      <c r="U11" s="19">
        <v>0.13427109974424556</v>
      </c>
      <c r="V11" s="32">
        <v>0</v>
      </c>
    </row>
    <row r="12" spans="2:22" ht="14.4" customHeight="1" thickBot="1">
      <c r="B12" s="10">
        <v>3</v>
      </c>
      <c r="C12" s="11" t="s">
        <v>19</v>
      </c>
      <c r="D12" s="12">
        <v>950</v>
      </c>
      <c r="E12" s="13">
        <v>0.14546011330577246</v>
      </c>
      <c r="F12" s="12">
        <v>954</v>
      </c>
      <c r="G12" s="13">
        <v>0.16095832630335752</v>
      </c>
      <c r="H12" s="14">
        <v>-4.1928721174003813E-3</v>
      </c>
      <c r="I12" s="31">
        <v>-1</v>
      </c>
      <c r="J12" s="12">
        <v>878</v>
      </c>
      <c r="K12" s="14">
        <v>8.2004555808655955E-2</v>
      </c>
      <c r="L12" s="31">
        <v>-1</v>
      </c>
      <c r="M12" s="65"/>
      <c r="O12" s="10">
        <v>3</v>
      </c>
      <c r="P12" s="11" t="s">
        <v>14</v>
      </c>
      <c r="Q12" s="12">
        <v>8373</v>
      </c>
      <c r="R12" s="13">
        <v>0.15033665499596013</v>
      </c>
      <c r="S12" s="12">
        <v>11080</v>
      </c>
      <c r="T12" s="13">
        <v>0.20527641914925152</v>
      </c>
      <c r="U12" s="14">
        <v>-0.2443140794223827</v>
      </c>
      <c r="V12" s="31">
        <v>-2</v>
      </c>
    </row>
    <row r="13" spans="2:22" ht="14.4" customHeight="1" thickBot="1">
      <c r="B13" s="15">
        <v>4</v>
      </c>
      <c r="C13" s="16" t="s">
        <v>16</v>
      </c>
      <c r="D13" s="17">
        <v>659</v>
      </c>
      <c r="E13" s="18">
        <v>0.10090338386158322</v>
      </c>
      <c r="F13" s="17">
        <v>794</v>
      </c>
      <c r="G13" s="18">
        <v>0.13396321916652607</v>
      </c>
      <c r="H13" s="19">
        <v>-0.17002518891687657</v>
      </c>
      <c r="I13" s="32">
        <v>-1</v>
      </c>
      <c r="J13" s="17">
        <v>562</v>
      </c>
      <c r="K13" s="19">
        <v>0.17259786476868322</v>
      </c>
      <c r="L13" s="32">
        <v>1</v>
      </c>
      <c r="M13" s="65"/>
      <c r="O13" s="15">
        <v>4</v>
      </c>
      <c r="P13" s="16" t="s">
        <v>20</v>
      </c>
      <c r="Q13" s="17">
        <v>6031</v>
      </c>
      <c r="R13" s="18">
        <v>0.10828620163389892</v>
      </c>
      <c r="S13" s="17">
        <v>4904</v>
      </c>
      <c r="T13" s="18">
        <v>9.0855194901437675E-2</v>
      </c>
      <c r="U13" s="19">
        <v>0.22981239804241427</v>
      </c>
      <c r="V13" s="32">
        <v>2</v>
      </c>
    </row>
    <row r="14" spans="2:22" ht="14.4" customHeight="1" thickBot="1">
      <c r="B14" s="10">
        <v>5</v>
      </c>
      <c r="C14" s="11" t="s">
        <v>12</v>
      </c>
      <c r="D14" s="12">
        <v>646</v>
      </c>
      <c r="E14" s="13">
        <v>9.8912877047925285E-2</v>
      </c>
      <c r="F14" s="12">
        <v>668</v>
      </c>
      <c r="G14" s="13">
        <v>0.1127045722962713</v>
      </c>
      <c r="H14" s="14">
        <v>-3.2934131736526928E-2</v>
      </c>
      <c r="I14" s="31">
        <v>-1</v>
      </c>
      <c r="J14" s="12">
        <v>522</v>
      </c>
      <c r="K14" s="14">
        <v>0.23754789272030652</v>
      </c>
      <c r="L14" s="31">
        <v>1</v>
      </c>
      <c r="M14" s="65"/>
      <c r="O14" s="10">
        <v>5</v>
      </c>
      <c r="P14" s="11" t="s">
        <v>16</v>
      </c>
      <c r="Q14" s="12">
        <v>5611</v>
      </c>
      <c r="R14" s="13">
        <v>0.10074512972439177</v>
      </c>
      <c r="S14" s="12">
        <v>6176</v>
      </c>
      <c r="T14" s="13">
        <v>0.11442122424781384</v>
      </c>
      <c r="U14" s="14">
        <v>-9.148316062176165E-2</v>
      </c>
      <c r="V14" s="31">
        <v>-2</v>
      </c>
    </row>
    <row r="15" spans="2:22" ht="14.4" customHeight="1" thickBot="1">
      <c r="B15" s="15">
        <v>6</v>
      </c>
      <c r="C15" s="16" t="s">
        <v>20</v>
      </c>
      <c r="D15" s="17">
        <v>613</v>
      </c>
      <c r="E15" s="18">
        <v>9.3860052059408977E-2</v>
      </c>
      <c r="F15" s="17">
        <v>523</v>
      </c>
      <c r="G15" s="18">
        <v>8.8240256453517796E-2</v>
      </c>
      <c r="H15" s="19">
        <v>0.17208413001912048</v>
      </c>
      <c r="I15" s="32">
        <v>0</v>
      </c>
      <c r="J15" s="17">
        <v>648</v>
      </c>
      <c r="K15" s="19">
        <v>-5.4012345679012363E-2</v>
      </c>
      <c r="L15" s="32">
        <v>-2</v>
      </c>
      <c r="M15" s="65"/>
      <c r="O15" s="15">
        <v>6</v>
      </c>
      <c r="P15" s="16" t="s">
        <v>12</v>
      </c>
      <c r="Q15" s="17">
        <v>4503</v>
      </c>
      <c r="R15" s="18">
        <v>8.085106382978724E-2</v>
      </c>
      <c r="S15" s="17">
        <v>4936</v>
      </c>
      <c r="T15" s="18">
        <v>9.1448050985623239E-2</v>
      </c>
      <c r="U15" s="19">
        <v>-8.7722852512155614E-2</v>
      </c>
      <c r="V15" s="32">
        <v>-1</v>
      </c>
    </row>
    <row r="16" spans="2:22" ht="14.4" customHeight="1" thickBot="1">
      <c r="B16" s="10">
        <v>7</v>
      </c>
      <c r="C16" s="11" t="s">
        <v>17</v>
      </c>
      <c r="D16" s="12">
        <v>362</v>
      </c>
      <c r="E16" s="13">
        <v>5.5427958964936457E-2</v>
      </c>
      <c r="F16" s="12">
        <v>193</v>
      </c>
      <c r="G16" s="13">
        <v>3.2562847983802934E-2</v>
      </c>
      <c r="H16" s="14">
        <v>0.87564766839378239</v>
      </c>
      <c r="I16" s="31">
        <v>3</v>
      </c>
      <c r="J16" s="12">
        <v>177</v>
      </c>
      <c r="K16" s="14">
        <v>1.0451977401129944</v>
      </c>
      <c r="L16" s="31">
        <v>3</v>
      </c>
      <c r="M16" s="65"/>
      <c r="O16" s="10">
        <v>7</v>
      </c>
      <c r="P16" s="11" t="s">
        <v>15</v>
      </c>
      <c r="Q16" s="12">
        <v>3198</v>
      </c>
      <c r="R16" s="13">
        <v>5.7419876110961485E-2</v>
      </c>
      <c r="S16" s="12">
        <v>4358</v>
      </c>
      <c r="T16" s="13">
        <v>8.0739587965021495E-2</v>
      </c>
      <c r="U16" s="14">
        <v>-0.26617714547957783</v>
      </c>
      <c r="V16" s="31">
        <v>0</v>
      </c>
    </row>
    <row r="17" spans="2:22" ht="14.4" customHeight="1" thickBot="1">
      <c r="B17" s="15">
        <v>8</v>
      </c>
      <c r="C17" s="16" t="s">
        <v>15</v>
      </c>
      <c r="D17" s="17">
        <v>315</v>
      </c>
      <c r="E17" s="18">
        <v>4.8231511254019289E-2</v>
      </c>
      <c r="F17" s="17">
        <v>379</v>
      </c>
      <c r="G17" s="18">
        <v>6.3944660030369499E-2</v>
      </c>
      <c r="H17" s="19">
        <v>-0.16886543535620058</v>
      </c>
      <c r="I17" s="32">
        <v>-1</v>
      </c>
      <c r="J17" s="17">
        <v>285</v>
      </c>
      <c r="K17" s="19">
        <v>0.10526315789473695</v>
      </c>
      <c r="L17" s="32">
        <v>-1</v>
      </c>
      <c r="M17" s="65"/>
      <c r="O17" s="15">
        <v>8</v>
      </c>
      <c r="P17" s="16" t="s">
        <v>21</v>
      </c>
      <c r="Q17" s="17">
        <v>2560</v>
      </c>
      <c r="R17" s="18">
        <v>4.5964628781757791E-2</v>
      </c>
      <c r="S17" s="17">
        <v>2307</v>
      </c>
      <c r="T17" s="18">
        <v>4.2741218319253003E-2</v>
      </c>
      <c r="U17" s="19">
        <v>0.10966623320329427</v>
      </c>
      <c r="V17" s="32">
        <v>0</v>
      </c>
    </row>
    <row r="18" spans="2:22" ht="14.4" customHeight="1" thickBot="1">
      <c r="B18" s="10">
        <v>9</v>
      </c>
      <c r="C18" s="11" t="s">
        <v>21</v>
      </c>
      <c r="D18" s="12">
        <v>291</v>
      </c>
      <c r="E18" s="13">
        <v>4.4556729444189251E-2</v>
      </c>
      <c r="F18" s="12">
        <v>239</v>
      </c>
      <c r="G18" s="13">
        <v>4.0323941285641977E-2</v>
      </c>
      <c r="H18" s="14">
        <v>0.21757322175732208</v>
      </c>
      <c r="I18" s="31">
        <v>-1</v>
      </c>
      <c r="J18" s="12">
        <v>279</v>
      </c>
      <c r="K18" s="14">
        <v>4.3010752688172005E-2</v>
      </c>
      <c r="L18" s="31">
        <v>-1</v>
      </c>
      <c r="M18" s="65"/>
      <c r="O18" s="10">
        <v>9</v>
      </c>
      <c r="P18" s="11" t="s">
        <v>18</v>
      </c>
      <c r="Q18" s="12">
        <v>1728</v>
      </c>
      <c r="R18" s="13">
        <v>3.1026124427686506E-2</v>
      </c>
      <c r="S18" s="12">
        <v>1681</v>
      </c>
      <c r="T18" s="13">
        <v>3.1143471172372907E-2</v>
      </c>
      <c r="U18" s="14">
        <v>2.7959547888161795E-2</v>
      </c>
      <c r="V18" s="31">
        <v>0</v>
      </c>
    </row>
    <row r="19" spans="2:22" ht="14.4" customHeight="1" thickBot="1">
      <c r="B19" s="15">
        <v>10</v>
      </c>
      <c r="C19" s="16" t="s">
        <v>18</v>
      </c>
      <c r="D19" s="17">
        <v>216</v>
      </c>
      <c r="E19" s="18">
        <v>3.3073036288470373E-2</v>
      </c>
      <c r="F19" s="17">
        <v>207</v>
      </c>
      <c r="G19" s="18">
        <v>3.4924919858275685E-2</v>
      </c>
      <c r="H19" s="19">
        <v>4.3478260869565188E-2</v>
      </c>
      <c r="I19" s="32">
        <v>-1</v>
      </c>
      <c r="J19" s="17">
        <v>206</v>
      </c>
      <c r="K19" s="19">
        <v>4.8543689320388328E-2</v>
      </c>
      <c r="L19" s="32">
        <v>-1</v>
      </c>
      <c r="M19" s="65"/>
      <c r="O19" s="15">
        <v>10</v>
      </c>
      <c r="P19" s="16" t="s">
        <v>17</v>
      </c>
      <c r="Q19" s="17">
        <v>1695</v>
      </c>
      <c r="R19" s="18">
        <v>3.0433611634796659E-2</v>
      </c>
      <c r="S19" s="17">
        <v>1386</v>
      </c>
      <c r="T19" s="18">
        <v>2.5678079146287239E-2</v>
      </c>
      <c r="U19" s="19">
        <v>0.222943722943723</v>
      </c>
      <c r="V19" s="32">
        <v>0</v>
      </c>
    </row>
    <row r="20" spans="2:22" ht="14.4" customHeight="1" thickBot="1">
      <c r="B20" s="10">
        <v>11</v>
      </c>
      <c r="C20" s="11" t="s">
        <v>4</v>
      </c>
      <c r="D20" s="12">
        <v>149</v>
      </c>
      <c r="E20" s="13">
        <v>2.281427040269484E-2</v>
      </c>
      <c r="F20" s="12">
        <v>124</v>
      </c>
      <c r="G20" s="13">
        <v>2.0921208031044372E-2</v>
      </c>
      <c r="H20" s="14">
        <v>0.20161290322580649</v>
      </c>
      <c r="I20" s="31">
        <v>0</v>
      </c>
      <c r="J20" s="12">
        <v>147</v>
      </c>
      <c r="K20" s="14">
        <v>1.3605442176870763E-2</v>
      </c>
      <c r="L20" s="31">
        <v>0</v>
      </c>
      <c r="M20" s="65"/>
      <c r="O20" s="10">
        <v>11</v>
      </c>
      <c r="P20" s="11" t="s">
        <v>4</v>
      </c>
      <c r="Q20" s="12">
        <v>1008</v>
      </c>
      <c r="R20" s="13">
        <v>1.8098572582817128E-2</v>
      </c>
      <c r="S20" s="12">
        <v>746</v>
      </c>
      <c r="T20" s="13">
        <v>1.382095746257596E-2</v>
      </c>
      <c r="U20" s="14">
        <v>0.3512064343163539</v>
      </c>
      <c r="V20" s="31">
        <v>0</v>
      </c>
    </row>
    <row r="21" spans="2:22" ht="14.4" customHeight="1" thickBot="1">
      <c r="B21" s="15">
        <v>12</v>
      </c>
      <c r="C21" s="16" t="s">
        <v>87</v>
      </c>
      <c r="D21" s="17">
        <v>60</v>
      </c>
      <c r="E21" s="18">
        <v>9.1869545245751028E-3</v>
      </c>
      <c r="F21" s="17">
        <v>7</v>
      </c>
      <c r="G21" s="18">
        <v>1.1810359372363759E-3</v>
      </c>
      <c r="H21" s="19">
        <v>7.5714285714285712</v>
      </c>
      <c r="I21" s="32">
        <v>7</v>
      </c>
      <c r="J21" s="17">
        <v>33</v>
      </c>
      <c r="K21" s="19">
        <v>0.81818181818181812</v>
      </c>
      <c r="L21" s="32">
        <v>0</v>
      </c>
      <c r="M21" s="65"/>
      <c r="O21" s="15">
        <v>12</v>
      </c>
      <c r="P21" s="16" t="s">
        <v>69</v>
      </c>
      <c r="Q21" s="17">
        <v>360</v>
      </c>
      <c r="R21" s="18">
        <v>6.4637759224346891E-3</v>
      </c>
      <c r="S21" s="17">
        <v>463</v>
      </c>
      <c r="T21" s="18">
        <v>8.5778864680598789E-3</v>
      </c>
      <c r="U21" s="19">
        <v>-0.22246220302375808</v>
      </c>
      <c r="V21" s="32">
        <v>1</v>
      </c>
    </row>
    <row r="22" spans="2:22" ht="14.4" customHeight="1" thickBot="1">
      <c r="B22" s="10">
        <v>13</v>
      </c>
      <c r="C22" s="11" t="s">
        <v>69</v>
      </c>
      <c r="D22" s="12">
        <v>52</v>
      </c>
      <c r="E22" s="13">
        <v>7.9620272546317566E-3</v>
      </c>
      <c r="F22" s="12">
        <v>53</v>
      </c>
      <c r="G22" s="13">
        <v>8.9421292390754175E-3</v>
      </c>
      <c r="H22" s="14">
        <v>-1.8867924528301883E-2</v>
      </c>
      <c r="I22" s="31">
        <v>-1</v>
      </c>
      <c r="J22" s="12">
        <v>24</v>
      </c>
      <c r="K22" s="14">
        <v>1.1666666666666665</v>
      </c>
      <c r="L22" s="31">
        <v>0</v>
      </c>
      <c r="M22" s="65"/>
      <c r="O22" s="10">
        <v>13</v>
      </c>
      <c r="P22" s="11" t="s">
        <v>87</v>
      </c>
      <c r="Q22" s="12">
        <v>263</v>
      </c>
      <c r="R22" s="13">
        <v>4.7221474100008981E-3</v>
      </c>
      <c r="S22" s="12">
        <v>62</v>
      </c>
      <c r="T22" s="13">
        <v>1.1486586631095301E-3</v>
      </c>
      <c r="U22" s="14">
        <v>3.241935483870968</v>
      </c>
      <c r="V22" s="31">
        <v>8</v>
      </c>
    </row>
    <row r="23" spans="2:22" ht="14.4" customHeight="1" thickBot="1">
      <c r="B23" s="15">
        <v>14</v>
      </c>
      <c r="C23" s="16" t="s">
        <v>76</v>
      </c>
      <c r="D23" s="17">
        <v>33</v>
      </c>
      <c r="E23" s="18">
        <v>5.052824988516307E-3</v>
      </c>
      <c r="F23" s="17">
        <v>53</v>
      </c>
      <c r="G23" s="18">
        <v>8.9421292390754175E-3</v>
      </c>
      <c r="H23" s="19">
        <v>-0.37735849056603776</v>
      </c>
      <c r="I23" s="32">
        <v>-2</v>
      </c>
      <c r="J23" s="17">
        <v>11</v>
      </c>
      <c r="K23" s="19">
        <v>2</v>
      </c>
      <c r="L23" s="32">
        <v>0</v>
      </c>
      <c r="M23" s="65"/>
      <c r="O23" s="15">
        <v>14</v>
      </c>
      <c r="P23" s="16" t="s">
        <v>76</v>
      </c>
      <c r="Q23" s="17">
        <v>220</v>
      </c>
      <c r="R23" s="18">
        <v>3.9500852859323098E-3</v>
      </c>
      <c r="S23" s="17">
        <v>332</v>
      </c>
      <c r="T23" s="18">
        <v>6.1508818734252258E-3</v>
      </c>
      <c r="U23" s="19">
        <v>-0.33734939759036142</v>
      </c>
      <c r="V23" s="32">
        <v>0</v>
      </c>
    </row>
    <row r="24" spans="2:22" ht="14.4" customHeight="1" thickBot="1">
      <c r="B24" s="10">
        <v>15</v>
      </c>
      <c r="C24" s="11" t="s">
        <v>88</v>
      </c>
      <c r="D24" s="12">
        <v>17</v>
      </c>
      <c r="E24" s="13">
        <v>2.6029704486296126E-3</v>
      </c>
      <c r="F24" s="12">
        <v>46</v>
      </c>
      <c r="G24" s="13">
        <v>7.7610933018390418E-3</v>
      </c>
      <c r="H24" s="14">
        <v>-0.63043478260869568</v>
      </c>
      <c r="I24" s="31">
        <v>-1</v>
      </c>
      <c r="J24" s="12">
        <v>11</v>
      </c>
      <c r="K24" s="14">
        <v>0.54545454545454541</v>
      </c>
      <c r="L24" s="31">
        <v>-1</v>
      </c>
      <c r="M24" s="65"/>
      <c r="O24" s="10">
        <v>15</v>
      </c>
      <c r="P24" s="11" t="s">
        <v>84</v>
      </c>
      <c r="Q24" s="12">
        <v>170</v>
      </c>
      <c r="R24" s="13">
        <v>3.0523386300386032E-3</v>
      </c>
      <c r="S24" s="12">
        <v>162</v>
      </c>
      <c r="T24" s="13">
        <v>3.0013339261894174E-3</v>
      </c>
      <c r="U24" s="14">
        <v>4.9382716049382713E-2</v>
      </c>
      <c r="V24" s="31">
        <v>0</v>
      </c>
    </row>
    <row r="25" spans="2:22" ht="15" thickBot="1">
      <c r="B25" s="82" t="s">
        <v>79</v>
      </c>
      <c r="C25" s="83"/>
      <c r="D25" s="21">
        <f>SUM(D11:D24)</f>
        <v>5344</v>
      </c>
      <c r="E25" s="22">
        <f>D25/D27</f>
        <v>0.81825141632215592</v>
      </c>
      <c r="F25" s="21">
        <f>SUM(F11:F24)</f>
        <v>5223</v>
      </c>
      <c r="G25" s="22">
        <f>F25/F27</f>
        <v>0.88122152859794167</v>
      </c>
      <c r="H25" s="23">
        <f>D25/F25-1</f>
        <v>2.3166762397089702E-2</v>
      </c>
      <c r="I25" s="33"/>
      <c r="J25" s="21">
        <f>SUM(J11:J24)</f>
        <v>4636</v>
      </c>
      <c r="K25" s="22">
        <f>E25/J25-1</f>
        <v>-0.99982350055730751</v>
      </c>
      <c r="L25" s="21"/>
      <c r="M25" s="65"/>
      <c r="O25" s="82" t="s">
        <v>79</v>
      </c>
      <c r="P25" s="83"/>
      <c r="Q25" s="21">
        <f>SUM(Q11:Q24)</f>
        <v>44590</v>
      </c>
      <c r="R25" s="22">
        <f>Q25/Q27</f>
        <v>0.80061046772600775</v>
      </c>
      <c r="S25" s="21">
        <f>SUM(S11:S24)</f>
        <v>46413</v>
      </c>
      <c r="T25" s="22">
        <f>S25/S27</f>
        <v>0.85988216985326815</v>
      </c>
      <c r="U25" s="23">
        <f>Q25/S25-1</f>
        <v>-3.9277788550621584E-2</v>
      </c>
      <c r="V25" s="33"/>
    </row>
    <row r="26" spans="2:22" ht="15" thickBot="1">
      <c r="B26" s="82" t="s">
        <v>37</v>
      </c>
      <c r="C26" s="83"/>
      <c r="D26" s="21">
        <f>D27-SUM(D11:D24)</f>
        <v>1187</v>
      </c>
      <c r="E26" s="22">
        <f>D26/D27</f>
        <v>0.18174858367784413</v>
      </c>
      <c r="F26" s="21">
        <f>F27-SUM(F11:F24)</f>
        <v>704</v>
      </c>
      <c r="G26" s="22">
        <f>F26/F27</f>
        <v>0.11877847140205838</v>
      </c>
      <c r="H26" s="23">
        <f>D26/F26-1</f>
        <v>0.68607954545454541</v>
      </c>
      <c r="I26" s="33"/>
      <c r="J26" s="21">
        <f>J27-SUM(J11:J24)</f>
        <v>1069</v>
      </c>
      <c r="K26" s="22">
        <f>E26/J26-1</f>
        <v>-0.99982998261582989</v>
      </c>
      <c r="L26" s="21"/>
      <c r="M26" s="65"/>
      <c r="O26" s="82" t="s">
        <v>37</v>
      </c>
      <c r="P26" s="83"/>
      <c r="Q26" s="21">
        <f>Q27-SUM(Q11:Q24)</f>
        <v>11105</v>
      </c>
      <c r="R26" s="22">
        <f>Q26/Q27</f>
        <v>0.19938953227399228</v>
      </c>
      <c r="S26" s="21">
        <f>S27-SUM(S11:S24)</f>
        <v>7563</v>
      </c>
      <c r="T26" s="22">
        <f>S26/S27</f>
        <v>0.14011783014673188</v>
      </c>
      <c r="U26" s="23">
        <f>Q26/S26-1</f>
        <v>0.46833267222001851</v>
      </c>
      <c r="V26" s="34"/>
    </row>
    <row r="27" spans="2:22" ht="15" thickBot="1">
      <c r="B27" s="80" t="s">
        <v>60</v>
      </c>
      <c r="C27" s="81"/>
      <c r="D27" s="24">
        <v>6531</v>
      </c>
      <c r="E27" s="25">
        <v>1</v>
      </c>
      <c r="F27" s="24">
        <v>5927</v>
      </c>
      <c r="G27" s="25">
        <v>1</v>
      </c>
      <c r="H27" s="26">
        <v>0.10190652944153866</v>
      </c>
      <c r="I27" s="36"/>
      <c r="J27" s="24">
        <v>5705</v>
      </c>
      <c r="K27" s="26">
        <v>0.14478527607361968</v>
      </c>
      <c r="L27" s="24"/>
      <c r="M27" s="65"/>
      <c r="N27" s="30"/>
      <c r="O27" s="80" t="s">
        <v>60</v>
      </c>
      <c r="P27" s="81"/>
      <c r="Q27" s="24">
        <v>55695</v>
      </c>
      <c r="R27" s="25">
        <v>1</v>
      </c>
      <c r="S27" s="24">
        <v>53976</v>
      </c>
      <c r="T27" s="25">
        <v>1</v>
      </c>
      <c r="U27" s="26">
        <v>3.1847487772343364E-2</v>
      </c>
      <c r="V27" s="36"/>
    </row>
    <row r="28" spans="2:22" ht="14.4">
      <c r="B28" s="77" t="s">
        <v>65</v>
      </c>
      <c r="M28" s="65"/>
      <c r="O28" s="77" t="s">
        <v>65</v>
      </c>
    </row>
    <row r="29" spans="2:22" ht="14.4">
      <c r="B29" s="78" t="s">
        <v>66</v>
      </c>
      <c r="M29" s="65"/>
      <c r="O29" s="78" t="s">
        <v>66</v>
      </c>
    </row>
    <row r="30" spans="2:22">
      <c r="B30" s="28"/>
    </row>
    <row r="31" spans="2:22">
      <c r="B31" s="29"/>
    </row>
    <row r="32" spans="2:22" ht="15" customHeight="1">
      <c r="B32" s="108" t="s">
        <v>109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27"/>
      <c r="O32" s="108" t="s">
        <v>85</v>
      </c>
      <c r="P32" s="108"/>
      <c r="Q32" s="108"/>
      <c r="R32" s="108"/>
      <c r="S32" s="108"/>
      <c r="T32" s="108"/>
      <c r="U32" s="108"/>
      <c r="V32" s="108"/>
    </row>
    <row r="33" spans="2:22" ht="15" customHeight="1" thickBot="1">
      <c r="B33" s="109" t="s">
        <v>110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27"/>
      <c r="O33" s="109" t="s">
        <v>86</v>
      </c>
      <c r="P33" s="109"/>
      <c r="Q33" s="109"/>
      <c r="R33" s="109"/>
      <c r="S33" s="109"/>
      <c r="T33" s="109"/>
      <c r="U33" s="109"/>
      <c r="V33" s="109"/>
    </row>
    <row r="34" spans="2:22">
      <c r="B34" s="98" t="s">
        <v>0</v>
      </c>
      <c r="C34" s="100" t="s">
        <v>53</v>
      </c>
      <c r="D34" s="102" t="s">
        <v>93</v>
      </c>
      <c r="E34" s="103"/>
      <c r="F34" s="103"/>
      <c r="G34" s="103"/>
      <c r="H34" s="103"/>
      <c r="I34" s="113"/>
      <c r="J34" s="102" t="s">
        <v>89</v>
      </c>
      <c r="K34" s="103"/>
      <c r="L34" s="113"/>
      <c r="O34" s="98" t="s">
        <v>0</v>
      </c>
      <c r="P34" s="100" t="s">
        <v>53</v>
      </c>
      <c r="Q34" s="102" t="s">
        <v>105</v>
      </c>
      <c r="R34" s="103"/>
      <c r="S34" s="103"/>
      <c r="T34" s="103"/>
      <c r="U34" s="103"/>
      <c r="V34" s="113"/>
    </row>
    <row r="35" spans="2:22" ht="15" customHeight="1" thickBot="1">
      <c r="B35" s="99"/>
      <c r="C35" s="101"/>
      <c r="D35" s="114" t="s">
        <v>94</v>
      </c>
      <c r="E35" s="111"/>
      <c r="F35" s="111"/>
      <c r="G35" s="111"/>
      <c r="H35" s="111"/>
      <c r="I35" s="112"/>
      <c r="J35" s="114" t="s">
        <v>90</v>
      </c>
      <c r="K35" s="111"/>
      <c r="L35" s="112"/>
      <c r="O35" s="99"/>
      <c r="P35" s="101"/>
      <c r="Q35" s="114" t="s">
        <v>106</v>
      </c>
      <c r="R35" s="111"/>
      <c r="S35" s="111"/>
      <c r="T35" s="111"/>
      <c r="U35" s="111"/>
      <c r="V35" s="112"/>
    </row>
    <row r="36" spans="2:22" ht="15" customHeight="1">
      <c r="B36" s="99"/>
      <c r="C36" s="101"/>
      <c r="D36" s="94">
        <v>2025</v>
      </c>
      <c r="E36" s="95"/>
      <c r="F36" s="94">
        <v>2024</v>
      </c>
      <c r="G36" s="95"/>
      <c r="H36" s="84" t="s">
        <v>30</v>
      </c>
      <c r="I36" s="84" t="s">
        <v>54</v>
      </c>
      <c r="J36" s="84">
        <v>2025</v>
      </c>
      <c r="K36" s="84" t="s">
        <v>95</v>
      </c>
      <c r="L36" s="121" t="s">
        <v>107</v>
      </c>
      <c r="O36" s="99"/>
      <c r="P36" s="101"/>
      <c r="Q36" s="94">
        <v>2024</v>
      </c>
      <c r="R36" s="95"/>
      <c r="S36" s="94">
        <v>2023</v>
      </c>
      <c r="T36" s="95"/>
      <c r="U36" s="84" t="s">
        <v>30</v>
      </c>
      <c r="V36" s="121" t="s">
        <v>71</v>
      </c>
    </row>
    <row r="37" spans="2:22" ht="14.4" customHeight="1" thickBot="1">
      <c r="B37" s="86" t="s">
        <v>31</v>
      </c>
      <c r="C37" s="88" t="s">
        <v>53</v>
      </c>
      <c r="D37" s="96"/>
      <c r="E37" s="97"/>
      <c r="F37" s="96"/>
      <c r="G37" s="97"/>
      <c r="H37" s="85"/>
      <c r="I37" s="85"/>
      <c r="J37" s="85"/>
      <c r="K37" s="85"/>
      <c r="L37" s="122"/>
      <c r="O37" s="86" t="s">
        <v>31</v>
      </c>
      <c r="P37" s="88" t="s">
        <v>53</v>
      </c>
      <c r="Q37" s="96"/>
      <c r="R37" s="97"/>
      <c r="S37" s="96"/>
      <c r="T37" s="97"/>
      <c r="U37" s="85"/>
      <c r="V37" s="122"/>
    </row>
    <row r="38" spans="2:22" ht="15" customHeight="1">
      <c r="B38" s="86"/>
      <c r="C38" s="88"/>
      <c r="D38" s="4" t="s">
        <v>33</v>
      </c>
      <c r="E38" s="5" t="s">
        <v>2</v>
      </c>
      <c r="F38" s="4" t="s">
        <v>33</v>
      </c>
      <c r="G38" s="5" t="s">
        <v>2</v>
      </c>
      <c r="H38" s="90" t="s">
        <v>34</v>
      </c>
      <c r="I38" s="90" t="s">
        <v>55</v>
      </c>
      <c r="J38" s="90" t="s">
        <v>33</v>
      </c>
      <c r="K38" s="90" t="s">
        <v>96</v>
      </c>
      <c r="L38" s="119" t="s">
        <v>108</v>
      </c>
      <c r="O38" s="86"/>
      <c r="P38" s="88"/>
      <c r="Q38" s="4" t="s">
        <v>33</v>
      </c>
      <c r="R38" s="5" t="s">
        <v>2</v>
      </c>
      <c r="S38" s="4" t="s">
        <v>33</v>
      </c>
      <c r="T38" s="5" t="s">
        <v>2</v>
      </c>
      <c r="U38" s="90" t="s">
        <v>34</v>
      </c>
      <c r="V38" s="119" t="s">
        <v>72</v>
      </c>
    </row>
    <row r="39" spans="2:22" ht="14.25" customHeight="1" thickBot="1">
      <c r="B39" s="87"/>
      <c r="C39" s="89"/>
      <c r="D39" s="7" t="s">
        <v>35</v>
      </c>
      <c r="E39" s="8" t="s">
        <v>36</v>
      </c>
      <c r="F39" s="7" t="s">
        <v>35</v>
      </c>
      <c r="G39" s="8" t="s">
        <v>36</v>
      </c>
      <c r="H39" s="91"/>
      <c r="I39" s="91"/>
      <c r="J39" s="91" t="s">
        <v>35</v>
      </c>
      <c r="K39" s="91"/>
      <c r="L39" s="120"/>
      <c r="O39" s="87"/>
      <c r="P39" s="89"/>
      <c r="Q39" s="7" t="s">
        <v>35</v>
      </c>
      <c r="R39" s="8" t="s">
        <v>36</v>
      </c>
      <c r="S39" s="7" t="s">
        <v>35</v>
      </c>
      <c r="T39" s="8" t="s">
        <v>36</v>
      </c>
      <c r="U39" s="91"/>
      <c r="V39" s="120"/>
    </row>
    <row r="40" spans="2:22" ht="14.4" thickBot="1">
      <c r="B40" s="10">
        <v>1</v>
      </c>
      <c r="C40" s="11" t="s">
        <v>56</v>
      </c>
      <c r="D40" s="12">
        <v>677</v>
      </c>
      <c r="E40" s="13">
        <v>0.10365947021895575</v>
      </c>
      <c r="F40" s="12">
        <v>687</v>
      </c>
      <c r="G40" s="13">
        <v>0.11591024126877003</v>
      </c>
      <c r="H40" s="14">
        <v>-1.4556040756914079E-2</v>
      </c>
      <c r="I40" s="31">
        <v>0</v>
      </c>
      <c r="J40" s="12">
        <v>636</v>
      </c>
      <c r="K40" s="14">
        <v>6.4465408805031377E-2</v>
      </c>
      <c r="L40" s="31">
        <v>0</v>
      </c>
      <c r="O40" s="10">
        <v>1</v>
      </c>
      <c r="P40" s="11" t="s">
        <v>56</v>
      </c>
      <c r="Q40" s="12">
        <v>5758</v>
      </c>
      <c r="R40" s="13">
        <v>0.10338450489271928</v>
      </c>
      <c r="S40" s="12">
        <v>7807</v>
      </c>
      <c r="T40" s="13">
        <v>0.14463835778864681</v>
      </c>
      <c r="U40" s="14">
        <v>-0.26245676956577435</v>
      </c>
      <c r="V40" s="31">
        <v>0</v>
      </c>
    </row>
    <row r="41" spans="2:22" ht="14.4" thickBot="1">
      <c r="B41" s="15">
        <v>2</v>
      </c>
      <c r="C41" s="16" t="s">
        <v>62</v>
      </c>
      <c r="D41" s="17">
        <v>506</v>
      </c>
      <c r="E41" s="18">
        <v>7.7476649823916707E-2</v>
      </c>
      <c r="F41" s="17">
        <v>561</v>
      </c>
      <c r="G41" s="18">
        <v>9.4651594398515268E-2</v>
      </c>
      <c r="H41" s="19">
        <v>-9.8039215686274495E-2</v>
      </c>
      <c r="I41" s="32">
        <v>1</v>
      </c>
      <c r="J41" s="17">
        <v>397</v>
      </c>
      <c r="K41" s="19">
        <v>0.27455919395465989</v>
      </c>
      <c r="L41" s="32">
        <v>2</v>
      </c>
      <c r="O41" s="15">
        <v>2</v>
      </c>
      <c r="P41" s="16" t="s">
        <v>73</v>
      </c>
      <c r="Q41" s="17">
        <v>4010</v>
      </c>
      <c r="R41" s="18">
        <v>7.1999281802675286E-2</v>
      </c>
      <c r="S41" s="17">
        <v>4440</v>
      </c>
      <c r="T41" s="18">
        <v>8.2258781680747003E-2</v>
      </c>
      <c r="U41" s="19">
        <v>-9.6846846846846857E-2</v>
      </c>
      <c r="V41" s="32">
        <v>0</v>
      </c>
    </row>
    <row r="42" spans="2:22" ht="14.4" thickBot="1">
      <c r="B42" s="10">
        <v>3</v>
      </c>
      <c r="C42" s="11" t="s">
        <v>73</v>
      </c>
      <c r="D42" s="12">
        <v>504</v>
      </c>
      <c r="E42" s="13">
        <v>7.7170418006430874E-2</v>
      </c>
      <c r="F42" s="12">
        <v>617</v>
      </c>
      <c r="G42" s="13">
        <v>0.10409988189640627</v>
      </c>
      <c r="H42" s="14">
        <v>-0.18314424635332249</v>
      </c>
      <c r="I42" s="31">
        <v>-1</v>
      </c>
      <c r="J42" s="12">
        <v>407</v>
      </c>
      <c r="K42" s="14">
        <v>0.23832923832923836</v>
      </c>
      <c r="L42" s="31">
        <v>0</v>
      </c>
      <c r="O42" s="10">
        <v>3</v>
      </c>
      <c r="P42" s="11" t="s">
        <v>64</v>
      </c>
      <c r="Q42" s="12">
        <v>3721</v>
      </c>
      <c r="R42" s="13">
        <v>6.6810306131609654E-2</v>
      </c>
      <c r="S42" s="12">
        <v>3077</v>
      </c>
      <c r="T42" s="13">
        <v>5.7006817844968131E-2</v>
      </c>
      <c r="U42" s="14">
        <v>0.20929476763080923</v>
      </c>
      <c r="V42" s="31">
        <v>2</v>
      </c>
    </row>
    <row r="43" spans="2:22" ht="14.4" thickBot="1">
      <c r="B43" s="15">
        <v>4</v>
      </c>
      <c r="C43" s="16" t="s">
        <v>81</v>
      </c>
      <c r="D43" s="17">
        <v>441</v>
      </c>
      <c r="E43" s="18">
        <v>6.7524115755627015E-2</v>
      </c>
      <c r="F43" s="17">
        <v>107</v>
      </c>
      <c r="G43" s="18">
        <v>1.8052977897756031E-2</v>
      </c>
      <c r="H43" s="19">
        <v>3.1214953271028039</v>
      </c>
      <c r="I43" s="32">
        <v>11</v>
      </c>
      <c r="J43" s="17">
        <v>321</v>
      </c>
      <c r="K43" s="19">
        <v>0.37383177570093462</v>
      </c>
      <c r="L43" s="32">
        <v>2</v>
      </c>
      <c r="O43" s="15">
        <v>4</v>
      </c>
      <c r="P43" s="16" t="s">
        <v>62</v>
      </c>
      <c r="Q43" s="17">
        <v>3433</v>
      </c>
      <c r="R43" s="18">
        <v>6.1639285393661911E-2</v>
      </c>
      <c r="S43" s="17">
        <v>4120</v>
      </c>
      <c r="T43" s="18">
        <v>7.6330220838891363E-2</v>
      </c>
      <c r="U43" s="19">
        <v>-0.16674757281553398</v>
      </c>
      <c r="V43" s="32">
        <v>0</v>
      </c>
    </row>
    <row r="44" spans="2:22" ht="14.4" thickBot="1">
      <c r="B44" s="10"/>
      <c r="C44" s="11" t="s">
        <v>64</v>
      </c>
      <c r="D44" s="12">
        <v>359</v>
      </c>
      <c r="E44" s="13">
        <v>5.49686112387077E-2</v>
      </c>
      <c r="F44" s="12">
        <v>285</v>
      </c>
      <c r="G44" s="13">
        <v>4.8085034587481021E-2</v>
      </c>
      <c r="H44" s="14">
        <v>0.25964912280701746</v>
      </c>
      <c r="I44" s="31">
        <v>1</v>
      </c>
      <c r="J44" s="12">
        <v>468</v>
      </c>
      <c r="K44" s="14">
        <v>-0.23290598290598286</v>
      </c>
      <c r="L44" s="31">
        <v>-3</v>
      </c>
      <c r="O44" s="10">
        <v>5</v>
      </c>
      <c r="P44" s="11" t="s">
        <v>58</v>
      </c>
      <c r="Q44" s="12">
        <v>3244</v>
      </c>
      <c r="R44" s="13">
        <v>5.8245803034383696E-2</v>
      </c>
      <c r="S44" s="12">
        <v>3039</v>
      </c>
      <c r="T44" s="13">
        <v>5.6302801244997779E-2</v>
      </c>
      <c r="U44" s="14">
        <v>6.7456400131622241E-2</v>
      </c>
      <c r="V44" s="31">
        <v>1</v>
      </c>
    </row>
    <row r="45" spans="2:22" ht="14.4" thickBot="1">
      <c r="B45" s="15">
        <v>6</v>
      </c>
      <c r="C45" s="16" t="s">
        <v>57</v>
      </c>
      <c r="D45" s="17">
        <v>315</v>
      </c>
      <c r="E45" s="18">
        <v>4.8231511254019289E-2</v>
      </c>
      <c r="F45" s="17">
        <v>379</v>
      </c>
      <c r="G45" s="18">
        <v>6.3944660030369499E-2</v>
      </c>
      <c r="H45" s="19">
        <v>-0.16886543535620058</v>
      </c>
      <c r="I45" s="32">
        <v>-1</v>
      </c>
      <c r="J45" s="17">
        <v>285</v>
      </c>
      <c r="K45" s="19">
        <v>0.10526315789473695</v>
      </c>
      <c r="L45" s="32">
        <v>1</v>
      </c>
      <c r="O45" s="15">
        <v>6</v>
      </c>
      <c r="P45" s="16" t="s">
        <v>57</v>
      </c>
      <c r="Q45" s="17">
        <v>3198</v>
      </c>
      <c r="R45" s="18">
        <v>5.7419876110961485E-2</v>
      </c>
      <c r="S45" s="17">
        <v>4358</v>
      </c>
      <c r="T45" s="18">
        <v>8.0739587965021495E-2</v>
      </c>
      <c r="U45" s="19">
        <v>-0.26617714547957783</v>
      </c>
      <c r="V45" s="32">
        <v>-3</v>
      </c>
    </row>
    <row r="46" spans="2:22" ht="14.4" thickBot="1">
      <c r="B46" s="10">
        <v>7</v>
      </c>
      <c r="C46" s="11" t="s">
        <v>58</v>
      </c>
      <c r="D46" s="12">
        <v>297</v>
      </c>
      <c r="E46" s="13">
        <v>4.5475424896646764E-2</v>
      </c>
      <c r="F46" s="12">
        <v>382</v>
      </c>
      <c r="G46" s="13">
        <v>6.4450818289185086E-2</v>
      </c>
      <c r="H46" s="14">
        <v>-0.22251308900523559</v>
      </c>
      <c r="I46" s="31">
        <v>-3</v>
      </c>
      <c r="J46" s="12">
        <v>324</v>
      </c>
      <c r="K46" s="14">
        <v>-8.333333333333337E-2</v>
      </c>
      <c r="L46" s="31">
        <v>-2</v>
      </c>
      <c r="O46" s="10">
        <v>7</v>
      </c>
      <c r="P46" s="11" t="s">
        <v>75</v>
      </c>
      <c r="Q46" s="12">
        <v>3035</v>
      </c>
      <c r="R46" s="13">
        <v>5.4493222012748005E-2</v>
      </c>
      <c r="S46" s="12">
        <v>2016</v>
      </c>
      <c r="T46" s="13">
        <v>3.7349933303690526E-2</v>
      </c>
      <c r="U46" s="14">
        <v>0.5054563492063493</v>
      </c>
      <c r="V46" s="31">
        <v>0</v>
      </c>
    </row>
    <row r="47" spans="2:22" ht="14.4" thickBot="1">
      <c r="B47" s="15">
        <v>8</v>
      </c>
      <c r="C47" s="16" t="s">
        <v>111</v>
      </c>
      <c r="D47" s="17">
        <v>269</v>
      </c>
      <c r="E47" s="18">
        <v>4.1188179451845046E-2</v>
      </c>
      <c r="F47" s="17">
        <v>99</v>
      </c>
      <c r="G47" s="18">
        <v>1.6703222540914459E-2</v>
      </c>
      <c r="H47" s="19">
        <v>1.7171717171717171</v>
      </c>
      <c r="I47" s="32">
        <v>11</v>
      </c>
      <c r="J47" s="17">
        <v>92</v>
      </c>
      <c r="K47" s="19">
        <v>1.9239130434782608</v>
      </c>
      <c r="L47" s="32">
        <v>11</v>
      </c>
      <c r="O47" s="15">
        <v>8</v>
      </c>
      <c r="P47" s="16" t="s">
        <v>81</v>
      </c>
      <c r="Q47" s="17">
        <v>2781</v>
      </c>
      <c r="R47" s="18">
        <v>4.9932669000807971E-2</v>
      </c>
      <c r="S47" s="17">
        <v>150</v>
      </c>
      <c r="T47" s="18">
        <v>2.7790128946198309E-3</v>
      </c>
      <c r="U47" s="19">
        <v>17.54</v>
      </c>
      <c r="V47" s="32">
        <v>32</v>
      </c>
    </row>
    <row r="48" spans="2:22" ht="14.4" thickBot="1">
      <c r="B48" s="10">
        <v>9</v>
      </c>
      <c r="C48" s="11" t="s">
        <v>74</v>
      </c>
      <c r="D48" s="12">
        <v>246</v>
      </c>
      <c r="E48" s="13">
        <v>3.7666513550757924E-2</v>
      </c>
      <c r="F48" s="12">
        <v>133</v>
      </c>
      <c r="G48" s="13">
        <v>2.2439682807491142E-2</v>
      </c>
      <c r="H48" s="14">
        <v>0.84962406015037595</v>
      </c>
      <c r="I48" s="31">
        <v>2</v>
      </c>
      <c r="J48" s="12">
        <v>203</v>
      </c>
      <c r="K48" s="14">
        <v>0.21182266009852224</v>
      </c>
      <c r="L48" s="31">
        <v>1</v>
      </c>
      <c r="O48" s="10">
        <v>9</v>
      </c>
      <c r="P48" s="11" t="s">
        <v>80</v>
      </c>
      <c r="Q48" s="12">
        <v>2091</v>
      </c>
      <c r="R48" s="13">
        <v>3.7543765149474821E-2</v>
      </c>
      <c r="S48" s="12">
        <v>1538</v>
      </c>
      <c r="T48" s="13">
        <v>2.8494145546168668E-2</v>
      </c>
      <c r="U48" s="14">
        <v>0.35955786736020801</v>
      </c>
      <c r="V48" s="31">
        <v>0</v>
      </c>
    </row>
    <row r="49" spans="2:22" ht="14.4" thickBot="1">
      <c r="B49" s="15">
        <v>10</v>
      </c>
      <c r="C49" s="16" t="s">
        <v>80</v>
      </c>
      <c r="D49" s="17">
        <v>226</v>
      </c>
      <c r="E49" s="18">
        <v>3.4604195375899559E-2</v>
      </c>
      <c r="F49" s="17">
        <v>284</v>
      </c>
      <c r="G49" s="18">
        <v>4.7916315167875825E-2</v>
      </c>
      <c r="H49" s="19">
        <v>-0.20422535211267601</v>
      </c>
      <c r="I49" s="32">
        <v>-3</v>
      </c>
      <c r="J49" s="17">
        <v>234</v>
      </c>
      <c r="K49" s="19">
        <v>-3.4188034188034178E-2</v>
      </c>
      <c r="L49" s="32">
        <v>-1</v>
      </c>
      <c r="O49" s="15">
        <v>10</v>
      </c>
      <c r="P49" s="16" t="s">
        <v>74</v>
      </c>
      <c r="Q49" s="17">
        <v>2053</v>
      </c>
      <c r="R49" s="18">
        <v>3.6861477690995598E-2</v>
      </c>
      <c r="S49" s="17">
        <v>1619</v>
      </c>
      <c r="T49" s="18">
        <v>2.9994812509263377E-2</v>
      </c>
      <c r="U49" s="19">
        <v>0.26806670784434838</v>
      </c>
      <c r="V49" s="32">
        <v>-2</v>
      </c>
    </row>
    <row r="50" spans="2:22" ht="14.4" thickBot="1">
      <c r="B50" s="82" t="s">
        <v>59</v>
      </c>
      <c r="C50" s="83"/>
      <c r="D50" s="21">
        <f>SUM(D40:D49)</f>
        <v>3840</v>
      </c>
      <c r="E50" s="22">
        <f>D50/D52</f>
        <v>0.58796508957280658</v>
      </c>
      <c r="F50" s="21">
        <f>SUM(F40:F49)</f>
        <v>3534</v>
      </c>
      <c r="G50" s="22">
        <f>F50/F52</f>
        <v>0.59625442888476465</v>
      </c>
      <c r="H50" s="23">
        <f>D50/F50-1</f>
        <v>8.6587436332767442E-2</v>
      </c>
      <c r="I50" s="33"/>
      <c r="J50" s="21">
        <f>SUM(J40:J49)</f>
        <v>3367</v>
      </c>
      <c r="K50" s="22">
        <f>D50/J50-1</f>
        <v>0.14048114048114058</v>
      </c>
      <c r="L50" s="21"/>
      <c r="O50" s="82" t="s">
        <v>59</v>
      </c>
      <c r="P50" s="83"/>
      <c r="Q50" s="21">
        <f>SUM(Q40:Q49)</f>
        <v>33324</v>
      </c>
      <c r="R50" s="22">
        <f>Q50/Q52</f>
        <v>0.59833019122003772</v>
      </c>
      <c r="S50" s="21">
        <f>SUM(S40:S49)</f>
        <v>32164</v>
      </c>
      <c r="T50" s="22">
        <f>S50/S52</f>
        <v>0.59589447161701492</v>
      </c>
      <c r="U50" s="23">
        <f>Q50/S50-1</f>
        <v>3.606516602412646E-2</v>
      </c>
      <c r="V50" s="33"/>
    </row>
    <row r="51" spans="2:22" ht="14.4" thickBot="1">
      <c r="B51" s="82" t="s">
        <v>37</v>
      </c>
      <c r="C51" s="83"/>
      <c r="D51" s="21">
        <f>D52-D50</f>
        <v>2691</v>
      </c>
      <c r="E51" s="22">
        <f>D51/D52</f>
        <v>0.41203491042719337</v>
      </c>
      <c r="F51" s="21">
        <f>F52-F50</f>
        <v>2393</v>
      </c>
      <c r="G51" s="22">
        <f>F51/F52</f>
        <v>0.40374557111523535</v>
      </c>
      <c r="H51" s="23">
        <f>D51/F51-1</f>
        <v>0.12452987881320521</v>
      </c>
      <c r="I51" s="34"/>
      <c r="J51" s="21">
        <f>J52-SUM(J40:J49)</f>
        <v>2338</v>
      </c>
      <c r="K51" s="23">
        <f>D51/J51-1</f>
        <v>0.15098374679213</v>
      </c>
      <c r="L51" s="35"/>
      <c r="O51" s="82" t="s">
        <v>37</v>
      </c>
      <c r="P51" s="83"/>
      <c r="Q51" s="21">
        <f>Q52-Q50</f>
        <v>22371</v>
      </c>
      <c r="R51" s="22">
        <f>Q51/Q52</f>
        <v>0.40166980877996228</v>
      </c>
      <c r="S51" s="21">
        <f>S52-S50</f>
        <v>21812</v>
      </c>
      <c r="T51" s="22">
        <f>S51/S52</f>
        <v>0.40410552838298502</v>
      </c>
      <c r="U51" s="23">
        <f>Q51/S51-1</f>
        <v>2.5628094626811038E-2</v>
      </c>
      <c r="V51" s="34"/>
    </row>
    <row r="52" spans="2:22" ht="14.4" thickBot="1">
      <c r="B52" s="80" t="s">
        <v>60</v>
      </c>
      <c r="C52" s="81"/>
      <c r="D52" s="24">
        <v>6531</v>
      </c>
      <c r="E52" s="25">
        <v>1</v>
      </c>
      <c r="F52" s="24">
        <v>5927</v>
      </c>
      <c r="G52" s="25">
        <v>1</v>
      </c>
      <c r="H52" s="26">
        <v>0.10190652944153866</v>
      </c>
      <c r="I52" s="36"/>
      <c r="J52" s="24">
        <v>5705</v>
      </c>
      <c r="K52" s="26">
        <v>0.14478527607361968</v>
      </c>
      <c r="L52" s="24"/>
      <c r="O52" s="80" t="s">
        <v>60</v>
      </c>
      <c r="P52" s="81"/>
      <c r="Q52" s="24">
        <v>55695</v>
      </c>
      <c r="R52" s="25">
        <v>1</v>
      </c>
      <c r="S52" s="24">
        <v>53976</v>
      </c>
      <c r="T52" s="25">
        <v>1</v>
      </c>
      <c r="U52" s="26">
        <v>3.1847487772343364E-2</v>
      </c>
      <c r="V52" s="36"/>
    </row>
    <row r="53" spans="2:22">
      <c r="B53" s="77" t="s">
        <v>65</v>
      </c>
      <c r="O53" s="77" t="s">
        <v>65</v>
      </c>
    </row>
    <row r="54" spans="2:22">
      <c r="B54" s="78" t="s">
        <v>66</v>
      </c>
      <c r="O54" s="78" t="s">
        <v>66</v>
      </c>
    </row>
    <row r="62" spans="2:22" ht="15" customHeight="1"/>
    <row r="64" spans="2:22" ht="15" customHeight="1"/>
  </sheetData>
  <mergeCells count="80">
    <mergeCell ref="B2:L2"/>
    <mergeCell ref="O2:V2"/>
    <mergeCell ref="B3:L3"/>
    <mergeCell ref="O3:V3"/>
    <mergeCell ref="D4:I4"/>
    <mergeCell ref="J4:L4"/>
    <mergeCell ref="O4:O6"/>
    <mergeCell ref="P4:P6"/>
    <mergeCell ref="Q4:V4"/>
    <mergeCell ref="D5:I5"/>
    <mergeCell ref="J5:L5"/>
    <mergeCell ref="Q5:V5"/>
    <mergeCell ref="D6:E7"/>
    <mergeCell ref="F6:G7"/>
    <mergeCell ref="H6:H7"/>
    <mergeCell ref="I6:I7"/>
    <mergeCell ref="J6:J7"/>
    <mergeCell ref="K6:K7"/>
    <mergeCell ref="L6:L7"/>
    <mergeCell ref="Q6:R7"/>
    <mergeCell ref="S6:T7"/>
    <mergeCell ref="U6:U7"/>
    <mergeCell ref="V6:V7"/>
    <mergeCell ref="O7:O9"/>
    <mergeCell ref="P7:P9"/>
    <mergeCell ref="U8:U9"/>
    <mergeCell ref="V8:V9"/>
    <mergeCell ref="B25:C25"/>
    <mergeCell ref="O25:P25"/>
    <mergeCell ref="B26:C26"/>
    <mergeCell ref="O26:P26"/>
    <mergeCell ref="H8:H9"/>
    <mergeCell ref="I8:I9"/>
    <mergeCell ref="J8:J9"/>
    <mergeCell ref="K8:K9"/>
    <mergeCell ref="L8:L9"/>
    <mergeCell ref="B27:C27"/>
    <mergeCell ref="O27:P27"/>
    <mergeCell ref="B32:L32"/>
    <mergeCell ref="O32:V32"/>
    <mergeCell ref="B33:L33"/>
    <mergeCell ref="O33:V33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D34:I34"/>
    <mergeCell ref="J34:L34"/>
    <mergeCell ref="O34:O36"/>
    <mergeCell ref="P34:P36"/>
    <mergeCell ref="L36:L37"/>
    <mergeCell ref="U38:U39"/>
    <mergeCell ref="V38:V39"/>
    <mergeCell ref="B50:C50"/>
    <mergeCell ref="O50:P50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I38:I39"/>
    <mergeCell ref="B34:B36"/>
    <mergeCell ref="C34:C36"/>
    <mergeCell ref="B51:C51"/>
    <mergeCell ref="O51:P51"/>
    <mergeCell ref="B52:C52"/>
    <mergeCell ref="O52:P52"/>
    <mergeCell ref="J38:J39"/>
    <mergeCell ref="K38:K39"/>
    <mergeCell ref="L38:L39"/>
  </mergeCells>
  <conditionalFormatting sqref="D10:H24 Q10:U24">
    <cfRule type="cellIs" dxfId="19" priority="3" operator="equal">
      <formula>0</formula>
    </cfRule>
  </conditionalFormatting>
  <conditionalFormatting sqref="D40:H49">
    <cfRule type="cellIs" dxfId="18" priority="17" operator="equal">
      <formula>0</formula>
    </cfRule>
  </conditionalFormatting>
  <conditionalFormatting sqref="I10:I24">
    <cfRule type="cellIs" dxfId="17" priority="5" operator="lessThan">
      <formula>0</formula>
    </cfRule>
  </conditionalFormatting>
  <conditionalFormatting sqref="I40:I49">
    <cfRule type="cellIs" dxfId="16" priority="18" operator="lessThan">
      <formula>0</formula>
    </cfRule>
    <cfRule type="cellIs" dxfId="15" priority="19" operator="equal">
      <formula>0</formula>
    </cfRule>
    <cfRule type="cellIs" dxfId="14" priority="20" operator="greaterThan">
      <formula>0</formula>
    </cfRule>
  </conditionalFormatting>
  <conditionalFormatting sqref="J10:K24">
    <cfRule type="cellIs" dxfId="13" priority="2" operator="equal">
      <formula>0</formula>
    </cfRule>
  </conditionalFormatting>
  <conditionalFormatting sqref="J40:K49">
    <cfRule type="cellIs" dxfId="12" priority="16" operator="equal">
      <formula>0</formula>
    </cfRule>
  </conditionalFormatting>
  <conditionalFormatting sqref="K51">
    <cfRule type="cellIs" dxfId="11" priority="11" operator="lessThan">
      <formula>0</formula>
    </cfRule>
  </conditionalFormatting>
  <conditionalFormatting sqref="K10:L24">
    <cfRule type="cellIs" dxfId="10" priority="1" operator="lessThan">
      <formula>0</formula>
    </cfRule>
  </conditionalFormatting>
  <conditionalFormatting sqref="K40:L49">
    <cfRule type="cellIs" dxfId="9" priority="13" operator="lessThan">
      <formula>0</formula>
    </cfRule>
  </conditionalFormatting>
  <conditionalFormatting sqref="L10:L24">
    <cfRule type="cellIs" dxfId="8" priority="4" operator="equal">
      <formula>0</formula>
    </cfRule>
  </conditionalFormatting>
  <conditionalFormatting sqref="L40:L49">
    <cfRule type="cellIs" dxfId="7" priority="14" operator="equal">
      <formula>0</formula>
    </cfRule>
    <cfRule type="cellIs" dxfId="6" priority="15" operator="greaterThan">
      <formula>0</formula>
    </cfRule>
  </conditionalFormatting>
  <conditionalFormatting sqref="Q40:U49">
    <cfRule type="cellIs" dxfId="5" priority="7" operator="equal">
      <formula>0</formula>
    </cfRule>
  </conditionalFormatting>
  <conditionalFormatting sqref="U40:U51">
    <cfRule type="cellIs" dxfId="4" priority="6" operator="lessThan">
      <formula>0</formula>
    </cfRule>
  </conditionalFormatting>
  <conditionalFormatting sqref="U10:V10 H10:H26 V11:V24 U11:U26 H40:H51">
    <cfRule type="cellIs" dxfId="3" priority="12" operator="lessThan">
      <formula>0</formula>
    </cfRule>
  </conditionalFormatting>
  <conditionalFormatting sqref="V40:V49">
    <cfRule type="cellIs" dxfId="2" priority="8" operator="lessThan">
      <formula>0</formula>
    </cfRule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2025-11-06T09:55:34Z</dcterms:modified>
</cp:coreProperties>
</file>