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10\SOiSD\"/>
    </mc:Choice>
  </mc:AlternateContent>
  <xr:revisionPtr revIDLastSave="0" documentId="13_ncr:1_{2F20AC35-17EC-4C32-84DB-31511A81F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assenger Cars ranking" sheetId="4" r:id="rId2"/>
    <sheet name="Paliwa_Samochody osobowe" sheetId="14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H7" i="15" s="1"/>
  <c r="D7" i="15"/>
  <c r="C7" i="15"/>
  <c r="E7" i="15" s="1"/>
  <c r="D70" i="12" l="1"/>
  <c r="E70" i="12" s="1"/>
  <c r="F70" i="12"/>
  <c r="G70" i="12" s="1"/>
  <c r="J70" i="12"/>
  <c r="K70" i="12" s="1"/>
  <c r="D70" i="11"/>
  <c r="E70" i="11" s="1"/>
  <c r="F70" i="11"/>
  <c r="G70" i="11" s="1"/>
  <c r="J70" i="11"/>
  <c r="K70" i="11" s="1"/>
  <c r="J52" i="7"/>
  <c r="H70" i="12" l="1"/>
  <c r="H70" i="1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V51" i="7" l="1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U32" i="12"/>
  <c r="H32" i="1"/>
  <c r="K69" i="12"/>
  <c r="K32" i="12"/>
  <c r="E32" i="1"/>
  <c r="J31" i="1"/>
  <c r="O31" i="1"/>
  <c r="J32" i="1"/>
  <c r="J26" i="7"/>
  <c r="H26" i="7"/>
  <c r="R70" i="12"/>
  <c r="E69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<sst xmlns="http://schemas.openxmlformats.org/spreadsheetml/2006/main" count="836" uniqueCount="198">
  <si>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</si>
  <si>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</si>
  <si>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</si>
  <si>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</si>
  <si>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</si>
  <si>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</si>
  <si>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</si>
  <si>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</si>
  <si>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</si>
  <si>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</si>
  <si>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</si>
  <si>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</si>
  <si>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</si>
  <si>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</si>
  <si>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</si>
  <si>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</si>
  <si>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</si>
  <si>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</si>
  <si>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</si>
  <si>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</si>
  <si>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</si>
  <si>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</si>
  <si>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</si>
  <si>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</si>
  <si>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</si>
  <si>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</si>
  <si>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</si>
  <si>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</si>
  <si>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</si>
  <si>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</si>
  <si>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</si>
  <si>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</si>
  <si>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</si>
  <si>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</si>
  <si>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</si>
  <si>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</si>
  <si>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</si>
  <si>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</si>
  <si>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</si>
  <si>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</si>
  <si>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</si>
  <si>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</si>
  <si>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</si>
  <si>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</si>
  <si>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</si>
  <si>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</si>
  <si>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</si>
  <si>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</si>
  <si>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</si>
  <si>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</si>
  <si>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</si>
  <si>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</si>
  <si>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</si>
  <si>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</si>
  <si>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</si>
  <si>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</si>
  <si>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</si>
  <si>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</si>
  <si>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</si>
  <si>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</si>
  <si>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</si>
  <si>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</si>
  <si>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</si>
  <si>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</si>
  <si>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</si>
  <si>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</si>
  <si>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</si>
  <si>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</si>
  <si>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</si>
  <si>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</si>
  <si>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</si>
  <si>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</si>
  <si>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Diesel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</si>
  <si>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</si>
  <si>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</si>
  <si>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</si>
  <si>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</si>
  <si>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</si>
  <si>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</si>
  <si>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</si>
  <si>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</si>
  <si>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+0,0 pp</t>
  </si>
  <si>
    <t>Toyota Yaris Cross</t>
  </si>
  <si>
    <t>Skoda Karoq</t>
  </si>
  <si>
    <t>ISUZU</t>
  </si>
  <si>
    <t>Volvo XC60</t>
  </si>
  <si>
    <t>Volkswagen Passat</t>
  </si>
  <si>
    <t>Fiat Ducato</t>
  </si>
  <si>
    <t>Kia Ceed</t>
  </si>
  <si>
    <t>Ford Transit Custom</t>
  </si>
  <si>
    <t>Volkswagen Crafter</t>
  </si>
  <si>
    <t>Hyundai i30</t>
  </si>
  <si>
    <t>Suzuki Vitara</t>
  </si>
  <si>
    <t>Toyota Corolla Cross</t>
  </si>
  <si>
    <t>Rejestracje nowych samochodów osobowych na KLIENTÓW INDYWIDUALNYCH,
ranking marek - 2023 narastająco</t>
  </si>
  <si>
    <t>Rejestracje nowych samochodów osobowych na Inywidualnych Klentów,
ranking modeli - 2023 narastająco</t>
  </si>
  <si>
    <t>Registrations of New PC For Individual Customers, Top Models - 2023 YTD</t>
  </si>
  <si>
    <t>Rejestracje nowych samochodów osobowych na REGON,
ranking marek - 2023 narastająco</t>
  </si>
  <si>
    <t>Registrations of New PC For Business Activity, Top Makes - 2023 YTD</t>
  </si>
  <si>
    <t>Rejestracje nowych samochodów osobowych na REGON,
ranking modeli - 2023 narastająco</t>
  </si>
  <si>
    <t>Rejestracje nowych samochodów dostawczych do 3,5T, ranking modeli - 2023 narastająco</t>
  </si>
  <si>
    <t>Registrations of new LCV up to 3.5T, Top Models - 2023 YTD</t>
  </si>
  <si>
    <t>Rejestracje nowych samochodów osobowych OGÓŁEM, ranking modeli - 2023 narastająco</t>
  </si>
  <si>
    <t>SSANGYONG</t>
  </si>
  <si>
    <t>CUPRA</t>
  </si>
  <si>
    <t/>
  </si>
  <si>
    <t>Renault Captur</t>
  </si>
  <si>
    <t>Cupra Formentor</t>
  </si>
  <si>
    <t>Registrations of New PC For Individual Customers, Top Makes - 2023 YTD</t>
  </si>
  <si>
    <t>Opel Movano</t>
  </si>
  <si>
    <t>Skoda Scala</t>
  </si>
  <si>
    <t>Toyota Camry</t>
  </si>
  <si>
    <t>HONDA</t>
  </si>
  <si>
    <t>First Registrations of NEW Passenger Cars*, Market Share %</t>
  </si>
  <si>
    <t>Registrations of new PC, Top Models - 2023 YTD</t>
  </si>
  <si>
    <t>First Registrations of NEW PC and LCV up to 3.5T, Market Share %</t>
  </si>
  <si>
    <t>Renault Express</t>
  </si>
  <si>
    <t>Hyundai Kona</t>
  </si>
  <si>
    <t>Wrzesień</t>
  </si>
  <si>
    <t>September</t>
  </si>
  <si>
    <t>Skoda Kodiaq</t>
  </si>
  <si>
    <t>Renault Clio</t>
  </si>
  <si>
    <t>+0,2 pp</t>
  </si>
  <si>
    <t>8,9</t>
  </si>
  <si>
    <t>Październik</t>
  </si>
  <si>
    <t>October</t>
  </si>
  <si>
    <t>Rok narastająco Styczeń - Październik</t>
  </si>
  <si>
    <t xml:space="preserve">YTD January - October </t>
  </si>
  <si>
    <t>Paż/Wrz
Zmiana %</t>
  </si>
  <si>
    <t>Oct/Sep Ch %</t>
  </si>
  <si>
    <t>Toyota Hilux</t>
  </si>
  <si>
    <t>Rok narastająco Styczeń -Październik</t>
  </si>
  <si>
    <t>YTD January - October</t>
  </si>
  <si>
    <t>Rejestracje nowych samochodów dostawczych do 3,5T, ranking modeli - Pażdziernik 2023</t>
  </si>
  <si>
    <t>Registrations of new LCV up to 3.5T, Top Models - October 2023</t>
  </si>
  <si>
    <t>Paż/Wrz
Zmiana poz</t>
  </si>
  <si>
    <t>Oct/Sep Ch position</t>
  </si>
  <si>
    <t>Rejestracje nowych samochodów osobowych OGÓŁEM, ranking modeli - Pażdziernik 2023</t>
  </si>
  <si>
    <t>Registrations of new PC, Top Models - October 2023</t>
  </si>
  <si>
    <t>Renault Arkana</t>
  </si>
  <si>
    <t>BMW Seria 3</t>
  </si>
  <si>
    <t>Rejestracje nowych samochodów osobowych na KLIENTÓW INDYWIDUALNYCH, ranking marek - Pażdziernik 2023</t>
  </si>
  <si>
    <t>Registrations of New PC For Individual Customers, Top Makes - October 2023</t>
  </si>
  <si>
    <t>Rejestracje nowych samochodów osobowych na KLIENTÓW INDYWIDUALNYCH, ranking modeli - Październik 2023</t>
  </si>
  <si>
    <t>Registrations of New PC For Individual Customers, Top Models - October 2023</t>
  </si>
  <si>
    <t>Mazda CX-30</t>
  </si>
  <si>
    <t>Rejestracje nowych samochodów osobowych na REGON, ranking marek - Pażdziernik 2023</t>
  </si>
  <si>
    <t>Registrations of New PC For Business Activity, Top Makes - October 2023</t>
  </si>
  <si>
    <t>PORSCHE</t>
  </si>
  <si>
    <t>Rejestracje nowych samochodów osobowych na REGON, ranking modeli - Pażdziernik 2023</t>
  </si>
  <si>
    <t>Registrations of New PC For Business Activity, Top Models - October  2023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</si>
  <si>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</si>
  <si>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</si>
  <si>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</si>
  <si>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</si>
  <si>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</si>
  <si>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</si>
  <si>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</si>
  <si>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</si>
  <si>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</si>
  <si>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</si>
  <si>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2023
Oct</t>
  </si>
  <si>
    <t>2022
Oct</t>
  </si>
  <si>
    <t>2023
Jan - Oct</t>
  </si>
  <si>
    <t>2022
Jan - Oct</t>
  </si>
  <si>
    <t>168,2</t>
  </si>
  <si>
    <t>168,4</t>
  </si>
  <si>
    <t>-5,2 pp</t>
  </si>
  <si>
    <t>38,3</t>
  </si>
  <si>
    <t>38,2</t>
  </si>
  <si>
    <t>-1,2 pp</t>
  </si>
  <si>
    <t>142,2</t>
  </si>
  <si>
    <t>184,6</t>
  </si>
  <si>
    <t>+6,4 pp</t>
  </si>
  <si>
    <t>13,5</t>
  </si>
  <si>
    <t>+0,9 pp</t>
  </si>
  <si>
    <t>8,7</t>
  </si>
  <si>
    <t>10,6</t>
  </si>
  <si>
    <t>53,8</t>
  </si>
  <si>
    <t>75,4</t>
  </si>
  <si>
    <t>+3,8 pp</t>
  </si>
  <si>
    <t>60,8</t>
  </si>
  <si>
    <t>75,0</t>
  </si>
  <si>
    <t>+1,7 pp</t>
  </si>
  <si>
    <t>10,0</t>
  </si>
  <si>
    <t>-0,3 pp</t>
  </si>
  <si>
    <t>Pertrol</t>
  </si>
  <si>
    <t>Alternative/other</t>
  </si>
  <si>
    <t>incl:</t>
  </si>
  <si>
    <t>other / n.a..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</si>
  <si>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</si>
  <si>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</si>
  <si>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</si>
  <si>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</si>
  <si>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</si>
  <si>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</si>
  <si>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Jan-Oct 2022</t>
  </si>
  <si>
    <t>Jan-Oct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</si>
</sst>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#,##0.000"/>
    <numFmt numFmtId="169" formatCode="#,##0.0"/>
    <numFmt numFmtId="170" formatCode="[Black]\+0.0%;[Red]\-0.0%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6" xfId="20" applyNumberFormat="1" applyFont="1" applyBorder="1" applyAlignment="1">
      <alignment horizontal="right"/>
    </xf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1" fontId="18" fillId="0" borderId="6" xfId="20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8" fontId="18" fillId="0" borderId="6" xfId="20" applyNumberFormat="1" applyFont="1" applyBorder="1" applyAlignment="1">
      <alignment horizontal="right"/>
    </xf>
    <xf numFmtId="169" fontId="18" fillId="0" borderId="6" xfId="20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3" fontId="18" fillId="0" borderId="9" xfId="20" applyNumberFormat="1" applyFont="1" applyBorder="1" applyAlignment="1">
      <alignment horizontal="right"/>
    </xf>
    <xf numFmtId="14" fontId="11" fillId="0" borderId="0" xfId="0" applyNumberFormat="1" applyFont="1"/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2" fillId="0" borderId="0" xfId="7" applyFont="1" applyAlignment="1">
      <alignment horizontal="center" vertical="center"/>
    </xf>
    <xf numFmtId="0" fontId="10" fillId="2" borderId="33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751FC283-FA0D-4068-86B9-9E42A5F56CAA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0C929738-87F7-4164-A12F-8A86E951345D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36A28F60-FEAE-49D8-A442-F2BCCE0F12A7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9</xdr:col>
      <xdr:colOff>105317</xdr:colOff>
      <xdr:row>43</xdr:row>
      <xdr:rowOff>143979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0DB4E2F-95D6-724F-148C-A86EC1484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152900"/>
          <a:ext cx="6248942" cy="394445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18</xdr:col>
      <xdr:colOff>280863</xdr:colOff>
      <xdr:row>42</xdr:row>
      <xdr:rowOff>142058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44BF914-7488-43E6-A5A0-B5F69918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4152900"/>
          <a:ext cx="5157663" cy="3761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CF93-13E3-480D-96CB-78F899FEF940}">
  <dimension ref="A1:IV28"/>
  <sheetViews>
    <sheetView showGridLines="0" tabSelected="1" workbookViewId="0">
      <selection activeCell="F5" sqref="F5"/>
    </sheetView>
  </sheetViews>
  <sheetFormatPr defaultColWidth="9.140625" defaultRowHeight="14.25" x14ac:dyDescent="0.2"/>
  <cols>
    <col min="1" max="1" width="1.140625" style="66" customWidth="1"/>
    <col min="2" max="2" width="41" style="66" customWidth="1"/>
    <col min="3" max="5" width="11.140625" style="66" customWidth="1"/>
    <col min="6" max="7" width="15.28515625" style="66" customWidth="1"/>
    <col min="8" max="8" width="11.7109375" style="66" customWidth="1"/>
    <col min="9" max="16384" width="9.140625" style="66"/>
  </cols>
  <sheetData>
    <row r="1" spans="1:256" x14ac:dyDescent="0.2">
      <c r="A1" s="65"/>
      <c r="C1" s="67"/>
      <c r="E1" s="65"/>
      <c r="F1" s="65"/>
      <c r="G1" s="65"/>
      <c r="H1" s="3">
        <v>45236</v>
      </c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pans="1:256" ht="15.75" customHeight="1" x14ac:dyDescent="0.2">
      <c r="B2" s="68" t="s">
        <v>151</v>
      </c>
      <c r="H2" s="69" t="s">
        <v>152</v>
      </c>
    </row>
    <row r="3" spans="1:256" ht="24.75" customHeight="1" x14ac:dyDescent="0.2">
      <c r="B3" s="87" t="s">
        <v>153</v>
      </c>
      <c r="C3" s="88"/>
      <c r="D3" s="88"/>
      <c r="E3" s="88"/>
      <c r="F3" s="88"/>
      <c r="G3" s="88"/>
      <c r="H3" s="89"/>
    </row>
    <row r="4" spans="1:256" ht="24.75" customHeight="1" x14ac:dyDescent="0.2">
      <c r="B4" s="70"/>
      <c r="C4" s="71" t="s">
        <v>161</v>
      </c>
      <c r="D4" s="71" t="s">
        <v>162</v>
      </c>
      <c r="E4" s="72" t="s">
        <v>154</v>
      </c>
      <c r="F4" s="71" t="s">
        <v>163</v>
      </c>
      <c r="G4" s="71" t="s">
        <v>164</v>
      </c>
      <c r="H4" s="72" t="s">
        <v>154</v>
      </c>
    </row>
    <row r="5" spans="1:256" ht="24.75" customHeight="1" x14ac:dyDescent="0.2">
      <c r="B5" s="73" t="s">
        <v>155</v>
      </c>
      <c r="C5" s="74">
        <v>40913</v>
      </c>
      <c r="D5" s="74">
        <v>32001</v>
      </c>
      <c r="E5" s="75">
        <v>0.27849129714696419</v>
      </c>
      <c r="F5" s="74">
        <v>391230</v>
      </c>
      <c r="G5" s="74">
        <v>348681</v>
      </c>
      <c r="H5" s="75">
        <v>0.12202844433737425</v>
      </c>
    </row>
    <row r="6" spans="1:256" ht="24.75" customHeight="1" x14ac:dyDescent="0.2">
      <c r="B6" s="73" t="s">
        <v>156</v>
      </c>
      <c r="C6" s="74">
        <v>5461</v>
      </c>
      <c r="D6" s="74">
        <v>4996</v>
      </c>
      <c r="E6" s="75">
        <v>9.3074459567654033E-2</v>
      </c>
      <c r="F6" s="74">
        <v>52765</v>
      </c>
      <c r="G6" s="74">
        <v>50986</v>
      </c>
      <c r="H6" s="75">
        <v>3.4891931118346209E-2</v>
      </c>
    </row>
    <row r="7" spans="1:256" ht="24.75" customHeight="1" x14ac:dyDescent="0.2">
      <c r="B7" s="76" t="s">
        <v>157</v>
      </c>
      <c r="C7" s="77">
        <f>C6-C8</f>
        <v>5298</v>
      </c>
      <c r="D7" s="77">
        <f>D6-D8</f>
        <v>4741</v>
      </c>
      <c r="E7" s="78">
        <f>C7/D7-1</f>
        <v>0.11748576249736353</v>
      </c>
      <c r="F7" s="77">
        <f>F6-F8</f>
        <v>51059</v>
      </c>
      <c r="G7" s="77">
        <f>G6-G8</f>
        <v>48917</v>
      </c>
      <c r="H7" s="78">
        <f>F7/G7-1</f>
        <v>4.3788458000286301E-2</v>
      </c>
    </row>
    <row r="8" spans="1:256" ht="24.75" customHeight="1" x14ac:dyDescent="0.2">
      <c r="B8" s="79" t="s">
        <v>158</v>
      </c>
      <c r="C8" s="77">
        <v>163</v>
      </c>
      <c r="D8" s="77">
        <v>255</v>
      </c>
      <c r="E8" s="80">
        <v>-0.36078431372549025</v>
      </c>
      <c r="F8" s="77">
        <v>1706</v>
      </c>
      <c r="G8" s="77">
        <v>2069</v>
      </c>
      <c r="H8" s="80">
        <v>-0.17544707588206865</v>
      </c>
    </row>
    <row r="9" spans="1:256" ht="25.5" customHeight="1" x14ac:dyDescent="0.2">
      <c r="B9" s="81" t="s">
        <v>159</v>
      </c>
      <c r="C9" s="82">
        <v>46374</v>
      </c>
      <c r="D9" s="82">
        <v>36997</v>
      </c>
      <c r="E9" s="83">
        <v>0.25345298267427085</v>
      </c>
      <c r="F9" s="82">
        <v>443995</v>
      </c>
      <c r="G9" s="82">
        <v>399667</v>
      </c>
      <c r="H9" s="83">
        <v>0.11091233451848659</v>
      </c>
    </row>
    <row r="10" spans="1:256" x14ac:dyDescent="0.2">
      <c r="B10" s="84" t="s">
        <v>160</v>
      </c>
      <c r="C10" s="85"/>
      <c r="D10" s="85"/>
      <c r="E10" s="85"/>
      <c r="F10" s="85"/>
      <c r="G10" s="85"/>
      <c r="H10" s="85"/>
    </row>
    <row r="11" spans="1:256" x14ac:dyDescent="0.2">
      <c r="B11" s="68"/>
      <c r="F11" s="86"/>
      <c r="G11" s="86"/>
    </row>
    <row r="28" spans="2:2" x14ac:dyDescent="0.2">
      <c r="B28" s="68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F11" sqref="F11"/>
    </sheetView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45236</v>
      </c>
    </row>
    <row r="2" spans="2:16" x14ac:dyDescent="0.2">
      <c r="B2" s="95" t="s">
        <v>45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6" ht="14.45" customHeight="1" x14ac:dyDescent="0.2">
      <c r="B3" s="90" t="s">
        <v>113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6" ht="15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6" ht="14.45" customHeight="1" x14ac:dyDescent="0.2">
      <c r="B5" s="114" t="s">
        <v>0</v>
      </c>
      <c r="C5" s="116" t="s">
        <v>1</v>
      </c>
      <c r="D5" s="97" t="s">
        <v>124</v>
      </c>
      <c r="E5" s="97"/>
      <c r="F5" s="97"/>
      <c r="G5" s="97"/>
      <c r="H5" s="120"/>
      <c r="I5" s="121" t="s">
        <v>118</v>
      </c>
      <c r="J5" s="120"/>
      <c r="K5" s="121" t="s">
        <v>126</v>
      </c>
      <c r="L5" s="97"/>
      <c r="M5" s="97"/>
      <c r="N5" s="97"/>
      <c r="O5" s="98"/>
    </row>
    <row r="6" spans="2:16" ht="14.45" customHeight="1" thickBot="1" x14ac:dyDescent="0.25">
      <c r="B6" s="115"/>
      <c r="C6" s="117"/>
      <c r="D6" s="118" t="s">
        <v>125</v>
      </c>
      <c r="E6" s="118"/>
      <c r="F6" s="118"/>
      <c r="G6" s="118"/>
      <c r="H6" s="119"/>
      <c r="I6" s="122" t="s">
        <v>119</v>
      </c>
      <c r="J6" s="119"/>
      <c r="K6" s="122" t="s">
        <v>127</v>
      </c>
      <c r="L6" s="118"/>
      <c r="M6" s="118"/>
      <c r="N6" s="118"/>
      <c r="O6" s="123"/>
    </row>
    <row r="7" spans="2:16" ht="14.45" customHeight="1" x14ac:dyDescent="0.2">
      <c r="B7" s="115"/>
      <c r="C7" s="117"/>
      <c r="D7" s="104">
        <v>2023</v>
      </c>
      <c r="E7" s="105"/>
      <c r="F7" s="104">
        <v>2022</v>
      </c>
      <c r="G7" s="105"/>
      <c r="H7" s="99" t="s">
        <v>5</v>
      </c>
      <c r="I7" s="124">
        <v>2023</v>
      </c>
      <c r="J7" s="124" t="s">
        <v>128</v>
      </c>
      <c r="K7" s="104">
        <v>2023</v>
      </c>
      <c r="L7" s="105"/>
      <c r="M7" s="104">
        <v>2022</v>
      </c>
      <c r="N7" s="105"/>
      <c r="O7" s="99" t="s">
        <v>5</v>
      </c>
    </row>
    <row r="8" spans="2:16" ht="14.45" customHeight="1" thickBot="1" x14ac:dyDescent="0.25">
      <c r="B8" s="112" t="s">
        <v>6</v>
      </c>
      <c r="C8" s="108" t="s">
        <v>7</v>
      </c>
      <c r="D8" s="106"/>
      <c r="E8" s="107"/>
      <c r="F8" s="106"/>
      <c r="G8" s="107"/>
      <c r="H8" s="100"/>
      <c r="I8" s="125"/>
      <c r="J8" s="125"/>
      <c r="K8" s="106"/>
      <c r="L8" s="107"/>
      <c r="M8" s="106"/>
      <c r="N8" s="107"/>
      <c r="O8" s="100"/>
    </row>
    <row r="9" spans="2:16" ht="14.45" customHeight="1" x14ac:dyDescent="0.2">
      <c r="B9" s="112"/>
      <c r="C9" s="108"/>
      <c r="D9" s="7" t="s">
        <v>8</v>
      </c>
      <c r="E9" s="8" t="s">
        <v>2</v>
      </c>
      <c r="F9" s="7" t="s">
        <v>8</v>
      </c>
      <c r="G9" s="8" t="s">
        <v>2</v>
      </c>
      <c r="H9" s="110" t="s">
        <v>9</v>
      </c>
      <c r="I9" s="9" t="s">
        <v>8</v>
      </c>
      <c r="J9" s="126" t="s">
        <v>129</v>
      </c>
      <c r="K9" s="7" t="s">
        <v>8</v>
      </c>
      <c r="L9" s="8" t="s">
        <v>2</v>
      </c>
      <c r="M9" s="7" t="s">
        <v>8</v>
      </c>
      <c r="N9" s="8" t="s">
        <v>2</v>
      </c>
      <c r="O9" s="110" t="s">
        <v>9</v>
      </c>
    </row>
    <row r="10" spans="2:16" ht="14.45" customHeight="1" thickBot="1" x14ac:dyDescent="0.25">
      <c r="B10" s="113"/>
      <c r="C10" s="109"/>
      <c r="D10" s="10" t="s">
        <v>10</v>
      </c>
      <c r="E10" s="11" t="s">
        <v>11</v>
      </c>
      <c r="F10" s="10" t="s">
        <v>10</v>
      </c>
      <c r="G10" s="11" t="s">
        <v>11</v>
      </c>
      <c r="H10" s="111"/>
      <c r="I10" s="12" t="s">
        <v>10</v>
      </c>
      <c r="J10" s="127"/>
      <c r="K10" s="10" t="s">
        <v>10</v>
      </c>
      <c r="L10" s="11" t="s">
        <v>11</v>
      </c>
      <c r="M10" s="10" t="s">
        <v>10</v>
      </c>
      <c r="N10" s="11" t="s">
        <v>11</v>
      </c>
      <c r="O10" s="111"/>
    </row>
    <row r="11" spans="2:16" ht="14.25" customHeight="1" thickBot="1" x14ac:dyDescent="0.25">
      <c r="B11" s="13">
        <v>1</v>
      </c>
      <c r="C11" s="14" t="s">
        <v>19</v>
      </c>
      <c r="D11" s="15">
        <v>8540</v>
      </c>
      <c r="E11" s="16">
        <v>0.20873560970840563</v>
      </c>
      <c r="F11" s="15">
        <v>5248</v>
      </c>
      <c r="G11" s="16">
        <v>0.16399487516015124</v>
      </c>
      <c r="H11" s="17">
        <v>0.62728658536585358</v>
      </c>
      <c r="I11" s="15">
        <v>8495</v>
      </c>
      <c r="J11" s="17">
        <v>5.297233666862855E-3</v>
      </c>
      <c r="K11" s="15">
        <v>75658</v>
      </c>
      <c r="L11" s="16">
        <v>0.1933849653656417</v>
      </c>
      <c r="M11" s="15">
        <v>60594</v>
      </c>
      <c r="N11" s="16">
        <v>0.17378061896117081</v>
      </c>
      <c r="O11" s="17">
        <v>0.24860547248902543</v>
      </c>
      <c r="P11" s="18"/>
    </row>
    <row r="12" spans="2:16" ht="14.45" customHeight="1" thickBot="1" x14ac:dyDescent="0.25">
      <c r="B12" s="19">
        <v>2</v>
      </c>
      <c r="C12" s="20" t="s">
        <v>17</v>
      </c>
      <c r="D12" s="21">
        <v>3942</v>
      </c>
      <c r="E12" s="22">
        <v>9.6350793146432676E-2</v>
      </c>
      <c r="F12" s="21">
        <v>3722</v>
      </c>
      <c r="G12" s="22">
        <v>0.11630886534795788</v>
      </c>
      <c r="H12" s="23">
        <v>5.9108006448146178E-2</v>
      </c>
      <c r="I12" s="21">
        <v>4405</v>
      </c>
      <c r="J12" s="23">
        <v>-0.10510783200908058</v>
      </c>
      <c r="K12" s="21">
        <v>41534</v>
      </c>
      <c r="L12" s="22">
        <v>0.1061626153413593</v>
      </c>
      <c r="M12" s="21">
        <v>33812</v>
      </c>
      <c r="N12" s="22">
        <v>9.6971157017445742E-2</v>
      </c>
      <c r="O12" s="23">
        <v>0.2283804566426122</v>
      </c>
      <c r="P12" s="18"/>
    </row>
    <row r="13" spans="2:16" ht="14.45" customHeight="1" thickBot="1" x14ac:dyDescent="0.25">
      <c r="B13" s="13">
        <v>3</v>
      </c>
      <c r="C13" s="14" t="s">
        <v>22</v>
      </c>
      <c r="D13" s="15">
        <v>2980</v>
      </c>
      <c r="E13" s="16">
        <v>7.2837484418155601E-2</v>
      </c>
      <c r="F13" s="15">
        <v>2634</v>
      </c>
      <c r="G13" s="16">
        <v>8.2309927814755796E-2</v>
      </c>
      <c r="H13" s="17">
        <v>0.13135914958238426</v>
      </c>
      <c r="I13" s="15">
        <v>2809</v>
      </c>
      <c r="J13" s="17">
        <v>6.0875756496973965E-2</v>
      </c>
      <c r="K13" s="15">
        <v>30550</v>
      </c>
      <c r="L13" s="16">
        <v>7.8087058763387271E-2</v>
      </c>
      <c r="M13" s="15">
        <v>28766</v>
      </c>
      <c r="N13" s="16">
        <v>8.2499476598954347E-2</v>
      </c>
      <c r="O13" s="17">
        <v>6.2017659737189756E-2</v>
      </c>
      <c r="P13" s="18"/>
    </row>
    <row r="14" spans="2:16" ht="14.45" customHeight="1" thickBot="1" x14ac:dyDescent="0.25">
      <c r="B14" s="19">
        <v>4</v>
      </c>
      <c r="C14" s="20" t="s">
        <v>18</v>
      </c>
      <c r="D14" s="21">
        <v>2433</v>
      </c>
      <c r="E14" s="22">
        <v>5.946765086891697E-2</v>
      </c>
      <c r="F14" s="21">
        <v>2267</v>
      </c>
      <c r="G14" s="22">
        <v>7.0841536201993682E-2</v>
      </c>
      <c r="H14" s="23">
        <v>7.3224525805028584E-2</v>
      </c>
      <c r="I14" s="21">
        <v>2677</v>
      </c>
      <c r="J14" s="23">
        <v>-9.1146806126260693E-2</v>
      </c>
      <c r="K14" s="21">
        <v>28131</v>
      </c>
      <c r="L14" s="22">
        <v>7.1903995092400891E-2</v>
      </c>
      <c r="M14" s="21">
        <v>25580</v>
      </c>
      <c r="N14" s="22">
        <v>7.3362184919740392E-2</v>
      </c>
      <c r="O14" s="23">
        <v>9.972634870992958E-2</v>
      </c>
      <c r="P14" s="18"/>
    </row>
    <row r="15" spans="2:16" ht="14.45" customHeight="1" thickBot="1" x14ac:dyDescent="0.25">
      <c r="B15" s="13">
        <v>5</v>
      </c>
      <c r="C15" s="14" t="s">
        <v>23</v>
      </c>
      <c r="D15" s="15">
        <v>2199</v>
      </c>
      <c r="E15" s="16">
        <v>5.3748197394471196E-2</v>
      </c>
      <c r="F15" s="15">
        <v>1720</v>
      </c>
      <c r="G15" s="16">
        <v>5.3748320364988597E-2</v>
      </c>
      <c r="H15" s="17">
        <v>0.27848837209302335</v>
      </c>
      <c r="I15" s="15">
        <v>2307</v>
      </c>
      <c r="J15" s="17">
        <v>-4.6814044213263961E-2</v>
      </c>
      <c r="K15" s="15">
        <v>22082</v>
      </c>
      <c r="L15" s="16">
        <v>5.6442501853129871E-2</v>
      </c>
      <c r="M15" s="15">
        <v>22870</v>
      </c>
      <c r="N15" s="16">
        <v>6.5590037885631849E-2</v>
      </c>
      <c r="O15" s="17">
        <v>-3.4455618714473113E-2</v>
      </c>
      <c r="P15" s="18"/>
    </row>
    <row r="16" spans="2:16" ht="14.45" customHeight="1" thickBot="1" x14ac:dyDescent="0.25">
      <c r="B16" s="19">
        <v>6</v>
      </c>
      <c r="C16" s="20" t="s">
        <v>32</v>
      </c>
      <c r="D16" s="21">
        <v>2268</v>
      </c>
      <c r="E16" s="22">
        <v>5.5434702906166741E-2</v>
      </c>
      <c r="F16" s="21">
        <v>1751</v>
      </c>
      <c r="G16" s="22">
        <v>5.4717040092497109E-2</v>
      </c>
      <c r="H16" s="23">
        <v>0.29525985151342082</v>
      </c>
      <c r="I16" s="21">
        <v>1922</v>
      </c>
      <c r="J16" s="23">
        <v>0.18002081165452655</v>
      </c>
      <c r="K16" s="21">
        <v>21067</v>
      </c>
      <c r="L16" s="22">
        <v>5.384812003169491E-2</v>
      </c>
      <c r="M16" s="21">
        <v>15564</v>
      </c>
      <c r="N16" s="22">
        <v>4.4636788353824841E-2</v>
      </c>
      <c r="O16" s="23">
        <v>0.35357234644050384</v>
      </c>
    </row>
    <row r="17" spans="2:16" ht="14.45" customHeight="1" thickBot="1" x14ac:dyDescent="0.25">
      <c r="B17" s="13">
        <v>7</v>
      </c>
      <c r="C17" s="14" t="s">
        <v>16</v>
      </c>
      <c r="D17" s="15">
        <v>2175</v>
      </c>
      <c r="E17" s="16">
        <v>5.3161586781707529E-2</v>
      </c>
      <c r="F17" s="15">
        <v>1850</v>
      </c>
      <c r="G17" s="16">
        <v>5.7810693415830755E-2</v>
      </c>
      <c r="H17" s="17">
        <v>0.17567567567567566</v>
      </c>
      <c r="I17" s="15">
        <v>1786</v>
      </c>
      <c r="J17" s="17">
        <v>0.2178051511758119</v>
      </c>
      <c r="K17" s="15">
        <v>18944</v>
      </c>
      <c r="L17" s="16">
        <v>4.8421644556910261E-2</v>
      </c>
      <c r="M17" s="15">
        <v>19697</v>
      </c>
      <c r="N17" s="16">
        <v>5.6490029568574143E-2</v>
      </c>
      <c r="O17" s="17">
        <v>-3.82291719551201E-2</v>
      </c>
    </row>
    <row r="18" spans="2:16" ht="14.45" customHeight="1" thickBot="1" x14ac:dyDescent="0.25">
      <c r="B18" s="19">
        <v>8</v>
      </c>
      <c r="C18" s="20" t="s">
        <v>31</v>
      </c>
      <c r="D18" s="21">
        <v>2163</v>
      </c>
      <c r="E18" s="22">
        <v>5.2868281475325692E-2</v>
      </c>
      <c r="F18" s="21">
        <v>1665</v>
      </c>
      <c r="G18" s="22">
        <v>5.2029624074247681E-2</v>
      </c>
      <c r="H18" s="23">
        <v>0.29909909909909915</v>
      </c>
      <c r="I18" s="21">
        <v>2029</v>
      </c>
      <c r="J18" s="23">
        <v>6.6042385411532845E-2</v>
      </c>
      <c r="K18" s="21">
        <v>17103</v>
      </c>
      <c r="L18" s="22">
        <v>4.3715972701479949E-2</v>
      </c>
      <c r="M18" s="21">
        <v>18344</v>
      </c>
      <c r="N18" s="22">
        <v>5.2609691953390061E-2</v>
      </c>
      <c r="O18" s="23">
        <v>-6.7651548190143962E-2</v>
      </c>
    </row>
    <row r="19" spans="2:16" ht="14.45" customHeight="1" thickBot="1" x14ac:dyDescent="0.25">
      <c r="B19" s="13">
        <v>9</v>
      </c>
      <c r="C19" s="14" t="s">
        <v>29</v>
      </c>
      <c r="D19" s="15">
        <v>1363</v>
      </c>
      <c r="E19" s="16">
        <v>3.3314594383203382E-2</v>
      </c>
      <c r="F19" s="15">
        <v>1379</v>
      </c>
      <c r="G19" s="16">
        <v>4.3092403362394928E-2</v>
      </c>
      <c r="H19" s="17">
        <v>-1.1602610587382212E-2</v>
      </c>
      <c r="I19" s="15">
        <v>1076</v>
      </c>
      <c r="J19" s="17">
        <v>0.26672862453531598</v>
      </c>
      <c r="K19" s="15">
        <v>14668</v>
      </c>
      <c r="L19" s="16">
        <v>3.7492012371239426E-2</v>
      </c>
      <c r="M19" s="15">
        <v>16951</v>
      </c>
      <c r="N19" s="16">
        <v>4.8614636300802164E-2</v>
      </c>
      <c r="O19" s="17">
        <v>-0.1346823196271606</v>
      </c>
    </row>
    <row r="20" spans="2:16" ht="14.45" customHeight="1" thickBot="1" x14ac:dyDescent="0.25">
      <c r="B20" s="19">
        <v>10</v>
      </c>
      <c r="C20" s="20" t="s">
        <v>24</v>
      </c>
      <c r="D20" s="21">
        <v>1853</v>
      </c>
      <c r="E20" s="22">
        <v>4.5291227727128298E-2</v>
      </c>
      <c r="F20" s="21">
        <v>1304</v>
      </c>
      <c r="G20" s="22">
        <v>4.0748726602293679E-2</v>
      </c>
      <c r="H20" s="23">
        <v>0.42101226993865026</v>
      </c>
      <c r="I20" s="21">
        <v>1500</v>
      </c>
      <c r="J20" s="23">
        <v>0.23533333333333339</v>
      </c>
      <c r="K20" s="21">
        <v>14484</v>
      </c>
      <c r="L20" s="22">
        <v>3.7021700789816731E-2</v>
      </c>
      <c r="M20" s="21">
        <v>11736</v>
      </c>
      <c r="N20" s="22">
        <v>3.3658272174279642E-2</v>
      </c>
      <c r="O20" s="23">
        <v>0.23415132924335369</v>
      </c>
    </row>
    <row r="21" spans="2:16" ht="14.45" customHeight="1" thickBot="1" x14ac:dyDescent="0.25">
      <c r="B21" s="13">
        <v>11</v>
      </c>
      <c r="C21" s="14" t="s">
        <v>33</v>
      </c>
      <c r="D21" s="15">
        <v>1230</v>
      </c>
      <c r="E21" s="16">
        <v>3.0063793904138048E-2</v>
      </c>
      <c r="F21" s="15">
        <v>855</v>
      </c>
      <c r="G21" s="16">
        <v>2.6717915065154214E-2</v>
      </c>
      <c r="H21" s="17">
        <v>0.43859649122807021</v>
      </c>
      <c r="I21" s="15">
        <v>841</v>
      </c>
      <c r="J21" s="17">
        <v>0.46254458977407853</v>
      </c>
      <c r="K21" s="15">
        <v>10623</v>
      </c>
      <c r="L21" s="16">
        <v>2.7152825703550341E-2</v>
      </c>
      <c r="M21" s="15">
        <v>9062</v>
      </c>
      <c r="N21" s="16">
        <v>2.5989371373834537E-2</v>
      </c>
      <c r="O21" s="17">
        <v>0.1722577797395719</v>
      </c>
    </row>
    <row r="22" spans="2:16" ht="14.45" customHeight="1" thickBot="1" x14ac:dyDescent="0.25">
      <c r="B22" s="19">
        <v>12</v>
      </c>
      <c r="C22" s="20" t="s">
        <v>21</v>
      </c>
      <c r="D22" s="21">
        <v>840</v>
      </c>
      <c r="E22" s="22">
        <v>2.0531371446728425E-2</v>
      </c>
      <c r="F22" s="21">
        <v>1265</v>
      </c>
      <c r="G22" s="22">
        <v>3.953001468704103E-2</v>
      </c>
      <c r="H22" s="23">
        <v>-0.33596837944664026</v>
      </c>
      <c r="I22" s="21">
        <v>850</v>
      </c>
      <c r="J22" s="23">
        <v>-1.1764705882352899E-2</v>
      </c>
      <c r="K22" s="21">
        <v>10187</v>
      </c>
      <c r="L22" s="22">
        <v>2.603839173887483E-2</v>
      </c>
      <c r="M22" s="21">
        <v>14670</v>
      </c>
      <c r="N22" s="22">
        <v>4.2072840217849551E-2</v>
      </c>
      <c r="O22" s="23">
        <v>-0.30558963871847311</v>
      </c>
    </row>
    <row r="23" spans="2:16" ht="14.25" customHeight="1" thickBot="1" x14ac:dyDescent="0.25">
      <c r="B23" s="13">
        <v>13</v>
      </c>
      <c r="C23" s="14" t="s">
        <v>39</v>
      </c>
      <c r="D23" s="15">
        <v>969</v>
      </c>
      <c r="E23" s="16">
        <v>2.3684403490333145E-2</v>
      </c>
      <c r="F23" s="15">
        <v>942</v>
      </c>
      <c r="G23" s="16">
        <v>2.9436580106871661E-2</v>
      </c>
      <c r="H23" s="17">
        <v>2.866242038216571E-2</v>
      </c>
      <c r="I23" s="15">
        <v>860</v>
      </c>
      <c r="J23" s="17">
        <v>0.12674418604651172</v>
      </c>
      <c r="K23" s="15">
        <v>9269</v>
      </c>
      <c r="L23" s="16">
        <v>2.3691945914168136E-2</v>
      </c>
      <c r="M23" s="15">
        <v>5807</v>
      </c>
      <c r="N23" s="16">
        <v>1.6654191080099003E-2</v>
      </c>
      <c r="O23" s="17">
        <v>0.59617702772515924</v>
      </c>
    </row>
    <row r="24" spans="2:16" ht="14.25" customHeight="1" thickBot="1" x14ac:dyDescent="0.25">
      <c r="B24" s="19">
        <v>14</v>
      </c>
      <c r="C24" s="20" t="s">
        <v>61</v>
      </c>
      <c r="D24" s="21">
        <v>800</v>
      </c>
      <c r="E24" s="22">
        <v>1.955368709212231E-2</v>
      </c>
      <c r="F24" s="21">
        <v>467</v>
      </c>
      <c r="G24" s="22">
        <v>1.4593293959563764E-2</v>
      </c>
      <c r="H24" s="23">
        <v>0.71306209850107072</v>
      </c>
      <c r="I24" s="21">
        <v>767</v>
      </c>
      <c r="J24" s="23">
        <v>4.3024771838331199E-2</v>
      </c>
      <c r="K24" s="21">
        <v>8491</v>
      </c>
      <c r="L24" s="22">
        <v>2.1703345857935229E-2</v>
      </c>
      <c r="M24" s="21">
        <v>4355</v>
      </c>
      <c r="N24" s="22">
        <v>1.2489926322340477E-2</v>
      </c>
      <c r="O24" s="23">
        <v>0.94971297359357054</v>
      </c>
    </row>
    <row r="25" spans="2:16" ht="14.25" customHeight="1" thickBot="1" x14ac:dyDescent="0.25">
      <c r="B25" s="13">
        <v>15</v>
      </c>
      <c r="C25" s="14" t="s">
        <v>20</v>
      </c>
      <c r="D25" s="15">
        <v>1049</v>
      </c>
      <c r="E25" s="16">
        <v>2.5639772199545378E-2</v>
      </c>
      <c r="F25" s="15">
        <v>505</v>
      </c>
      <c r="G25" s="16">
        <v>1.5780756851348395E-2</v>
      </c>
      <c r="H25" s="17">
        <v>1.0772277227722773</v>
      </c>
      <c r="I25" s="15">
        <v>595</v>
      </c>
      <c r="J25" s="17">
        <v>0.76302521008403357</v>
      </c>
      <c r="K25" s="15">
        <v>8038</v>
      </c>
      <c r="L25" s="16">
        <v>2.0545459192802189E-2</v>
      </c>
      <c r="M25" s="15">
        <v>8416</v>
      </c>
      <c r="N25" s="16">
        <v>2.4136675069762907E-2</v>
      </c>
      <c r="O25" s="17">
        <v>-4.4914448669201468E-2</v>
      </c>
    </row>
    <row r="26" spans="2:16" ht="14.45" customHeight="1" thickBot="1" x14ac:dyDescent="0.25">
      <c r="B26" s="19">
        <v>16</v>
      </c>
      <c r="C26" s="20" t="s">
        <v>27</v>
      </c>
      <c r="D26" s="21">
        <v>731</v>
      </c>
      <c r="E26" s="22">
        <v>1.7867181580426758E-2</v>
      </c>
      <c r="F26" s="21">
        <v>744</v>
      </c>
      <c r="G26" s="22">
        <v>2.3249273460204369E-2</v>
      </c>
      <c r="H26" s="23">
        <v>-1.7473118279569877E-2</v>
      </c>
      <c r="I26" s="21">
        <v>789</v>
      </c>
      <c r="J26" s="23">
        <v>-7.3510773130544993E-2</v>
      </c>
      <c r="K26" s="21">
        <v>7446</v>
      </c>
      <c r="L26" s="22">
        <v>1.9032282800398741E-2</v>
      </c>
      <c r="M26" s="21">
        <v>8178</v>
      </c>
      <c r="N26" s="22">
        <v>2.3454102747210201E-2</v>
      </c>
      <c r="O26" s="23">
        <v>-8.9508437270726326E-2</v>
      </c>
    </row>
    <row r="27" spans="2:16" ht="14.45" customHeight="1" thickBot="1" x14ac:dyDescent="0.25">
      <c r="B27" s="13">
        <v>17</v>
      </c>
      <c r="C27" s="14" t="s">
        <v>104</v>
      </c>
      <c r="D27" s="15">
        <v>681</v>
      </c>
      <c r="E27" s="16">
        <v>1.6645076137169115E-2</v>
      </c>
      <c r="F27" s="15">
        <v>232</v>
      </c>
      <c r="G27" s="16">
        <v>7.2497734445798566E-3</v>
      </c>
      <c r="H27" s="17">
        <v>1.9353448275862069</v>
      </c>
      <c r="I27" s="15">
        <v>839</v>
      </c>
      <c r="J27" s="17">
        <v>-0.18831942789034561</v>
      </c>
      <c r="K27" s="15">
        <v>7187</v>
      </c>
      <c r="L27" s="16">
        <v>1.8370268128722236E-2</v>
      </c>
      <c r="M27" s="15">
        <v>2741</v>
      </c>
      <c r="N27" s="16">
        <v>7.8610535130964974E-3</v>
      </c>
      <c r="O27" s="17">
        <v>1.6220357533746808</v>
      </c>
    </row>
    <row r="28" spans="2:16" ht="14.45" customHeight="1" thickBot="1" x14ac:dyDescent="0.25">
      <c r="B28" s="19">
        <v>18</v>
      </c>
      <c r="C28" s="20" t="s">
        <v>30</v>
      </c>
      <c r="D28" s="21">
        <v>835</v>
      </c>
      <c r="E28" s="22">
        <v>2.0409160902402659E-2</v>
      </c>
      <c r="F28" s="21">
        <v>483</v>
      </c>
      <c r="G28" s="22">
        <v>1.5093278335052029E-2</v>
      </c>
      <c r="H28" s="23">
        <v>0.72877846790890266</v>
      </c>
      <c r="I28" s="21">
        <v>820</v>
      </c>
      <c r="J28" s="23">
        <v>1.8292682926829285E-2</v>
      </c>
      <c r="K28" s="21">
        <v>6934</v>
      </c>
      <c r="L28" s="22">
        <v>1.7723589704266032E-2</v>
      </c>
      <c r="M28" s="21">
        <v>4356</v>
      </c>
      <c r="N28" s="22">
        <v>1.2492794273275572E-2</v>
      </c>
      <c r="O28" s="23">
        <v>0.59182736455463725</v>
      </c>
    </row>
    <row r="29" spans="2:16" ht="14.45" customHeight="1" thickBot="1" x14ac:dyDescent="0.25">
      <c r="B29" s="13">
        <v>19</v>
      </c>
      <c r="C29" s="14" t="s">
        <v>25</v>
      </c>
      <c r="D29" s="15">
        <v>526</v>
      </c>
      <c r="E29" s="16">
        <v>1.2856549263070418E-2</v>
      </c>
      <c r="F29" s="15">
        <v>402</v>
      </c>
      <c r="G29" s="16">
        <v>1.2562107434142683E-2</v>
      </c>
      <c r="H29" s="17">
        <v>0.308457711442786</v>
      </c>
      <c r="I29" s="15">
        <v>297</v>
      </c>
      <c r="J29" s="17">
        <v>0.77104377104377098</v>
      </c>
      <c r="K29" s="15">
        <v>5551</v>
      </c>
      <c r="L29" s="16">
        <v>1.4188584719985686E-2</v>
      </c>
      <c r="M29" s="15">
        <v>5016</v>
      </c>
      <c r="N29" s="16">
        <v>1.4385641890438538E-2</v>
      </c>
      <c r="O29" s="17">
        <v>0.1066586921850079</v>
      </c>
      <c r="P29" s="3"/>
    </row>
    <row r="30" spans="2:16" ht="14.45" customHeight="1" thickBot="1" x14ac:dyDescent="0.25">
      <c r="B30" s="19">
        <v>20</v>
      </c>
      <c r="C30" s="20" t="s">
        <v>28</v>
      </c>
      <c r="D30" s="21">
        <v>614</v>
      </c>
      <c r="E30" s="22">
        <v>1.5007454843203871E-2</v>
      </c>
      <c r="F30" s="21">
        <v>590</v>
      </c>
      <c r="G30" s="22">
        <v>1.8436923846129809E-2</v>
      </c>
      <c r="H30" s="23">
        <v>4.067796610169494E-2</v>
      </c>
      <c r="I30" s="21">
        <v>698</v>
      </c>
      <c r="J30" s="23">
        <v>-0.12034383954154726</v>
      </c>
      <c r="K30" s="21">
        <v>4703</v>
      </c>
      <c r="L30" s="22">
        <v>1.2021061779515885E-2</v>
      </c>
      <c r="M30" s="21">
        <v>5006</v>
      </c>
      <c r="N30" s="22">
        <v>1.4356962381087584E-2</v>
      </c>
      <c r="O30" s="23">
        <v>-6.0527367159408763E-2</v>
      </c>
      <c r="P30" s="3"/>
    </row>
    <row r="31" spans="2:16" ht="14.45" customHeight="1" thickBot="1" x14ac:dyDescent="0.25">
      <c r="B31" s="91" t="s">
        <v>42</v>
      </c>
      <c r="C31" s="92"/>
      <c r="D31" s="24">
        <f>SUM(D11:D30)</f>
        <v>38191</v>
      </c>
      <c r="E31" s="25">
        <f>D31/D33</f>
        <v>0.93346857966905383</v>
      </c>
      <c r="F31" s="24">
        <f>SUM(F11:F30)</f>
        <v>30025</v>
      </c>
      <c r="G31" s="25">
        <f>F31/F33</f>
        <v>0.93825192962719917</v>
      </c>
      <c r="H31" s="26">
        <f>D31/F31-1</f>
        <v>0.27197335553705249</v>
      </c>
      <c r="I31" s="24">
        <f>SUM(I11:I30)</f>
        <v>36362</v>
      </c>
      <c r="J31" s="25">
        <f>D31/I31-1</f>
        <v>5.0299763489356941E-2</v>
      </c>
      <c r="K31" s="24">
        <f>SUM(K11:K30)</f>
        <v>362650</v>
      </c>
      <c r="L31" s="25">
        <f>K31/K33</f>
        <v>0.92694834240727964</v>
      </c>
      <c r="M31" s="24">
        <f>SUM(M11:M30)</f>
        <v>321521</v>
      </c>
      <c r="N31" s="25">
        <f>M31/M33</f>
        <v>0.92210645260280888</v>
      </c>
      <c r="O31" s="26">
        <f>K31/M31-1</f>
        <v>0.12792010475210014</v>
      </c>
    </row>
    <row r="32" spans="2:16" ht="14.45" customHeight="1" thickBot="1" x14ac:dyDescent="0.25">
      <c r="B32" s="91" t="s">
        <v>12</v>
      </c>
      <c r="C32" s="92"/>
      <c r="D32" s="24">
        <f>D33-SUM(D11:D30)</f>
        <v>2722</v>
      </c>
      <c r="E32" s="25">
        <f>D32/D33</f>
        <v>6.6531420330946153E-2</v>
      </c>
      <c r="F32" s="24">
        <f>F33-SUM(F11:F30)</f>
        <v>1976</v>
      </c>
      <c r="G32" s="25">
        <f>F32/F33</f>
        <v>6.1748070372800848E-2</v>
      </c>
      <c r="H32" s="26">
        <f>D32/F32-1</f>
        <v>0.37753036437246967</v>
      </c>
      <c r="I32" s="24">
        <f>I33-SUM(I11:I30)</f>
        <v>2716</v>
      </c>
      <c r="J32" s="25">
        <f>D32/I32-1</f>
        <v>2.2091310751104487E-3</v>
      </c>
      <c r="K32" s="24">
        <f>K33-SUM(K11:K30)</f>
        <v>28580</v>
      </c>
      <c r="L32" s="25">
        <f>K32/K33</f>
        <v>7.3051657592720393E-2</v>
      </c>
      <c r="M32" s="24">
        <f>M33-SUM(M11:M30)</f>
        <v>27160</v>
      </c>
      <c r="N32" s="25">
        <f>M32/M33</f>
        <v>7.7893547397191135E-2</v>
      </c>
      <c r="O32" s="26">
        <f>K32/M32-1</f>
        <v>5.2282768777614175E-2</v>
      </c>
    </row>
    <row r="33" spans="2:22" ht="14.45" customHeight="1" thickBot="1" x14ac:dyDescent="0.25">
      <c r="B33" s="93" t="s">
        <v>13</v>
      </c>
      <c r="C33" s="94"/>
      <c r="D33" s="27">
        <v>40913</v>
      </c>
      <c r="E33" s="28">
        <v>1</v>
      </c>
      <c r="F33" s="27">
        <v>32001</v>
      </c>
      <c r="G33" s="28">
        <v>1.0000000000000004</v>
      </c>
      <c r="H33" s="29">
        <v>0.27849129714696419</v>
      </c>
      <c r="I33" s="27">
        <v>39078</v>
      </c>
      <c r="J33" s="29">
        <v>4.695736731664879E-2</v>
      </c>
      <c r="K33" s="27">
        <v>391230</v>
      </c>
      <c r="L33" s="28">
        <v>1</v>
      </c>
      <c r="M33" s="27">
        <v>348681</v>
      </c>
      <c r="N33" s="28">
        <v>0.99999999999999978</v>
      </c>
      <c r="O33" s="29">
        <v>0.12202844433737425</v>
      </c>
      <c r="P33" s="30"/>
      <c r="Q33" s="30"/>
    </row>
    <row r="34" spans="2:22" ht="14.45" customHeight="1" x14ac:dyDescent="0.2">
      <c r="B34" s="31" t="s">
        <v>69</v>
      </c>
    </row>
    <row r="35" spans="2:22" x14ac:dyDescent="0.2">
      <c r="B35" s="32" t="s">
        <v>68</v>
      </c>
    </row>
    <row r="37" spans="2:22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22" x14ac:dyDescent="0.2">
      <c r="B38" s="95" t="s">
        <v>137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33"/>
      <c r="N38" s="33"/>
      <c r="O38" s="95" t="s">
        <v>102</v>
      </c>
      <c r="P38" s="95"/>
      <c r="Q38" s="95"/>
      <c r="R38" s="95"/>
      <c r="S38" s="95"/>
      <c r="T38" s="95"/>
      <c r="U38" s="95"/>
      <c r="V38" s="95"/>
    </row>
    <row r="39" spans="2:22" x14ac:dyDescent="0.2">
      <c r="B39" s="90" t="s">
        <v>138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33"/>
      <c r="N39" s="33"/>
      <c r="O39" s="90" t="s">
        <v>114</v>
      </c>
      <c r="P39" s="90"/>
      <c r="Q39" s="90"/>
      <c r="R39" s="90"/>
      <c r="S39" s="90"/>
      <c r="T39" s="90"/>
      <c r="U39" s="90"/>
      <c r="V39" s="90"/>
    </row>
    <row r="40" spans="2:22" ht="1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0"/>
      <c r="L40" s="6" t="s">
        <v>4</v>
      </c>
      <c r="O40" s="34"/>
      <c r="P40" s="34"/>
      <c r="Q40" s="34"/>
      <c r="R40" s="34"/>
      <c r="S40" s="34"/>
      <c r="T40" s="34"/>
      <c r="U40" s="30"/>
      <c r="V40" s="6" t="s">
        <v>4</v>
      </c>
    </row>
    <row r="41" spans="2:22" x14ac:dyDescent="0.2">
      <c r="B41" s="114" t="s">
        <v>0</v>
      </c>
      <c r="C41" s="116" t="s">
        <v>41</v>
      </c>
      <c r="D41" s="96" t="s">
        <v>124</v>
      </c>
      <c r="E41" s="97"/>
      <c r="F41" s="97"/>
      <c r="G41" s="97"/>
      <c r="H41" s="97"/>
      <c r="I41" s="98"/>
      <c r="J41" s="97" t="s">
        <v>118</v>
      </c>
      <c r="K41" s="97"/>
      <c r="L41" s="98"/>
      <c r="O41" s="114" t="s">
        <v>0</v>
      </c>
      <c r="P41" s="116" t="s">
        <v>41</v>
      </c>
      <c r="Q41" s="96" t="s">
        <v>131</v>
      </c>
      <c r="R41" s="97"/>
      <c r="S41" s="97"/>
      <c r="T41" s="97"/>
      <c r="U41" s="97"/>
      <c r="V41" s="98"/>
    </row>
    <row r="42" spans="2:22" ht="15" customHeight="1" thickBot="1" x14ac:dyDescent="0.25">
      <c r="B42" s="115"/>
      <c r="C42" s="117"/>
      <c r="D42" s="101" t="s">
        <v>125</v>
      </c>
      <c r="E42" s="102"/>
      <c r="F42" s="102"/>
      <c r="G42" s="102"/>
      <c r="H42" s="102"/>
      <c r="I42" s="103"/>
      <c r="J42" s="102" t="s">
        <v>119</v>
      </c>
      <c r="K42" s="102"/>
      <c r="L42" s="103"/>
      <c r="O42" s="115"/>
      <c r="P42" s="117"/>
      <c r="Q42" s="101" t="s">
        <v>132</v>
      </c>
      <c r="R42" s="102"/>
      <c r="S42" s="102"/>
      <c r="T42" s="102"/>
      <c r="U42" s="102"/>
      <c r="V42" s="103"/>
    </row>
    <row r="43" spans="2:22" ht="15" customHeight="1" x14ac:dyDescent="0.2">
      <c r="B43" s="115"/>
      <c r="C43" s="117"/>
      <c r="D43" s="104">
        <v>2023</v>
      </c>
      <c r="E43" s="105"/>
      <c r="F43" s="104">
        <v>2022</v>
      </c>
      <c r="G43" s="105"/>
      <c r="H43" s="99" t="s">
        <v>5</v>
      </c>
      <c r="I43" s="99" t="s">
        <v>47</v>
      </c>
      <c r="J43" s="99">
        <v>2022</v>
      </c>
      <c r="K43" s="99" t="s">
        <v>128</v>
      </c>
      <c r="L43" s="99" t="s">
        <v>135</v>
      </c>
      <c r="O43" s="115"/>
      <c r="P43" s="117"/>
      <c r="Q43" s="104">
        <v>2023</v>
      </c>
      <c r="R43" s="105"/>
      <c r="S43" s="104">
        <v>2022</v>
      </c>
      <c r="T43" s="105"/>
      <c r="U43" s="99" t="s">
        <v>5</v>
      </c>
      <c r="V43" s="99" t="s">
        <v>63</v>
      </c>
    </row>
    <row r="44" spans="2:22" ht="15" customHeight="1" thickBot="1" x14ac:dyDescent="0.25">
      <c r="B44" s="112" t="s">
        <v>6</v>
      </c>
      <c r="C44" s="108" t="s">
        <v>41</v>
      </c>
      <c r="D44" s="106"/>
      <c r="E44" s="107"/>
      <c r="F44" s="106"/>
      <c r="G44" s="107"/>
      <c r="H44" s="100"/>
      <c r="I44" s="100"/>
      <c r="J44" s="100"/>
      <c r="K44" s="100"/>
      <c r="L44" s="100"/>
      <c r="O44" s="112" t="s">
        <v>6</v>
      </c>
      <c r="P44" s="108" t="s">
        <v>41</v>
      </c>
      <c r="Q44" s="106"/>
      <c r="R44" s="107"/>
      <c r="S44" s="106"/>
      <c r="T44" s="107"/>
      <c r="U44" s="100"/>
      <c r="V44" s="100"/>
    </row>
    <row r="45" spans="2:22" ht="15" customHeight="1" x14ac:dyDescent="0.2">
      <c r="B45" s="112"/>
      <c r="C45" s="108"/>
      <c r="D45" s="7" t="s">
        <v>8</v>
      </c>
      <c r="E45" s="8" t="s">
        <v>2</v>
      </c>
      <c r="F45" s="7" t="s">
        <v>8</v>
      </c>
      <c r="G45" s="8" t="s">
        <v>2</v>
      </c>
      <c r="H45" s="110" t="s">
        <v>9</v>
      </c>
      <c r="I45" s="110" t="s">
        <v>48</v>
      </c>
      <c r="J45" s="110" t="s">
        <v>8</v>
      </c>
      <c r="K45" s="110" t="s">
        <v>129</v>
      </c>
      <c r="L45" s="110" t="s">
        <v>136</v>
      </c>
      <c r="O45" s="112"/>
      <c r="P45" s="108"/>
      <c r="Q45" s="7" t="s">
        <v>8</v>
      </c>
      <c r="R45" s="8" t="s">
        <v>2</v>
      </c>
      <c r="S45" s="7" t="s">
        <v>8</v>
      </c>
      <c r="T45" s="8" t="s">
        <v>2</v>
      </c>
      <c r="U45" s="110" t="s">
        <v>9</v>
      </c>
      <c r="V45" s="110" t="s">
        <v>64</v>
      </c>
    </row>
    <row r="46" spans="2:22" ht="15" customHeight="1" thickBot="1" x14ac:dyDescent="0.25">
      <c r="B46" s="113"/>
      <c r="C46" s="109"/>
      <c r="D46" s="10" t="s">
        <v>10</v>
      </c>
      <c r="E46" s="11" t="s">
        <v>11</v>
      </c>
      <c r="F46" s="10" t="s">
        <v>10</v>
      </c>
      <c r="G46" s="11" t="s">
        <v>11</v>
      </c>
      <c r="H46" s="111"/>
      <c r="I46" s="111"/>
      <c r="J46" s="111" t="s">
        <v>10</v>
      </c>
      <c r="K46" s="111"/>
      <c r="L46" s="111"/>
      <c r="O46" s="113"/>
      <c r="P46" s="109"/>
      <c r="Q46" s="10" t="s">
        <v>10</v>
      </c>
      <c r="R46" s="11" t="s">
        <v>11</v>
      </c>
      <c r="S46" s="10" t="s">
        <v>10</v>
      </c>
      <c r="T46" s="11" t="s">
        <v>11</v>
      </c>
      <c r="U46" s="111"/>
      <c r="V46" s="111"/>
    </row>
    <row r="47" spans="2:22" ht="15" thickBot="1" x14ac:dyDescent="0.25">
      <c r="B47" s="13">
        <v>1</v>
      </c>
      <c r="C47" s="14" t="s">
        <v>50</v>
      </c>
      <c r="D47" s="15">
        <v>2869</v>
      </c>
      <c r="E47" s="16">
        <v>7.012441033412363E-2</v>
      </c>
      <c r="F47" s="15">
        <v>1330</v>
      </c>
      <c r="G47" s="16">
        <v>4.1561201212462109E-2</v>
      </c>
      <c r="H47" s="17">
        <v>1.157142857142857</v>
      </c>
      <c r="I47" s="35">
        <v>0</v>
      </c>
      <c r="J47" s="15">
        <v>2683</v>
      </c>
      <c r="K47" s="17">
        <v>6.9325382035035465E-2</v>
      </c>
      <c r="L47" s="35">
        <v>0</v>
      </c>
      <c r="O47" s="13">
        <v>1</v>
      </c>
      <c r="P47" s="14" t="s">
        <v>50</v>
      </c>
      <c r="Q47" s="15">
        <v>21216</v>
      </c>
      <c r="R47" s="16">
        <v>5.4228970170999154E-2</v>
      </c>
      <c r="S47" s="15">
        <v>17486</v>
      </c>
      <c r="T47" s="16">
        <v>5.0148990051078209E-2</v>
      </c>
      <c r="U47" s="17">
        <v>0.21331350794921655</v>
      </c>
      <c r="V47" s="35">
        <v>0</v>
      </c>
    </row>
    <row r="48" spans="2:22" ht="15" customHeight="1" thickBot="1" x14ac:dyDescent="0.25">
      <c r="B48" s="19">
        <v>2</v>
      </c>
      <c r="C48" s="20" t="s">
        <v>82</v>
      </c>
      <c r="D48" s="21">
        <v>1201</v>
      </c>
      <c r="E48" s="22">
        <v>2.9354972747048614E-2</v>
      </c>
      <c r="F48" s="21">
        <v>868</v>
      </c>
      <c r="G48" s="22">
        <v>2.7124152370238429E-2</v>
      </c>
      <c r="H48" s="23">
        <v>0.38364055299539168</v>
      </c>
      <c r="I48" s="36">
        <v>3</v>
      </c>
      <c r="J48" s="21">
        <v>890</v>
      </c>
      <c r="K48" s="23">
        <v>0.34943820224719091</v>
      </c>
      <c r="L48" s="36">
        <v>3</v>
      </c>
      <c r="O48" s="19">
        <v>2</v>
      </c>
      <c r="P48" s="20" t="s">
        <v>35</v>
      </c>
      <c r="Q48" s="21">
        <v>12472</v>
      </c>
      <c r="R48" s="22">
        <v>3.1878945888607721E-2</v>
      </c>
      <c r="S48" s="21">
        <v>8935</v>
      </c>
      <c r="T48" s="22">
        <v>2.5625141605077419E-2</v>
      </c>
      <c r="U48" s="23">
        <v>0.39585898153329602</v>
      </c>
      <c r="V48" s="36">
        <v>4</v>
      </c>
    </row>
    <row r="49" spans="2:22" ht="15" customHeight="1" thickBot="1" x14ac:dyDescent="0.25">
      <c r="B49" s="13">
        <v>3</v>
      </c>
      <c r="C49" s="14" t="s">
        <v>40</v>
      </c>
      <c r="D49" s="15">
        <v>1147</v>
      </c>
      <c r="E49" s="16">
        <v>2.803509886833036E-2</v>
      </c>
      <c r="F49" s="15">
        <v>642</v>
      </c>
      <c r="G49" s="16">
        <v>2.0061873066466673E-2</v>
      </c>
      <c r="H49" s="17">
        <v>0.78660436137071654</v>
      </c>
      <c r="I49" s="35">
        <v>4</v>
      </c>
      <c r="J49" s="15">
        <v>929</v>
      </c>
      <c r="K49" s="17">
        <v>0.2346609257265877</v>
      </c>
      <c r="L49" s="35">
        <v>1</v>
      </c>
      <c r="O49" s="13">
        <v>3</v>
      </c>
      <c r="P49" s="14" t="s">
        <v>38</v>
      </c>
      <c r="Q49" s="15">
        <v>12034</v>
      </c>
      <c r="R49" s="16">
        <v>3.0759399841525446E-2</v>
      </c>
      <c r="S49" s="15">
        <v>10234</v>
      </c>
      <c r="T49" s="16">
        <v>2.9350609869766349E-2</v>
      </c>
      <c r="U49" s="17">
        <v>0.17588430721125659</v>
      </c>
      <c r="V49" s="35">
        <v>-1</v>
      </c>
    </row>
    <row r="50" spans="2:22" ht="15" thickBot="1" x14ac:dyDescent="0.25">
      <c r="B50" s="19">
        <v>4</v>
      </c>
      <c r="C50" s="20" t="s">
        <v>52</v>
      </c>
      <c r="D50" s="21">
        <v>1096</v>
      </c>
      <c r="E50" s="22">
        <v>2.6788551316207561E-2</v>
      </c>
      <c r="F50" s="21">
        <v>222</v>
      </c>
      <c r="G50" s="22">
        <v>6.9372832098996903E-3</v>
      </c>
      <c r="H50" s="23">
        <v>3.9369369369369371</v>
      </c>
      <c r="I50" s="36">
        <v>39</v>
      </c>
      <c r="J50" s="21">
        <v>1399</v>
      </c>
      <c r="K50" s="23">
        <v>-0.21658327376697639</v>
      </c>
      <c r="L50" s="36">
        <v>-2</v>
      </c>
      <c r="O50" s="19">
        <v>4</v>
      </c>
      <c r="P50" s="20" t="s">
        <v>82</v>
      </c>
      <c r="Q50" s="21">
        <v>11013</v>
      </c>
      <c r="R50" s="22">
        <v>2.814968177287018E-2</v>
      </c>
      <c r="S50" s="21">
        <v>6653</v>
      </c>
      <c r="T50" s="22">
        <v>1.9080477571189712E-2</v>
      </c>
      <c r="U50" s="23">
        <v>0.65534345408086581</v>
      </c>
      <c r="V50" s="36">
        <v>6</v>
      </c>
    </row>
    <row r="51" spans="2:22" ht="15" customHeight="1" thickBot="1" x14ac:dyDescent="0.25">
      <c r="B51" s="13">
        <v>5</v>
      </c>
      <c r="C51" s="14" t="s">
        <v>35</v>
      </c>
      <c r="D51" s="15">
        <v>1035</v>
      </c>
      <c r="E51" s="16">
        <v>2.5297582675433236E-2</v>
      </c>
      <c r="F51" s="15">
        <v>1221</v>
      </c>
      <c r="G51" s="16">
        <v>3.81550576544483E-2</v>
      </c>
      <c r="H51" s="17">
        <v>-0.15233415233415237</v>
      </c>
      <c r="I51" s="35">
        <v>-3</v>
      </c>
      <c r="J51" s="15">
        <v>1318</v>
      </c>
      <c r="K51" s="17">
        <v>-0.21471927162367221</v>
      </c>
      <c r="L51" s="35">
        <v>-2</v>
      </c>
      <c r="O51" s="13">
        <v>5</v>
      </c>
      <c r="P51" s="14" t="s">
        <v>40</v>
      </c>
      <c r="Q51" s="15">
        <v>10331</v>
      </c>
      <c r="R51" s="16">
        <v>2.6406461672162155E-2</v>
      </c>
      <c r="S51" s="15">
        <v>9640</v>
      </c>
      <c r="T51" s="16">
        <v>2.7647047014319678E-2</v>
      </c>
      <c r="U51" s="17">
        <v>7.1680497925311171E-2</v>
      </c>
      <c r="V51" s="35">
        <v>-2</v>
      </c>
    </row>
    <row r="52" spans="2:22" ht="15" thickBot="1" x14ac:dyDescent="0.25">
      <c r="B52" s="19">
        <v>6</v>
      </c>
      <c r="C52" s="20" t="s">
        <v>58</v>
      </c>
      <c r="D52" s="21">
        <v>997</v>
      </c>
      <c r="E52" s="22">
        <v>2.4368782538557426E-2</v>
      </c>
      <c r="F52" s="21">
        <v>788</v>
      </c>
      <c r="G52" s="22">
        <v>2.4624230492797099E-2</v>
      </c>
      <c r="H52" s="23">
        <v>0.26522842639593902</v>
      </c>
      <c r="I52" s="36">
        <v>0</v>
      </c>
      <c r="J52" s="21">
        <v>805</v>
      </c>
      <c r="K52" s="23">
        <v>0.23850931677018639</v>
      </c>
      <c r="L52" s="36">
        <v>2</v>
      </c>
      <c r="O52" s="19">
        <v>6</v>
      </c>
      <c r="P52" s="20" t="s">
        <v>52</v>
      </c>
      <c r="Q52" s="21">
        <v>8698</v>
      </c>
      <c r="R52" s="22">
        <v>2.2232446387035761E-2</v>
      </c>
      <c r="S52" s="21">
        <v>7501</v>
      </c>
      <c r="T52" s="22">
        <v>2.1512499964150614E-2</v>
      </c>
      <c r="U52" s="23">
        <v>0.15957872283695518</v>
      </c>
      <c r="V52" s="36">
        <v>3</v>
      </c>
    </row>
    <row r="53" spans="2:22" ht="15" thickBot="1" x14ac:dyDescent="0.25">
      <c r="B53" s="13">
        <v>7</v>
      </c>
      <c r="C53" s="14" t="s">
        <v>51</v>
      </c>
      <c r="D53" s="15">
        <v>925</v>
      </c>
      <c r="E53" s="16">
        <v>2.260895070026642E-2</v>
      </c>
      <c r="F53" s="15">
        <v>628</v>
      </c>
      <c r="G53" s="16">
        <v>1.9624386737914438E-2</v>
      </c>
      <c r="H53" s="17">
        <v>0.47292993630573243</v>
      </c>
      <c r="I53" s="35">
        <v>1</v>
      </c>
      <c r="J53" s="15">
        <v>856</v>
      </c>
      <c r="K53" s="17">
        <v>8.0607476635514042E-2</v>
      </c>
      <c r="L53" s="35">
        <v>0</v>
      </c>
      <c r="O53" s="13">
        <v>7</v>
      </c>
      <c r="P53" s="14" t="s">
        <v>51</v>
      </c>
      <c r="Q53" s="15">
        <v>8479</v>
      </c>
      <c r="R53" s="16">
        <v>2.167267336349462E-2</v>
      </c>
      <c r="S53" s="15">
        <v>8192</v>
      </c>
      <c r="T53" s="16">
        <v>2.3494254060301537E-2</v>
      </c>
      <c r="U53" s="17">
        <v>3.50341796875E-2</v>
      </c>
      <c r="V53" s="35">
        <v>0</v>
      </c>
    </row>
    <row r="54" spans="2:22" ht="15" thickBot="1" x14ac:dyDescent="0.25">
      <c r="B54" s="19">
        <v>8</v>
      </c>
      <c r="C54" s="20" t="s">
        <v>93</v>
      </c>
      <c r="D54" s="21">
        <v>736</v>
      </c>
      <c r="E54" s="22">
        <v>1.7989392124752524E-2</v>
      </c>
      <c r="F54" s="21">
        <v>17</v>
      </c>
      <c r="G54" s="22">
        <v>5.312333989562826E-4</v>
      </c>
      <c r="H54" s="23">
        <v>42.294117647058826</v>
      </c>
      <c r="I54" s="36">
        <v>191</v>
      </c>
      <c r="J54" s="21">
        <v>740</v>
      </c>
      <c r="K54" s="23">
        <v>-5.4054054054053502E-3</v>
      </c>
      <c r="L54" s="36">
        <v>1</v>
      </c>
      <c r="O54" s="19">
        <v>8</v>
      </c>
      <c r="P54" s="20" t="s">
        <v>37</v>
      </c>
      <c r="Q54" s="21">
        <v>7566</v>
      </c>
      <c r="R54" s="22">
        <v>1.9339007744804845E-2</v>
      </c>
      <c r="S54" s="21">
        <v>9220</v>
      </c>
      <c r="T54" s="22">
        <v>2.6442507621579611E-2</v>
      </c>
      <c r="U54" s="23">
        <v>-0.17939262472885031</v>
      </c>
      <c r="V54" s="36">
        <v>-4</v>
      </c>
    </row>
    <row r="55" spans="2:22" ht="15" thickBot="1" x14ac:dyDescent="0.25">
      <c r="B55" s="13">
        <v>9</v>
      </c>
      <c r="C55" s="14" t="s">
        <v>85</v>
      </c>
      <c r="D55" s="15">
        <v>678</v>
      </c>
      <c r="E55" s="16">
        <v>1.6571749810573657E-2</v>
      </c>
      <c r="F55" s="15">
        <v>407</v>
      </c>
      <c r="G55" s="16">
        <v>1.2718352551482766E-2</v>
      </c>
      <c r="H55" s="17">
        <v>0.66584766584766575</v>
      </c>
      <c r="I55" s="35">
        <v>6</v>
      </c>
      <c r="J55" s="15">
        <v>405</v>
      </c>
      <c r="K55" s="17">
        <v>0.67407407407407405</v>
      </c>
      <c r="L55" s="35">
        <v>19</v>
      </c>
      <c r="O55" s="13">
        <v>9</v>
      </c>
      <c r="P55" s="14" t="s">
        <v>58</v>
      </c>
      <c r="Q55" s="15">
        <v>6920</v>
      </c>
      <c r="R55" s="16">
        <v>1.7687805127418653E-2</v>
      </c>
      <c r="S55" s="15">
        <v>9106</v>
      </c>
      <c r="T55" s="16">
        <v>2.6115561214978735E-2</v>
      </c>
      <c r="U55" s="17">
        <v>-0.24006149791346365</v>
      </c>
      <c r="V55" s="35">
        <v>-4</v>
      </c>
    </row>
    <row r="56" spans="2:22" ht="15" thickBot="1" x14ac:dyDescent="0.25">
      <c r="B56" s="19">
        <v>10</v>
      </c>
      <c r="C56" s="20" t="s">
        <v>37</v>
      </c>
      <c r="D56" s="21">
        <v>670</v>
      </c>
      <c r="E56" s="22">
        <v>1.6376212939652433E-2</v>
      </c>
      <c r="F56" s="21">
        <v>945</v>
      </c>
      <c r="G56" s="22">
        <v>2.953032717727571E-2</v>
      </c>
      <c r="H56" s="23">
        <v>-0.29100529100529104</v>
      </c>
      <c r="I56" s="36">
        <v>-6</v>
      </c>
      <c r="J56" s="21">
        <v>513</v>
      </c>
      <c r="K56" s="23">
        <v>0.30604288499025345</v>
      </c>
      <c r="L56" s="36">
        <v>5</v>
      </c>
      <c r="O56" s="19">
        <v>10</v>
      </c>
      <c r="P56" s="20" t="s">
        <v>66</v>
      </c>
      <c r="Q56" s="21">
        <v>6734</v>
      </c>
      <c r="R56" s="22">
        <v>1.7212381463589194E-2</v>
      </c>
      <c r="S56" s="21">
        <v>6499</v>
      </c>
      <c r="T56" s="22">
        <v>1.863881312718502E-2</v>
      </c>
      <c r="U56" s="23">
        <v>3.6159409139867593E-2</v>
      </c>
      <c r="V56" s="36">
        <v>1</v>
      </c>
    </row>
    <row r="57" spans="2:22" ht="15" thickBot="1" x14ac:dyDescent="0.25">
      <c r="B57" s="13">
        <v>11</v>
      </c>
      <c r="C57" s="14" t="s">
        <v>60</v>
      </c>
      <c r="D57" s="15">
        <v>578</v>
      </c>
      <c r="E57" s="16">
        <v>1.4127538924058368E-2</v>
      </c>
      <c r="F57" s="15">
        <v>468</v>
      </c>
      <c r="G57" s="16">
        <v>1.462454298303178E-2</v>
      </c>
      <c r="H57" s="17">
        <v>0.2350427350427351</v>
      </c>
      <c r="I57" s="35">
        <v>1</v>
      </c>
      <c r="J57" s="15">
        <v>622</v>
      </c>
      <c r="K57" s="17">
        <v>-7.0739549839228255E-2</v>
      </c>
      <c r="L57" s="35">
        <v>0</v>
      </c>
      <c r="O57" s="13">
        <v>11</v>
      </c>
      <c r="P57" s="14" t="s">
        <v>88</v>
      </c>
      <c r="Q57" s="15">
        <v>5841</v>
      </c>
      <c r="R57" s="16">
        <v>1.4929836668967104E-2</v>
      </c>
      <c r="S57" s="15">
        <v>6249</v>
      </c>
      <c r="T57" s="16">
        <v>1.7921825393411171E-2</v>
      </c>
      <c r="U57" s="17">
        <v>-6.5290446471435448E-2</v>
      </c>
      <c r="V57" s="35">
        <v>1</v>
      </c>
    </row>
    <row r="58" spans="2:22" ht="15" thickBot="1" x14ac:dyDescent="0.25">
      <c r="B58" s="19">
        <v>12</v>
      </c>
      <c r="C58" s="20" t="s">
        <v>120</v>
      </c>
      <c r="D58" s="21">
        <v>568</v>
      </c>
      <c r="E58" s="22">
        <v>1.388311783540684E-2</v>
      </c>
      <c r="F58" s="21">
        <v>345</v>
      </c>
      <c r="G58" s="22">
        <v>1.0780913096465736E-2</v>
      </c>
      <c r="H58" s="23">
        <v>0.64637681159420279</v>
      </c>
      <c r="I58" s="36">
        <v>5</v>
      </c>
      <c r="J58" s="21">
        <v>593</v>
      </c>
      <c r="K58" s="23">
        <v>-4.2158516020236125E-2</v>
      </c>
      <c r="L58" s="36">
        <v>0</v>
      </c>
      <c r="O58" s="19">
        <v>12</v>
      </c>
      <c r="P58" s="20" t="s">
        <v>36</v>
      </c>
      <c r="Q58" s="21">
        <v>5755</v>
      </c>
      <c r="R58" s="22">
        <v>1.4710017125476062E-2</v>
      </c>
      <c r="S58" s="21">
        <v>6035</v>
      </c>
      <c r="T58" s="22">
        <v>1.7308083893300755E-2</v>
      </c>
      <c r="U58" s="23">
        <v>-4.6396023198011616E-2</v>
      </c>
      <c r="V58" s="36">
        <v>1</v>
      </c>
    </row>
    <row r="59" spans="2:22" ht="15" thickBot="1" x14ac:dyDescent="0.25">
      <c r="B59" s="13">
        <v>13</v>
      </c>
      <c r="C59" s="14" t="s">
        <v>36</v>
      </c>
      <c r="D59" s="15">
        <v>563</v>
      </c>
      <c r="E59" s="16">
        <v>1.3760907291081075E-2</v>
      </c>
      <c r="F59" s="15">
        <v>601</v>
      </c>
      <c r="G59" s="16">
        <v>1.8780663104277992E-2</v>
      </c>
      <c r="H59" s="17">
        <v>-6.3227953410981752E-2</v>
      </c>
      <c r="I59" s="35">
        <v>-4</v>
      </c>
      <c r="J59" s="15">
        <v>541</v>
      </c>
      <c r="K59" s="17">
        <v>4.0665434380776411E-2</v>
      </c>
      <c r="L59" s="35">
        <v>1</v>
      </c>
      <c r="O59" s="13">
        <v>13</v>
      </c>
      <c r="P59" s="14" t="s">
        <v>93</v>
      </c>
      <c r="Q59" s="15">
        <v>5465</v>
      </c>
      <c r="R59" s="16">
        <v>1.3968765176494645E-2</v>
      </c>
      <c r="S59" s="15">
        <v>17</v>
      </c>
      <c r="T59" s="16">
        <v>4.8755165896621842E-5</v>
      </c>
      <c r="U59" s="17">
        <v>320.47058823529414</v>
      </c>
      <c r="V59" s="35">
        <v>285</v>
      </c>
    </row>
    <row r="60" spans="2:22" x14ac:dyDescent="0.2">
      <c r="B60" s="19">
        <v>14</v>
      </c>
      <c r="C60" s="20" t="s">
        <v>88</v>
      </c>
      <c r="D60" s="21">
        <v>534</v>
      </c>
      <c r="E60" s="22">
        <v>1.3052086133991642E-2</v>
      </c>
      <c r="F60" s="21">
        <v>422</v>
      </c>
      <c r="G60" s="22">
        <v>1.3187087903503016E-2</v>
      </c>
      <c r="H60" s="23">
        <v>0.26540284360189581</v>
      </c>
      <c r="I60" s="36">
        <v>0</v>
      </c>
      <c r="J60" s="21">
        <v>512</v>
      </c>
      <c r="K60" s="23">
        <v>4.296875E-2</v>
      </c>
      <c r="L60" s="36">
        <v>2</v>
      </c>
      <c r="O60" s="19">
        <v>14</v>
      </c>
      <c r="P60" s="20" t="s">
        <v>107</v>
      </c>
      <c r="Q60" s="21">
        <v>5453</v>
      </c>
      <c r="R60" s="22">
        <v>1.3938092682054034E-2</v>
      </c>
      <c r="S60" s="21">
        <v>2408</v>
      </c>
      <c r="T60" s="22">
        <v>6.9060258517097293E-3</v>
      </c>
      <c r="U60" s="23">
        <v>1.26453488372093</v>
      </c>
      <c r="V60" s="36">
        <v>25</v>
      </c>
    </row>
    <row r="61" spans="2:22" ht="15" thickBot="1" x14ac:dyDescent="0.25">
      <c r="B61" s="13">
        <v>15</v>
      </c>
      <c r="C61" s="14" t="s">
        <v>38</v>
      </c>
      <c r="D61" s="15">
        <v>521</v>
      </c>
      <c r="E61" s="16">
        <v>1.2734338718744654E-2</v>
      </c>
      <c r="F61" s="15">
        <v>1089</v>
      </c>
      <c r="G61" s="16">
        <v>3.4030186556670103E-2</v>
      </c>
      <c r="H61" s="17">
        <v>-0.52157943067033974</v>
      </c>
      <c r="I61" s="35">
        <v>-12</v>
      </c>
      <c r="J61" s="15">
        <v>871</v>
      </c>
      <c r="K61" s="17">
        <v>-0.40183696900114807</v>
      </c>
      <c r="L61" s="35">
        <v>-9</v>
      </c>
      <c r="O61" s="13">
        <v>15</v>
      </c>
      <c r="P61" s="14" t="s">
        <v>60</v>
      </c>
      <c r="Q61" s="15">
        <v>5276</v>
      </c>
      <c r="R61" s="16">
        <v>1.3485673389055031E-2</v>
      </c>
      <c r="S61" s="15">
        <v>4360</v>
      </c>
      <c r="T61" s="16">
        <v>1.2504266077015954E-2</v>
      </c>
      <c r="U61" s="17">
        <v>0.21009174311926615</v>
      </c>
      <c r="V61" s="35">
        <v>2</v>
      </c>
    </row>
    <row r="62" spans="2:22" ht="15" thickBot="1" x14ac:dyDescent="0.25">
      <c r="B62" s="19">
        <v>16</v>
      </c>
      <c r="C62" s="20" t="s">
        <v>66</v>
      </c>
      <c r="D62" s="21">
        <v>489</v>
      </c>
      <c r="E62" s="22">
        <v>1.1952191235059761E-2</v>
      </c>
      <c r="F62" s="21">
        <v>435</v>
      </c>
      <c r="G62" s="22">
        <v>1.3593325208587232E-2</v>
      </c>
      <c r="H62" s="23">
        <v>0.12413793103448278</v>
      </c>
      <c r="I62" s="36">
        <v>-3</v>
      </c>
      <c r="J62" s="21">
        <v>476</v>
      </c>
      <c r="K62" s="23">
        <v>2.7310924369747802E-2</v>
      </c>
      <c r="L62" s="36">
        <v>2</v>
      </c>
      <c r="O62" s="19">
        <v>16</v>
      </c>
      <c r="P62" s="20" t="s">
        <v>43</v>
      </c>
      <c r="Q62" s="21">
        <v>5119</v>
      </c>
      <c r="R62" s="22">
        <v>1.3084374920123713E-2</v>
      </c>
      <c r="S62" s="21">
        <v>4366</v>
      </c>
      <c r="T62" s="22">
        <v>1.2521473782626526E-2</v>
      </c>
      <c r="U62" s="23">
        <v>0.17246907924874022</v>
      </c>
      <c r="V62" s="36">
        <v>0</v>
      </c>
    </row>
    <row r="63" spans="2:22" ht="15" thickBot="1" x14ac:dyDescent="0.25">
      <c r="B63" s="13">
        <v>17</v>
      </c>
      <c r="C63" s="14" t="s">
        <v>111</v>
      </c>
      <c r="D63" s="15">
        <v>487</v>
      </c>
      <c r="E63" s="16">
        <v>1.1903307017329456E-2</v>
      </c>
      <c r="F63" s="15">
        <v>213</v>
      </c>
      <c r="G63" s="16">
        <v>6.6560419986875412E-3</v>
      </c>
      <c r="H63" s="17">
        <v>1.2863849765258215</v>
      </c>
      <c r="I63" s="35">
        <v>31</v>
      </c>
      <c r="J63" s="15">
        <v>436</v>
      </c>
      <c r="K63" s="17">
        <v>0.1169724770642202</v>
      </c>
      <c r="L63" s="35">
        <v>7</v>
      </c>
      <c r="O63" s="13">
        <v>17</v>
      </c>
      <c r="P63" s="14" t="s">
        <v>85</v>
      </c>
      <c r="Q63" s="15">
        <v>5032</v>
      </c>
      <c r="R63" s="16">
        <v>1.2861999335429287E-2</v>
      </c>
      <c r="S63" s="15">
        <v>4376</v>
      </c>
      <c r="T63" s="16">
        <v>1.255015329197748E-2</v>
      </c>
      <c r="U63" s="17">
        <v>0.14990859232175513</v>
      </c>
      <c r="V63" s="35">
        <v>-2</v>
      </c>
    </row>
    <row r="64" spans="2:22" ht="15" thickBot="1" x14ac:dyDescent="0.25">
      <c r="B64" s="19">
        <v>18</v>
      </c>
      <c r="C64" s="20" t="s">
        <v>139</v>
      </c>
      <c r="D64" s="21">
        <v>478</v>
      </c>
      <c r="E64" s="22">
        <v>1.168332803754308E-2</v>
      </c>
      <c r="F64" s="21">
        <v>241</v>
      </c>
      <c r="G64" s="22">
        <v>7.5310146557920066E-3</v>
      </c>
      <c r="H64" s="23">
        <v>0.98340248962655608</v>
      </c>
      <c r="I64" s="36">
        <v>19</v>
      </c>
      <c r="J64" s="21">
        <v>317</v>
      </c>
      <c r="K64" s="23">
        <v>0.50788643533123023</v>
      </c>
      <c r="L64" s="36">
        <v>16</v>
      </c>
      <c r="O64" s="19">
        <v>18</v>
      </c>
      <c r="P64" s="20" t="s">
        <v>91</v>
      </c>
      <c r="Q64" s="21">
        <v>4664</v>
      </c>
      <c r="R64" s="22">
        <v>1.1921376172583903E-2</v>
      </c>
      <c r="S64" s="21">
        <v>7824</v>
      </c>
      <c r="T64" s="22">
        <v>2.2438848116186429E-2</v>
      </c>
      <c r="U64" s="23">
        <v>-0.4038854805725971</v>
      </c>
      <c r="V64" s="36">
        <v>-10</v>
      </c>
    </row>
    <row r="65" spans="2:22" ht="15" thickBot="1" x14ac:dyDescent="0.25">
      <c r="B65" s="13">
        <v>19</v>
      </c>
      <c r="C65" s="14" t="s">
        <v>107</v>
      </c>
      <c r="D65" s="15">
        <v>471</v>
      </c>
      <c r="E65" s="16">
        <v>1.1512233275487008E-2</v>
      </c>
      <c r="F65" s="15">
        <v>196</v>
      </c>
      <c r="G65" s="16">
        <v>6.1248085997312584E-3</v>
      </c>
      <c r="H65" s="17">
        <v>1.4030612244897958</v>
      </c>
      <c r="I65" s="35">
        <v>34</v>
      </c>
      <c r="J65" s="15">
        <v>626</v>
      </c>
      <c r="K65" s="17">
        <v>-0.24760383386581475</v>
      </c>
      <c r="L65" s="35">
        <v>-9</v>
      </c>
      <c r="O65" s="13">
        <v>19</v>
      </c>
      <c r="P65" s="14" t="s">
        <v>83</v>
      </c>
      <c r="Q65" s="15">
        <v>4327</v>
      </c>
      <c r="R65" s="16">
        <v>1.1059990287043428E-2</v>
      </c>
      <c r="S65" s="15">
        <v>2945</v>
      </c>
      <c r="T65" s="16">
        <v>8.4461155038559593E-3</v>
      </c>
      <c r="U65" s="17">
        <v>0.469269949066214</v>
      </c>
      <c r="V65" s="35">
        <v>9</v>
      </c>
    </row>
    <row r="66" spans="2:22" ht="15" thickBot="1" x14ac:dyDescent="0.25">
      <c r="B66" s="19">
        <v>20</v>
      </c>
      <c r="C66" s="20" t="s">
        <v>140</v>
      </c>
      <c r="D66" s="21">
        <v>468</v>
      </c>
      <c r="E66" s="22">
        <v>1.1438906948891551E-2</v>
      </c>
      <c r="F66" s="21">
        <v>235</v>
      </c>
      <c r="G66" s="22">
        <v>7.3435205149839072E-3</v>
      </c>
      <c r="H66" s="23">
        <v>0.99148936170212765</v>
      </c>
      <c r="I66" s="36">
        <v>20</v>
      </c>
      <c r="J66" s="21">
        <v>307</v>
      </c>
      <c r="K66" s="23">
        <v>0.52442996742671011</v>
      </c>
      <c r="L66" s="36">
        <v>15</v>
      </c>
      <c r="O66" s="19">
        <v>20</v>
      </c>
      <c r="P66" s="20" t="s">
        <v>120</v>
      </c>
      <c r="Q66" s="21">
        <v>4319</v>
      </c>
      <c r="R66" s="22">
        <v>1.1039541957416353E-2</v>
      </c>
      <c r="S66" s="21">
        <v>3705</v>
      </c>
      <c r="T66" s="22">
        <v>1.0625758214528465E-2</v>
      </c>
      <c r="U66" s="23">
        <v>0.16572199730094472</v>
      </c>
      <c r="V66" s="36">
        <v>0</v>
      </c>
    </row>
    <row r="67" spans="2:22" ht="15" thickBot="1" x14ac:dyDescent="0.25">
      <c r="B67" s="91" t="s">
        <v>42</v>
      </c>
      <c r="C67" s="92"/>
      <c r="D67" s="24">
        <f>SUM(D47:D66)</f>
        <v>16511</v>
      </c>
      <c r="E67" s="25">
        <f>D67/D69</f>
        <v>0.4035636594725393</v>
      </c>
      <c r="F67" s="24">
        <f>SUM(F47:F66)</f>
        <v>11313</v>
      </c>
      <c r="G67" s="25">
        <f>F67/F69</f>
        <v>0.35352020249367205</v>
      </c>
      <c r="H67" s="26">
        <f>D67/F67-1</f>
        <v>0.45947140457880309</v>
      </c>
      <c r="I67" s="37"/>
      <c r="J67" s="24">
        <f>SUM(J47:J66)</f>
        <v>15839</v>
      </c>
      <c r="K67" s="25">
        <f>E67/J67-1</f>
        <v>-0.99997452088771566</v>
      </c>
      <c r="L67" s="24"/>
      <c r="O67" s="91" t="s">
        <v>42</v>
      </c>
      <c r="P67" s="92"/>
      <c r="Q67" s="24">
        <f>SUM(Q47:Q66)</f>
        <v>156714</v>
      </c>
      <c r="R67" s="25">
        <f>Q67/Q69</f>
        <v>0.40056744114715132</v>
      </c>
      <c r="S67" s="24">
        <f>SUM(S47:S66)</f>
        <v>135751</v>
      </c>
      <c r="T67" s="25">
        <f>S67/S69</f>
        <v>0.38932720739013599</v>
      </c>
      <c r="U67" s="26">
        <f>Q67/S67-1</f>
        <v>0.15442243519384746</v>
      </c>
      <c r="V67" s="37"/>
    </row>
    <row r="68" spans="2:22" ht="15" thickBot="1" x14ac:dyDescent="0.25">
      <c r="B68" s="91" t="s">
        <v>12</v>
      </c>
      <c r="C68" s="92"/>
      <c r="D68" s="24">
        <f>D69-SUM(D47:D66)</f>
        <v>24402</v>
      </c>
      <c r="E68" s="25">
        <f>D68/D69</f>
        <v>0.59643634052746075</v>
      </c>
      <c r="F68" s="24">
        <f>F69-SUM(F47:F66)</f>
        <v>20688</v>
      </c>
      <c r="G68" s="25">
        <f>F68/F69</f>
        <v>0.64647979750632789</v>
      </c>
      <c r="H68" s="26">
        <f>D68/F68-1</f>
        <v>0.17952436194895594</v>
      </c>
      <c r="I68" s="37"/>
      <c r="J68" s="24">
        <f>J69-SUM(J47:J66)</f>
        <v>23239</v>
      </c>
      <c r="K68" s="25">
        <f>E68/J68-1</f>
        <v>-0.9999743346813319</v>
      </c>
      <c r="L68" s="24"/>
      <c r="O68" s="91" t="s">
        <v>12</v>
      </c>
      <c r="P68" s="92"/>
      <c r="Q68" s="24">
        <f>Q69-SUM(Q47:Q66)</f>
        <v>234516</v>
      </c>
      <c r="R68" s="25">
        <f>Q68/Q69</f>
        <v>0.59943255885284874</v>
      </c>
      <c r="S68" s="24">
        <f>S69-SUM(S47:S66)</f>
        <v>212930</v>
      </c>
      <c r="T68" s="25">
        <f>S68/S69</f>
        <v>0.61067279260986407</v>
      </c>
      <c r="U68" s="26">
        <f>Q68/S68-1</f>
        <v>0.10137603907387405</v>
      </c>
      <c r="V68" s="38"/>
    </row>
    <row r="69" spans="2:22" x14ac:dyDescent="0.2">
      <c r="B69" s="93" t="s">
        <v>34</v>
      </c>
      <c r="C69" s="94"/>
      <c r="D69" s="27">
        <v>40913</v>
      </c>
      <c r="E69" s="28">
        <v>1</v>
      </c>
      <c r="F69" s="27">
        <v>32001</v>
      </c>
      <c r="G69" s="28">
        <v>1</v>
      </c>
      <c r="H69" s="29">
        <v>0.27849129714696419</v>
      </c>
      <c r="I69" s="39"/>
      <c r="J69" s="27">
        <v>39078</v>
      </c>
      <c r="K69" s="29">
        <v>4.695736731664879E-2</v>
      </c>
      <c r="L69" s="27"/>
      <c r="M69" s="30"/>
      <c r="O69" s="93" t="s">
        <v>34</v>
      </c>
      <c r="P69" s="94"/>
      <c r="Q69" s="27">
        <v>391230</v>
      </c>
      <c r="R69" s="28">
        <v>1</v>
      </c>
      <c r="S69" s="27">
        <v>348681</v>
      </c>
      <c r="T69" s="28">
        <v>1</v>
      </c>
      <c r="U69" s="29">
        <v>0.12202844433737425</v>
      </c>
      <c r="V69" s="39"/>
    </row>
    <row r="70" spans="2:22" x14ac:dyDescent="0.2">
      <c r="B70" s="31" t="s">
        <v>69</v>
      </c>
      <c r="O70" s="31" t="s">
        <v>69</v>
      </c>
    </row>
    <row r="71" spans="2:22" x14ac:dyDescent="0.2">
      <c r="B71" s="32" t="s">
        <v>68</v>
      </c>
      <c r="O71" s="32" t="s">
        <v>68</v>
      </c>
    </row>
  </sheetData>
  <mergeCells count="68">
    <mergeCell ref="M7:N8"/>
    <mergeCell ref="L43:L44"/>
    <mergeCell ref="L45:L46"/>
    <mergeCell ref="O7:O8"/>
    <mergeCell ref="U43:U44"/>
    <mergeCell ref="P44:P46"/>
    <mergeCell ref="U45:U46"/>
    <mergeCell ref="O38:V38"/>
    <mergeCell ref="O41:O43"/>
    <mergeCell ref="P41:P43"/>
    <mergeCell ref="Q41:V41"/>
    <mergeCell ref="Q42:V42"/>
    <mergeCell ref="V45:V46"/>
    <mergeCell ref="V43:V44"/>
    <mergeCell ref="J42:L42"/>
    <mergeCell ref="H7:H8"/>
    <mergeCell ref="J45:J46"/>
    <mergeCell ref="I7:I8"/>
    <mergeCell ref="J7:J8"/>
    <mergeCell ref="J9:J10"/>
    <mergeCell ref="B2:O2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O69:P69"/>
    <mergeCell ref="Q43:R44"/>
    <mergeCell ref="S43:T44"/>
    <mergeCell ref="O44:O46"/>
    <mergeCell ref="B69:C69"/>
    <mergeCell ref="I43:I44"/>
    <mergeCell ref="B68:C68"/>
    <mergeCell ref="H43:H44"/>
    <mergeCell ref="K45:K46"/>
    <mergeCell ref="I45:I46"/>
    <mergeCell ref="K43:K44"/>
    <mergeCell ref="B67:C67"/>
    <mergeCell ref="B44:B46"/>
    <mergeCell ref="B41:B43"/>
    <mergeCell ref="C41:C43"/>
    <mergeCell ref="F43:G44"/>
    <mergeCell ref="B3:O3"/>
    <mergeCell ref="B39:L39"/>
    <mergeCell ref="O39:V39"/>
    <mergeCell ref="O67:P67"/>
    <mergeCell ref="O68:P68"/>
    <mergeCell ref="B31:C31"/>
    <mergeCell ref="B32:C32"/>
    <mergeCell ref="B33:C33"/>
    <mergeCell ref="B38:L38"/>
    <mergeCell ref="D41:I41"/>
    <mergeCell ref="J41:L41"/>
    <mergeCell ref="J43:J44"/>
    <mergeCell ref="D42:I42"/>
    <mergeCell ref="D43:E44"/>
    <mergeCell ref="C44:C46"/>
    <mergeCell ref="H45:H46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workbookViewId="0">
      <selection activeCell="C6" sqref="C6"/>
    </sheetView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3"/>
      <c r="C1" s="33"/>
      <c r="D1" s="33"/>
      <c r="E1" s="33"/>
      <c r="F1" s="33"/>
      <c r="G1" s="33"/>
      <c r="H1" s="64">
        <v>45173</v>
      </c>
    </row>
    <row r="2" spans="1:8" x14ac:dyDescent="0.2">
      <c r="A2" s="33"/>
      <c r="B2" s="33"/>
      <c r="C2" s="33"/>
      <c r="D2" s="33"/>
      <c r="E2" s="33"/>
      <c r="F2" s="33"/>
      <c r="G2" s="33"/>
      <c r="H2" s="40" t="s">
        <v>80</v>
      </c>
    </row>
    <row r="3" spans="1:8" ht="14.45" customHeight="1" x14ac:dyDescent="0.2">
      <c r="A3" s="33"/>
      <c r="B3" s="129" t="s">
        <v>190</v>
      </c>
      <c r="C3" s="130"/>
      <c r="D3" s="130"/>
      <c r="E3" s="130"/>
      <c r="F3" s="130"/>
      <c r="G3" s="130"/>
      <c r="H3" s="131"/>
    </row>
    <row r="4" spans="1:8" x14ac:dyDescent="0.2">
      <c r="A4" s="33"/>
      <c r="B4" s="132"/>
      <c r="C4" s="133"/>
      <c r="D4" s="133"/>
      <c r="E4" s="133"/>
      <c r="F4" s="133"/>
      <c r="G4" s="133"/>
      <c r="H4" s="134"/>
    </row>
    <row r="5" spans="1:8" ht="21" customHeight="1" x14ac:dyDescent="0.25">
      <c r="A5" s="33"/>
      <c r="B5" s="135" t="s">
        <v>191</v>
      </c>
      <c r="C5" s="136" t="s">
        <v>196</v>
      </c>
      <c r="D5" s="137"/>
      <c r="E5" s="136" t="s">
        <v>197</v>
      </c>
      <c r="F5" s="137"/>
      <c r="G5" s="138" t="s">
        <v>192</v>
      </c>
      <c r="H5" s="138" t="s">
        <v>193</v>
      </c>
    </row>
    <row r="6" spans="1:8" ht="21" customHeight="1" x14ac:dyDescent="0.25">
      <c r="A6" s="33"/>
      <c r="B6" s="139"/>
      <c r="C6" s="140" t="s">
        <v>194</v>
      </c>
      <c r="D6" s="141" t="s">
        <v>195</v>
      </c>
      <c r="E6" s="140" t="s">
        <v>194</v>
      </c>
      <c r="F6" s="141" t="s">
        <v>195</v>
      </c>
      <c r="G6" s="142"/>
      <c r="H6" s="142"/>
    </row>
    <row r="7" spans="1:8" x14ac:dyDescent="0.2">
      <c r="A7" s="33"/>
      <c r="B7" s="41" t="s">
        <v>186</v>
      </c>
      <c r="C7" s="42" t="s">
        <v>165</v>
      </c>
      <c r="D7" s="43">
        <v>0.48226028949096739</v>
      </c>
      <c r="E7" s="42" t="s">
        <v>166</v>
      </c>
      <c r="F7" s="43">
        <v>0.43043733864989903</v>
      </c>
      <c r="G7" s="44">
        <v>1.1890606420927874E-3</v>
      </c>
      <c r="H7" s="45" t="s">
        <v>167</v>
      </c>
    </row>
    <row r="8" spans="1:8" x14ac:dyDescent="0.2">
      <c r="A8" s="33"/>
      <c r="B8" s="41" t="s">
        <v>72</v>
      </c>
      <c r="C8" s="46" t="s">
        <v>168</v>
      </c>
      <c r="D8" s="43">
        <v>0.10992855934220677</v>
      </c>
      <c r="E8" s="42" t="s">
        <v>169</v>
      </c>
      <c r="F8" s="43">
        <v>9.764333001047977E-2</v>
      </c>
      <c r="G8" s="47">
        <v>-2.6109660574411553E-3</v>
      </c>
      <c r="H8" s="45" t="s">
        <v>170</v>
      </c>
    </row>
    <row r="9" spans="1:8" x14ac:dyDescent="0.2">
      <c r="A9" s="33"/>
      <c r="B9" s="41" t="s">
        <v>187</v>
      </c>
      <c r="C9" s="42" t="s">
        <v>171</v>
      </c>
      <c r="D9" s="43">
        <v>0.40781115116682587</v>
      </c>
      <c r="E9" s="42" t="s">
        <v>172</v>
      </c>
      <c r="F9" s="43">
        <v>0.47191933133962116</v>
      </c>
      <c r="G9" s="47">
        <v>0.29817158931082988</v>
      </c>
      <c r="H9" s="48" t="s">
        <v>173</v>
      </c>
    </row>
    <row r="10" spans="1:8" x14ac:dyDescent="0.2">
      <c r="A10" s="33"/>
      <c r="B10" s="49" t="s">
        <v>188</v>
      </c>
      <c r="C10" s="50"/>
      <c r="D10" s="43"/>
      <c r="E10" s="50"/>
      <c r="F10" s="43"/>
      <c r="G10" s="51"/>
      <c r="H10" s="52"/>
    </row>
    <row r="11" spans="1:8" x14ac:dyDescent="0.2">
      <c r="A11" s="33"/>
      <c r="B11" s="49" t="s">
        <v>73</v>
      </c>
      <c r="C11" s="53" t="s">
        <v>123</v>
      </c>
      <c r="D11" s="43">
        <v>2.5498951763933221E-2</v>
      </c>
      <c r="E11" s="53" t="s">
        <v>174</v>
      </c>
      <c r="F11" s="43">
        <v>3.4478439792449453E-2</v>
      </c>
      <c r="G11" s="47">
        <v>0.51685393258426959</v>
      </c>
      <c r="H11" s="48" t="s">
        <v>175</v>
      </c>
    </row>
    <row r="12" spans="1:8" x14ac:dyDescent="0.2">
      <c r="A12" s="33"/>
      <c r="B12" s="49" t="s">
        <v>74</v>
      </c>
      <c r="C12" s="53" t="s">
        <v>176</v>
      </c>
      <c r="D12" s="43">
        <v>2.4911021822238665E-2</v>
      </c>
      <c r="E12" s="53" t="s">
        <v>177</v>
      </c>
      <c r="F12" s="43">
        <v>2.7142601538736804E-2</v>
      </c>
      <c r="G12" s="47">
        <v>0.21839080459770122</v>
      </c>
      <c r="H12" s="48" t="s">
        <v>122</v>
      </c>
    </row>
    <row r="13" spans="1:8" x14ac:dyDescent="0.2">
      <c r="A13" s="33"/>
      <c r="B13" s="49" t="s">
        <v>75</v>
      </c>
      <c r="C13" s="53">
        <v>4.1000000000000002E-2</v>
      </c>
      <c r="D13" s="43">
        <v>1.1758598833891149E-4</v>
      </c>
      <c r="E13" s="53">
        <v>7.9000000000000001E-2</v>
      </c>
      <c r="F13" s="43">
        <v>2.0192725506735167E-4</v>
      </c>
      <c r="G13" s="47">
        <v>0.92682926829268286</v>
      </c>
      <c r="H13" s="48" t="s">
        <v>81</v>
      </c>
    </row>
    <row r="14" spans="1:8" x14ac:dyDescent="0.2">
      <c r="A14" s="33"/>
      <c r="B14" s="49" t="s">
        <v>76</v>
      </c>
      <c r="C14" s="53" t="s">
        <v>178</v>
      </c>
      <c r="D14" s="43">
        <v>0.15433017571935378</v>
      </c>
      <c r="E14" s="53" t="s">
        <v>179</v>
      </c>
      <c r="F14" s="43">
        <v>0.19265393758147381</v>
      </c>
      <c r="G14" s="47">
        <v>0.40148698884758383</v>
      </c>
      <c r="H14" s="48" t="s">
        <v>180</v>
      </c>
    </row>
    <row r="15" spans="1:8" x14ac:dyDescent="0.2">
      <c r="A15" s="33"/>
      <c r="B15" s="49" t="s">
        <v>77</v>
      </c>
      <c r="C15" s="53" t="s">
        <v>181</v>
      </c>
      <c r="D15" s="43">
        <v>0.17440009636315143</v>
      </c>
      <c r="E15" s="53" t="s">
        <v>182</v>
      </c>
      <c r="F15" s="43">
        <v>0.19182066814917056</v>
      </c>
      <c r="G15" s="47">
        <v>0.23355263157894735</v>
      </c>
      <c r="H15" s="48" t="s">
        <v>183</v>
      </c>
    </row>
    <row r="16" spans="1:8" x14ac:dyDescent="0.2">
      <c r="A16" s="33"/>
      <c r="B16" s="49" t="s">
        <v>78</v>
      </c>
      <c r="C16" s="54" t="s">
        <v>184</v>
      </c>
      <c r="D16" s="43">
        <v>2.8547583607939634E-2</v>
      </c>
      <c r="E16" s="54" t="s">
        <v>184</v>
      </c>
      <c r="F16" s="43">
        <v>2.5621757022723207E-2</v>
      </c>
      <c r="G16" s="47">
        <v>0</v>
      </c>
      <c r="H16" s="45" t="s">
        <v>185</v>
      </c>
    </row>
    <row r="17" spans="1:8" x14ac:dyDescent="0.2">
      <c r="A17" s="33"/>
      <c r="B17" s="49" t="s">
        <v>79</v>
      </c>
      <c r="C17" s="50">
        <v>0</v>
      </c>
      <c r="D17" s="43">
        <v>0</v>
      </c>
      <c r="E17" s="50">
        <v>0</v>
      </c>
      <c r="F17" s="43">
        <v>0</v>
      </c>
      <c r="G17" s="47" t="s">
        <v>105</v>
      </c>
      <c r="H17" s="48" t="s">
        <v>81</v>
      </c>
    </row>
    <row r="18" spans="1:8" x14ac:dyDescent="0.2">
      <c r="A18" s="33"/>
      <c r="B18" s="55" t="s">
        <v>189</v>
      </c>
      <c r="C18" s="63">
        <v>0</v>
      </c>
      <c r="D18" s="56">
        <v>5.735901870140836E-6</v>
      </c>
      <c r="E18" s="63">
        <v>0</v>
      </c>
      <c r="F18" s="56">
        <v>0</v>
      </c>
      <c r="G18" s="57"/>
      <c r="H18" s="58" t="s">
        <v>81</v>
      </c>
    </row>
    <row r="19" spans="1:8" x14ac:dyDescent="0.2">
      <c r="A19" s="33"/>
      <c r="B19" s="4" t="s">
        <v>68</v>
      </c>
      <c r="C19" s="33"/>
      <c r="D19" s="33"/>
      <c r="E19" s="33"/>
      <c r="F19" s="33"/>
      <c r="G19" s="33"/>
      <c r="H19" s="33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45236</v>
      </c>
    </row>
    <row r="2" spans="2:22" x14ac:dyDescent="0.2">
      <c r="D2" s="2"/>
      <c r="L2" s="3"/>
      <c r="O2" s="128" t="s">
        <v>94</v>
      </c>
      <c r="P2" s="128"/>
      <c r="Q2" s="128"/>
      <c r="R2" s="128"/>
      <c r="S2" s="128"/>
      <c r="T2" s="128"/>
      <c r="U2" s="128"/>
      <c r="V2" s="128"/>
    </row>
    <row r="3" spans="2:22" ht="14.45" customHeight="1" x14ac:dyDescent="0.2">
      <c r="B3" s="95" t="s">
        <v>141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30"/>
      <c r="N3" s="33"/>
      <c r="O3" s="128"/>
      <c r="P3" s="128"/>
      <c r="Q3" s="128"/>
      <c r="R3" s="128"/>
      <c r="S3" s="128"/>
      <c r="T3" s="128"/>
      <c r="U3" s="128"/>
      <c r="V3" s="128"/>
    </row>
    <row r="4" spans="2:22" ht="14.45" customHeight="1" x14ac:dyDescent="0.2">
      <c r="B4" s="90" t="s">
        <v>142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30"/>
      <c r="N4" s="33"/>
      <c r="O4" s="90" t="s">
        <v>108</v>
      </c>
      <c r="P4" s="90"/>
      <c r="Q4" s="90"/>
      <c r="R4" s="90"/>
      <c r="S4" s="90"/>
      <c r="T4" s="90"/>
      <c r="U4" s="90"/>
      <c r="V4" s="90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14" t="s">
        <v>0</v>
      </c>
      <c r="C6" s="116" t="s">
        <v>1</v>
      </c>
      <c r="D6" s="96" t="s">
        <v>124</v>
      </c>
      <c r="E6" s="97"/>
      <c r="F6" s="97"/>
      <c r="G6" s="97"/>
      <c r="H6" s="97"/>
      <c r="I6" s="98"/>
      <c r="J6" s="97" t="s">
        <v>118</v>
      </c>
      <c r="K6" s="97"/>
      <c r="L6" s="98"/>
      <c r="M6" s="30"/>
      <c r="N6" s="30"/>
      <c r="O6" s="114" t="s">
        <v>0</v>
      </c>
      <c r="P6" s="116" t="s">
        <v>1</v>
      </c>
      <c r="Q6" s="96" t="s">
        <v>131</v>
      </c>
      <c r="R6" s="97"/>
      <c r="S6" s="97"/>
      <c r="T6" s="97"/>
      <c r="U6" s="97"/>
      <c r="V6" s="98"/>
    </row>
    <row r="7" spans="2:22" ht="14.45" customHeight="1" thickBot="1" x14ac:dyDescent="0.25">
      <c r="B7" s="115"/>
      <c r="C7" s="117"/>
      <c r="D7" s="101" t="s">
        <v>125</v>
      </c>
      <c r="E7" s="102"/>
      <c r="F7" s="102"/>
      <c r="G7" s="102"/>
      <c r="H7" s="102"/>
      <c r="I7" s="103"/>
      <c r="J7" s="102" t="s">
        <v>119</v>
      </c>
      <c r="K7" s="102"/>
      <c r="L7" s="103"/>
      <c r="M7" s="30"/>
      <c r="N7" s="30"/>
      <c r="O7" s="115"/>
      <c r="P7" s="117"/>
      <c r="Q7" s="101" t="s">
        <v>132</v>
      </c>
      <c r="R7" s="102"/>
      <c r="S7" s="102"/>
      <c r="T7" s="102"/>
      <c r="U7" s="102"/>
      <c r="V7" s="103"/>
    </row>
    <row r="8" spans="2:22" ht="14.45" customHeight="1" x14ac:dyDescent="0.2">
      <c r="B8" s="115"/>
      <c r="C8" s="117"/>
      <c r="D8" s="104">
        <v>2023</v>
      </c>
      <c r="E8" s="105"/>
      <c r="F8" s="104">
        <v>2022</v>
      </c>
      <c r="G8" s="105"/>
      <c r="H8" s="99" t="s">
        <v>5</v>
      </c>
      <c r="I8" s="99" t="s">
        <v>47</v>
      </c>
      <c r="J8" s="99">
        <v>2022</v>
      </c>
      <c r="K8" s="99" t="s">
        <v>128</v>
      </c>
      <c r="L8" s="99" t="s">
        <v>135</v>
      </c>
      <c r="M8" s="30"/>
      <c r="N8" s="30"/>
      <c r="O8" s="115"/>
      <c r="P8" s="117"/>
      <c r="Q8" s="104">
        <v>2023</v>
      </c>
      <c r="R8" s="105"/>
      <c r="S8" s="104">
        <v>2022</v>
      </c>
      <c r="T8" s="105"/>
      <c r="U8" s="99" t="s">
        <v>5</v>
      </c>
      <c r="V8" s="99" t="s">
        <v>63</v>
      </c>
    </row>
    <row r="9" spans="2:22" ht="14.45" customHeight="1" thickBot="1" x14ac:dyDescent="0.25">
      <c r="B9" s="112" t="s">
        <v>6</v>
      </c>
      <c r="C9" s="108" t="s">
        <v>7</v>
      </c>
      <c r="D9" s="106"/>
      <c r="E9" s="107"/>
      <c r="F9" s="106"/>
      <c r="G9" s="107"/>
      <c r="H9" s="100"/>
      <c r="I9" s="100"/>
      <c r="J9" s="100"/>
      <c r="K9" s="100"/>
      <c r="L9" s="100"/>
      <c r="M9" s="30"/>
      <c r="N9" s="30"/>
      <c r="O9" s="112" t="s">
        <v>6</v>
      </c>
      <c r="P9" s="108" t="s">
        <v>7</v>
      </c>
      <c r="Q9" s="106"/>
      <c r="R9" s="107"/>
      <c r="S9" s="106"/>
      <c r="T9" s="107"/>
      <c r="U9" s="100"/>
      <c r="V9" s="100"/>
    </row>
    <row r="10" spans="2:22" ht="14.45" customHeight="1" x14ac:dyDescent="0.2">
      <c r="B10" s="112"/>
      <c r="C10" s="108"/>
      <c r="D10" s="7" t="s">
        <v>8</v>
      </c>
      <c r="E10" s="8" t="s">
        <v>2</v>
      </c>
      <c r="F10" s="7" t="s">
        <v>8</v>
      </c>
      <c r="G10" s="8" t="s">
        <v>2</v>
      </c>
      <c r="H10" s="110" t="s">
        <v>9</v>
      </c>
      <c r="I10" s="110" t="s">
        <v>48</v>
      </c>
      <c r="J10" s="110" t="s">
        <v>8</v>
      </c>
      <c r="K10" s="110" t="s">
        <v>129</v>
      </c>
      <c r="L10" s="110" t="s">
        <v>136</v>
      </c>
      <c r="M10" s="30"/>
      <c r="N10" s="30"/>
      <c r="O10" s="112"/>
      <c r="P10" s="108"/>
      <c r="Q10" s="7" t="s">
        <v>8</v>
      </c>
      <c r="R10" s="8" t="s">
        <v>2</v>
      </c>
      <c r="S10" s="7" t="s">
        <v>8</v>
      </c>
      <c r="T10" s="8" t="s">
        <v>2</v>
      </c>
      <c r="U10" s="110" t="s">
        <v>9</v>
      </c>
      <c r="V10" s="110" t="s">
        <v>64</v>
      </c>
    </row>
    <row r="11" spans="2:22" ht="14.45" customHeight="1" thickBot="1" x14ac:dyDescent="0.25">
      <c r="B11" s="113"/>
      <c r="C11" s="109"/>
      <c r="D11" s="10" t="s">
        <v>10</v>
      </c>
      <c r="E11" s="11" t="s">
        <v>11</v>
      </c>
      <c r="F11" s="10" t="s">
        <v>10</v>
      </c>
      <c r="G11" s="11" t="s">
        <v>11</v>
      </c>
      <c r="H11" s="111"/>
      <c r="I11" s="111"/>
      <c r="J11" s="111" t="s">
        <v>10</v>
      </c>
      <c r="K11" s="111"/>
      <c r="L11" s="111"/>
      <c r="M11" s="30"/>
      <c r="N11" s="30"/>
      <c r="O11" s="113"/>
      <c r="P11" s="109"/>
      <c r="Q11" s="10" t="s">
        <v>10</v>
      </c>
      <c r="R11" s="11" t="s">
        <v>11</v>
      </c>
      <c r="S11" s="10" t="s">
        <v>10</v>
      </c>
      <c r="T11" s="11" t="s">
        <v>11</v>
      </c>
      <c r="U11" s="111"/>
      <c r="V11" s="111"/>
    </row>
    <row r="12" spans="2:22" ht="14.45" customHeight="1" thickBot="1" x14ac:dyDescent="0.25">
      <c r="B12" s="13">
        <v>1</v>
      </c>
      <c r="C12" s="14" t="s">
        <v>19</v>
      </c>
      <c r="D12" s="15">
        <v>2634</v>
      </c>
      <c r="E12" s="16">
        <v>0.22978277937712641</v>
      </c>
      <c r="F12" s="15">
        <v>1803</v>
      </c>
      <c r="G12" s="16">
        <v>0.2004224099599822</v>
      </c>
      <c r="H12" s="17">
        <v>0.4608985024958403</v>
      </c>
      <c r="I12" s="35">
        <v>0</v>
      </c>
      <c r="J12" s="15">
        <v>2458</v>
      </c>
      <c r="K12" s="17">
        <v>7.1602929210740518E-2</v>
      </c>
      <c r="L12" s="35">
        <v>0</v>
      </c>
      <c r="M12" s="30"/>
      <c r="N12" s="30"/>
      <c r="O12" s="13">
        <v>1</v>
      </c>
      <c r="P12" s="14" t="s">
        <v>19</v>
      </c>
      <c r="Q12" s="15">
        <v>22732</v>
      </c>
      <c r="R12" s="16">
        <v>0.21027121027121026</v>
      </c>
      <c r="S12" s="15">
        <v>19475</v>
      </c>
      <c r="T12" s="16">
        <v>0.19005562603688886</v>
      </c>
      <c r="U12" s="17">
        <v>0.167240051347882</v>
      </c>
      <c r="V12" s="35">
        <v>0</v>
      </c>
    </row>
    <row r="13" spans="2:22" ht="14.45" customHeight="1" thickBot="1" x14ac:dyDescent="0.25">
      <c r="B13" s="19">
        <v>2</v>
      </c>
      <c r="C13" s="20" t="s">
        <v>22</v>
      </c>
      <c r="D13" s="21">
        <v>1206</v>
      </c>
      <c r="E13" s="22">
        <v>0.10520806071708977</v>
      </c>
      <c r="F13" s="21">
        <v>1234</v>
      </c>
      <c r="G13" s="22">
        <v>0.13717207647843485</v>
      </c>
      <c r="H13" s="23">
        <v>-2.2690437601296631E-2</v>
      </c>
      <c r="I13" s="36">
        <v>0</v>
      </c>
      <c r="J13" s="21">
        <v>1148</v>
      </c>
      <c r="K13" s="23">
        <v>5.0522648083623611E-2</v>
      </c>
      <c r="L13" s="36">
        <v>0</v>
      </c>
      <c r="M13" s="30"/>
      <c r="N13" s="30"/>
      <c r="O13" s="19">
        <v>2</v>
      </c>
      <c r="P13" s="20" t="s">
        <v>22</v>
      </c>
      <c r="Q13" s="21">
        <v>12304</v>
      </c>
      <c r="R13" s="22">
        <v>0.11381211381211381</v>
      </c>
      <c r="S13" s="21">
        <v>12472</v>
      </c>
      <c r="T13" s="22">
        <v>0.12171367229433004</v>
      </c>
      <c r="U13" s="23">
        <v>-1.347017318794097E-2</v>
      </c>
      <c r="V13" s="36">
        <v>0</v>
      </c>
    </row>
    <row r="14" spans="2:22" ht="14.45" customHeight="1" thickBot="1" x14ac:dyDescent="0.25">
      <c r="B14" s="13">
        <v>3</v>
      </c>
      <c r="C14" s="14" t="s">
        <v>17</v>
      </c>
      <c r="D14" s="15">
        <v>1023</v>
      </c>
      <c r="E14" s="16">
        <v>8.9243653493849773E-2</v>
      </c>
      <c r="F14" s="15">
        <v>888</v>
      </c>
      <c r="G14" s="16">
        <v>9.8710538016896401E-2</v>
      </c>
      <c r="H14" s="17">
        <v>0.15202702702702697</v>
      </c>
      <c r="I14" s="35">
        <v>0</v>
      </c>
      <c r="J14" s="15">
        <v>1147</v>
      </c>
      <c r="K14" s="17">
        <v>-0.10810810810810811</v>
      </c>
      <c r="L14" s="35">
        <v>0</v>
      </c>
      <c r="M14" s="30"/>
      <c r="N14" s="30"/>
      <c r="O14" s="13">
        <v>3</v>
      </c>
      <c r="P14" s="14" t="s">
        <v>17</v>
      </c>
      <c r="Q14" s="15">
        <v>10384</v>
      </c>
      <c r="R14" s="16">
        <v>9.6052096052096053E-2</v>
      </c>
      <c r="S14" s="15">
        <v>8893</v>
      </c>
      <c r="T14" s="16">
        <v>8.6786376500439147E-2</v>
      </c>
      <c r="U14" s="17">
        <v>0.16765995726976279</v>
      </c>
      <c r="V14" s="35">
        <v>0</v>
      </c>
    </row>
    <row r="15" spans="2:22" ht="14.45" customHeight="1" thickBot="1" x14ac:dyDescent="0.25">
      <c r="B15" s="19">
        <v>4</v>
      </c>
      <c r="C15" s="20" t="s">
        <v>23</v>
      </c>
      <c r="D15" s="21">
        <v>918</v>
      </c>
      <c r="E15" s="22">
        <v>8.0083747710023551E-2</v>
      </c>
      <c r="F15" s="21">
        <v>512</v>
      </c>
      <c r="G15" s="22">
        <v>5.6914184081814138E-2</v>
      </c>
      <c r="H15" s="23">
        <v>0.79296875</v>
      </c>
      <c r="I15" s="36">
        <v>2</v>
      </c>
      <c r="J15" s="21">
        <v>749</v>
      </c>
      <c r="K15" s="23">
        <v>0.22563417890520698</v>
      </c>
      <c r="L15" s="36">
        <v>0</v>
      </c>
      <c r="M15" s="30"/>
      <c r="N15" s="30"/>
      <c r="O15" s="19">
        <v>4</v>
      </c>
      <c r="P15" s="20" t="s">
        <v>23</v>
      </c>
      <c r="Q15" s="21">
        <v>7854</v>
      </c>
      <c r="R15" s="22">
        <v>7.2649572649572655E-2</v>
      </c>
      <c r="S15" s="21">
        <v>7719</v>
      </c>
      <c r="T15" s="22">
        <v>7.5329364692105008E-2</v>
      </c>
      <c r="U15" s="23">
        <v>1.748931208705784E-2</v>
      </c>
      <c r="V15" s="36">
        <v>1</v>
      </c>
    </row>
    <row r="16" spans="2:22" ht="14.45" customHeight="1" thickBot="1" x14ac:dyDescent="0.25">
      <c r="B16" s="13">
        <v>5</v>
      </c>
      <c r="C16" s="14" t="s">
        <v>18</v>
      </c>
      <c r="D16" s="15">
        <v>647</v>
      </c>
      <c r="E16" s="16">
        <v>5.6442467067957774E-2</v>
      </c>
      <c r="F16" s="15">
        <v>603</v>
      </c>
      <c r="G16" s="16">
        <v>6.7029791018230325E-2</v>
      </c>
      <c r="H16" s="17">
        <v>7.296849087893853E-2</v>
      </c>
      <c r="I16" s="35">
        <v>-1</v>
      </c>
      <c r="J16" s="15">
        <v>594</v>
      </c>
      <c r="K16" s="17">
        <v>8.9225589225589319E-2</v>
      </c>
      <c r="L16" s="35">
        <v>0</v>
      </c>
      <c r="M16" s="30"/>
      <c r="N16" s="30"/>
      <c r="O16" s="13">
        <v>5</v>
      </c>
      <c r="P16" s="14" t="s">
        <v>18</v>
      </c>
      <c r="Q16" s="15">
        <v>7175</v>
      </c>
      <c r="R16" s="16">
        <v>6.6368816368816363E-2</v>
      </c>
      <c r="S16" s="15">
        <v>7268</v>
      </c>
      <c r="T16" s="16">
        <v>7.0928076510198113E-2</v>
      </c>
      <c r="U16" s="17">
        <v>-1.2795817281232802E-2</v>
      </c>
      <c r="V16" s="35">
        <v>1</v>
      </c>
    </row>
    <row r="17" spans="2:22" ht="14.45" customHeight="1" thickBot="1" x14ac:dyDescent="0.25">
      <c r="B17" s="19">
        <v>6</v>
      </c>
      <c r="C17" s="20" t="s">
        <v>29</v>
      </c>
      <c r="D17" s="21">
        <v>637</v>
      </c>
      <c r="E17" s="22">
        <v>5.5570095088545754E-2</v>
      </c>
      <c r="F17" s="21">
        <v>603</v>
      </c>
      <c r="G17" s="22">
        <v>6.7029791018230325E-2</v>
      </c>
      <c r="H17" s="23">
        <v>5.6384742951907096E-2</v>
      </c>
      <c r="I17" s="36">
        <v>-2</v>
      </c>
      <c r="J17" s="21">
        <v>549</v>
      </c>
      <c r="K17" s="23">
        <v>0.16029143897996367</v>
      </c>
      <c r="L17" s="36">
        <v>0</v>
      </c>
      <c r="M17" s="30"/>
      <c r="N17" s="30"/>
      <c r="O17" s="19">
        <v>6</v>
      </c>
      <c r="P17" s="20" t="s">
        <v>29</v>
      </c>
      <c r="Q17" s="21">
        <v>6714</v>
      </c>
      <c r="R17" s="22">
        <v>6.2104562104562104E-2</v>
      </c>
      <c r="S17" s="21">
        <v>8673</v>
      </c>
      <c r="T17" s="22">
        <v>8.4639406655606514E-2</v>
      </c>
      <c r="U17" s="23">
        <v>-0.22587340020754065</v>
      </c>
      <c r="V17" s="36">
        <v>-2</v>
      </c>
    </row>
    <row r="18" spans="2:22" ht="14.45" customHeight="1" thickBot="1" x14ac:dyDescent="0.25">
      <c r="B18" s="13">
        <v>7</v>
      </c>
      <c r="C18" s="14" t="s">
        <v>30</v>
      </c>
      <c r="D18" s="15">
        <v>491</v>
      </c>
      <c r="E18" s="16">
        <v>4.2833464189130248E-2</v>
      </c>
      <c r="F18" s="15">
        <v>228</v>
      </c>
      <c r="G18" s="16">
        <v>2.5344597598932858E-2</v>
      </c>
      <c r="H18" s="17">
        <v>1.1535087719298245</v>
      </c>
      <c r="I18" s="35">
        <v>5</v>
      </c>
      <c r="J18" s="15">
        <v>521</v>
      </c>
      <c r="K18" s="17">
        <v>-5.7581573896353211E-2</v>
      </c>
      <c r="L18" s="35">
        <v>0</v>
      </c>
      <c r="M18" s="30"/>
      <c r="N18" s="30"/>
      <c r="O18" s="13">
        <v>7</v>
      </c>
      <c r="P18" s="14" t="s">
        <v>24</v>
      </c>
      <c r="Q18" s="15">
        <v>4368</v>
      </c>
      <c r="R18" s="16">
        <v>4.0404040404040407E-2</v>
      </c>
      <c r="S18" s="15">
        <v>3814</v>
      </c>
      <c r="T18" s="16">
        <v>3.7220649946325755E-2</v>
      </c>
      <c r="U18" s="17">
        <v>0.14525432616675404</v>
      </c>
      <c r="V18" s="35">
        <v>0</v>
      </c>
    </row>
    <row r="19" spans="2:22" ht="14.45" customHeight="1" thickBot="1" x14ac:dyDescent="0.25">
      <c r="B19" s="19">
        <v>8</v>
      </c>
      <c r="C19" s="20" t="s">
        <v>24</v>
      </c>
      <c r="D19" s="21">
        <v>445</v>
      </c>
      <c r="E19" s="22">
        <v>3.8820553083834947E-2</v>
      </c>
      <c r="F19" s="21">
        <v>420</v>
      </c>
      <c r="G19" s="22">
        <v>4.6687416629613163E-2</v>
      </c>
      <c r="H19" s="23">
        <v>5.9523809523809534E-2</v>
      </c>
      <c r="I19" s="36">
        <v>-1</v>
      </c>
      <c r="J19" s="21">
        <v>415</v>
      </c>
      <c r="K19" s="23">
        <v>7.2289156626506035E-2</v>
      </c>
      <c r="L19" s="36">
        <v>0</v>
      </c>
      <c r="M19" s="30"/>
      <c r="N19" s="30"/>
      <c r="O19" s="19">
        <v>8</v>
      </c>
      <c r="P19" s="20" t="s">
        <v>30</v>
      </c>
      <c r="Q19" s="21">
        <v>4154</v>
      </c>
      <c r="R19" s="22">
        <v>3.8424538424538426E-2</v>
      </c>
      <c r="S19" s="21">
        <v>2555</v>
      </c>
      <c r="T19" s="22">
        <v>2.4934127061578999E-2</v>
      </c>
      <c r="U19" s="23">
        <v>0.62583170254403142</v>
      </c>
      <c r="V19" s="36">
        <v>3</v>
      </c>
    </row>
    <row r="20" spans="2:22" ht="14.45" customHeight="1" thickBot="1" x14ac:dyDescent="0.25">
      <c r="B20" s="13">
        <v>9</v>
      </c>
      <c r="C20" s="14" t="s">
        <v>39</v>
      </c>
      <c r="D20" s="15">
        <v>416</v>
      </c>
      <c r="E20" s="16">
        <v>3.6290674343540087E-2</v>
      </c>
      <c r="F20" s="15">
        <v>331</v>
      </c>
      <c r="G20" s="16">
        <v>3.6794130724766561E-2</v>
      </c>
      <c r="H20" s="17">
        <v>0.25679758308157097</v>
      </c>
      <c r="I20" s="35">
        <v>0</v>
      </c>
      <c r="J20" s="15">
        <v>326</v>
      </c>
      <c r="K20" s="17">
        <v>0.2760736196319018</v>
      </c>
      <c r="L20" s="35">
        <v>1</v>
      </c>
      <c r="M20" s="30"/>
      <c r="N20" s="30"/>
      <c r="O20" s="13">
        <v>9</v>
      </c>
      <c r="P20" s="14" t="s">
        <v>39</v>
      </c>
      <c r="Q20" s="15">
        <v>3358</v>
      </c>
      <c r="R20" s="16">
        <v>3.1061531061531061E-2</v>
      </c>
      <c r="S20" s="15">
        <v>2620</v>
      </c>
      <c r="T20" s="16">
        <v>2.5568459061188639E-2</v>
      </c>
      <c r="U20" s="17">
        <v>0.2816793893129772</v>
      </c>
      <c r="V20" s="35">
        <v>1</v>
      </c>
    </row>
    <row r="21" spans="2:22" ht="14.45" customHeight="1" thickBot="1" x14ac:dyDescent="0.25">
      <c r="B21" s="19">
        <v>10</v>
      </c>
      <c r="C21" s="20" t="s">
        <v>32</v>
      </c>
      <c r="D21" s="21">
        <v>336</v>
      </c>
      <c r="E21" s="22">
        <v>2.9311698508243916E-2</v>
      </c>
      <c r="F21" s="21">
        <v>272</v>
      </c>
      <c r="G21" s="22">
        <v>3.0235660293463761E-2</v>
      </c>
      <c r="H21" s="23">
        <v>0.23529411764705888</v>
      </c>
      <c r="I21" s="36">
        <v>0</v>
      </c>
      <c r="J21" s="21">
        <v>286</v>
      </c>
      <c r="K21" s="23">
        <v>0.17482517482517479</v>
      </c>
      <c r="L21" s="36">
        <v>1</v>
      </c>
      <c r="M21" s="30"/>
      <c r="N21" s="30"/>
      <c r="O21" s="19">
        <v>10</v>
      </c>
      <c r="P21" s="20" t="s">
        <v>32</v>
      </c>
      <c r="Q21" s="21">
        <v>3177</v>
      </c>
      <c r="R21" s="22">
        <v>2.9387279387279388E-2</v>
      </c>
      <c r="S21" s="21">
        <v>1797</v>
      </c>
      <c r="T21" s="22">
        <v>1.7536840050746561E-2</v>
      </c>
      <c r="U21" s="23">
        <v>0.76794657762938234</v>
      </c>
      <c r="V21" s="36">
        <v>5</v>
      </c>
    </row>
    <row r="22" spans="2:22" ht="14.45" customHeight="1" thickBot="1" x14ac:dyDescent="0.25">
      <c r="B22" s="13">
        <v>11</v>
      </c>
      <c r="C22" s="14" t="s">
        <v>31</v>
      </c>
      <c r="D22" s="15">
        <v>299</v>
      </c>
      <c r="E22" s="16">
        <v>2.6083922184419437E-2</v>
      </c>
      <c r="F22" s="15">
        <v>333</v>
      </c>
      <c r="G22" s="16">
        <v>3.7016451756336152E-2</v>
      </c>
      <c r="H22" s="17">
        <v>-0.10210210210210213</v>
      </c>
      <c r="I22" s="35">
        <v>-3</v>
      </c>
      <c r="J22" s="15">
        <v>339</v>
      </c>
      <c r="K22" s="17">
        <v>-0.11799410029498525</v>
      </c>
      <c r="L22" s="35">
        <v>-2</v>
      </c>
      <c r="M22" s="30"/>
      <c r="N22" s="30"/>
      <c r="O22" s="13">
        <v>11</v>
      </c>
      <c r="P22" s="14" t="s">
        <v>31</v>
      </c>
      <c r="Q22" s="15">
        <v>2919</v>
      </c>
      <c r="R22" s="16">
        <v>2.7000777000777E-2</v>
      </c>
      <c r="S22" s="15">
        <v>3454</v>
      </c>
      <c r="T22" s="16">
        <v>3.370742656387235E-2</v>
      </c>
      <c r="U22" s="17">
        <v>-0.15489287782281413</v>
      </c>
      <c r="V22" s="35">
        <v>-3</v>
      </c>
    </row>
    <row r="23" spans="2:22" ht="14.45" customHeight="1" thickBot="1" x14ac:dyDescent="0.25">
      <c r="B23" s="19">
        <v>12</v>
      </c>
      <c r="C23" s="20" t="s">
        <v>20</v>
      </c>
      <c r="D23" s="21">
        <v>230</v>
      </c>
      <c r="E23" s="22">
        <v>2.0064555526476489E-2</v>
      </c>
      <c r="F23" s="21">
        <v>65</v>
      </c>
      <c r="G23" s="22">
        <v>7.2254335260115606E-3</v>
      </c>
      <c r="H23" s="23">
        <v>2.5384615384615383</v>
      </c>
      <c r="I23" s="36">
        <v>10</v>
      </c>
      <c r="J23" s="21">
        <v>161</v>
      </c>
      <c r="K23" s="23">
        <v>0.4285714285714286</v>
      </c>
      <c r="L23" s="36">
        <v>4</v>
      </c>
      <c r="M23" s="30"/>
      <c r="N23" s="30"/>
      <c r="O23" s="19">
        <v>12</v>
      </c>
      <c r="P23" s="20" t="s">
        <v>61</v>
      </c>
      <c r="Q23" s="21">
        <v>2430</v>
      </c>
      <c r="R23" s="22">
        <v>2.2477522477522476E-2</v>
      </c>
      <c r="S23" s="21">
        <v>1198</v>
      </c>
      <c r="T23" s="22">
        <v>1.1691226700497707E-2</v>
      </c>
      <c r="U23" s="23">
        <v>1.028380634390651</v>
      </c>
      <c r="V23" s="36">
        <v>9</v>
      </c>
    </row>
    <row r="24" spans="2:22" ht="14.45" customHeight="1" thickBot="1" x14ac:dyDescent="0.25">
      <c r="B24" s="13">
        <v>13</v>
      </c>
      <c r="C24" s="14" t="s">
        <v>25</v>
      </c>
      <c r="D24" s="15">
        <v>216</v>
      </c>
      <c r="E24" s="16">
        <v>1.884323475529966E-2</v>
      </c>
      <c r="F24" s="15">
        <v>152</v>
      </c>
      <c r="G24" s="16">
        <v>1.6896398399288574E-2</v>
      </c>
      <c r="H24" s="17">
        <v>0.42105263157894735</v>
      </c>
      <c r="I24" s="35">
        <v>3</v>
      </c>
      <c r="J24" s="15">
        <v>126</v>
      </c>
      <c r="K24" s="17">
        <v>0.71428571428571419</v>
      </c>
      <c r="L24" s="35">
        <v>4</v>
      </c>
      <c r="M24" s="30"/>
      <c r="N24" s="30"/>
      <c r="O24" s="13">
        <v>13</v>
      </c>
      <c r="P24" s="14" t="s">
        <v>16</v>
      </c>
      <c r="Q24" s="15">
        <v>2300</v>
      </c>
      <c r="R24" s="16">
        <v>2.1275021275021275E-2</v>
      </c>
      <c r="S24" s="15">
        <v>2364</v>
      </c>
      <c r="T24" s="16">
        <v>2.3070166878110667E-2</v>
      </c>
      <c r="U24" s="17">
        <v>-2.7072758037225086E-2</v>
      </c>
      <c r="V24" s="35">
        <v>-1</v>
      </c>
    </row>
    <row r="25" spans="2:22" ht="14.45" customHeight="1" thickBot="1" x14ac:dyDescent="0.25">
      <c r="B25" s="19" t="s">
        <v>105</v>
      </c>
      <c r="C25" s="20" t="s">
        <v>61</v>
      </c>
      <c r="D25" s="21">
        <v>216</v>
      </c>
      <c r="E25" s="22">
        <v>1.884323475529966E-2</v>
      </c>
      <c r="F25" s="21">
        <v>87</v>
      </c>
      <c r="G25" s="22">
        <v>9.6709648732770121E-3</v>
      </c>
      <c r="H25" s="23">
        <v>1.4827586206896552</v>
      </c>
      <c r="I25" s="36">
        <v>7</v>
      </c>
      <c r="J25" s="21">
        <v>201</v>
      </c>
      <c r="K25" s="23">
        <v>7.4626865671641784E-2</v>
      </c>
      <c r="L25" s="36">
        <v>0</v>
      </c>
      <c r="M25" s="30"/>
      <c r="N25" s="30"/>
      <c r="O25" s="19">
        <v>14</v>
      </c>
      <c r="P25" s="20" t="s">
        <v>104</v>
      </c>
      <c r="Q25" s="21">
        <v>1876</v>
      </c>
      <c r="R25" s="22">
        <v>1.7353017353017353E-2</v>
      </c>
      <c r="S25" s="21">
        <v>746</v>
      </c>
      <c r="T25" s="22">
        <v>7.2801795647506589E-3</v>
      </c>
      <c r="U25" s="23">
        <v>1.5147453083109919</v>
      </c>
      <c r="V25" s="36">
        <v>9</v>
      </c>
    </row>
    <row r="26" spans="2:22" ht="14.45" customHeight="1" thickBot="1" x14ac:dyDescent="0.25">
      <c r="B26" s="13">
        <v>15</v>
      </c>
      <c r="C26" s="14" t="s">
        <v>16</v>
      </c>
      <c r="D26" s="15">
        <v>188</v>
      </c>
      <c r="E26" s="16">
        <v>1.6400593212945999E-2</v>
      </c>
      <c r="F26" s="15">
        <v>247</v>
      </c>
      <c r="G26" s="16">
        <v>2.7456647398843931E-2</v>
      </c>
      <c r="H26" s="17">
        <v>-0.23886639676113364</v>
      </c>
      <c r="I26" s="35">
        <v>-4</v>
      </c>
      <c r="J26" s="15">
        <v>179</v>
      </c>
      <c r="K26" s="17">
        <v>5.027932960893855E-2</v>
      </c>
      <c r="L26" s="35">
        <v>0</v>
      </c>
      <c r="M26" s="30"/>
      <c r="N26" s="30"/>
      <c r="O26" s="13">
        <v>15</v>
      </c>
      <c r="P26" s="14" t="s">
        <v>21</v>
      </c>
      <c r="Q26" s="15">
        <v>1858</v>
      </c>
      <c r="R26" s="16">
        <v>1.7186517186517185E-2</v>
      </c>
      <c r="S26" s="15">
        <v>3085</v>
      </c>
      <c r="T26" s="16">
        <v>3.0106372596857618E-2</v>
      </c>
      <c r="U26" s="17">
        <v>-0.39773095623987031</v>
      </c>
      <c r="V26" s="35">
        <v>-6</v>
      </c>
    </row>
    <row r="27" spans="2:22" ht="14.45" customHeight="1" thickBot="1" x14ac:dyDescent="0.25">
      <c r="B27" s="19">
        <v>16</v>
      </c>
      <c r="C27" s="20" t="s">
        <v>33</v>
      </c>
      <c r="D27" s="21">
        <v>179</v>
      </c>
      <c r="E27" s="22">
        <v>1.5615458431475181E-2</v>
      </c>
      <c r="F27" s="21">
        <v>156</v>
      </c>
      <c r="G27" s="22">
        <v>1.7341040462427744E-2</v>
      </c>
      <c r="H27" s="23">
        <v>0.14743589743589736</v>
      </c>
      <c r="I27" s="36">
        <v>-1</v>
      </c>
      <c r="J27" s="21">
        <v>112</v>
      </c>
      <c r="K27" s="23">
        <v>0.59821428571428581</v>
      </c>
      <c r="L27" s="36">
        <v>4</v>
      </c>
      <c r="M27" s="30"/>
      <c r="N27" s="30"/>
      <c r="O27" s="19">
        <v>16</v>
      </c>
      <c r="P27" s="20" t="s">
        <v>25</v>
      </c>
      <c r="Q27" s="21">
        <v>1816</v>
      </c>
      <c r="R27" s="22">
        <v>1.6798016798016797E-2</v>
      </c>
      <c r="S27" s="21">
        <v>2039</v>
      </c>
      <c r="T27" s="22">
        <v>1.9898506880062457E-2</v>
      </c>
      <c r="U27" s="23">
        <v>-0.10936733692986755</v>
      </c>
      <c r="V27" s="36">
        <v>-2</v>
      </c>
    </row>
    <row r="28" spans="2:22" ht="14.45" customHeight="1" thickBot="1" x14ac:dyDescent="0.25">
      <c r="B28" s="13">
        <v>17</v>
      </c>
      <c r="C28" s="14" t="s">
        <v>21</v>
      </c>
      <c r="D28" s="15">
        <v>173</v>
      </c>
      <c r="E28" s="16">
        <v>1.5092035243827968E-2</v>
      </c>
      <c r="F28" s="15">
        <v>176</v>
      </c>
      <c r="G28" s="16">
        <v>1.9564250778123609E-2</v>
      </c>
      <c r="H28" s="17">
        <v>-1.7045454545454586E-2</v>
      </c>
      <c r="I28" s="35">
        <v>-4</v>
      </c>
      <c r="J28" s="15">
        <v>195</v>
      </c>
      <c r="K28" s="17">
        <v>-0.11282051282051286</v>
      </c>
      <c r="L28" s="35">
        <v>-3</v>
      </c>
      <c r="M28" s="30"/>
      <c r="N28" s="30"/>
      <c r="O28" s="13">
        <v>17</v>
      </c>
      <c r="P28" s="14" t="s">
        <v>33</v>
      </c>
      <c r="Q28" s="15">
        <v>1703</v>
      </c>
      <c r="R28" s="16">
        <v>1.5752765752765754E-2</v>
      </c>
      <c r="S28" s="15">
        <v>1670</v>
      </c>
      <c r="T28" s="16">
        <v>1.6297452913047721E-2</v>
      </c>
      <c r="U28" s="17">
        <v>1.9760479041916135E-2</v>
      </c>
      <c r="V28" s="35">
        <v>0</v>
      </c>
    </row>
    <row r="29" spans="2:22" ht="14.45" customHeight="1" thickBot="1" x14ac:dyDescent="0.25">
      <c r="B29" s="19">
        <v>18</v>
      </c>
      <c r="C29" s="20" t="s">
        <v>27</v>
      </c>
      <c r="D29" s="21">
        <v>143</v>
      </c>
      <c r="E29" s="22">
        <v>1.2474919305591905E-2</v>
      </c>
      <c r="F29" s="21">
        <v>97</v>
      </c>
      <c r="G29" s="22">
        <v>1.0782570031124945E-2</v>
      </c>
      <c r="H29" s="23">
        <v>0.47422680412371143</v>
      </c>
      <c r="I29" s="36">
        <v>0</v>
      </c>
      <c r="J29" s="21">
        <v>113</v>
      </c>
      <c r="K29" s="23">
        <v>0.26548672566371678</v>
      </c>
      <c r="L29" s="36">
        <v>1</v>
      </c>
      <c r="M29" s="30"/>
      <c r="N29" s="30"/>
      <c r="O29" s="19">
        <v>18</v>
      </c>
      <c r="P29" s="20" t="s">
        <v>20</v>
      </c>
      <c r="Q29" s="21">
        <v>1460</v>
      </c>
      <c r="R29" s="22">
        <v>1.3505013505013505E-2</v>
      </c>
      <c r="S29" s="21">
        <v>1247</v>
      </c>
      <c r="T29" s="22">
        <v>1.2169415438664975E-2</v>
      </c>
      <c r="U29" s="23">
        <v>0.17080994386527659</v>
      </c>
      <c r="V29" s="36">
        <v>1</v>
      </c>
    </row>
    <row r="30" spans="2:22" ht="14.45" customHeight="1" thickBot="1" x14ac:dyDescent="0.25">
      <c r="B30" s="13">
        <v>19</v>
      </c>
      <c r="C30" s="14" t="s">
        <v>104</v>
      </c>
      <c r="D30" s="15">
        <v>137</v>
      </c>
      <c r="E30" s="16">
        <v>1.1951496117944691E-2</v>
      </c>
      <c r="F30" s="15">
        <v>89</v>
      </c>
      <c r="G30" s="16">
        <v>9.8932859048465986E-3</v>
      </c>
      <c r="H30" s="17">
        <v>0.5393258426966292</v>
      </c>
      <c r="I30" s="35">
        <v>0</v>
      </c>
      <c r="J30" s="15">
        <v>240</v>
      </c>
      <c r="K30" s="17">
        <v>-0.4291666666666667</v>
      </c>
      <c r="L30" s="35">
        <v>-7</v>
      </c>
      <c r="O30" s="13">
        <v>19</v>
      </c>
      <c r="P30" s="14" t="s">
        <v>44</v>
      </c>
      <c r="Q30" s="15">
        <v>1175</v>
      </c>
      <c r="R30" s="16">
        <v>1.0868760868760869E-2</v>
      </c>
      <c r="S30" s="15">
        <v>1079</v>
      </c>
      <c r="T30" s="16">
        <v>1.0529911193520055E-2</v>
      </c>
      <c r="U30" s="17">
        <v>8.8971269694161359E-2</v>
      </c>
      <c r="V30" s="35">
        <v>3</v>
      </c>
    </row>
    <row r="31" spans="2:22" ht="14.45" customHeight="1" thickBot="1" x14ac:dyDescent="0.25">
      <c r="B31" s="19">
        <v>20</v>
      </c>
      <c r="C31" s="20" t="s">
        <v>112</v>
      </c>
      <c r="D31" s="21">
        <v>128</v>
      </c>
      <c r="E31" s="22">
        <v>1.1166361336473873E-2</v>
      </c>
      <c r="F31" s="21">
        <v>171</v>
      </c>
      <c r="G31" s="22">
        <v>1.9008448199199644E-2</v>
      </c>
      <c r="H31" s="23">
        <v>-0.25146198830409361</v>
      </c>
      <c r="I31" s="36">
        <v>-6</v>
      </c>
      <c r="J31" s="21">
        <v>123</v>
      </c>
      <c r="K31" s="23">
        <v>4.0650406504065151E-2</v>
      </c>
      <c r="L31" s="36">
        <v>-2</v>
      </c>
      <c r="O31" s="19">
        <v>20</v>
      </c>
      <c r="P31" s="20" t="s">
        <v>26</v>
      </c>
      <c r="Q31" s="21">
        <v>1152</v>
      </c>
      <c r="R31" s="22">
        <v>1.0656010656010656E-2</v>
      </c>
      <c r="S31" s="21">
        <v>2232</v>
      </c>
      <c r="T31" s="22">
        <v>2.1781984971211085E-2</v>
      </c>
      <c r="U31" s="23">
        <v>-0.4838709677419355</v>
      </c>
      <c r="V31" s="36">
        <v>-7</v>
      </c>
    </row>
    <row r="32" spans="2:22" ht="14.45" customHeight="1" thickBot="1" x14ac:dyDescent="0.25">
      <c r="B32" s="91" t="s">
        <v>42</v>
      </c>
      <c r="C32" s="92"/>
      <c r="D32" s="24">
        <f>SUM(D12:D31)</f>
        <v>10662</v>
      </c>
      <c r="E32" s="25">
        <f>D32/D34</f>
        <v>0.93012300444909712</v>
      </c>
      <c r="F32" s="24">
        <f>SUM(F12:F31)</f>
        <v>8467</v>
      </c>
      <c r="G32" s="25">
        <f>F32/F34</f>
        <v>0.94119608714984437</v>
      </c>
      <c r="H32" s="26">
        <f>D32/F32-1</f>
        <v>0.25924176213534911</v>
      </c>
      <c r="I32" s="37"/>
      <c r="J32" s="24">
        <f>SUM(J12:J31)</f>
        <v>9982</v>
      </c>
      <c r="K32" s="25">
        <f>D32/J32-1</f>
        <v>6.8122620717291138E-2</v>
      </c>
      <c r="L32" s="24"/>
      <c r="O32" s="91" t="s">
        <v>42</v>
      </c>
      <c r="P32" s="92"/>
      <c r="Q32" s="24">
        <f>SUM(Q12:Q31)</f>
        <v>100909</v>
      </c>
      <c r="R32" s="25">
        <f>Q32/Q34</f>
        <v>0.93340918340918344</v>
      </c>
      <c r="S32" s="24">
        <f>SUM(S12:S31)</f>
        <v>94400</v>
      </c>
      <c r="T32" s="25">
        <f>S32/S34</f>
        <v>0.92124524251000295</v>
      </c>
      <c r="U32" s="26">
        <f>Q32/S32-1</f>
        <v>6.8951271186440621E-2</v>
      </c>
      <c r="V32" s="37"/>
    </row>
    <row r="33" spans="2:23" ht="14.45" customHeight="1" thickBot="1" x14ac:dyDescent="0.25">
      <c r="B33" s="91" t="s">
        <v>12</v>
      </c>
      <c r="C33" s="92"/>
      <c r="D33" s="24">
        <f>D34-SUM(D12:D31)</f>
        <v>801</v>
      </c>
      <c r="E33" s="25">
        <f>D33/D34</f>
        <v>6.9876995550902904E-2</v>
      </c>
      <c r="F33" s="24">
        <f>F34-SUM(F12:F31)</f>
        <v>529</v>
      </c>
      <c r="G33" s="25">
        <f>F33/F34</f>
        <v>5.8803912850155626E-2</v>
      </c>
      <c r="H33" s="26">
        <f>D33/F33-1</f>
        <v>0.51417769376181477</v>
      </c>
      <c r="I33" s="37"/>
      <c r="J33" s="24">
        <f>J34-SUM(J12:J31)</f>
        <v>695</v>
      </c>
      <c r="K33" s="25">
        <f>D33/J33-1</f>
        <v>0.15251798561151086</v>
      </c>
      <c r="L33" s="24"/>
      <c r="O33" s="91" t="s">
        <v>12</v>
      </c>
      <c r="P33" s="92"/>
      <c r="Q33" s="24">
        <f>Q34-SUM(Q12:Q31)</f>
        <v>7199</v>
      </c>
      <c r="R33" s="25">
        <f>Q33/Q34</f>
        <v>6.6590816590816587E-2</v>
      </c>
      <c r="S33" s="24">
        <f>S34-SUM(S12:S31)</f>
        <v>8070</v>
      </c>
      <c r="T33" s="25">
        <f>S33/S34</f>
        <v>7.8754757489997079E-2</v>
      </c>
      <c r="U33" s="26">
        <f>Q33/S33-1</f>
        <v>-0.10793060718711278</v>
      </c>
      <c r="V33" s="37"/>
    </row>
    <row r="34" spans="2:23" ht="14.45" customHeight="1" thickBot="1" x14ac:dyDescent="0.25">
      <c r="B34" s="93" t="s">
        <v>34</v>
      </c>
      <c r="C34" s="94"/>
      <c r="D34" s="27">
        <v>11463</v>
      </c>
      <c r="E34" s="28">
        <v>1</v>
      </c>
      <c r="F34" s="27">
        <v>8996</v>
      </c>
      <c r="G34" s="28">
        <v>0.99944419742107593</v>
      </c>
      <c r="H34" s="29">
        <v>0.2742329924410849</v>
      </c>
      <c r="I34" s="39"/>
      <c r="J34" s="27">
        <v>10677</v>
      </c>
      <c r="K34" s="29">
        <v>7.3616184321438682E-2</v>
      </c>
      <c r="L34" s="27"/>
      <c r="M34" s="30"/>
      <c r="N34" s="30"/>
      <c r="O34" s="93" t="s">
        <v>34</v>
      </c>
      <c r="P34" s="94"/>
      <c r="Q34" s="27">
        <v>108108</v>
      </c>
      <c r="R34" s="28">
        <v>1</v>
      </c>
      <c r="S34" s="27">
        <v>102470</v>
      </c>
      <c r="T34" s="28">
        <v>1</v>
      </c>
      <c r="U34" s="29">
        <v>5.5020981750756315E-2</v>
      </c>
      <c r="V34" s="39"/>
    </row>
    <row r="35" spans="2:23" ht="14.45" customHeight="1" x14ac:dyDescent="0.2">
      <c r="B35" s="31" t="s">
        <v>69</v>
      </c>
      <c r="O35" s="31" t="s">
        <v>69</v>
      </c>
    </row>
    <row r="36" spans="2:23" x14ac:dyDescent="0.2">
      <c r="B36" s="32" t="s">
        <v>68</v>
      </c>
      <c r="O36" s="32" t="s">
        <v>68</v>
      </c>
    </row>
    <row r="38" spans="2:23" x14ac:dyDescent="0.2">
      <c r="W38" s="3"/>
    </row>
    <row r="39" spans="2:23" ht="15" customHeight="1" x14ac:dyDescent="0.2">
      <c r="O39" s="128" t="s">
        <v>95</v>
      </c>
      <c r="P39" s="128"/>
      <c r="Q39" s="128"/>
      <c r="R39" s="128"/>
      <c r="S39" s="128"/>
      <c r="T39" s="128"/>
      <c r="U39" s="128"/>
      <c r="V39" s="128"/>
    </row>
    <row r="40" spans="2:23" ht="15" customHeight="1" x14ac:dyDescent="0.2">
      <c r="B40" s="95" t="s">
        <v>143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30"/>
      <c r="N40" s="33"/>
      <c r="O40" s="128"/>
      <c r="P40" s="128"/>
      <c r="Q40" s="128"/>
      <c r="R40" s="128"/>
      <c r="S40" s="128"/>
      <c r="T40" s="128"/>
      <c r="U40" s="128"/>
      <c r="V40" s="128"/>
    </row>
    <row r="41" spans="2:23" x14ac:dyDescent="0.2">
      <c r="B41" s="90" t="s">
        <v>144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30"/>
      <c r="N41" s="33"/>
      <c r="O41" s="90" t="s">
        <v>96</v>
      </c>
      <c r="P41" s="90"/>
      <c r="Q41" s="90"/>
      <c r="R41" s="90"/>
      <c r="S41" s="90"/>
      <c r="T41" s="90"/>
      <c r="U41" s="90"/>
      <c r="V41" s="90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3" x14ac:dyDescent="0.2">
      <c r="B43" s="114" t="s">
        <v>0</v>
      </c>
      <c r="C43" s="116" t="s">
        <v>41</v>
      </c>
      <c r="D43" s="96" t="s">
        <v>124</v>
      </c>
      <c r="E43" s="97"/>
      <c r="F43" s="97"/>
      <c r="G43" s="97"/>
      <c r="H43" s="97"/>
      <c r="I43" s="98"/>
      <c r="J43" s="97" t="s">
        <v>118</v>
      </c>
      <c r="K43" s="97"/>
      <c r="L43" s="98"/>
      <c r="M43" s="30"/>
      <c r="N43" s="30"/>
      <c r="O43" s="114" t="s">
        <v>0</v>
      </c>
      <c r="P43" s="116" t="s">
        <v>41</v>
      </c>
      <c r="Q43" s="96" t="s">
        <v>131</v>
      </c>
      <c r="R43" s="97"/>
      <c r="S43" s="97"/>
      <c r="T43" s="97"/>
      <c r="U43" s="97"/>
      <c r="V43" s="98"/>
    </row>
    <row r="44" spans="2:23" ht="15" thickBot="1" x14ac:dyDescent="0.25">
      <c r="B44" s="115"/>
      <c r="C44" s="117"/>
      <c r="D44" s="101" t="s">
        <v>125</v>
      </c>
      <c r="E44" s="102"/>
      <c r="F44" s="102"/>
      <c r="G44" s="102"/>
      <c r="H44" s="102"/>
      <c r="I44" s="103"/>
      <c r="J44" s="102" t="s">
        <v>119</v>
      </c>
      <c r="K44" s="102"/>
      <c r="L44" s="103"/>
      <c r="M44" s="30"/>
      <c r="N44" s="30"/>
      <c r="O44" s="115"/>
      <c r="P44" s="117"/>
      <c r="Q44" s="101" t="s">
        <v>132</v>
      </c>
      <c r="R44" s="102"/>
      <c r="S44" s="102"/>
      <c r="T44" s="102"/>
      <c r="U44" s="102"/>
      <c r="V44" s="103"/>
    </row>
    <row r="45" spans="2:23" ht="15" customHeight="1" x14ac:dyDescent="0.2">
      <c r="B45" s="115"/>
      <c r="C45" s="117"/>
      <c r="D45" s="104">
        <v>2023</v>
      </c>
      <c r="E45" s="105"/>
      <c r="F45" s="104">
        <v>2022</v>
      </c>
      <c r="G45" s="105"/>
      <c r="H45" s="99" t="s">
        <v>5</v>
      </c>
      <c r="I45" s="99" t="s">
        <v>47</v>
      </c>
      <c r="J45" s="99">
        <v>2022</v>
      </c>
      <c r="K45" s="99" t="s">
        <v>128</v>
      </c>
      <c r="L45" s="99" t="s">
        <v>135</v>
      </c>
      <c r="M45" s="30"/>
      <c r="N45" s="30"/>
      <c r="O45" s="115"/>
      <c r="P45" s="117"/>
      <c r="Q45" s="104">
        <v>2023</v>
      </c>
      <c r="R45" s="105"/>
      <c r="S45" s="104">
        <v>2022</v>
      </c>
      <c r="T45" s="105"/>
      <c r="U45" s="99" t="s">
        <v>5</v>
      </c>
      <c r="V45" s="99" t="s">
        <v>63</v>
      </c>
    </row>
    <row r="46" spans="2:23" ht="15" customHeight="1" thickBot="1" x14ac:dyDescent="0.25">
      <c r="B46" s="112" t="s">
        <v>6</v>
      </c>
      <c r="C46" s="108" t="s">
        <v>41</v>
      </c>
      <c r="D46" s="106"/>
      <c r="E46" s="107"/>
      <c r="F46" s="106"/>
      <c r="G46" s="107"/>
      <c r="H46" s="100"/>
      <c r="I46" s="100"/>
      <c r="J46" s="100"/>
      <c r="K46" s="100"/>
      <c r="L46" s="100"/>
      <c r="M46" s="30"/>
      <c r="N46" s="30"/>
      <c r="O46" s="112" t="s">
        <v>6</v>
      </c>
      <c r="P46" s="108" t="s">
        <v>41</v>
      </c>
      <c r="Q46" s="106"/>
      <c r="R46" s="107"/>
      <c r="S46" s="106"/>
      <c r="T46" s="107"/>
      <c r="U46" s="100"/>
      <c r="V46" s="100"/>
    </row>
    <row r="47" spans="2:23" ht="15" customHeight="1" x14ac:dyDescent="0.2">
      <c r="B47" s="112"/>
      <c r="C47" s="108"/>
      <c r="D47" s="7" t="s">
        <v>8</v>
      </c>
      <c r="E47" s="8" t="s">
        <v>2</v>
      </c>
      <c r="F47" s="7" t="s">
        <v>8</v>
      </c>
      <c r="G47" s="8" t="s">
        <v>2</v>
      </c>
      <c r="H47" s="110" t="s">
        <v>9</v>
      </c>
      <c r="I47" s="110" t="s">
        <v>48</v>
      </c>
      <c r="J47" s="110" t="s">
        <v>8</v>
      </c>
      <c r="K47" s="110" t="s">
        <v>129</v>
      </c>
      <c r="L47" s="110" t="s">
        <v>136</v>
      </c>
      <c r="M47" s="30"/>
      <c r="N47" s="30"/>
      <c r="O47" s="112"/>
      <c r="P47" s="108"/>
      <c r="Q47" s="7" t="s">
        <v>8</v>
      </c>
      <c r="R47" s="8" t="s">
        <v>2</v>
      </c>
      <c r="S47" s="7" t="s">
        <v>8</v>
      </c>
      <c r="T47" s="8" t="s">
        <v>2</v>
      </c>
      <c r="U47" s="110" t="s">
        <v>9</v>
      </c>
      <c r="V47" s="110" t="s">
        <v>64</v>
      </c>
    </row>
    <row r="48" spans="2:23" ht="15" customHeight="1" thickBot="1" x14ac:dyDescent="0.25">
      <c r="B48" s="113"/>
      <c r="C48" s="109"/>
      <c r="D48" s="10" t="s">
        <v>10</v>
      </c>
      <c r="E48" s="11" t="s">
        <v>11</v>
      </c>
      <c r="F48" s="10" t="s">
        <v>10</v>
      </c>
      <c r="G48" s="11" t="s">
        <v>11</v>
      </c>
      <c r="H48" s="111"/>
      <c r="I48" s="111"/>
      <c r="J48" s="111" t="s">
        <v>10</v>
      </c>
      <c r="K48" s="111"/>
      <c r="L48" s="111"/>
      <c r="M48" s="30"/>
      <c r="N48" s="30"/>
      <c r="O48" s="113"/>
      <c r="P48" s="109"/>
      <c r="Q48" s="10" t="s">
        <v>10</v>
      </c>
      <c r="R48" s="11" t="s">
        <v>11</v>
      </c>
      <c r="S48" s="10" t="s">
        <v>10</v>
      </c>
      <c r="T48" s="11" t="s">
        <v>11</v>
      </c>
      <c r="U48" s="111"/>
      <c r="V48" s="111"/>
    </row>
    <row r="49" spans="2:22" ht="15" thickBot="1" x14ac:dyDescent="0.25">
      <c r="B49" s="13">
        <v>1</v>
      </c>
      <c r="C49" s="14" t="s">
        <v>82</v>
      </c>
      <c r="D49" s="15">
        <v>665</v>
      </c>
      <c r="E49" s="16">
        <v>5.8012736630899418E-2</v>
      </c>
      <c r="F49" s="15">
        <v>407</v>
      </c>
      <c r="G49" s="16">
        <v>4.5242329924410851E-2</v>
      </c>
      <c r="H49" s="17">
        <v>0.63390663390663393</v>
      </c>
      <c r="I49" s="35">
        <v>1</v>
      </c>
      <c r="J49" s="15">
        <v>447</v>
      </c>
      <c r="K49" s="17">
        <v>0.48769574944071592</v>
      </c>
      <c r="L49" s="35">
        <v>1</v>
      </c>
      <c r="M49" s="30"/>
      <c r="N49" s="30"/>
      <c r="O49" s="13">
        <v>1</v>
      </c>
      <c r="P49" s="14" t="s">
        <v>82</v>
      </c>
      <c r="Q49" s="15">
        <v>5648</v>
      </c>
      <c r="R49" s="16">
        <v>5.2244052244052243E-2</v>
      </c>
      <c r="S49" s="15">
        <v>4163</v>
      </c>
      <c r="T49" s="16">
        <v>4.0626524836537524E-2</v>
      </c>
      <c r="U49" s="17">
        <v>0.35671390823925053</v>
      </c>
      <c r="V49" s="35">
        <v>3</v>
      </c>
    </row>
    <row r="50" spans="2:22" ht="15" thickBot="1" x14ac:dyDescent="0.25">
      <c r="B50" s="19">
        <v>2</v>
      </c>
      <c r="C50" s="20" t="s">
        <v>52</v>
      </c>
      <c r="D50" s="21">
        <v>488</v>
      </c>
      <c r="E50" s="22">
        <v>4.2571752595306642E-2</v>
      </c>
      <c r="F50" s="21">
        <v>80</v>
      </c>
      <c r="G50" s="22">
        <v>8.8928412627834585E-3</v>
      </c>
      <c r="H50" s="23">
        <v>5.0999999999999996</v>
      </c>
      <c r="I50" s="36">
        <v>27</v>
      </c>
      <c r="J50" s="21">
        <v>546</v>
      </c>
      <c r="K50" s="23">
        <v>-0.10622710622710618</v>
      </c>
      <c r="L50" s="36">
        <v>-1</v>
      </c>
      <c r="M50" s="30"/>
      <c r="N50" s="30"/>
      <c r="O50" s="19">
        <v>2</v>
      </c>
      <c r="P50" s="20" t="s">
        <v>40</v>
      </c>
      <c r="Q50" s="21">
        <v>4462</v>
      </c>
      <c r="R50" s="22">
        <v>4.1273541273541277E-2</v>
      </c>
      <c r="S50" s="21">
        <v>4429</v>
      </c>
      <c r="T50" s="22">
        <v>4.3222406558016978E-2</v>
      </c>
      <c r="U50" s="23">
        <v>7.4508918491758003E-3</v>
      </c>
      <c r="V50" s="36">
        <v>0</v>
      </c>
    </row>
    <row r="51" spans="2:22" ht="15" thickBot="1" x14ac:dyDescent="0.25">
      <c r="B51" s="13">
        <v>3</v>
      </c>
      <c r="C51" s="14" t="s">
        <v>40</v>
      </c>
      <c r="D51" s="15">
        <v>481</v>
      </c>
      <c r="E51" s="16">
        <v>4.196109220971822E-2</v>
      </c>
      <c r="F51" s="15">
        <v>285</v>
      </c>
      <c r="G51" s="16">
        <v>3.1680746998666076E-2</v>
      </c>
      <c r="H51" s="17">
        <v>0.68771929824561395</v>
      </c>
      <c r="I51" s="35">
        <v>1</v>
      </c>
      <c r="J51" s="15">
        <v>407</v>
      </c>
      <c r="K51" s="17">
        <v>0.18181818181818188</v>
      </c>
      <c r="L51" s="35">
        <v>0</v>
      </c>
      <c r="M51" s="30"/>
      <c r="N51" s="30"/>
      <c r="O51" s="13">
        <v>3</v>
      </c>
      <c r="P51" s="14" t="s">
        <v>38</v>
      </c>
      <c r="Q51" s="15">
        <v>4169</v>
      </c>
      <c r="R51" s="16">
        <v>3.8563288563288563E-2</v>
      </c>
      <c r="S51" s="15">
        <v>4421</v>
      </c>
      <c r="T51" s="16">
        <v>4.3144334927295795E-2</v>
      </c>
      <c r="U51" s="17">
        <v>-5.7000678579506858E-2</v>
      </c>
      <c r="V51" s="35">
        <v>0</v>
      </c>
    </row>
    <row r="52" spans="2:22" ht="15" thickBot="1" x14ac:dyDescent="0.25">
      <c r="B52" s="19">
        <v>4</v>
      </c>
      <c r="C52" s="20" t="s">
        <v>50</v>
      </c>
      <c r="D52" s="21">
        <v>415</v>
      </c>
      <c r="E52" s="22">
        <v>3.6203437145598885E-2</v>
      </c>
      <c r="F52" s="21">
        <v>232</v>
      </c>
      <c r="G52" s="22">
        <v>2.5789239662072031E-2</v>
      </c>
      <c r="H52" s="23">
        <v>0.7887931034482758</v>
      </c>
      <c r="I52" s="36">
        <v>3</v>
      </c>
      <c r="J52" s="21">
        <v>362</v>
      </c>
      <c r="K52" s="23">
        <v>0.14640883977900554</v>
      </c>
      <c r="L52" s="36">
        <v>0</v>
      </c>
      <c r="M52" s="30"/>
      <c r="N52" s="30"/>
      <c r="O52" s="19">
        <v>4</v>
      </c>
      <c r="P52" s="20" t="s">
        <v>37</v>
      </c>
      <c r="Q52" s="21">
        <v>3562</v>
      </c>
      <c r="R52" s="22">
        <v>3.2948532948532949E-2</v>
      </c>
      <c r="S52" s="21">
        <v>4569</v>
      </c>
      <c r="T52" s="22">
        <v>4.458866009563775E-2</v>
      </c>
      <c r="U52" s="23">
        <v>-0.22039833661632746</v>
      </c>
      <c r="V52" s="36">
        <v>-3</v>
      </c>
    </row>
    <row r="53" spans="2:22" ht="15" thickBot="1" x14ac:dyDescent="0.25">
      <c r="B53" s="13">
        <v>5</v>
      </c>
      <c r="C53" s="14" t="s">
        <v>51</v>
      </c>
      <c r="D53" s="15">
        <v>382</v>
      </c>
      <c r="E53" s="16">
        <v>3.3324609613539211E-2</v>
      </c>
      <c r="F53" s="15">
        <v>197</v>
      </c>
      <c r="G53" s="16">
        <v>2.189862160960427E-2</v>
      </c>
      <c r="H53" s="17">
        <v>0.93908629441624369</v>
      </c>
      <c r="I53" s="35">
        <v>5</v>
      </c>
      <c r="J53" s="15">
        <v>290</v>
      </c>
      <c r="K53" s="17">
        <v>0.3172413793103448</v>
      </c>
      <c r="L53" s="35">
        <v>3</v>
      </c>
      <c r="M53" s="30"/>
      <c r="N53" s="30"/>
      <c r="O53" s="13">
        <v>5</v>
      </c>
      <c r="P53" s="14" t="s">
        <v>52</v>
      </c>
      <c r="Q53" s="15">
        <v>3245</v>
      </c>
      <c r="R53" s="16">
        <v>3.0016280016280015E-2</v>
      </c>
      <c r="S53" s="15">
        <v>2624</v>
      </c>
      <c r="T53" s="16">
        <v>2.5607494876549234E-2</v>
      </c>
      <c r="U53" s="17">
        <v>0.23666158536585358</v>
      </c>
      <c r="V53" s="35">
        <v>4</v>
      </c>
    </row>
    <row r="54" spans="2:22" ht="15" thickBot="1" x14ac:dyDescent="0.25">
      <c r="B54" s="19">
        <v>6</v>
      </c>
      <c r="C54" s="20" t="s">
        <v>60</v>
      </c>
      <c r="D54" s="21">
        <v>334</v>
      </c>
      <c r="E54" s="22">
        <v>2.9137224112361512E-2</v>
      </c>
      <c r="F54" s="21">
        <v>207</v>
      </c>
      <c r="G54" s="22">
        <v>2.3010226767452201E-2</v>
      </c>
      <c r="H54" s="23">
        <v>0.61352657004830924</v>
      </c>
      <c r="I54" s="36">
        <v>3</v>
      </c>
      <c r="J54" s="21">
        <v>303</v>
      </c>
      <c r="K54" s="23">
        <v>0.10231023102310233</v>
      </c>
      <c r="L54" s="36">
        <v>-1</v>
      </c>
      <c r="M54" s="30"/>
      <c r="N54" s="30"/>
      <c r="O54" s="19">
        <v>6</v>
      </c>
      <c r="P54" s="20" t="s">
        <v>51</v>
      </c>
      <c r="Q54" s="21">
        <v>3177</v>
      </c>
      <c r="R54" s="22">
        <v>2.9387279387279388E-2</v>
      </c>
      <c r="S54" s="21">
        <v>3223</v>
      </c>
      <c r="T54" s="22">
        <v>3.1453108226798088E-2</v>
      </c>
      <c r="U54" s="23">
        <v>-1.427241700279247E-2</v>
      </c>
      <c r="V54" s="36">
        <v>-1</v>
      </c>
    </row>
    <row r="55" spans="2:22" ht="15" thickBot="1" x14ac:dyDescent="0.25">
      <c r="B55" s="13">
        <v>7</v>
      </c>
      <c r="C55" s="14" t="s">
        <v>58</v>
      </c>
      <c r="D55" s="15">
        <v>326</v>
      </c>
      <c r="E55" s="16">
        <v>2.8439326528831892E-2</v>
      </c>
      <c r="F55" s="15">
        <v>273</v>
      </c>
      <c r="G55" s="16">
        <v>3.0346820809248554E-2</v>
      </c>
      <c r="H55" s="17">
        <v>0.19413919413919412</v>
      </c>
      <c r="I55" s="35">
        <v>-2</v>
      </c>
      <c r="J55" s="15">
        <v>284</v>
      </c>
      <c r="K55" s="17">
        <v>0.147887323943662</v>
      </c>
      <c r="L55" s="35">
        <v>2</v>
      </c>
      <c r="M55" s="30"/>
      <c r="N55" s="30"/>
      <c r="O55" s="13">
        <v>7</v>
      </c>
      <c r="P55" s="14" t="s">
        <v>50</v>
      </c>
      <c r="Q55" s="15">
        <v>2924</v>
      </c>
      <c r="R55" s="16">
        <v>2.7047027047027047E-2</v>
      </c>
      <c r="S55" s="15">
        <v>2352</v>
      </c>
      <c r="T55" s="16">
        <v>2.2953059432028886E-2</v>
      </c>
      <c r="U55" s="17">
        <v>0.24319727891156462</v>
      </c>
      <c r="V55" s="35">
        <v>4</v>
      </c>
    </row>
    <row r="56" spans="2:22" ht="15" thickBot="1" x14ac:dyDescent="0.25">
      <c r="B56" s="19">
        <v>8</v>
      </c>
      <c r="C56" s="20" t="s">
        <v>37</v>
      </c>
      <c r="D56" s="21">
        <v>295</v>
      </c>
      <c r="E56" s="22">
        <v>2.5734973392654629E-2</v>
      </c>
      <c r="F56" s="21">
        <v>353</v>
      </c>
      <c r="G56" s="22">
        <v>3.9239662072032014E-2</v>
      </c>
      <c r="H56" s="23">
        <v>-0.1643059490084986</v>
      </c>
      <c r="I56" s="36">
        <v>-5</v>
      </c>
      <c r="J56" s="21">
        <v>228</v>
      </c>
      <c r="K56" s="23">
        <v>0.29385964912280693</v>
      </c>
      <c r="L56" s="36">
        <v>4</v>
      </c>
      <c r="M56" s="30"/>
      <c r="N56" s="30"/>
      <c r="O56" s="19">
        <v>8</v>
      </c>
      <c r="P56" s="20" t="s">
        <v>66</v>
      </c>
      <c r="Q56" s="21">
        <v>2919</v>
      </c>
      <c r="R56" s="22">
        <v>2.7000777000777E-2</v>
      </c>
      <c r="S56" s="21">
        <v>2944</v>
      </c>
      <c r="T56" s="22">
        <v>2.8730360105396702E-2</v>
      </c>
      <c r="U56" s="23">
        <v>-8.4918478260869179E-3</v>
      </c>
      <c r="V56" s="36">
        <v>0</v>
      </c>
    </row>
    <row r="57" spans="2:22" ht="15" thickBot="1" x14ac:dyDescent="0.25">
      <c r="B57" s="13">
        <v>9</v>
      </c>
      <c r="C57" s="14" t="s">
        <v>93</v>
      </c>
      <c r="D57" s="15">
        <v>287</v>
      </c>
      <c r="E57" s="16">
        <v>2.5037075809125012E-2</v>
      </c>
      <c r="F57" s="15">
        <v>9</v>
      </c>
      <c r="G57" s="16">
        <v>1.0004446420631393E-3</v>
      </c>
      <c r="H57" s="17">
        <v>30.888888888888889</v>
      </c>
      <c r="I57" s="35">
        <v>120</v>
      </c>
      <c r="J57" s="15">
        <v>296</v>
      </c>
      <c r="K57" s="17">
        <v>-3.0405405405405372E-2</v>
      </c>
      <c r="L57" s="35">
        <v>-3</v>
      </c>
      <c r="M57" s="30"/>
      <c r="N57" s="30"/>
      <c r="O57" s="13">
        <v>9</v>
      </c>
      <c r="P57" s="14" t="s">
        <v>60</v>
      </c>
      <c r="Q57" s="15">
        <v>2607</v>
      </c>
      <c r="R57" s="16">
        <v>2.4114774114774116E-2</v>
      </c>
      <c r="S57" s="15">
        <v>2451</v>
      </c>
      <c r="T57" s="16">
        <v>2.3919195862203573E-2</v>
      </c>
      <c r="U57" s="17">
        <v>6.3647490820073482E-2</v>
      </c>
      <c r="V57" s="35">
        <v>1</v>
      </c>
    </row>
    <row r="58" spans="2:22" ht="15" thickBot="1" x14ac:dyDescent="0.25">
      <c r="B58" s="19">
        <v>10</v>
      </c>
      <c r="C58" s="20" t="s">
        <v>66</v>
      </c>
      <c r="D58" s="21">
        <v>262</v>
      </c>
      <c r="E58" s="22">
        <v>2.2856145860594958E-2</v>
      </c>
      <c r="F58" s="21">
        <v>179</v>
      </c>
      <c r="G58" s="22">
        <v>1.989773232547799E-2</v>
      </c>
      <c r="H58" s="23">
        <v>0.46368715083798873</v>
      </c>
      <c r="I58" s="36">
        <v>1</v>
      </c>
      <c r="J58" s="21">
        <v>169</v>
      </c>
      <c r="K58" s="23">
        <v>0.5502958579881656</v>
      </c>
      <c r="L58" s="36">
        <v>7</v>
      </c>
      <c r="M58" s="30"/>
      <c r="N58" s="30"/>
      <c r="O58" s="19">
        <v>10</v>
      </c>
      <c r="P58" s="20" t="s">
        <v>93</v>
      </c>
      <c r="Q58" s="21">
        <v>2264</v>
      </c>
      <c r="R58" s="22">
        <v>2.0942020942020943E-2</v>
      </c>
      <c r="S58" s="21">
        <v>9</v>
      </c>
      <c r="T58" s="22">
        <v>8.7830584561335024E-5</v>
      </c>
      <c r="U58" s="23">
        <v>250.55555555555554</v>
      </c>
      <c r="V58" s="36">
        <v>252</v>
      </c>
    </row>
    <row r="59" spans="2:22" ht="15" thickBot="1" x14ac:dyDescent="0.25">
      <c r="B59" s="13">
        <v>11</v>
      </c>
      <c r="C59" s="14" t="s">
        <v>70</v>
      </c>
      <c r="D59" s="15">
        <v>251</v>
      </c>
      <c r="E59" s="16">
        <v>2.1896536683241735E-2</v>
      </c>
      <c r="F59" s="15">
        <v>175</v>
      </c>
      <c r="G59" s="16">
        <v>1.9453090262338817E-2</v>
      </c>
      <c r="H59" s="17">
        <v>0.43428571428571439</v>
      </c>
      <c r="I59" s="35">
        <v>1</v>
      </c>
      <c r="J59" s="15">
        <v>271</v>
      </c>
      <c r="K59" s="17">
        <v>-7.3800738007380073E-2</v>
      </c>
      <c r="L59" s="35">
        <v>-1</v>
      </c>
      <c r="M59" s="30"/>
      <c r="N59" s="30"/>
      <c r="O59" s="13">
        <v>11</v>
      </c>
      <c r="P59" s="14" t="s">
        <v>70</v>
      </c>
      <c r="Q59" s="15">
        <v>2226</v>
      </c>
      <c r="R59" s="16">
        <v>2.0590520590520592E-2</v>
      </c>
      <c r="S59" s="15">
        <v>2962</v>
      </c>
      <c r="T59" s="16">
        <v>2.8906021274519373E-2</v>
      </c>
      <c r="U59" s="17">
        <v>-0.24848075624577992</v>
      </c>
      <c r="V59" s="35">
        <v>-4</v>
      </c>
    </row>
    <row r="60" spans="2:22" ht="15" thickBot="1" x14ac:dyDescent="0.25">
      <c r="B60" s="19">
        <v>12</v>
      </c>
      <c r="C60" s="20" t="s">
        <v>117</v>
      </c>
      <c r="D60" s="21">
        <v>223</v>
      </c>
      <c r="E60" s="22">
        <v>1.9453895140888074E-2</v>
      </c>
      <c r="F60" s="21">
        <v>76</v>
      </c>
      <c r="G60" s="22">
        <v>8.4481991996442872E-3</v>
      </c>
      <c r="H60" s="23">
        <v>1.9342105263157894</v>
      </c>
      <c r="I60" s="36">
        <v>19</v>
      </c>
      <c r="J60" s="21">
        <v>162</v>
      </c>
      <c r="K60" s="23">
        <v>0.37654320987654311</v>
      </c>
      <c r="L60" s="36">
        <v>8</v>
      </c>
      <c r="M60" s="30"/>
      <c r="N60" s="30"/>
      <c r="O60" s="19">
        <v>12</v>
      </c>
      <c r="P60" s="20" t="s">
        <v>58</v>
      </c>
      <c r="Q60" s="21">
        <v>2195</v>
      </c>
      <c r="R60" s="22">
        <v>2.0303770303770303E-2</v>
      </c>
      <c r="S60" s="21">
        <v>3211</v>
      </c>
      <c r="T60" s="22">
        <v>3.1336000780716307E-2</v>
      </c>
      <c r="U60" s="23">
        <v>-0.31641233260666457</v>
      </c>
      <c r="V60" s="36">
        <v>-6</v>
      </c>
    </row>
    <row r="61" spans="2:22" ht="15" thickBot="1" x14ac:dyDescent="0.25">
      <c r="B61" s="13">
        <v>13</v>
      </c>
      <c r="C61" s="14" t="s">
        <v>92</v>
      </c>
      <c r="D61" s="15">
        <v>215</v>
      </c>
      <c r="E61" s="16">
        <v>1.8755997557358458E-2</v>
      </c>
      <c r="F61" s="15">
        <v>102</v>
      </c>
      <c r="G61" s="16">
        <v>1.133837261004891E-2</v>
      </c>
      <c r="H61" s="17">
        <v>1.107843137254902</v>
      </c>
      <c r="I61" s="35">
        <v>10</v>
      </c>
      <c r="J61" s="15">
        <v>260</v>
      </c>
      <c r="K61" s="17">
        <v>-0.17307692307692313</v>
      </c>
      <c r="L61" s="35">
        <v>-2</v>
      </c>
      <c r="M61" s="30"/>
      <c r="N61" s="30"/>
      <c r="O61" s="13">
        <v>13</v>
      </c>
      <c r="P61" s="14" t="s">
        <v>83</v>
      </c>
      <c r="Q61" s="15">
        <v>1972</v>
      </c>
      <c r="R61" s="16">
        <v>1.8241018241018241E-2</v>
      </c>
      <c r="S61" s="15">
        <v>1343</v>
      </c>
      <c r="T61" s="16">
        <v>1.3106275007319215E-2</v>
      </c>
      <c r="U61" s="17">
        <v>0.46835443037974689</v>
      </c>
      <c r="V61" s="35">
        <v>4</v>
      </c>
    </row>
    <row r="62" spans="2:22" ht="15" thickBot="1" x14ac:dyDescent="0.25">
      <c r="B62" s="19">
        <v>14</v>
      </c>
      <c r="C62" s="20" t="s">
        <v>38</v>
      </c>
      <c r="D62" s="21">
        <v>204</v>
      </c>
      <c r="E62" s="22">
        <v>1.7796388380005235E-2</v>
      </c>
      <c r="F62" s="21">
        <v>480</v>
      </c>
      <c r="G62" s="22">
        <v>5.3357047576700754E-2</v>
      </c>
      <c r="H62" s="23">
        <v>-0.57499999999999996</v>
      </c>
      <c r="I62" s="36">
        <v>-13</v>
      </c>
      <c r="J62" s="21">
        <v>291</v>
      </c>
      <c r="K62" s="23">
        <v>-0.2989690721649485</v>
      </c>
      <c r="L62" s="36">
        <v>-7</v>
      </c>
      <c r="M62" s="30"/>
      <c r="N62" s="30"/>
      <c r="O62" s="19">
        <v>14</v>
      </c>
      <c r="P62" s="20" t="s">
        <v>71</v>
      </c>
      <c r="Q62" s="21">
        <v>1928</v>
      </c>
      <c r="R62" s="22">
        <v>1.7834017834017835E-2</v>
      </c>
      <c r="S62" s="21">
        <v>1920</v>
      </c>
      <c r="T62" s="22">
        <v>1.8737191373084806E-2</v>
      </c>
      <c r="U62" s="23">
        <v>4.1666666666666519E-3</v>
      </c>
      <c r="V62" s="36">
        <v>-2</v>
      </c>
    </row>
    <row r="63" spans="2:22" ht="15" thickBot="1" x14ac:dyDescent="0.25">
      <c r="B63" s="13">
        <v>15</v>
      </c>
      <c r="C63" s="14" t="s">
        <v>145</v>
      </c>
      <c r="D63" s="15">
        <v>197</v>
      </c>
      <c r="E63" s="16">
        <v>1.7185727994416821E-2</v>
      </c>
      <c r="F63" s="15">
        <v>161</v>
      </c>
      <c r="G63" s="16">
        <v>1.7896843041351713E-2</v>
      </c>
      <c r="H63" s="17">
        <v>0.22360248447204967</v>
      </c>
      <c r="I63" s="35">
        <v>-2</v>
      </c>
      <c r="J63" s="15">
        <v>129</v>
      </c>
      <c r="K63" s="17">
        <v>0.52713178294573648</v>
      </c>
      <c r="L63" s="35">
        <v>9</v>
      </c>
      <c r="M63" s="30"/>
      <c r="N63" s="30"/>
      <c r="O63" s="13">
        <v>15</v>
      </c>
      <c r="P63" s="14" t="s">
        <v>92</v>
      </c>
      <c r="Q63" s="15">
        <v>1874</v>
      </c>
      <c r="R63" s="16">
        <v>1.7334517334517335E-2</v>
      </c>
      <c r="S63" s="15">
        <v>1156</v>
      </c>
      <c r="T63" s="16">
        <v>1.1281350639211476E-2</v>
      </c>
      <c r="U63" s="17">
        <v>0.62110726643598624</v>
      </c>
      <c r="V63" s="35">
        <v>6</v>
      </c>
    </row>
    <row r="64" spans="2:22" ht="15" thickBot="1" x14ac:dyDescent="0.25">
      <c r="B64" s="19" t="s">
        <v>105</v>
      </c>
      <c r="C64" s="20" t="s">
        <v>71</v>
      </c>
      <c r="D64" s="21">
        <v>197</v>
      </c>
      <c r="E64" s="22">
        <v>1.7185727994416821E-2</v>
      </c>
      <c r="F64" s="21">
        <v>153</v>
      </c>
      <c r="G64" s="22">
        <v>1.7007558915073367E-2</v>
      </c>
      <c r="H64" s="23">
        <v>0.28758169934640532</v>
      </c>
      <c r="I64" s="36">
        <v>2</v>
      </c>
      <c r="J64" s="21">
        <v>210</v>
      </c>
      <c r="K64" s="23">
        <v>-6.1904761904761907E-2</v>
      </c>
      <c r="L64" s="36">
        <v>-1</v>
      </c>
      <c r="M64" s="30"/>
      <c r="N64" s="30"/>
      <c r="O64" s="19">
        <v>16</v>
      </c>
      <c r="P64" s="20" t="s">
        <v>36</v>
      </c>
      <c r="Q64" s="21">
        <v>1752</v>
      </c>
      <c r="R64" s="22">
        <v>1.6206016206016208E-2</v>
      </c>
      <c r="S64" s="21">
        <v>1780</v>
      </c>
      <c r="T64" s="22">
        <v>1.7370937835464038E-2</v>
      </c>
      <c r="U64" s="23">
        <v>-1.5730337078651679E-2</v>
      </c>
      <c r="V64" s="36">
        <v>-2</v>
      </c>
    </row>
    <row r="65" spans="2:22" ht="15" thickBot="1" x14ac:dyDescent="0.25">
      <c r="B65" s="13">
        <v>17</v>
      </c>
      <c r="C65" s="14" t="s">
        <v>35</v>
      </c>
      <c r="D65" s="15">
        <v>160</v>
      </c>
      <c r="E65" s="16">
        <v>1.395795167059234E-2</v>
      </c>
      <c r="F65" s="15">
        <v>159</v>
      </c>
      <c r="G65" s="16">
        <v>1.7674522009782125E-2</v>
      </c>
      <c r="H65" s="17">
        <v>6.2893081761006275E-3</v>
      </c>
      <c r="I65" s="35">
        <v>-2</v>
      </c>
      <c r="J65" s="15">
        <v>169</v>
      </c>
      <c r="K65" s="17">
        <v>-5.3254437869822535E-2</v>
      </c>
      <c r="L65" s="35">
        <v>0</v>
      </c>
      <c r="M65" s="30"/>
      <c r="N65" s="30"/>
      <c r="O65" s="13">
        <v>17</v>
      </c>
      <c r="P65" s="14" t="s">
        <v>62</v>
      </c>
      <c r="Q65" s="15">
        <v>1728</v>
      </c>
      <c r="R65" s="16">
        <v>1.5984015984015984E-2</v>
      </c>
      <c r="S65" s="15">
        <v>1828</v>
      </c>
      <c r="T65" s="16">
        <v>1.7839367619791158E-2</v>
      </c>
      <c r="U65" s="17">
        <v>-5.4704595185995575E-2</v>
      </c>
      <c r="V65" s="35">
        <v>-4</v>
      </c>
    </row>
    <row r="66" spans="2:22" ht="15" thickBot="1" x14ac:dyDescent="0.25">
      <c r="B66" s="19">
        <v>18</v>
      </c>
      <c r="C66" s="20" t="s">
        <v>36</v>
      </c>
      <c r="D66" s="21">
        <v>158</v>
      </c>
      <c r="E66" s="22">
        <v>1.3783477274709936E-2</v>
      </c>
      <c r="F66" s="21">
        <v>160</v>
      </c>
      <c r="G66" s="22">
        <v>1.7785682525566917E-2</v>
      </c>
      <c r="H66" s="23">
        <v>-1.2499999999999956E-2</v>
      </c>
      <c r="I66" s="36">
        <v>-4</v>
      </c>
      <c r="J66" s="21">
        <v>176</v>
      </c>
      <c r="K66" s="23">
        <v>-0.10227272727272729</v>
      </c>
      <c r="L66" s="36">
        <v>-2</v>
      </c>
      <c r="M66" s="30"/>
      <c r="N66" s="30"/>
      <c r="O66" s="19">
        <v>18</v>
      </c>
      <c r="P66" s="20" t="s">
        <v>106</v>
      </c>
      <c r="Q66" s="21">
        <v>1667</v>
      </c>
      <c r="R66" s="22">
        <v>1.5419765419765421E-2</v>
      </c>
      <c r="S66" s="21">
        <v>1339</v>
      </c>
      <c r="T66" s="22">
        <v>1.3067239191958622E-2</v>
      </c>
      <c r="U66" s="23">
        <v>0.244958924570575</v>
      </c>
      <c r="V66" s="36">
        <v>0</v>
      </c>
    </row>
    <row r="67" spans="2:22" ht="15" thickBot="1" x14ac:dyDescent="0.25">
      <c r="B67" s="13">
        <v>19</v>
      </c>
      <c r="C67" s="14" t="s">
        <v>106</v>
      </c>
      <c r="D67" s="15">
        <v>146</v>
      </c>
      <c r="E67" s="16">
        <v>1.2736630899415511E-2</v>
      </c>
      <c r="F67" s="15">
        <v>153</v>
      </c>
      <c r="G67" s="16">
        <v>1.7007558915073367E-2</v>
      </c>
      <c r="H67" s="17">
        <v>-4.5751633986928053E-2</v>
      </c>
      <c r="I67" s="35">
        <v>-2</v>
      </c>
      <c r="J67" s="15">
        <v>97</v>
      </c>
      <c r="K67" s="17">
        <v>0.50515463917525771</v>
      </c>
      <c r="L67" s="35">
        <v>9</v>
      </c>
      <c r="O67" s="13">
        <v>19</v>
      </c>
      <c r="P67" s="14" t="s">
        <v>35</v>
      </c>
      <c r="Q67" s="15">
        <v>1600</v>
      </c>
      <c r="R67" s="16">
        <v>1.4800014800014799E-2</v>
      </c>
      <c r="S67" s="15">
        <v>1061</v>
      </c>
      <c r="T67" s="16">
        <v>1.0354250024397384E-2</v>
      </c>
      <c r="U67" s="17">
        <v>0.50801131008482558</v>
      </c>
      <c r="V67" s="35">
        <v>5</v>
      </c>
    </row>
    <row r="68" spans="2:22" ht="15" thickBot="1" x14ac:dyDescent="0.25">
      <c r="B68" s="19">
        <v>20</v>
      </c>
      <c r="C68" s="20" t="s">
        <v>120</v>
      </c>
      <c r="D68" s="21">
        <v>142</v>
      </c>
      <c r="E68" s="22">
        <v>1.2387682107650701E-2</v>
      </c>
      <c r="F68" s="21">
        <v>88</v>
      </c>
      <c r="G68" s="22">
        <v>9.7821253890618045E-3</v>
      </c>
      <c r="H68" s="23">
        <v>0.61363636363636354</v>
      </c>
      <c r="I68" s="36">
        <v>6</v>
      </c>
      <c r="J68" s="21">
        <v>165</v>
      </c>
      <c r="K68" s="23">
        <v>-0.1393939393939394</v>
      </c>
      <c r="L68" s="36">
        <v>-1</v>
      </c>
      <c r="O68" s="19">
        <v>20</v>
      </c>
      <c r="P68" s="20" t="s">
        <v>107</v>
      </c>
      <c r="Q68" s="21">
        <v>1566</v>
      </c>
      <c r="R68" s="22">
        <v>1.4485514485514486E-2</v>
      </c>
      <c r="S68" s="21">
        <v>687</v>
      </c>
      <c r="T68" s="22">
        <v>6.7044012881819067E-3</v>
      </c>
      <c r="U68" s="23">
        <v>1.2794759825327513</v>
      </c>
      <c r="V68" s="36">
        <v>18</v>
      </c>
    </row>
    <row r="69" spans="2:22" ht="15" thickBot="1" x14ac:dyDescent="0.25">
      <c r="B69" s="91" t="s">
        <v>42</v>
      </c>
      <c r="C69" s="92"/>
      <c r="D69" s="24">
        <f>SUM(D49:D68)</f>
        <v>5828</v>
      </c>
      <c r="E69" s="25">
        <f>D69/D71</f>
        <v>0.50841838960132602</v>
      </c>
      <c r="F69" s="24">
        <f>SUM(F49:F68)</f>
        <v>3929</v>
      </c>
      <c r="G69" s="25">
        <f>F69/F71</f>
        <v>0.43674966651845265</v>
      </c>
      <c r="H69" s="26">
        <f>D69/F69-1</f>
        <v>0.48332909137185043</v>
      </c>
      <c r="I69" s="37"/>
      <c r="J69" s="24">
        <f>SUM(J49:J68)</f>
        <v>5262</v>
      </c>
      <c r="K69" s="25">
        <f>D69/J69-1</f>
        <v>0.10756366400608131</v>
      </c>
      <c r="L69" s="24"/>
      <c r="O69" s="91" t="s">
        <v>42</v>
      </c>
      <c r="P69" s="92"/>
      <c r="Q69" s="24">
        <f>SUM(Q49:Q68)</f>
        <v>53485</v>
      </c>
      <c r="R69" s="25">
        <f>Q69/Q71</f>
        <v>0.49473674473674473</v>
      </c>
      <c r="S69" s="24">
        <f>SUM(S49:S68)</f>
        <v>48472</v>
      </c>
      <c r="T69" s="25">
        <f>S69/S71</f>
        <v>0.47303601053967015</v>
      </c>
      <c r="U69" s="26">
        <f>Q69/S69-1</f>
        <v>0.10342053144083185</v>
      </c>
      <c r="V69" s="37"/>
    </row>
    <row r="70" spans="2:22" ht="15" thickBot="1" x14ac:dyDescent="0.25">
      <c r="B70" s="91" t="s">
        <v>12</v>
      </c>
      <c r="C70" s="92"/>
      <c r="D70" s="24">
        <f>D71-SUM(D49:D68)</f>
        <v>5635</v>
      </c>
      <c r="E70" s="25">
        <f>D70/D71</f>
        <v>0.49158161039867398</v>
      </c>
      <c r="F70" s="24">
        <f>F71-SUM(F49:F68)</f>
        <v>5067</v>
      </c>
      <c r="G70" s="25">
        <f>F70/F71</f>
        <v>0.5632503334815474</v>
      </c>
      <c r="H70" s="26">
        <f>D70/F70-1</f>
        <v>0.11209788829682266</v>
      </c>
      <c r="I70" s="37"/>
      <c r="J70" s="24">
        <f>J71-SUM(J49:J68)</f>
        <v>5415</v>
      </c>
      <c r="K70" s="25">
        <f>D70/J70-1</f>
        <v>4.062788550323182E-2</v>
      </c>
      <c r="L70" s="24"/>
      <c r="O70" s="91" t="s">
        <v>12</v>
      </c>
      <c r="P70" s="92"/>
      <c r="Q70" s="24">
        <f>Q71-SUM(Q49:Q68)</f>
        <v>54623</v>
      </c>
      <c r="R70" s="25">
        <f>Q70/Q71</f>
        <v>0.50526325526325522</v>
      </c>
      <c r="S70" s="24">
        <f>S71-SUM(S49:S68)</f>
        <v>53998</v>
      </c>
      <c r="T70" s="25">
        <f>S70/S71</f>
        <v>0.52696398946032985</v>
      </c>
      <c r="U70" s="26">
        <f>Q70/S70-1</f>
        <v>1.1574502759361449E-2</v>
      </c>
      <c r="V70" s="37"/>
    </row>
    <row r="71" spans="2:22" ht="15" thickBot="1" x14ac:dyDescent="0.25">
      <c r="B71" s="93" t="s">
        <v>34</v>
      </c>
      <c r="C71" s="94"/>
      <c r="D71" s="27">
        <v>11463</v>
      </c>
      <c r="E71" s="28">
        <v>1</v>
      </c>
      <c r="F71" s="27">
        <v>8996</v>
      </c>
      <c r="G71" s="28">
        <v>1</v>
      </c>
      <c r="H71" s="29">
        <v>0.2742329924410849</v>
      </c>
      <c r="I71" s="39"/>
      <c r="J71" s="27">
        <v>10677</v>
      </c>
      <c r="K71" s="29">
        <v>7.3616184321438682E-2</v>
      </c>
      <c r="L71" s="27"/>
      <c r="M71" s="30"/>
      <c r="O71" s="93" t="s">
        <v>34</v>
      </c>
      <c r="P71" s="94"/>
      <c r="Q71" s="27">
        <v>108108</v>
      </c>
      <c r="R71" s="28">
        <v>1</v>
      </c>
      <c r="S71" s="27">
        <v>102470</v>
      </c>
      <c r="T71" s="28">
        <v>1</v>
      </c>
      <c r="U71" s="29">
        <v>5.5020981750756315E-2</v>
      </c>
      <c r="V71" s="39"/>
    </row>
    <row r="72" spans="2:22" x14ac:dyDescent="0.2">
      <c r="B72" s="31" t="s">
        <v>69</v>
      </c>
    </row>
    <row r="73" spans="2:22" ht="15" customHeight="1" x14ac:dyDescent="0.2">
      <c r="B73" s="32" t="s">
        <v>68</v>
      </c>
      <c r="O73" s="31" t="s">
        <v>69</v>
      </c>
    </row>
    <row r="74" spans="2:22" x14ac:dyDescent="0.2">
      <c r="O74" s="32" t="s">
        <v>68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.285156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45236</v>
      </c>
    </row>
    <row r="2" spans="2:22" ht="15" customHeight="1" x14ac:dyDescent="0.2">
      <c r="D2" s="2"/>
      <c r="L2" s="3"/>
      <c r="O2" s="128" t="s">
        <v>97</v>
      </c>
      <c r="P2" s="128"/>
      <c r="Q2" s="128"/>
      <c r="R2" s="128"/>
      <c r="S2" s="128"/>
      <c r="T2" s="128"/>
      <c r="U2" s="128"/>
      <c r="V2" s="128"/>
    </row>
    <row r="3" spans="2:22" ht="14.45" customHeight="1" x14ac:dyDescent="0.2">
      <c r="B3" s="95" t="s">
        <v>146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30"/>
      <c r="N3" s="33"/>
      <c r="O3" s="128"/>
      <c r="P3" s="128"/>
      <c r="Q3" s="128"/>
      <c r="R3" s="128"/>
      <c r="S3" s="128"/>
      <c r="T3" s="128"/>
      <c r="U3" s="128"/>
      <c r="V3" s="128"/>
    </row>
    <row r="4" spans="2:22" ht="14.45" customHeight="1" x14ac:dyDescent="0.2">
      <c r="B4" s="90" t="s">
        <v>147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30"/>
      <c r="N4" s="33"/>
      <c r="O4" s="90" t="s">
        <v>98</v>
      </c>
      <c r="P4" s="90"/>
      <c r="Q4" s="90"/>
      <c r="R4" s="90"/>
      <c r="S4" s="90"/>
      <c r="T4" s="90"/>
      <c r="U4" s="90"/>
      <c r="V4" s="90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14" t="s">
        <v>0</v>
      </c>
      <c r="C6" s="116" t="s">
        <v>1</v>
      </c>
      <c r="D6" s="96" t="s">
        <v>124</v>
      </c>
      <c r="E6" s="97"/>
      <c r="F6" s="97"/>
      <c r="G6" s="97"/>
      <c r="H6" s="97"/>
      <c r="I6" s="98"/>
      <c r="J6" s="97" t="s">
        <v>118</v>
      </c>
      <c r="K6" s="97"/>
      <c r="L6" s="98"/>
      <c r="M6" s="30"/>
      <c r="N6" s="30"/>
      <c r="O6" s="114" t="s">
        <v>0</v>
      </c>
      <c r="P6" s="116" t="s">
        <v>1</v>
      </c>
      <c r="Q6" s="96" t="s">
        <v>131</v>
      </c>
      <c r="R6" s="97"/>
      <c r="S6" s="97"/>
      <c r="T6" s="97"/>
      <c r="U6" s="97"/>
      <c r="V6" s="98"/>
    </row>
    <row r="7" spans="2:22" ht="14.45" customHeight="1" thickBot="1" x14ac:dyDescent="0.25">
      <c r="B7" s="115"/>
      <c r="C7" s="117"/>
      <c r="D7" s="101" t="s">
        <v>125</v>
      </c>
      <c r="E7" s="102"/>
      <c r="F7" s="102"/>
      <c r="G7" s="102"/>
      <c r="H7" s="102"/>
      <c r="I7" s="103"/>
      <c r="J7" s="102" t="s">
        <v>119</v>
      </c>
      <c r="K7" s="102"/>
      <c r="L7" s="103"/>
      <c r="M7" s="30"/>
      <c r="N7" s="30"/>
      <c r="O7" s="115"/>
      <c r="P7" s="117"/>
      <c r="Q7" s="101" t="s">
        <v>132</v>
      </c>
      <c r="R7" s="102"/>
      <c r="S7" s="102"/>
      <c r="T7" s="102"/>
      <c r="U7" s="102"/>
      <c r="V7" s="103"/>
    </row>
    <row r="8" spans="2:22" ht="14.45" customHeight="1" x14ac:dyDescent="0.2">
      <c r="B8" s="115"/>
      <c r="C8" s="117"/>
      <c r="D8" s="104">
        <v>2023</v>
      </c>
      <c r="E8" s="105"/>
      <c r="F8" s="104">
        <v>2022</v>
      </c>
      <c r="G8" s="105"/>
      <c r="H8" s="99" t="s">
        <v>5</v>
      </c>
      <c r="I8" s="99" t="s">
        <v>47</v>
      </c>
      <c r="J8" s="99">
        <v>2022</v>
      </c>
      <c r="K8" s="99" t="s">
        <v>128</v>
      </c>
      <c r="L8" s="99" t="s">
        <v>135</v>
      </c>
      <c r="M8" s="30"/>
      <c r="N8" s="30"/>
      <c r="O8" s="115"/>
      <c r="P8" s="117"/>
      <c r="Q8" s="104">
        <v>2023</v>
      </c>
      <c r="R8" s="105"/>
      <c r="S8" s="104">
        <v>2022</v>
      </c>
      <c r="T8" s="105"/>
      <c r="U8" s="99" t="s">
        <v>5</v>
      </c>
      <c r="V8" s="99" t="s">
        <v>63</v>
      </c>
    </row>
    <row r="9" spans="2:22" ht="14.45" customHeight="1" thickBot="1" x14ac:dyDescent="0.25">
      <c r="B9" s="112" t="s">
        <v>6</v>
      </c>
      <c r="C9" s="108" t="s">
        <v>7</v>
      </c>
      <c r="D9" s="106"/>
      <c r="E9" s="107"/>
      <c r="F9" s="106"/>
      <c r="G9" s="107"/>
      <c r="H9" s="100"/>
      <c r="I9" s="100"/>
      <c r="J9" s="100"/>
      <c r="K9" s="100"/>
      <c r="L9" s="100"/>
      <c r="M9" s="30"/>
      <c r="N9" s="30"/>
      <c r="O9" s="112" t="s">
        <v>6</v>
      </c>
      <c r="P9" s="108" t="s">
        <v>7</v>
      </c>
      <c r="Q9" s="106"/>
      <c r="R9" s="107"/>
      <c r="S9" s="106"/>
      <c r="T9" s="107"/>
      <c r="U9" s="100"/>
      <c r="V9" s="100"/>
    </row>
    <row r="10" spans="2:22" ht="14.45" customHeight="1" x14ac:dyDescent="0.2">
      <c r="B10" s="112"/>
      <c r="C10" s="108"/>
      <c r="D10" s="7" t="s">
        <v>8</v>
      </c>
      <c r="E10" s="8" t="s">
        <v>2</v>
      </c>
      <c r="F10" s="7" t="s">
        <v>8</v>
      </c>
      <c r="G10" s="8" t="s">
        <v>2</v>
      </c>
      <c r="H10" s="110" t="s">
        <v>9</v>
      </c>
      <c r="I10" s="110" t="s">
        <v>48</v>
      </c>
      <c r="J10" s="110" t="s">
        <v>8</v>
      </c>
      <c r="K10" s="110" t="s">
        <v>129</v>
      </c>
      <c r="L10" s="110" t="s">
        <v>136</v>
      </c>
      <c r="M10" s="30"/>
      <c r="N10" s="30"/>
      <c r="O10" s="112"/>
      <c r="P10" s="108"/>
      <c r="Q10" s="7" t="s">
        <v>8</v>
      </c>
      <c r="R10" s="8" t="s">
        <v>2</v>
      </c>
      <c r="S10" s="7" t="s">
        <v>8</v>
      </c>
      <c r="T10" s="8" t="s">
        <v>2</v>
      </c>
      <c r="U10" s="110" t="s">
        <v>9</v>
      </c>
      <c r="V10" s="110" t="s">
        <v>64</v>
      </c>
    </row>
    <row r="11" spans="2:22" ht="14.45" customHeight="1" thickBot="1" x14ac:dyDescent="0.25">
      <c r="B11" s="113"/>
      <c r="C11" s="109"/>
      <c r="D11" s="10" t="s">
        <v>10</v>
      </c>
      <c r="E11" s="11" t="s">
        <v>11</v>
      </c>
      <c r="F11" s="10" t="s">
        <v>10</v>
      </c>
      <c r="G11" s="11" t="s">
        <v>11</v>
      </c>
      <c r="H11" s="111"/>
      <c r="I11" s="111"/>
      <c r="J11" s="111" t="s">
        <v>10</v>
      </c>
      <c r="K11" s="111"/>
      <c r="L11" s="111"/>
      <c r="M11" s="30"/>
      <c r="N11" s="30"/>
      <c r="O11" s="113"/>
      <c r="P11" s="109"/>
      <c r="Q11" s="10" t="s">
        <v>10</v>
      </c>
      <c r="R11" s="11" t="s">
        <v>11</v>
      </c>
      <c r="S11" s="10" t="s">
        <v>10</v>
      </c>
      <c r="T11" s="11" t="s">
        <v>11</v>
      </c>
      <c r="U11" s="111"/>
      <c r="V11" s="111"/>
    </row>
    <row r="12" spans="2:22" ht="14.45" customHeight="1" thickBot="1" x14ac:dyDescent="0.25">
      <c r="B12" s="13">
        <v>1</v>
      </c>
      <c r="C12" s="14" t="s">
        <v>19</v>
      </c>
      <c r="D12" s="15">
        <v>5906</v>
      </c>
      <c r="E12" s="16">
        <v>0.20054329371816637</v>
      </c>
      <c r="F12" s="15">
        <v>3445</v>
      </c>
      <c r="G12" s="16">
        <v>0.1497500543360139</v>
      </c>
      <c r="H12" s="17">
        <v>0.7143686502177069</v>
      </c>
      <c r="I12" s="35">
        <v>0</v>
      </c>
      <c r="J12" s="15">
        <v>6037</v>
      </c>
      <c r="K12" s="17">
        <v>-2.1699519628954778E-2</v>
      </c>
      <c r="L12" s="35">
        <v>0</v>
      </c>
      <c r="M12" s="30"/>
      <c r="N12" s="30"/>
      <c r="O12" s="13">
        <v>1</v>
      </c>
      <c r="P12" s="14" t="s">
        <v>19</v>
      </c>
      <c r="Q12" s="15">
        <v>52926</v>
      </c>
      <c r="R12" s="16">
        <v>0.18693708012800136</v>
      </c>
      <c r="S12" s="15">
        <v>41119</v>
      </c>
      <c r="T12" s="16">
        <v>0.16700716052491563</v>
      </c>
      <c r="U12" s="17">
        <v>0.28714219703786581</v>
      </c>
      <c r="V12" s="35">
        <v>0</v>
      </c>
    </row>
    <row r="13" spans="2:22" ht="14.45" customHeight="1" thickBot="1" x14ac:dyDescent="0.25">
      <c r="B13" s="19">
        <v>2</v>
      </c>
      <c r="C13" s="20" t="s">
        <v>17</v>
      </c>
      <c r="D13" s="21">
        <v>2919</v>
      </c>
      <c r="E13" s="22">
        <v>9.9117147707979622E-2</v>
      </c>
      <c r="F13" s="21">
        <v>2834</v>
      </c>
      <c r="G13" s="22">
        <v>0.12319061073679635</v>
      </c>
      <c r="H13" s="23">
        <v>2.9992942836979619E-2</v>
      </c>
      <c r="I13" s="36">
        <v>0</v>
      </c>
      <c r="J13" s="21">
        <v>3258</v>
      </c>
      <c r="K13" s="23">
        <v>-0.10405156537753224</v>
      </c>
      <c r="L13" s="36">
        <v>0</v>
      </c>
      <c r="M13" s="30"/>
      <c r="N13" s="30"/>
      <c r="O13" s="19">
        <v>2</v>
      </c>
      <c r="P13" s="20" t="s">
        <v>17</v>
      </c>
      <c r="Q13" s="21">
        <v>31150</v>
      </c>
      <c r="R13" s="22">
        <v>0.11002324086436235</v>
      </c>
      <c r="S13" s="21">
        <v>24919</v>
      </c>
      <c r="T13" s="22">
        <v>0.10120993781756299</v>
      </c>
      <c r="U13" s="23">
        <v>0.25005016252658607</v>
      </c>
      <c r="V13" s="36">
        <v>0</v>
      </c>
    </row>
    <row r="14" spans="2:22" ht="14.45" customHeight="1" thickBot="1" x14ac:dyDescent="0.25">
      <c r="B14" s="13">
        <v>3</v>
      </c>
      <c r="C14" s="14" t="s">
        <v>16</v>
      </c>
      <c r="D14" s="15">
        <v>1987</v>
      </c>
      <c r="E14" s="16">
        <v>6.747028862478778E-2</v>
      </c>
      <c r="F14" s="15">
        <v>1603</v>
      </c>
      <c r="G14" s="16">
        <v>6.9680504238209082E-2</v>
      </c>
      <c r="H14" s="17">
        <v>0.23955084217092959</v>
      </c>
      <c r="I14" s="35">
        <v>1</v>
      </c>
      <c r="J14" s="15">
        <v>1607</v>
      </c>
      <c r="K14" s="17">
        <v>0.23646546359676424</v>
      </c>
      <c r="L14" s="35">
        <v>4</v>
      </c>
      <c r="M14" s="30"/>
      <c r="N14" s="30"/>
      <c r="O14" s="13">
        <v>3</v>
      </c>
      <c r="P14" s="14" t="s">
        <v>18</v>
      </c>
      <c r="Q14" s="15">
        <v>20956</v>
      </c>
      <c r="R14" s="16">
        <v>7.4017561333983226E-2</v>
      </c>
      <c r="S14" s="15">
        <v>18312</v>
      </c>
      <c r="T14" s="16">
        <v>7.437523100105195E-2</v>
      </c>
      <c r="U14" s="17">
        <v>0.14438619484491033</v>
      </c>
      <c r="V14" s="35">
        <v>0</v>
      </c>
    </row>
    <row r="15" spans="2:22" ht="14.45" customHeight="1" thickBot="1" x14ac:dyDescent="0.25">
      <c r="B15" s="19">
        <v>4</v>
      </c>
      <c r="C15" s="20" t="s">
        <v>32</v>
      </c>
      <c r="D15" s="21">
        <v>1932</v>
      </c>
      <c r="E15" s="22">
        <v>6.5602716468590838E-2</v>
      </c>
      <c r="F15" s="21">
        <v>1479</v>
      </c>
      <c r="G15" s="22">
        <v>6.4290371658335149E-2</v>
      </c>
      <c r="H15" s="23">
        <v>0.30628803245436109</v>
      </c>
      <c r="I15" s="36">
        <v>1</v>
      </c>
      <c r="J15" s="21">
        <v>1636</v>
      </c>
      <c r="K15" s="23">
        <v>0.18092909535452328</v>
      </c>
      <c r="L15" s="36">
        <v>2</v>
      </c>
      <c r="M15" s="30"/>
      <c r="N15" s="30"/>
      <c r="O15" s="19">
        <v>4</v>
      </c>
      <c r="P15" s="20" t="s">
        <v>22</v>
      </c>
      <c r="Q15" s="21">
        <v>18246</v>
      </c>
      <c r="R15" s="22">
        <v>6.4445715981096482E-2</v>
      </c>
      <c r="S15" s="21">
        <v>16294</v>
      </c>
      <c r="T15" s="22">
        <v>6.6179009061333574E-2</v>
      </c>
      <c r="U15" s="23">
        <v>0.11979869890757344</v>
      </c>
      <c r="V15" s="36">
        <v>1</v>
      </c>
    </row>
    <row r="16" spans="2:22" ht="14.45" customHeight="1" thickBot="1" x14ac:dyDescent="0.25">
      <c r="B16" s="13">
        <v>5</v>
      </c>
      <c r="C16" s="14" t="s">
        <v>31</v>
      </c>
      <c r="D16" s="15">
        <v>1864</v>
      </c>
      <c r="E16" s="16">
        <v>6.3293718166383697E-2</v>
      </c>
      <c r="F16" s="15">
        <v>1332</v>
      </c>
      <c r="G16" s="16">
        <v>5.7900456422516844E-2</v>
      </c>
      <c r="H16" s="17">
        <v>0.39939939939939939</v>
      </c>
      <c r="I16" s="35">
        <v>2</v>
      </c>
      <c r="J16" s="15">
        <v>1690</v>
      </c>
      <c r="K16" s="17">
        <v>0.1029585798816568</v>
      </c>
      <c r="L16" s="35">
        <v>-1</v>
      </c>
      <c r="M16" s="30"/>
      <c r="N16" s="30"/>
      <c r="O16" s="13">
        <v>5</v>
      </c>
      <c r="P16" s="14" t="s">
        <v>32</v>
      </c>
      <c r="Q16" s="15">
        <v>17890</v>
      </c>
      <c r="R16" s="16">
        <v>6.3188307514075198E-2</v>
      </c>
      <c r="S16" s="15">
        <v>13767</v>
      </c>
      <c r="T16" s="16">
        <v>5.591545463037801E-2</v>
      </c>
      <c r="U16" s="17">
        <v>0.29948427398852329</v>
      </c>
      <c r="V16" s="35">
        <v>3</v>
      </c>
    </row>
    <row r="17" spans="2:22" ht="14.45" customHeight="1" thickBot="1" x14ac:dyDescent="0.25">
      <c r="B17" s="19">
        <v>6</v>
      </c>
      <c r="C17" s="20" t="s">
        <v>18</v>
      </c>
      <c r="D17" s="21">
        <v>1786</v>
      </c>
      <c r="E17" s="22">
        <v>6.0645161290322581E-2</v>
      </c>
      <c r="F17" s="21">
        <v>1664</v>
      </c>
      <c r="G17" s="22">
        <v>7.2332101717018038E-2</v>
      </c>
      <c r="H17" s="23">
        <v>7.3317307692307709E-2</v>
      </c>
      <c r="I17" s="36">
        <v>-3</v>
      </c>
      <c r="J17" s="21">
        <v>2083</v>
      </c>
      <c r="K17" s="23">
        <v>-0.14258281325012001</v>
      </c>
      <c r="L17" s="36">
        <v>-3</v>
      </c>
      <c r="M17" s="30"/>
      <c r="N17" s="30"/>
      <c r="O17" s="19">
        <v>6</v>
      </c>
      <c r="P17" s="20" t="s">
        <v>16</v>
      </c>
      <c r="Q17" s="21">
        <v>16644</v>
      </c>
      <c r="R17" s="22">
        <v>5.878737787950071E-2</v>
      </c>
      <c r="S17" s="21">
        <v>17333</v>
      </c>
      <c r="T17" s="22">
        <v>7.0398966739910071E-2</v>
      </c>
      <c r="U17" s="23">
        <v>-3.9750764437777697E-2</v>
      </c>
      <c r="V17" s="36">
        <v>-2</v>
      </c>
    </row>
    <row r="18" spans="2:22" ht="14.45" customHeight="1" thickBot="1" x14ac:dyDescent="0.25">
      <c r="B18" s="13">
        <v>7</v>
      </c>
      <c r="C18" s="14" t="s">
        <v>22</v>
      </c>
      <c r="D18" s="15">
        <v>1774</v>
      </c>
      <c r="E18" s="16">
        <v>6.0237691001697791E-2</v>
      </c>
      <c r="F18" s="15">
        <v>1400</v>
      </c>
      <c r="G18" s="16">
        <v>6.0856335579221911E-2</v>
      </c>
      <c r="H18" s="17">
        <v>0.26714285714285713</v>
      </c>
      <c r="I18" s="35">
        <v>-1</v>
      </c>
      <c r="J18" s="15">
        <v>1661</v>
      </c>
      <c r="K18" s="17">
        <v>6.8031306441902473E-2</v>
      </c>
      <c r="L18" s="35">
        <v>-2</v>
      </c>
      <c r="M18" s="30"/>
      <c r="N18" s="30"/>
      <c r="O18" s="13">
        <v>7</v>
      </c>
      <c r="P18" s="14" t="s">
        <v>23</v>
      </c>
      <c r="Q18" s="15">
        <v>14228</v>
      </c>
      <c r="R18" s="16">
        <v>5.0253954125783235E-2</v>
      </c>
      <c r="S18" s="15">
        <v>15151</v>
      </c>
      <c r="T18" s="16">
        <v>6.1536649459203688E-2</v>
      </c>
      <c r="U18" s="17">
        <v>-6.0920071282423605E-2</v>
      </c>
      <c r="V18" s="35">
        <v>-1</v>
      </c>
    </row>
    <row r="19" spans="2:22" ht="14.45" customHeight="1" thickBot="1" x14ac:dyDescent="0.25">
      <c r="B19" s="19">
        <v>8</v>
      </c>
      <c r="C19" s="20" t="s">
        <v>24</v>
      </c>
      <c r="D19" s="21">
        <v>1408</v>
      </c>
      <c r="E19" s="22">
        <v>4.7809847198641765E-2</v>
      </c>
      <c r="F19" s="21">
        <v>884</v>
      </c>
      <c r="G19" s="22">
        <v>3.8426429037165831E-2</v>
      </c>
      <c r="H19" s="23">
        <v>0.59276018099547501</v>
      </c>
      <c r="I19" s="36">
        <v>2</v>
      </c>
      <c r="J19" s="21">
        <v>1085</v>
      </c>
      <c r="K19" s="23">
        <v>0.29769585253456232</v>
      </c>
      <c r="L19" s="36">
        <v>1</v>
      </c>
      <c r="M19" s="30"/>
      <c r="N19" s="30"/>
      <c r="O19" s="19">
        <v>8</v>
      </c>
      <c r="P19" s="20" t="s">
        <v>31</v>
      </c>
      <c r="Q19" s="21">
        <v>14184</v>
      </c>
      <c r="R19" s="22">
        <v>5.0098544090533409E-2</v>
      </c>
      <c r="S19" s="21">
        <v>14890</v>
      </c>
      <c r="T19" s="22">
        <v>6.0476583093363012E-2</v>
      </c>
      <c r="U19" s="23">
        <v>-4.7414372061786447E-2</v>
      </c>
      <c r="V19" s="36">
        <v>-1</v>
      </c>
    </row>
    <row r="20" spans="2:22" ht="14.45" customHeight="1" thickBot="1" x14ac:dyDescent="0.25">
      <c r="B20" s="13">
        <v>9</v>
      </c>
      <c r="C20" s="14" t="s">
        <v>23</v>
      </c>
      <c r="D20" s="15">
        <v>1281</v>
      </c>
      <c r="E20" s="16">
        <v>4.3497453310696092E-2</v>
      </c>
      <c r="F20" s="15">
        <v>1208</v>
      </c>
      <c r="G20" s="16">
        <v>5.2510323842642904E-2</v>
      </c>
      <c r="H20" s="17">
        <v>6.0430463576158999E-2</v>
      </c>
      <c r="I20" s="35">
        <v>-1</v>
      </c>
      <c r="J20" s="15">
        <v>1558</v>
      </c>
      <c r="K20" s="17">
        <v>-0.17779204107830548</v>
      </c>
      <c r="L20" s="35">
        <v>-1</v>
      </c>
      <c r="M20" s="30"/>
      <c r="N20" s="30"/>
      <c r="O20" s="13">
        <v>9</v>
      </c>
      <c r="P20" s="14" t="s">
        <v>24</v>
      </c>
      <c r="Q20" s="15">
        <v>10116</v>
      </c>
      <c r="R20" s="16">
        <v>3.5730179922436267E-2</v>
      </c>
      <c r="S20" s="15">
        <v>7922</v>
      </c>
      <c r="T20" s="16">
        <v>3.217565421528689E-2</v>
      </c>
      <c r="U20" s="17">
        <v>0.27695026508457454</v>
      </c>
      <c r="V20" s="35">
        <v>2</v>
      </c>
    </row>
    <row r="21" spans="2:22" ht="14.45" customHeight="1" thickBot="1" x14ac:dyDescent="0.25">
      <c r="B21" s="19">
        <v>10</v>
      </c>
      <c r="C21" s="20" t="s">
        <v>33</v>
      </c>
      <c r="D21" s="21">
        <v>1051</v>
      </c>
      <c r="E21" s="22">
        <v>3.5687606112054328E-2</v>
      </c>
      <c r="F21" s="21">
        <v>699</v>
      </c>
      <c r="G21" s="22">
        <v>3.0384698978482939E-2</v>
      </c>
      <c r="H21" s="23">
        <v>0.50357653791130197</v>
      </c>
      <c r="I21" s="36">
        <v>2</v>
      </c>
      <c r="J21" s="21">
        <v>729</v>
      </c>
      <c r="K21" s="23">
        <v>0.4417009602194788</v>
      </c>
      <c r="L21" s="36">
        <v>0</v>
      </c>
      <c r="M21" s="30"/>
      <c r="N21" s="30"/>
      <c r="O21" s="19">
        <v>10</v>
      </c>
      <c r="P21" s="20" t="s">
        <v>33</v>
      </c>
      <c r="Q21" s="21">
        <v>8920</v>
      </c>
      <c r="R21" s="22">
        <v>3.1505852600645659E-2</v>
      </c>
      <c r="S21" s="21">
        <v>7392</v>
      </c>
      <c r="T21" s="22">
        <v>3.0023029027947574E-2</v>
      </c>
      <c r="U21" s="23">
        <v>0.20670995670995662</v>
      </c>
      <c r="V21" s="36">
        <v>2</v>
      </c>
    </row>
    <row r="22" spans="2:22" ht="14.45" customHeight="1" thickBot="1" x14ac:dyDescent="0.25">
      <c r="B22" s="13">
        <v>11</v>
      </c>
      <c r="C22" s="14" t="s">
        <v>20</v>
      </c>
      <c r="D22" s="15">
        <v>819</v>
      </c>
      <c r="E22" s="16">
        <v>2.7809847198641765E-2</v>
      </c>
      <c r="F22" s="15">
        <v>440</v>
      </c>
      <c r="G22" s="16">
        <v>1.9126276896326885E-2</v>
      </c>
      <c r="H22" s="17">
        <v>0.86136363636363633</v>
      </c>
      <c r="I22" s="35">
        <v>5</v>
      </c>
      <c r="J22" s="15">
        <v>434</v>
      </c>
      <c r="K22" s="17">
        <v>0.88709677419354849</v>
      </c>
      <c r="L22" s="35">
        <v>7</v>
      </c>
      <c r="M22" s="30"/>
      <c r="N22" s="30"/>
      <c r="O22" s="13">
        <v>11</v>
      </c>
      <c r="P22" s="14" t="s">
        <v>21</v>
      </c>
      <c r="Q22" s="15">
        <v>8329</v>
      </c>
      <c r="R22" s="16">
        <v>2.94184132635401E-2</v>
      </c>
      <c r="S22" s="15">
        <v>11585</v>
      </c>
      <c r="T22" s="16">
        <v>4.705313734967162E-2</v>
      </c>
      <c r="U22" s="17">
        <v>-0.28105308588692279</v>
      </c>
      <c r="V22" s="35">
        <v>-2</v>
      </c>
    </row>
    <row r="23" spans="2:22" ht="14.45" customHeight="1" thickBot="1" x14ac:dyDescent="0.25">
      <c r="B23" s="19">
        <v>12</v>
      </c>
      <c r="C23" s="20" t="s">
        <v>29</v>
      </c>
      <c r="D23" s="21">
        <v>726</v>
      </c>
      <c r="E23" s="22">
        <v>2.4651952461799659E-2</v>
      </c>
      <c r="F23" s="21">
        <v>776</v>
      </c>
      <c r="G23" s="22">
        <v>3.3731797435340147E-2</v>
      </c>
      <c r="H23" s="23">
        <v>-6.4432989690721643E-2</v>
      </c>
      <c r="I23" s="36">
        <v>-1</v>
      </c>
      <c r="J23" s="21">
        <v>527</v>
      </c>
      <c r="K23" s="23">
        <v>0.37760910815939286</v>
      </c>
      <c r="L23" s="36">
        <v>5</v>
      </c>
      <c r="M23" s="30"/>
      <c r="N23" s="30"/>
      <c r="O23" s="19">
        <v>12</v>
      </c>
      <c r="P23" s="20" t="s">
        <v>29</v>
      </c>
      <c r="Q23" s="21">
        <v>7954</v>
      </c>
      <c r="R23" s="22">
        <v>2.8093895917660937E-2</v>
      </c>
      <c r="S23" s="21">
        <v>8278</v>
      </c>
      <c r="T23" s="22">
        <v>3.3621568492065747E-2</v>
      </c>
      <c r="U23" s="23">
        <v>-3.9139888862044003E-2</v>
      </c>
      <c r="V23" s="36">
        <v>-2</v>
      </c>
    </row>
    <row r="24" spans="2:22" ht="14.45" customHeight="1" thickBot="1" x14ac:dyDescent="0.25">
      <c r="B24" s="13">
        <v>13</v>
      </c>
      <c r="C24" s="14" t="s">
        <v>21</v>
      </c>
      <c r="D24" s="15">
        <v>667</v>
      </c>
      <c r="E24" s="16">
        <v>2.264855687606112E-2</v>
      </c>
      <c r="F24" s="15">
        <v>1089</v>
      </c>
      <c r="G24" s="16">
        <v>4.7337535318409042E-2</v>
      </c>
      <c r="H24" s="17">
        <v>-0.38751147842056932</v>
      </c>
      <c r="I24" s="35">
        <v>-4</v>
      </c>
      <c r="J24" s="15">
        <v>655</v>
      </c>
      <c r="K24" s="17">
        <v>1.8320610687022842E-2</v>
      </c>
      <c r="L24" s="35">
        <v>-1</v>
      </c>
      <c r="M24" s="30"/>
      <c r="N24" s="30"/>
      <c r="O24" s="13">
        <v>13</v>
      </c>
      <c r="P24" s="14" t="s">
        <v>27</v>
      </c>
      <c r="Q24" s="15">
        <v>6611</v>
      </c>
      <c r="R24" s="16">
        <v>2.3350357796285699E-2</v>
      </c>
      <c r="S24" s="15">
        <v>6382</v>
      </c>
      <c r="T24" s="16">
        <v>2.5920856501131143E-2</v>
      </c>
      <c r="U24" s="17">
        <v>3.5882168599185249E-2</v>
      </c>
      <c r="V24" s="35">
        <v>1</v>
      </c>
    </row>
    <row r="25" spans="2:22" ht="14.45" customHeight="1" thickBot="1" x14ac:dyDescent="0.25">
      <c r="B25" s="19">
        <v>14</v>
      </c>
      <c r="C25" s="20" t="s">
        <v>27</v>
      </c>
      <c r="D25" s="21">
        <v>588</v>
      </c>
      <c r="E25" s="22">
        <v>1.9966044142614599E-2</v>
      </c>
      <c r="F25" s="21">
        <v>647</v>
      </c>
      <c r="G25" s="22">
        <v>2.8124320799826123E-2</v>
      </c>
      <c r="H25" s="23">
        <v>-9.119010819165374E-2</v>
      </c>
      <c r="I25" s="36">
        <v>-1</v>
      </c>
      <c r="J25" s="21">
        <v>676</v>
      </c>
      <c r="K25" s="23">
        <v>-0.13017751479289941</v>
      </c>
      <c r="L25" s="36">
        <v>-3</v>
      </c>
      <c r="M25" s="30"/>
      <c r="N25" s="30"/>
      <c r="O25" s="19">
        <v>14</v>
      </c>
      <c r="P25" s="20" t="s">
        <v>20</v>
      </c>
      <c r="Q25" s="21">
        <v>6578</v>
      </c>
      <c r="R25" s="22">
        <v>2.3233800269848334E-2</v>
      </c>
      <c r="S25" s="21">
        <v>7169</v>
      </c>
      <c r="T25" s="22">
        <v>2.9117301826482162E-2</v>
      </c>
      <c r="U25" s="23">
        <v>-8.2438275910168834E-2</v>
      </c>
      <c r="V25" s="36">
        <v>-1</v>
      </c>
    </row>
    <row r="26" spans="2:22" ht="14.45" customHeight="1" thickBot="1" x14ac:dyDescent="0.25">
      <c r="B26" s="13">
        <v>15</v>
      </c>
      <c r="C26" s="14" t="s">
        <v>61</v>
      </c>
      <c r="D26" s="15">
        <v>584</v>
      </c>
      <c r="E26" s="16">
        <v>1.9830220713073006E-2</v>
      </c>
      <c r="F26" s="15">
        <v>380</v>
      </c>
      <c r="G26" s="16">
        <v>1.6518148228645946E-2</v>
      </c>
      <c r="H26" s="17">
        <v>0.53684210526315779</v>
      </c>
      <c r="I26" s="35">
        <v>2</v>
      </c>
      <c r="J26" s="15">
        <v>566</v>
      </c>
      <c r="K26" s="17">
        <v>3.180212014134276E-2</v>
      </c>
      <c r="L26" s="35">
        <v>0</v>
      </c>
      <c r="M26" s="30"/>
      <c r="N26" s="30"/>
      <c r="O26" s="13">
        <v>15</v>
      </c>
      <c r="P26" s="14" t="s">
        <v>61</v>
      </c>
      <c r="Q26" s="15">
        <v>6061</v>
      </c>
      <c r="R26" s="16">
        <v>2.1407732355662928E-2</v>
      </c>
      <c r="S26" s="15">
        <v>3157</v>
      </c>
      <c r="T26" s="16">
        <v>1.2822335314019277E-2</v>
      </c>
      <c r="U26" s="17">
        <v>0.91986062717770034</v>
      </c>
      <c r="V26" s="35">
        <v>3</v>
      </c>
    </row>
    <row r="27" spans="2:22" ht="14.45" customHeight="1" thickBot="1" x14ac:dyDescent="0.25">
      <c r="B27" s="19">
        <v>16</v>
      </c>
      <c r="C27" s="20" t="s">
        <v>39</v>
      </c>
      <c r="D27" s="21">
        <v>553</v>
      </c>
      <c r="E27" s="22">
        <v>1.8777589134125635E-2</v>
      </c>
      <c r="F27" s="21">
        <v>611</v>
      </c>
      <c r="G27" s="22">
        <v>2.6559443599217563E-2</v>
      </c>
      <c r="H27" s="23">
        <v>-9.4926350245499225E-2</v>
      </c>
      <c r="I27" s="36">
        <v>-2</v>
      </c>
      <c r="J27" s="21">
        <v>534</v>
      </c>
      <c r="K27" s="23">
        <v>3.5580524344569264E-2</v>
      </c>
      <c r="L27" s="36">
        <v>0</v>
      </c>
      <c r="M27" s="30"/>
      <c r="N27" s="30"/>
      <c r="O27" s="19">
        <v>16</v>
      </c>
      <c r="P27" s="20" t="s">
        <v>39</v>
      </c>
      <c r="Q27" s="21">
        <v>5911</v>
      </c>
      <c r="R27" s="22">
        <v>2.0877925417311264E-2</v>
      </c>
      <c r="S27" s="21">
        <v>3187</v>
      </c>
      <c r="T27" s="22">
        <v>1.2944182022736596E-2</v>
      </c>
      <c r="U27" s="23">
        <v>0.85472230938186389</v>
      </c>
      <c r="V27" s="36">
        <v>0</v>
      </c>
    </row>
    <row r="28" spans="2:22" ht="14.45" customHeight="1" thickBot="1" x14ac:dyDescent="0.25">
      <c r="B28" s="13">
        <v>17</v>
      </c>
      <c r="C28" s="14" t="s">
        <v>104</v>
      </c>
      <c r="D28" s="15">
        <v>544</v>
      </c>
      <c r="E28" s="16">
        <v>1.8471986417657047E-2</v>
      </c>
      <c r="F28" s="15">
        <v>143</v>
      </c>
      <c r="G28" s="16">
        <v>6.2160399913062381E-3</v>
      </c>
      <c r="H28" s="17">
        <v>2.8041958041958042</v>
      </c>
      <c r="I28" s="35">
        <v>7</v>
      </c>
      <c r="J28" s="15">
        <v>599</v>
      </c>
      <c r="K28" s="17">
        <v>-9.1819699499165242E-2</v>
      </c>
      <c r="L28" s="35">
        <v>-4</v>
      </c>
      <c r="M28" s="30"/>
      <c r="N28" s="30"/>
      <c r="O28" s="13">
        <v>17</v>
      </c>
      <c r="P28" s="14" t="s">
        <v>104</v>
      </c>
      <c r="Q28" s="15">
        <v>5311</v>
      </c>
      <c r="R28" s="16">
        <v>1.8758697663904606E-2</v>
      </c>
      <c r="S28" s="15">
        <v>1995</v>
      </c>
      <c r="T28" s="16">
        <v>8.1028061297017603E-3</v>
      </c>
      <c r="U28" s="17">
        <v>1.6621553884711782</v>
      </c>
      <c r="V28" s="35">
        <v>5</v>
      </c>
    </row>
    <row r="29" spans="2:22" ht="14.45" customHeight="1" thickBot="1" x14ac:dyDescent="0.25">
      <c r="B29" s="19">
        <v>18</v>
      </c>
      <c r="C29" s="20" t="s">
        <v>28</v>
      </c>
      <c r="D29" s="21">
        <v>497</v>
      </c>
      <c r="E29" s="22">
        <v>1.6876061120543295E-2</v>
      </c>
      <c r="F29" s="21">
        <v>482</v>
      </c>
      <c r="G29" s="22">
        <v>2.0951966963703543E-2</v>
      </c>
      <c r="H29" s="23">
        <v>3.1120331950207358E-2</v>
      </c>
      <c r="I29" s="36">
        <v>-3</v>
      </c>
      <c r="J29" s="21">
        <v>593</v>
      </c>
      <c r="K29" s="23">
        <v>-0.16188870151770662</v>
      </c>
      <c r="L29" s="36">
        <v>-4</v>
      </c>
      <c r="M29" s="30"/>
      <c r="N29" s="30"/>
      <c r="O29" s="19">
        <v>18</v>
      </c>
      <c r="P29" s="20" t="s">
        <v>28</v>
      </c>
      <c r="Q29" s="21">
        <v>4098</v>
      </c>
      <c r="R29" s="22">
        <v>1.4474325555767479E-2</v>
      </c>
      <c r="S29" s="21">
        <v>3796</v>
      </c>
      <c r="T29" s="22">
        <v>1.5417670209698186E-2</v>
      </c>
      <c r="U29" s="23">
        <v>7.9557428872497393E-2</v>
      </c>
      <c r="V29" s="36">
        <v>-3</v>
      </c>
    </row>
    <row r="30" spans="2:22" ht="14.45" customHeight="1" thickBot="1" x14ac:dyDescent="0.25">
      <c r="B30" s="13">
        <v>19</v>
      </c>
      <c r="C30" s="14" t="s">
        <v>148</v>
      </c>
      <c r="D30" s="15">
        <v>390</v>
      </c>
      <c r="E30" s="16">
        <v>1.3242784380305603E-2</v>
      </c>
      <c r="F30" s="15">
        <v>173</v>
      </c>
      <c r="G30" s="16">
        <v>7.520104325146707E-3</v>
      </c>
      <c r="H30" s="17">
        <v>1.254335260115607</v>
      </c>
      <c r="I30" s="35">
        <v>4</v>
      </c>
      <c r="J30" s="15">
        <v>259</v>
      </c>
      <c r="K30" s="17">
        <v>0.50579150579150589</v>
      </c>
      <c r="L30" s="35">
        <v>3</v>
      </c>
      <c r="O30" s="13">
        <v>19</v>
      </c>
      <c r="P30" s="14" t="s">
        <v>25</v>
      </c>
      <c r="Q30" s="15">
        <v>3735</v>
      </c>
      <c r="R30" s="16">
        <v>1.3192192764956449E-2</v>
      </c>
      <c r="S30" s="15">
        <v>2977</v>
      </c>
      <c r="T30" s="16">
        <v>1.2091255061715357E-2</v>
      </c>
      <c r="U30" s="17">
        <v>0.25461874370171311</v>
      </c>
      <c r="V30" s="35">
        <v>0</v>
      </c>
    </row>
    <row r="31" spans="2:22" ht="14.45" customHeight="1" thickBot="1" x14ac:dyDescent="0.25">
      <c r="B31" s="19">
        <v>20</v>
      </c>
      <c r="C31" s="20" t="s">
        <v>30</v>
      </c>
      <c r="D31" s="21">
        <v>344</v>
      </c>
      <c r="E31" s="22">
        <v>1.1680814940577249E-2</v>
      </c>
      <c r="F31" s="21">
        <v>255</v>
      </c>
      <c r="G31" s="22">
        <v>1.108454683764399E-2</v>
      </c>
      <c r="H31" s="23">
        <v>0.34901960784313735</v>
      </c>
      <c r="I31" s="36">
        <v>-2</v>
      </c>
      <c r="J31" s="21">
        <v>299</v>
      </c>
      <c r="K31" s="23">
        <v>0.15050167224080258</v>
      </c>
      <c r="L31" s="36">
        <v>0</v>
      </c>
      <c r="O31" s="19">
        <v>20</v>
      </c>
      <c r="P31" s="20" t="s">
        <v>148</v>
      </c>
      <c r="Q31" s="21">
        <v>2843</v>
      </c>
      <c r="R31" s="22">
        <v>1.0041607504891885E-2</v>
      </c>
      <c r="S31" s="21">
        <v>1907</v>
      </c>
      <c r="T31" s="22">
        <v>7.7453891174642884E-3</v>
      </c>
      <c r="U31" s="23">
        <v>0.49082328264289465</v>
      </c>
      <c r="V31" s="36">
        <v>3</v>
      </c>
    </row>
    <row r="32" spans="2:22" ht="14.45" customHeight="1" thickBot="1" x14ac:dyDescent="0.25">
      <c r="B32" s="91" t="s">
        <v>42</v>
      </c>
      <c r="C32" s="92"/>
      <c r="D32" s="24">
        <f>SUM(D12:D31)</f>
        <v>27620</v>
      </c>
      <c r="E32" s="25">
        <f>D32/D34</f>
        <v>0.93786078098471981</v>
      </c>
      <c r="F32" s="24">
        <f>SUM(F12:F31)</f>
        <v>21544</v>
      </c>
      <c r="G32" s="25">
        <f>F32/F34</f>
        <v>0.93649206694196918</v>
      </c>
      <c r="H32" s="26">
        <f>D32/F32-1</f>
        <v>0.28202747864834765</v>
      </c>
      <c r="I32" s="37"/>
      <c r="J32" s="24">
        <f>SUM(J12:J31)</f>
        <v>26486</v>
      </c>
      <c r="K32" s="25">
        <f>D32/J32-1</f>
        <v>4.2815072113569386E-2</v>
      </c>
      <c r="L32" s="24"/>
      <c r="O32" s="91" t="s">
        <v>42</v>
      </c>
      <c r="P32" s="92"/>
      <c r="Q32" s="24">
        <f>SUM(Q12:Q31)</f>
        <v>262691</v>
      </c>
      <c r="R32" s="25">
        <f>Q32/Q34</f>
        <v>0.92783676295024764</v>
      </c>
      <c r="S32" s="24">
        <f>SUM(S12:S31)</f>
        <v>227532</v>
      </c>
      <c r="T32" s="25">
        <f>S32/S34</f>
        <v>0.92413417759563954</v>
      </c>
      <c r="U32" s="26">
        <f>Q32/S32-1</f>
        <v>0.15452331979677592</v>
      </c>
      <c r="V32" s="37"/>
    </row>
    <row r="33" spans="2:22" ht="14.45" customHeight="1" thickBot="1" x14ac:dyDescent="0.25">
      <c r="B33" s="91" t="s">
        <v>12</v>
      </c>
      <c r="C33" s="92"/>
      <c r="D33" s="24">
        <f>D34-SUM(D12:D31)</f>
        <v>1830</v>
      </c>
      <c r="E33" s="25">
        <f>D33/D34</f>
        <v>6.2139219015280134E-2</v>
      </c>
      <c r="F33" s="24">
        <f>F34-SUM(F12:F31)</f>
        <v>1461</v>
      </c>
      <c r="G33" s="25">
        <f>F33/F34</f>
        <v>6.350793305803086E-2</v>
      </c>
      <c r="H33" s="26">
        <f>D33/F33-1</f>
        <v>0.25256673511293637</v>
      </c>
      <c r="I33" s="37"/>
      <c r="J33" s="24">
        <f>J34-SUM(J12:J31)</f>
        <v>1915</v>
      </c>
      <c r="K33" s="25">
        <f>D33/J33-1</f>
        <v>-4.4386422976501305E-2</v>
      </c>
      <c r="L33" s="24"/>
      <c r="O33" s="91" t="s">
        <v>12</v>
      </c>
      <c r="P33" s="92"/>
      <c r="Q33" s="24">
        <f>Q34-SUM(Q12:Q31)</f>
        <v>20431</v>
      </c>
      <c r="R33" s="25">
        <f>Q33/Q34</f>
        <v>7.2163237049752402E-2</v>
      </c>
      <c r="S33" s="24">
        <f>S34-SUM(S12:S31)</f>
        <v>18679</v>
      </c>
      <c r="T33" s="25">
        <f>S33/S34</f>
        <v>7.5865822404360489E-2</v>
      </c>
      <c r="U33" s="26">
        <f>Q33/S33-1</f>
        <v>9.3795171047700521E-2</v>
      </c>
      <c r="V33" s="37"/>
    </row>
    <row r="34" spans="2:22" ht="14.45" customHeight="1" thickBot="1" x14ac:dyDescent="0.25">
      <c r="B34" s="93" t="s">
        <v>34</v>
      </c>
      <c r="C34" s="94"/>
      <c r="D34" s="27">
        <v>29450</v>
      </c>
      <c r="E34" s="28">
        <v>1</v>
      </c>
      <c r="F34" s="27">
        <v>23005</v>
      </c>
      <c r="G34" s="28">
        <v>0.99773962182134301</v>
      </c>
      <c r="H34" s="29">
        <v>0.28015648772006085</v>
      </c>
      <c r="I34" s="39"/>
      <c r="J34" s="27">
        <v>28401</v>
      </c>
      <c r="K34" s="29">
        <v>3.6935319178902137E-2</v>
      </c>
      <c r="L34" s="27"/>
      <c r="M34" s="30"/>
      <c r="N34" s="30"/>
      <c r="O34" s="93" t="s">
        <v>34</v>
      </c>
      <c r="P34" s="94"/>
      <c r="Q34" s="27">
        <v>283122</v>
      </c>
      <c r="R34" s="28">
        <v>1</v>
      </c>
      <c r="S34" s="27">
        <v>246211</v>
      </c>
      <c r="T34" s="28">
        <v>1</v>
      </c>
      <c r="U34" s="29">
        <v>0.14991612884883287</v>
      </c>
      <c r="V34" s="39"/>
    </row>
    <row r="35" spans="2:22" ht="14.45" customHeight="1" x14ac:dyDescent="0.2">
      <c r="B35" s="31" t="s">
        <v>69</v>
      </c>
      <c r="O35" s="31" t="s">
        <v>69</v>
      </c>
    </row>
    <row r="36" spans="2:22" x14ac:dyDescent="0.2">
      <c r="B36" s="32" t="s">
        <v>68</v>
      </c>
      <c r="O36" s="32" t="s">
        <v>68</v>
      </c>
    </row>
    <row r="39" spans="2:22" ht="15" customHeight="1" x14ac:dyDescent="0.2">
      <c r="O39" s="128" t="s">
        <v>99</v>
      </c>
      <c r="P39" s="128"/>
      <c r="Q39" s="128"/>
      <c r="R39" s="128"/>
      <c r="S39" s="128"/>
      <c r="T39" s="128"/>
      <c r="U39" s="128"/>
      <c r="V39" s="128"/>
    </row>
    <row r="40" spans="2:22" ht="15" customHeight="1" x14ac:dyDescent="0.2">
      <c r="B40" s="95" t="s">
        <v>149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30"/>
      <c r="N40" s="33"/>
      <c r="O40" s="128"/>
      <c r="P40" s="128"/>
      <c r="Q40" s="128"/>
      <c r="R40" s="128"/>
      <c r="S40" s="128"/>
      <c r="T40" s="128"/>
      <c r="U40" s="128"/>
      <c r="V40" s="128"/>
    </row>
    <row r="41" spans="2:22" x14ac:dyDescent="0.2">
      <c r="B41" s="90" t="s">
        <v>150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30"/>
      <c r="N41" s="33"/>
      <c r="O41" s="90" t="s">
        <v>96</v>
      </c>
      <c r="P41" s="90"/>
      <c r="Q41" s="90"/>
      <c r="R41" s="90"/>
      <c r="S41" s="90"/>
      <c r="T41" s="90"/>
      <c r="U41" s="90"/>
      <c r="V41" s="90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2" ht="15" customHeight="1" x14ac:dyDescent="0.2">
      <c r="B43" s="114" t="s">
        <v>0</v>
      </c>
      <c r="C43" s="116" t="s">
        <v>41</v>
      </c>
      <c r="D43" s="96" t="s">
        <v>124</v>
      </c>
      <c r="E43" s="97"/>
      <c r="F43" s="97"/>
      <c r="G43" s="97"/>
      <c r="H43" s="97"/>
      <c r="I43" s="98"/>
      <c r="J43" s="97" t="s">
        <v>118</v>
      </c>
      <c r="K43" s="97"/>
      <c r="L43" s="98"/>
      <c r="M43" s="30"/>
      <c r="N43" s="30"/>
      <c r="O43" s="114" t="s">
        <v>0</v>
      </c>
      <c r="P43" s="116" t="s">
        <v>41</v>
      </c>
      <c r="Q43" s="96" t="s">
        <v>131</v>
      </c>
      <c r="R43" s="97"/>
      <c r="S43" s="97"/>
      <c r="T43" s="97"/>
      <c r="U43" s="97"/>
      <c r="V43" s="98"/>
    </row>
    <row r="44" spans="2:22" ht="15" customHeight="1" thickBot="1" x14ac:dyDescent="0.25">
      <c r="B44" s="115"/>
      <c r="C44" s="117"/>
      <c r="D44" s="101" t="s">
        <v>125</v>
      </c>
      <c r="E44" s="102"/>
      <c r="F44" s="102"/>
      <c r="G44" s="102"/>
      <c r="H44" s="102"/>
      <c r="I44" s="103"/>
      <c r="J44" s="102" t="s">
        <v>119</v>
      </c>
      <c r="K44" s="102"/>
      <c r="L44" s="103"/>
      <c r="M44" s="30"/>
      <c r="N44" s="30"/>
      <c r="O44" s="115"/>
      <c r="P44" s="117"/>
      <c r="Q44" s="101" t="s">
        <v>132</v>
      </c>
      <c r="R44" s="102"/>
      <c r="S44" s="102"/>
      <c r="T44" s="102"/>
      <c r="U44" s="102"/>
      <c r="V44" s="103"/>
    </row>
    <row r="45" spans="2:22" ht="15" customHeight="1" x14ac:dyDescent="0.2">
      <c r="B45" s="115"/>
      <c r="C45" s="117"/>
      <c r="D45" s="104">
        <v>2023</v>
      </c>
      <c r="E45" s="105"/>
      <c r="F45" s="104">
        <v>2022</v>
      </c>
      <c r="G45" s="105"/>
      <c r="H45" s="99" t="s">
        <v>5</v>
      </c>
      <c r="I45" s="99" t="s">
        <v>47</v>
      </c>
      <c r="J45" s="99">
        <v>2022</v>
      </c>
      <c r="K45" s="99" t="s">
        <v>128</v>
      </c>
      <c r="L45" s="99" t="s">
        <v>135</v>
      </c>
      <c r="M45" s="30"/>
      <c r="N45" s="30"/>
      <c r="O45" s="115"/>
      <c r="P45" s="117"/>
      <c r="Q45" s="104">
        <v>2023</v>
      </c>
      <c r="R45" s="105"/>
      <c r="S45" s="104">
        <v>2022</v>
      </c>
      <c r="T45" s="105"/>
      <c r="U45" s="99" t="s">
        <v>5</v>
      </c>
      <c r="V45" s="99" t="s">
        <v>63</v>
      </c>
    </row>
    <row r="46" spans="2:22" ht="15" customHeight="1" thickBot="1" x14ac:dyDescent="0.25">
      <c r="B46" s="112" t="s">
        <v>6</v>
      </c>
      <c r="C46" s="108" t="s">
        <v>41</v>
      </c>
      <c r="D46" s="106"/>
      <c r="E46" s="107"/>
      <c r="F46" s="106"/>
      <c r="G46" s="107"/>
      <c r="H46" s="100"/>
      <c r="I46" s="100"/>
      <c r="J46" s="100"/>
      <c r="K46" s="100"/>
      <c r="L46" s="100"/>
      <c r="M46" s="30"/>
      <c r="N46" s="30"/>
      <c r="O46" s="112" t="s">
        <v>6</v>
      </c>
      <c r="P46" s="108" t="s">
        <v>41</v>
      </c>
      <c r="Q46" s="106"/>
      <c r="R46" s="107"/>
      <c r="S46" s="106"/>
      <c r="T46" s="107"/>
      <c r="U46" s="100"/>
      <c r="V46" s="100"/>
    </row>
    <row r="47" spans="2:22" ht="15" customHeight="1" x14ac:dyDescent="0.2">
      <c r="B47" s="112"/>
      <c r="C47" s="108"/>
      <c r="D47" s="7" t="s">
        <v>8</v>
      </c>
      <c r="E47" s="8" t="s">
        <v>2</v>
      </c>
      <c r="F47" s="7" t="s">
        <v>8</v>
      </c>
      <c r="G47" s="8" t="s">
        <v>2</v>
      </c>
      <c r="H47" s="110" t="s">
        <v>9</v>
      </c>
      <c r="I47" s="110" t="s">
        <v>48</v>
      </c>
      <c r="J47" s="110" t="s">
        <v>8</v>
      </c>
      <c r="K47" s="110" t="s">
        <v>129</v>
      </c>
      <c r="L47" s="110" t="s">
        <v>136</v>
      </c>
      <c r="M47" s="30"/>
      <c r="N47" s="30"/>
      <c r="O47" s="112"/>
      <c r="P47" s="108"/>
      <c r="Q47" s="7" t="s">
        <v>8</v>
      </c>
      <c r="R47" s="8" t="s">
        <v>2</v>
      </c>
      <c r="S47" s="7" t="s">
        <v>8</v>
      </c>
      <c r="T47" s="8" t="s">
        <v>2</v>
      </c>
      <c r="U47" s="110" t="s">
        <v>9</v>
      </c>
      <c r="V47" s="110" t="s">
        <v>64</v>
      </c>
    </row>
    <row r="48" spans="2:22" ht="15" customHeight="1" thickBot="1" x14ac:dyDescent="0.25">
      <c r="B48" s="113"/>
      <c r="C48" s="109"/>
      <c r="D48" s="10" t="s">
        <v>10</v>
      </c>
      <c r="E48" s="11" t="s">
        <v>11</v>
      </c>
      <c r="F48" s="10" t="s">
        <v>10</v>
      </c>
      <c r="G48" s="11" t="s">
        <v>11</v>
      </c>
      <c r="H48" s="111"/>
      <c r="I48" s="111"/>
      <c r="J48" s="111" t="s">
        <v>10</v>
      </c>
      <c r="K48" s="111"/>
      <c r="L48" s="111"/>
      <c r="M48" s="30"/>
      <c r="N48" s="30"/>
      <c r="O48" s="113"/>
      <c r="P48" s="109"/>
      <c r="Q48" s="10" t="s">
        <v>10</v>
      </c>
      <c r="R48" s="11" t="s">
        <v>11</v>
      </c>
      <c r="S48" s="10" t="s">
        <v>10</v>
      </c>
      <c r="T48" s="11" t="s">
        <v>11</v>
      </c>
      <c r="U48" s="111"/>
      <c r="V48" s="111"/>
    </row>
    <row r="49" spans="2:22" ht="15" thickBot="1" x14ac:dyDescent="0.25">
      <c r="B49" s="13">
        <v>1</v>
      </c>
      <c r="C49" s="14" t="s">
        <v>50</v>
      </c>
      <c r="D49" s="15">
        <v>2454</v>
      </c>
      <c r="E49" s="16">
        <v>8.3327674023769102E-2</v>
      </c>
      <c r="F49" s="15">
        <v>1098</v>
      </c>
      <c r="G49" s="16">
        <v>4.772875461856118E-2</v>
      </c>
      <c r="H49" s="17">
        <v>1.2349726775956285</v>
      </c>
      <c r="I49" s="35">
        <v>0</v>
      </c>
      <c r="J49" s="15">
        <v>2321</v>
      </c>
      <c r="K49" s="17">
        <v>5.7302886686772858E-2</v>
      </c>
      <c r="L49" s="35">
        <v>0</v>
      </c>
      <c r="M49" s="30"/>
      <c r="N49" s="30"/>
      <c r="O49" s="13">
        <v>1</v>
      </c>
      <c r="P49" s="14" t="s">
        <v>50</v>
      </c>
      <c r="Q49" s="15">
        <v>18292</v>
      </c>
      <c r="R49" s="16">
        <v>6.4608190108857669E-2</v>
      </c>
      <c r="S49" s="15">
        <v>15134</v>
      </c>
      <c r="T49" s="16">
        <v>6.1467602990930542E-2</v>
      </c>
      <c r="U49" s="17">
        <v>0.20866922162019286</v>
      </c>
      <c r="V49" s="35">
        <v>0</v>
      </c>
    </row>
    <row r="50" spans="2:22" ht="15" thickBot="1" x14ac:dyDescent="0.25">
      <c r="B50" s="19">
        <v>2</v>
      </c>
      <c r="C50" s="20" t="s">
        <v>35</v>
      </c>
      <c r="D50" s="21">
        <v>875</v>
      </c>
      <c r="E50" s="22">
        <v>2.9711375212224108E-2</v>
      </c>
      <c r="F50" s="21">
        <v>1062</v>
      </c>
      <c r="G50" s="22">
        <v>4.6163877417952616E-2</v>
      </c>
      <c r="H50" s="23">
        <v>-0.17608286252354044</v>
      </c>
      <c r="I50" s="36">
        <v>0</v>
      </c>
      <c r="J50" s="21">
        <v>1149</v>
      </c>
      <c r="K50" s="23">
        <v>-0.23846823324630118</v>
      </c>
      <c r="L50" s="36">
        <v>0</v>
      </c>
      <c r="M50" s="30"/>
      <c r="N50" s="30"/>
      <c r="O50" s="19">
        <v>2</v>
      </c>
      <c r="P50" s="20" t="s">
        <v>35</v>
      </c>
      <c r="Q50" s="21">
        <v>10872</v>
      </c>
      <c r="R50" s="22">
        <v>3.8400406891728654E-2</v>
      </c>
      <c r="S50" s="21">
        <v>7874</v>
      </c>
      <c r="T50" s="22">
        <v>3.1980699481339178E-2</v>
      </c>
      <c r="U50" s="23">
        <v>0.38074676149352293</v>
      </c>
      <c r="V50" s="36">
        <v>0</v>
      </c>
    </row>
    <row r="51" spans="2:22" ht="15" thickBot="1" x14ac:dyDescent="0.25">
      <c r="B51" s="13">
        <v>3</v>
      </c>
      <c r="C51" s="14" t="s">
        <v>58</v>
      </c>
      <c r="D51" s="15">
        <v>671</v>
      </c>
      <c r="E51" s="16">
        <v>2.2784380305602717E-2</v>
      </c>
      <c r="F51" s="15">
        <v>515</v>
      </c>
      <c r="G51" s="16">
        <v>2.238643773092806E-2</v>
      </c>
      <c r="H51" s="17">
        <v>0.30291262135922326</v>
      </c>
      <c r="I51" s="35">
        <v>2</v>
      </c>
      <c r="J51" s="15">
        <v>521</v>
      </c>
      <c r="K51" s="17">
        <v>0.28790786948176583</v>
      </c>
      <c r="L51" s="35">
        <v>4</v>
      </c>
      <c r="M51" s="30"/>
      <c r="N51" s="30"/>
      <c r="O51" s="13">
        <v>3</v>
      </c>
      <c r="P51" s="14" t="s">
        <v>38</v>
      </c>
      <c r="Q51" s="15">
        <v>7865</v>
      </c>
      <c r="R51" s="16">
        <v>2.7779543800905616E-2</v>
      </c>
      <c r="S51" s="15">
        <v>5813</v>
      </c>
      <c r="T51" s="16">
        <v>2.3609830592459313E-2</v>
      </c>
      <c r="U51" s="17">
        <v>0.35300189231033885</v>
      </c>
      <c r="V51" s="35">
        <v>2</v>
      </c>
    </row>
    <row r="52" spans="2:22" ht="15" thickBot="1" x14ac:dyDescent="0.25">
      <c r="B52" s="19">
        <v>4</v>
      </c>
      <c r="C52" s="20" t="s">
        <v>40</v>
      </c>
      <c r="D52" s="21">
        <v>666</v>
      </c>
      <c r="E52" s="22">
        <v>2.2614601018675722E-2</v>
      </c>
      <c r="F52" s="21">
        <v>357</v>
      </c>
      <c r="G52" s="22">
        <v>1.5518365572701587E-2</v>
      </c>
      <c r="H52" s="23">
        <v>0.86554621848739499</v>
      </c>
      <c r="I52" s="36">
        <v>7</v>
      </c>
      <c r="J52" s="21">
        <v>522</v>
      </c>
      <c r="K52" s="23">
        <v>0.27586206896551735</v>
      </c>
      <c r="L52" s="36">
        <v>2</v>
      </c>
      <c r="M52" s="30"/>
      <c r="N52" s="30"/>
      <c r="O52" s="19">
        <v>4</v>
      </c>
      <c r="P52" s="20" t="s">
        <v>40</v>
      </c>
      <c r="Q52" s="21">
        <v>5869</v>
      </c>
      <c r="R52" s="22">
        <v>2.0729579474572799E-2</v>
      </c>
      <c r="S52" s="21">
        <v>5211</v>
      </c>
      <c r="T52" s="22">
        <v>2.1164773304198432E-2</v>
      </c>
      <c r="U52" s="23">
        <v>0.12627134906927662</v>
      </c>
      <c r="V52" s="36">
        <v>2</v>
      </c>
    </row>
    <row r="53" spans="2:22" ht="15" thickBot="1" x14ac:dyDescent="0.25">
      <c r="B53" s="13">
        <v>5</v>
      </c>
      <c r="C53" s="14" t="s">
        <v>52</v>
      </c>
      <c r="D53" s="15">
        <v>608</v>
      </c>
      <c r="E53" s="16">
        <v>2.0645161290322581E-2</v>
      </c>
      <c r="F53" s="15">
        <v>142</v>
      </c>
      <c r="G53" s="16">
        <v>6.1725711801782221E-3</v>
      </c>
      <c r="H53" s="17">
        <v>3.28169014084507</v>
      </c>
      <c r="I53" s="35">
        <v>48</v>
      </c>
      <c r="J53" s="15">
        <v>853</v>
      </c>
      <c r="K53" s="17">
        <v>-0.28722157092614298</v>
      </c>
      <c r="L53" s="35">
        <v>-2</v>
      </c>
      <c r="M53" s="30"/>
      <c r="N53" s="30"/>
      <c r="O53" s="13">
        <v>5</v>
      </c>
      <c r="P53" s="14" t="s">
        <v>52</v>
      </c>
      <c r="Q53" s="15">
        <v>5453</v>
      </c>
      <c r="R53" s="16">
        <v>1.9260248232210848E-2</v>
      </c>
      <c r="S53" s="15">
        <v>4877</v>
      </c>
      <c r="T53" s="16">
        <v>1.980821328047894E-2</v>
      </c>
      <c r="U53" s="17">
        <v>0.11810539265942177</v>
      </c>
      <c r="V53" s="35">
        <v>4</v>
      </c>
    </row>
    <row r="54" spans="2:22" ht="15" thickBot="1" x14ac:dyDescent="0.25">
      <c r="B54" s="19">
        <v>6</v>
      </c>
      <c r="C54" s="20" t="s">
        <v>85</v>
      </c>
      <c r="D54" s="21">
        <v>593</v>
      </c>
      <c r="E54" s="22">
        <v>2.0135823429541597E-2</v>
      </c>
      <c r="F54" s="21">
        <v>322</v>
      </c>
      <c r="G54" s="22">
        <v>1.3996957183221038E-2</v>
      </c>
      <c r="H54" s="23">
        <v>0.84161490683229823</v>
      </c>
      <c r="I54" s="36">
        <v>7</v>
      </c>
      <c r="J54" s="21">
        <v>350</v>
      </c>
      <c r="K54" s="23">
        <v>0.69428571428571439</v>
      </c>
      <c r="L54" s="36">
        <v>14</v>
      </c>
      <c r="M54" s="30"/>
      <c r="N54" s="30"/>
      <c r="O54" s="19">
        <v>6</v>
      </c>
      <c r="P54" s="20" t="s">
        <v>82</v>
      </c>
      <c r="Q54" s="21">
        <v>5365</v>
      </c>
      <c r="R54" s="22">
        <v>1.8949428161711204E-2</v>
      </c>
      <c r="S54" s="21">
        <v>2490</v>
      </c>
      <c r="T54" s="22">
        <v>1.0113276823537534E-2</v>
      </c>
      <c r="U54" s="23">
        <v>1.1546184738955825</v>
      </c>
      <c r="V54" s="36">
        <v>16</v>
      </c>
    </row>
    <row r="55" spans="2:22" ht="15" thickBot="1" x14ac:dyDescent="0.25">
      <c r="B55" s="13">
        <v>7</v>
      </c>
      <c r="C55" s="14" t="s">
        <v>51</v>
      </c>
      <c r="D55" s="15">
        <v>543</v>
      </c>
      <c r="E55" s="16">
        <v>1.8438030560271646E-2</v>
      </c>
      <c r="F55" s="15">
        <v>431</v>
      </c>
      <c r="G55" s="16">
        <v>1.8735057596174744E-2</v>
      </c>
      <c r="H55" s="17">
        <v>0.25986078886310904</v>
      </c>
      <c r="I55" s="35">
        <v>2</v>
      </c>
      <c r="J55" s="15">
        <v>566</v>
      </c>
      <c r="K55" s="17">
        <v>-4.0636042402826811E-2</v>
      </c>
      <c r="L55" s="35">
        <v>-2</v>
      </c>
      <c r="M55" s="30"/>
      <c r="N55" s="30"/>
      <c r="O55" s="13">
        <v>7</v>
      </c>
      <c r="P55" s="14" t="s">
        <v>51</v>
      </c>
      <c r="Q55" s="15">
        <v>5302</v>
      </c>
      <c r="R55" s="16">
        <v>1.8726909247603507E-2</v>
      </c>
      <c r="S55" s="15">
        <v>4969</v>
      </c>
      <c r="T55" s="16">
        <v>2.0181876520545386E-2</v>
      </c>
      <c r="U55" s="17">
        <v>6.7015496075669256E-2</v>
      </c>
      <c r="V55" s="35">
        <v>1</v>
      </c>
    </row>
    <row r="56" spans="2:22" ht="15" thickBot="1" x14ac:dyDescent="0.25">
      <c r="B56" s="19">
        <v>8</v>
      </c>
      <c r="C56" s="20" t="s">
        <v>82</v>
      </c>
      <c r="D56" s="21">
        <v>536</v>
      </c>
      <c r="E56" s="22">
        <v>1.8200339558573853E-2</v>
      </c>
      <c r="F56" s="21">
        <v>461</v>
      </c>
      <c r="G56" s="22">
        <v>2.0039121930015214E-2</v>
      </c>
      <c r="H56" s="23">
        <v>0.16268980477223427</v>
      </c>
      <c r="I56" s="36">
        <v>-2</v>
      </c>
      <c r="J56" s="21">
        <v>443</v>
      </c>
      <c r="K56" s="23">
        <v>0.20993227990970653</v>
      </c>
      <c r="L56" s="36">
        <v>1</v>
      </c>
      <c r="M56" s="30"/>
      <c r="N56" s="30"/>
      <c r="O56" s="19">
        <v>8</v>
      </c>
      <c r="P56" s="20" t="s">
        <v>88</v>
      </c>
      <c r="Q56" s="21">
        <v>5033</v>
      </c>
      <c r="R56" s="22">
        <v>1.7776788804826187E-2</v>
      </c>
      <c r="S56" s="21">
        <v>5085</v>
      </c>
      <c r="T56" s="22">
        <v>2.0653017127585688E-2</v>
      </c>
      <c r="U56" s="23">
        <v>-1.0226155358898703E-2</v>
      </c>
      <c r="V56" s="36">
        <v>-1</v>
      </c>
    </row>
    <row r="57" spans="2:22" ht="15" thickBot="1" x14ac:dyDescent="0.25">
      <c r="B57" s="13">
        <v>9</v>
      </c>
      <c r="C57" s="14" t="s">
        <v>88</v>
      </c>
      <c r="D57" s="15">
        <v>458</v>
      </c>
      <c r="E57" s="16">
        <v>1.5551782682512734E-2</v>
      </c>
      <c r="F57" s="15">
        <v>328</v>
      </c>
      <c r="G57" s="16">
        <v>1.4257770049989132E-2</v>
      </c>
      <c r="H57" s="17">
        <v>0.39634146341463405</v>
      </c>
      <c r="I57" s="35">
        <v>3</v>
      </c>
      <c r="J57" s="15">
        <v>419</v>
      </c>
      <c r="K57" s="17">
        <v>9.3078758949880713E-2</v>
      </c>
      <c r="L57" s="35">
        <v>4</v>
      </c>
      <c r="M57" s="30"/>
      <c r="N57" s="30"/>
      <c r="O57" s="13">
        <v>9</v>
      </c>
      <c r="P57" s="14" t="s">
        <v>58</v>
      </c>
      <c r="Q57" s="15">
        <v>4725</v>
      </c>
      <c r="R57" s="16">
        <v>1.6688918558077435E-2</v>
      </c>
      <c r="S57" s="15">
        <v>5895</v>
      </c>
      <c r="T57" s="16">
        <v>2.394287826295332E-2</v>
      </c>
      <c r="U57" s="17">
        <v>-0.19847328244274809</v>
      </c>
      <c r="V57" s="35">
        <v>-5</v>
      </c>
    </row>
    <row r="58" spans="2:22" ht="15" thickBot="1" x14ac:dyDescent="0.25">
      <c r="B58" s="19">
        <v>10</v>
      </c>
      <c r="C58" s="20" t="s">
        <v>93</v>
      </c>
      <c r="D58" s="21">
        <v>449</v>
      </c>
      <c r="E58" s="22">
        <v>1.5246179966044143E-2</v>
      </c>
      <c r="F58" s="21">
        <v>8</v>
      </c>
      <c r="G58" s="22">
        <v>3.477504890241252E-4</v>
      </c>
      <c r="H58" s="23">
        <v>55.125</v>
      </c>
      <c r="I58" s="36">
        <v>215</v>
      </c>
      <c r="J58" s="21">
        <v>444</v>
      </c>
      <c r="K58" s="23">
        <v>1.1261261261261257E-2</v>
      </c>
      <c r="L58" s="36">
        <v>-2</v>
      </c>
      <c r="M58" s="30"/>
      <c r="N58" s="30"/>
      <c r="O58" s="19">
        <v>10</v>
      </c>
      <c r="P58" s="20" t="s">
        <v>43</v>
      </c>
      <c r="Q58" s="21">
        <v>4649</v>
      </c>
      <c r="R58" s="22">
        <v>1.6420483042645928E-2</v>
      </c>
      <c r="S58" s="21">
        <v>3833</v>
      </c>
      <c r="T58" s="22">
        <v>1.5567947817116214E-2</v>
      </c>
      <c r="U58" s="23">
        <v>0.21288807722410641</v>
      </c>
      <c r="V58" s="36">
        <v>2</v>
      </c>
    </row>
    <row r="59" spans="2:22" ht="15" thickBot="1" x14ac:dyDescent="0.25">
      <c r="B59" s="13">
        <v>11</v>
      </c>
      <c r="C59" s="14" t="s">
        <v>140</v>
      </c>
      <c r="D59" s="15">
        <v>442</v>
      </c>
      <c r="E59" s="16">
        <v>1.500848896434635E-2</v>
      </c>
      <c r="F59" s="15">
        <v>213</v>
      </c>
      <c r="G59" s="16">
        <v>9.2588567702673336E-3</v>
      </c>
      <c r="H59" s="17">
        <v>1.075117370892019</v>
      </c>
      <c r="I59" s="35">
        <v>14</v>
      </c>
      <c r="J59" s="15">
        <v>293</v>
      </c>
      <c r="K59" s="17">
        <v>0.50853242320819114</v>
      </c>
      <c r="L59" s="35">
        <v>16</v>
      </c>
      <c r="M59" s="30"/>
      <c r="N59" s="30"/>
      <c r="O59" s="13">
        <v>11</v>
      </c>
      <c r="P59" s="14" t="s">
        <v>85</v>
      </c>
      <c r="Q59" s="15">
        <v>4239</v>
      </c>
      <c r="R59" s="16">
        <v>1.4972344077818044E-2</v>
      </c>
      <c r="S59" s="15">
        <v>3614</v>
      </c>
      <c r="T59" s="16">
        <v>1.467846684347978E-2</v>
      </c>
      <c r="U59" s="17">
        <v>0.17293857221914766</v>
      </c>
      <c r="V59" s="35">
        <v>2</v>
      </c>
    </row>
    <row r="60" spans="2:22" ht="15" thickBot="1" x14ac:dyDescent="0.25">
      <c r="B60" s="19">
        <v>12</v>
      </c>
      <c r="C60" s="20" t="s">
        <v>120</v>
      </c>
      <c r="D60" s="21">
        <v>426</v>
      </c>
      <c r="E60" s="22">
        <v>1.4465195246179965E-2</v>
      </c>
      <c r="F60" s="21">
        <v>257</v>
      </c>
      <c r="G60" s="22">
        <v>1.1171484459900021E-2</v>
      </c>
      <c r="H60" s="23">
        <v>0.6575875486381324</v>
      </c>
      <c r="I60" s="36">
        <v>7</v>
      </c>
      <c r="J60" s="21">
        <v>428</v>
      </c>
      <c r="K60" s="23">
        <v>-4.6728971962616273E-3</v>
      </c>
      <c r="L60" s="36">
        <v>0</v>
      </c>
      <c r="M60" s="30"/>
      <c r="N60" s="30"/>
      <c r="O60" s="19">
        <v>12</v>
      </c>
      <c r="P60" s="20" t="s">
        <v>91</v>
      </c>
      <c r="Q60" s="21">
        <v>4171</v>
      </c>
      <c r="R60" s="22">
        <v>1.4732164932431955E-2</v>
      </c>
      <c r="S60" s="21">
        <v>6678</v>
      </c>
      <c r="T60" s="22">
        <v>2.7123077360475364E-2</v>
      </c>
      <c r="U60" s="23">
        <v>-0.37541179994010188</v>
      </c>
      <c r="V60" s="36">
        <v>-9</v>
      </c>
    </row>
    <row r="61" spans="2:22" ht="15" thickBot="1" x14ac:dyDescent="0.25">
      <c r="B61" s="13">
        <v>13</v>
      </c>
      <c r="C61" s="14" t="s">
        <v>139</v>
      </c>
      <c r="D61" s="15">
        <v>420</v>
      </c>
      <c r="E61" s="16">
        <v>1.4261460101867572E-2</v>
      </c>
      <c r="F61" s="15">
        <v>192</v>
      </c>
      <c r="G61" s="16">
        <v>8.3460117365790048E-3</v>
      </c>
      <c r="H61" s="17">
        <v>1.1875</v>
      </c>
      <c r="I61" s="35">
        <v>19</v>
      </c>
      <c r="J61" s="15">
        <v>241</v>
      </c>
      <c r="K61" s="17">
        <v>0.74273858921161828</v>
      </c>
      <c r="L61" s="35">
        <v>20</v>
      </c>
      <c r="M61" s="30"/>
      <c r="N61" s="30"/>
      <c r="O61" s="13">
        <v>13</v>
      </c>
      <c r="P61" s="14" t="s">
        <v>37</v>
      </c>
      <c r="Q61" s="15">
        <v>4004</v>
      </c>
      <c r="R61" s="16">
        <v>1.4142313207733768E-2</v>
      </c>
      <c r="S61" s="15">
        <v>4651</v>
      </c>
      <c r="T61" s="16">
        <v>1.8890301408141796E-2</v>
      </c>
      <c r="U61" s="17">
        <v>-0.13910986884540955</v>
      </c>
      <c r="V61" s="35">
        <v>-3</v>
      </c>
    </row>
    <row r="62" spans="2:22" ht="15" thickBot="1" x14ac:dyDescent="0.25">
      <c r="B62" s="19">
        <v>14</v>
      </c>
      <c r="C62" s="20" t="s">
        <v>111</v>
      </c>
      <c r="D62" s="21">
        <v>419</v>
      </c>
      <c r="E62" s="22">
        <v>1.4227504244482173E-2</v>
      </c>
      <c r="F62" s="21">
        <v>194</v>
      </c>
      <c r="G62" s="22">
        <v>8.4329493588350367E-3</v>
      </c>
      <c r="H62" s="23">
        <v>1.1597938144329896</v>
      </c>
      <c r="I62" s="36">
        <v>16</v>
      </c>
      <c r="J62" s="21">
        <v>392</v>
      </c>
      <c r="K62" s="23">
        <v>6.8877551020408267E-2</v>
      </c>
      <c r="L62" s="36">
        <v>1</v>
      </c>
      <c r="M62" s="30"/>
      <c r="N62" s="30"/>
      <c r="O62" s="19">
        <v>14</v>
      </c>
      <c r="P62" s="20" t="s">
        <v>36</v>
      </c>
      <c r="Q62" s="21">
        <v>4003</v>
      </c>
      <c r="R62" s="22">
        <v>1.4138781161478091E-2</v>
      </c>
      <c r="S62" s="21">
        <v>4255</v>
      </c>
      <c r="T62" s="22">
        <v>1.7281924853073179E-2</v>
      </c>
      <c r="U62" s="23">
        <v>-5.9224441833137464E-2</v>
      </c>
      <c r="V62" s="36">
        <v>-3</v>
      </c>
    </row>
    <row r="63" spans="2:22" ht="15" thickBot="1" x14ac:dyDescent="0.25">
      <c r="B63" s="13">
        <v>15</v>
      </c>
      <c r="C63" s="14" t="s">
        <v>43</v>
      </c>
      <c r="D63" s="15">
        <v>415</v>
      </c>
      <c r="E63" s="16">
        <v>1.4091680814940577E-2</v>
      </c>
      <c r="F63" s="15">
        <v>429</v>
      </c>
      <c r="G63" s="16">
        <v>1.8648119973918714E-2</v>
      </c>
      <c r="H63" s="17">
        <v>-3.2634032634032639E-2</v>
      </c>
      <c r="I63" s="35">
        <v>-5</v>
      </c>
      <c r="J63" s="15">
        <v>434</v>
      </c>
      <c r="K63" s="17">
        <v>-4.3778801843317949E-2</v>
      </c>
      <c r="L63" s="35">
        <v>-5</v>
      </c>
      <c r="M63" s="30"/>
      <c r="N63" s="30"/>
      <c r="O63" s="13">
        <v>15</v>
      </c>
      <c r="P63" s="14" t="s">
        <v>107</v>
      </c>
      <c r="Q63" s="15">
        <v>3887</v>
      </c>
      <c r="R63" s="16">
        <v>1.3729063795819471E-2</v>
      </c>
      <c r="S63" s="15">
        <v>1721</v>
      </c>
      <c r="T63" s="16">
        <v>6.9899395234169067E-3</v>
      </c>
      <c r="U63" s="17">
        <v>1.2585705984892503</v>
      </c>
      <c r="V63" s="35">
        <v>27</v>
      </c>
    </row>
    <row r="64" spans="2:22" ht="15" thickBot="1" x14ac:dyDescent="0.25">
      <c r="B64" s="19">
        <v>16</v>
      </c>
      <c r="C64" s="20" t="s">
        <v>36</v>
      </c>
      <c r="D64" s="21">
        <v>405</v>
      </c>
      <c r="E64" s="22">
        <v>1.3752122241086587E-2</v>
      </c>
      <c r="F64" s="21">
        <v>441</v>
      </c>
      <c r="G64" s="22">
        <v>1.9169745707454902E-2</v>
      </c>
      <c r="H64" s="23">
        <v>-8.1632653061224469E-2</v>
      </c>
      <c r="I64" s="36">
        <v>-9</v>
      </c>
      <c r="J64" s="21">
        <v>365</v>
      </c>
      <c r="K64" s="23">
        <v>0.1095890410958904</v>
      </c>
      <c r="L64" s="36">
        <v>2</v>
      </c>
      <c r="M64" s="30"/>
      <c r="N64" s="30"/>
      <c r="O64" s="19">
        <v>16</v>
      </c>
      <c r="P64" s="20" t="s">
        <v>66</v>
      </c>
      <c r="Q64" s="21">
        <v>3815</v>
      </c>
      <c r="R64" s="22">
        <v>1.3474756465410671E-2</v>
      </c>
      <c r="S64" s="21">
        <v>3555</v>
      </c>
      <c r="T64" s="22">
        <v>1.4438834983002384E-2</v>
      </c>
      <c r="U64" s="23">
        <v>7.3136427566807383E-2</v>
      </c>
      <c r="V64" s="36">
        <v>-2</v>
      </c>
    </row>
    <row r="65" spans="2:22" ht="15" thickBot="1" x14ac:dyDescent="0.25">
      <c r="B65" s="13">
        <v>17</v>
      </c>
      <c r="C65" s="14" t="s">
        <v>121</v>
      </c>
      <c r="D65" s="15">
        <v>376</v>
      </c>
      <c r="E65" s="16">
        <v>1.2767402376910018E-2</v>
      </c>
      <c r="F65" s="15">
        <v>195</v>
      </c>
      <c r="G65" s="16">
        <v>8.4764181699630518E-3</v>
      </c>
      <c r="H65" s="17">
        <v>0.92820512820512824</v>
      </c>
      <c r="I65" s="35">
        <v>11</v>
      </c>
      <c r="J65" s="15">
        <v>378</v>
      </c>
      <c r="K65" s="17">
        <v>-5.2910052910053462E-3</v>
      </c>
      <c r="L65" s="35">
        <v>-1</v>
      </c>
      <c r="M65" s="30"/>
      <c r="N65" s="30"/>
      <c r="O65" s="13">
        <v>17</v>
      </c>
      <c r="P65" s="14" t="s">
        <v>86</v>
      </c>
      <c r="Q65" s="15">
        <v>3557</v>
      </c>
      <c r="R65" s="16">
        <v>1.2563488531445809E-2</v>
      </c>
      <c r="S65" s="15">
        <v>3121</v>
      </c>
      <c r="T65" s="16">
        <v>1.2676119263558492E-2</v>
      </c>
      <c r="U65" s="17">
        <v>0.13969881448253774</v>
      </c>
      <c r="V65" s="35">
        <v>-2</v>
      </c>
    </row>
    <row r="66" spans="2:22" ht="15" thickBot="1" x14ac:dyDescent="0.25">
      <c r="B66" s="19">
        <v>18</v>
      </c>
      <c r="C66" s="20" t="s">
        <v>37</v>
      </c>
      <c r="D66" s="21">
        <v>375</v>
      </c>
      <c r="E66" s="22">
        <v>1.2733446519524618E-2</v>
      </c>
      <c r="F66" s="21">
        <v>592</v>
      </c>
      <c r="G66" s="22">
        <v>2.5733536187785264E-2</v>
      </c>
      <c r="H66" s="23">
        <v>-0.36655405405405406</v>
      </c>
      <c r="I66" s="36">
        <v>-14</v>
      </c>
      <c r="J66" s="21">
        <v>285</v>
      </c>
      <c r="K66" s="23">
        <v>0.31578947368421062</v>
      </c>
      <c r="L66" s="36">
        <v>10</v>
      </c>
      <c r="M66" s="30"/>
      <c r="N66" s="30"/>
      <c r="O66" s="19">
        <v>18</v>
      </c>
      <c r="P66" s="20" t="s">
        <v>120</v>
      </c>
      <c r="Q66" s="21">
        <v>3224</v>
      </c>
      <c r="R66" s="22">
        <v>1.1387317128305112E-2</v>
      </c>
      <c r="S66" s="21">
        <v>2761</v>
      </c>
      <c r="T66" s="22">
        <v>1.1213958758950655E-2</v>
      </c>
      <c r="U66" s="23">
        <v>0.16769286490402036</v>
      </c>
      <c r="V66" s="36">
        <v>-1</v>
      </c>
    </row>
    <row r="67" spans="2:22" ht="15" thickBot="1" x14ac:dyDescent="0.25">
      <c r="B67" s="13">
        <v>19</v>
      </c>
      <c r="C67" s="14" t="s">
        <v>107</v>
      </c>
      <c r="D67" s="15">
        <v>365</v>
      </c>
      <c r="E67" s="16">
        <v>1.2393887945670628E-2</v>
      </c>
      <c r="F67" s="15">
        <v>115</v>
      </c>
      <c r="G67" s="16">
        <v>4.9989132797217993E-3</v>
      </c>
      <c r="H67" s="17">
        <v>2.1739130434782608</v>
      </c>
      <c r="I67" s="35">
        <v>46</v>
      </c>
      <c r="J67" s="15">
        <v>412</v>
      </c>
      <c r="K67" s="17">
        <v>-0.11407766990291257</v>
      </c>
      <c r="L67" s="35">
        <v>-5</v>
      </c>
      <c r="O67" s="13">
        <v>19</v>
      </c>
      <c r="P67" s="14" t="s">
        <v>93</v>
      </c>
      <c r="Q67" s="15">
        <v>3201</v>
      </c>
      <c r="R67" s="16">
        <v>1.1306080064424524E-2</v>
      </c>
      <c r="S67" s="15">
        <v>8</v>
      </c>
      <c r="T67" s="16">
        <v>3.2492455657951922E-5</v>
      </c>
      <c r="U67" s="17">
        <v>399.125</v>
      </c>
      <c r="V67" s="35">
        <v>287</v>
      </c>
    </row>
    <row r="68" spans="2:22" ht="15" thickBot="1" x14ac:dyDescent="0.25">
      <c r="B68" s="19">
        <v>20</v>
      </c>
      <c r="C68" s="20" t="s">
        <v>86</v>
      </c>
      <c r="D68" s="21">
        <v>343</v>
      </c>
      <c r="E68" s="22">
        <v>1.164685908319185E-2</v>
      </c>
      <c r="F68" s="21">
        <v>273</v>
      </c>
      <c r="G68" s="22">
        <v>1.1866985437948271E-2</v>
      </c>
      <c r="H68" s="23">
        <v>0.25641025641025639</v>
      </c>
      <c r="I68" s="36">
        <v>-4</v>
      </c>
      <c r="J68" s="21">
        <v>340</v>
      </c>
      <c r="K68" s="23">
        <v>8.8235294117646745E-3</v>
      </c>
      <c r="L68" s="36">
        <v>2</v>
      </c>
      <c r="O68" s="19">
        <v>20</v>
      </c>
      <c r="P68" s="20" t="s">
        <v>110</v>
      </c>
      <c r="Q68" s="21">
        <v>3036</v>
      </c>
      <c r="R68" s="22">
        <v>1.0723292432237692E-2</v>
      </c>
      <c r="S68" s="21">
        <v>2367</v>
      </c>
      <c r="T68" s="22">
        <v>9.6137053177965236E-3</v>
      </c>
      <c r="U68" s="23">
        <v>0.28263624841571611</v>
      </c>
      <c r="V68" s="36">
        <v>5</v>
      </c>
    </row>
    <row r="69" spans="2:22" ht="15" thickBot="1" x14ac:dyDescent="0.25">
      <c r="B69" s="91" t="s">
        <v>42</v>
      </c>
      <c r="C69" s="92"/>
      <c r="D69" s="24">
        <f>SUM(D49:D68)</f>
        <v>11839</v>
      </c>
      <c r="E69" s="25">
        <f>D69/D71</f>
        <v>0.40200339558573855</v>
      </c>
      <c r="F69" s="24">
        <f>SUM(F49:F68)</f>
        <v>7625</v>
      </c>
      <c r="G69" s="25">
        <f>F69/F71</f>
        <v>0.33144968485111931</v>
      </c>
      <c r="H69" s="26">
        <f>D69/F69-1</f>
        <v>0.55265573770491794</v>
      </c>
      <c r="I69" s="37"/>
      <c r="J69" s="24">
        <f>SUM(J49:J68)</f>
        <v>11156</v>
      </c>
      <c r="K69" s="25">
        <f>D69/J69-1</f>
        <v>6.1222660451774935E-2</v>
      </c>
      <c r="L69" s="24"/>
      <c r="O69" s="91" t="s">
        <v>42</v>
      </c>
      <c r="P69" s="92"/>
      <c r="Q69" s="24">
        <f>SUM(Q49:Q68)</f>
        <v>110562</v>
      </c>
      <c r="R69" s="25">
        <f>Q69/Q71</f>
        <v>0.39051009812024501</v>
      </c>
      <c r="S69" s="24">
        <f>SUM(S49:S68)</f>
        <v>93912</v>
      </c>
      <c r="T69" s="25">
        <f>S69/S71</f>
        <v>0.38142893696869756</v>
      </c>
      <c r="U69" s="26">
        <f>Q69/S69-1</f>
        <v>0.17729363659596209</v>
      </c>
      <c r="V69" s="37"/>
    </row>
    <row r="70" spans="2:22" ht="15" thickBot="1" x14ac:dyDescent="0.25">
      <c r="B70" s="91" t="s">
        <v>12</v>
      </c>
      <c r="C70" s="92"/>
      <c r="D70" s="24">
        <f>D71-SUM(D49:D68)</f>
        <v>17611</v>
      </c>
      <c r="E70" s="25">
        <f>D70/D71</f>
        <v>0.5979966044142615</v>
      </c>
      <c r="F70" s="24">
        <f>F71-SUM(F49:F68)</f>
        <v>15380</v>
      </c>
      <c r="G70" s="25">
        <f>F70/F71</f>
        <v>0.66855031514888064</v>
      </c>
      <c r="H70" s="26">
        <f>D70/F70-1</f>
        <v>0.14505851755526655</v>
      </c>
      <c r="I70" s="37"/>
      <c r="J70" s="24">
        <f>J71-SUM(J49:J68)</f>
        <v>17245</v>
      </c>
      <c r="K70" s="25">
        <f>D70/J70-1</f>
        <v>2.1223543055958194E-2</v>
      </c>
      <c r="L70" s="60"/>
      <c r="O70" s="91" t="s">
        <v>12</v>
      </c>
      <c r="P70" s="92"/>
      <c r="Q70" s="24">
        <f>Q71-SUM(Q49:Q68)</f>
        <v>172560</v>
      </c>
      <c r="R70" s="25">
        <f>Q70/Q71</f>
        <v>0.60948990187975505</v>
      </c>
      <c r="S70" s="24">
        <f>S71-SUM(S49:S68)</f>
        <v>152299</v>
      </c>
      <c r="T70" s="25">
        <f>S70/S71</f>
        <v>0.61857106303130238</v>
      </c>
      <c r="U70" s="26">
        <f>Q70/S70-1</f>
        <v>0.13303436004176006</v>
      </c>
      <c r="V70" s="37"/>
    </row>
    <row r="71" spans="2:22" ht="15" thickBot="1" x14ac:dyDescent="0.25">
      <c r="B71" s="93" t="s">
        <v>34</v>
      </c>
      <c r="C71" s="94"/>
      <c r="D71" s="27">
        <v>29450</v>
      </c>
      <c r="E71" s="28">
        <v>1</v>
      </c>
      <c r="F71" s="27">
        <v>23005</v>
      </c>
      <c r="G71" s="28">
        <v>1</v>
      </c>
      <c r="H71" s="29">
        <v>0.28015648772006085</v>
      </c>
      <c r="I71" s="39"/>
      <c r="J71" s="27">
        <v>28401</v>
      </c>
      <c r="K71" s="29">
        <v>3.6935319178902137E-2</v>
      </c>
      <c r="L71" s="27"/>
      <c r="M71" s="30"/>
      <c r="O71" s="93" t="s">
        <v>34</v>
      </c>
      <c r="P71" s="94"/>
      <c r="Q71" s="27">
        <v>283122</v>
      </c>
      <c r="R71" s="28">
        <v>1</v>
      </c>
      <c r="S71" s="27">
        <v>246211</v>
      </c>
      <c r="T71" s="28">
        <v>1</v>
      </c>
      <c r="U71" s="29">
        <v>0.14991612884883287</v>
      </c>
      <c r="V71" s="39"/>
    </row>
    <row r="72" spans="2:22" x14ac:dyDescent="0.2">
      <c r="B72" s="31" t="s">
        <v>69</v>
      </c>
      <c r="O72" s="31" t="s">
        <v>69</v>
      </c>
    </row>
    <row r="73" spans="2:22" x14ac:dyDescent="0.2">
      <c r="B73" s="32" t="s">
        <v>68</v>
      </c>
      <c r="O73" s="32" t="s">
        <v>68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>
      <selection activeCell="D5" sqref="D5:O10"/>
    </sheetView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1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3">
        <v>45236</v>
      </c>
    </row>
    <row r="2" spans="2:15" ht="14.45" customHeight="1" x14ac:dyDescent="0.2">
      <c r="B2" s="95" t="s">
        <v>65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5" customHeight="1" x14ac:dyDescent="0.2">
      <c r="B3" s="90" t="s">
        <v>14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4" t="s">
        <v>0</v>
      </c>
      <c r="C5" s="116" t="s">
        <v>1</v>
      </c>
      <c r="D5" s="97" t="s">
        <v>124</v>
      </c>
      <c r="E5" s="97"/>
      <c r="F5" s="97"/>
      <c r="G5" s="97"/>
      <c r="H5" s="120"/>
      <c r="I5" s="121" t="s">
        <v>118</v>
      </c>
      <c r="J5" s="120"/>
      <c r="K5" s="121" t="s">
        <v>126</v>
      </c>
      <c r="L5" s="97"/>
      <c r="M5" s="97"/>
      <c r="N5" s="97"/>
      <c r="O5" s="98"/>
    </row>
    <row r="6" spans="2:15" ht="14.45" customHeight="1" thickBot="1" x14ac:dyDescent="0.25">
      <c r="B6" s="115"/>
      <c r="C6" s="117"/>
      <c r="D6" s="118" t="s">
        <v>125</v>
      </c>
      <c r="E6" s="118"/>
      <c r="F6" s="118"/>
      <c r="G6" s="118"/>
      <c r="H6" s="119"/>
      <c r="I6" s="122" t="s">
        <v>119</v>
      </c>
      <c r="J6" s="119"/>
      <c r="K6" s="122" t="s">
        <v>127</v>
      </c>
      <c r="L6" s="118"/>
      <c r="M6" s="118"/>
      <c r="N6" s="118"/>
      <c r="O6" s="123"/>
    </row>
    <row r="7" spans="2:15" ht="14.45" customHeight="1" x14ac:dyDescent="0.2">
      <c r="B7" s="115"/>
      <c r="C7" s="117"/>
      <c r="D7" s="104">
        <v>2023</v>
      </c>
      <c r="E7" s="105"/>
      <c r="F7" s="104">
        <v>2022</v>
      </c>
      <c r="G7" s="105"/>
      <c r="H7" s="99" t="s">
        <v>5</v>
      </c>
      <c r="I7" s="124">
        <v>2023</v>
      </c>
      <c r="J7" s="124" t="s">
        <v>128</v>
      </c>
      <c r="K7" s="104">
        <v>2023</v>
      </c>
      <c r="L7" s="105"/>
      <c r="M7" s="104">
        <v>2022</v>
      </c>
      <c r="N7" s="105"/>
      <c r="O7" s="99" t="s">
        <v>5</v>
      </c>
    </row>
    <row r="8" spans="2:15" ht="14.45" customHeight="1" thickBot="1" x14ac:dyDescent="0.25">
      <c r="B8" s="112" t="s">
        <v>6</v>
      </c>
      <c r="C8" s="108" t="s">
        <v>7</v>
      </c>
      <c r="D8" s="106"/>
      <c r="E8" s="107"/>
      <c r="F8" s="106"/>
      <c r="G8" s="107"/>
      <c r="H8" s="100"/>
      <c r="I8" s="125"/>
      <c r="J8" s="125"/>
      <c r="K8" s="106"/>
      <c r="L8" s="107"/>
      <c r="M8" s="106"/>
      <c r="N8" s="107"/>
      <c r="O8" s="100"/>
    </row>
    <row r="9" spans="2:15" ht="14.45" customHeight="1" x14ac:dyDescent="0.2">
      <c r="B9" s="112"/>
      <c r="C9" s="108"/>
      <c r="D9" s="7" t="s">
        <v>8</v>
      </c>
      <c r="E9" s="8" t="s">
        <v>2</v>
      </c>
      <c r="F9" s="7" t="s">
        <v>8</v>
      </c>
      <c r="G9" s="8" t="s">
        <v>2</v>
      </c>
      <c r="H9" s="110" t="s">
        <v>9</v>
      </c>
      <c r="I9" s="9" t="s">
        <v>8</v>
      </c>
      <c r="J9" s="126" t="s">
        <v>129</v>
      </c>
      <c r="K9" s="7" t="s">
        <v>8</v>
      </c>
      <c r="L9" s="8" t="s">
        <v>2</v>
      </c>
      <c r="M9" s="7" t="s">
        <v>8</v>
      </c>
      <c r="N9" s="8" t="s">
        <v>2</v>
      </c>
      <c r="O9" s="110" t="s">
        <v>9</v>
      </c>
    </row>
    <row r="10" spans="2:15" ht="14.45" customHeight="1" thickBot="1" x14ac:dyDescent="0.25">
      <c r="B10" s="113"/>
      <c r="C10" s="109"/>
      <c r="D10" s="10" t="s">
        <v>10</v>
      </c>
      <c r="E10" s="11" t="s">
        <v>11</v>
      </c>
      <c r="F10" s="10" t="s">
        <v>10</v>
      </c>
      <c r="G10" s="11" t="s">
        <v>11</v>
      </c>
      <c r="H10" s="111"/>
      <c r="I10" s="12" t="s">
        <v>10</v>
      </c>
      <c r="J10" s="127"/>
      <c r="K10" s="10" t="s">
        <v>10</v>
      </c>
      <c r="L10" s="11" t="s">
        <v>11</v>
      </c>
      <c r="M10" s="10" t="s">
        <v>10</v>
      </c>
      <c r="N10" s="11" t="s">
        <v>11</v>
      </c>
      <c r="O10" s="111"/>
    </row>
    <row r="11" spans="2:15" ht="14.45" customHeight="1" thickBot="1" x14ac:dyDescent="0.25">
      <c r="B11" s="13">
        <v>1</v>
      </c>
      <c r="C11" s="14" t="s">
        <v>24</v>
      </c>
      <c r="D11" s="15">
        <v>1096</v>
      </c>
      <c r="E11" s="16">
        <v>0.20069584325215162</v>
      </c>
      <c r="F11" s="15">
        <v>893</v>
      </c>
      <c r="G11" s="16">
        <v>0.17874299439551641</v>
      </c>
      <c r="H11" s="17">
        <v>0.22732362821948482</v>
      </c>
      <c r="I11" s="15">
        <v>950</v>
      </c>
      <c r="J11" s="17">
        <v>0.15368421052631587</v>
      </c>
      <c r="K11" s="15">
        <v>10709</v>
      </c>
      <c r="L11" s="16">
        <v>0.202956505259168</v>
      </c>
      <c r="M11" s="15">
        <v>10709</v>
      </c>
      <c r="N11" s="16">
        <v>0.21003804966069117</v>
      </c>
      <c r="O11" s="17">
        <v>0</v>
      </c>
    </row>
    <row r="12" spans="2:15" ht="14.45" customHeight="1" thickBot="1" x14ac:dyDescent="0.25">
      <c r="B12" s="19">
        <v>2</v>
      </c>
      <c r="C12" s="20" t="s">
        <v>21</v>
      </c>
      <c r="D12" s="21">
        <v>669</v>
      </c>
      <c r="E12" s="22">
        <v>0.12250503570774583</v>
      </c>
      <c r="F12" s="21">
        <v>517</v>
      </c>
      <c r="G12" s="22">
        <v>0.10348278622898319</v>
      </c>
      <c r="H12" s="23">
        <v>0.29400386847195348</v>
      </c>
      <c r="I12" s="21">
        <v>801</v>
      </c>
      <c r="J12" s="23">
        <v>-0.16479400749063666</v>
      </c>
      <c r="K12" s="21">
        <v>7827</v>
      </c>
      <c r="L12" s="22">
        <v>0.14833696579171798</v>
      </c>
      <c r="M12" s="21">
        <v>7316</v>
      </c>
      <c r="N12" s="22">
        <v>0.14349036990546424</v>
      </c>
      <c r="O12" s="23">
        <v>6.9846910880262403E-2</v>
      </c>
    </row>
    <row r="13" spans="2:15" ht="14.45" customHeight="1" thickBot="1" x14ac:dyDescent="0.25">
      <c r="B13" s="13">
        <v>3</v>
      </c>
      <c r="C13" s="14" t="s">
        <v>26</v>
      </c>
      <c r="D13" s="15">
        <v>722</v>
      </c>
      <c r="E13" s="16">
        <v>0.13221021790880791</v>
      </c>
      <c r="F13" s="15">
        <v>677</v>
      </c>
      <c r="G13" s="16">
        <v>0.13550840672538031</v>
      </c>
      <c r="H13" s="17">
        <v>6.6469719350073841E-2</v>
      </c>
      <c r="I13" s="15">
        <v>772</v>
      </c>
      <c r="J13" s="17">
        <v>-6.476683937823835E-2</v>
      </c>
      <c r="K13" s="15">
        <v>6439</v>
      </c>
      <c r="L13" s="16">
        <v>0.12203164976783853</v>
      </c>
      <c r="M13" s="15">
        <v>5287</v>
      </c>
      <c r="N13" s="16">
        <v>0.10369513199701878</v>
      </c>
      <c r="O13" s="17">
        <v>0.21789294495933431</v>
      </c>
    </row>
    <row r="14" spans="2:15" ht="14.45" customHeight="1" thickBot="1" x14ac:dyDescent="0.25">
      <c r="B14" s="19">
        <v>4</v>
      </c>
      <c r="C14" s="20" t="s">
        <v>19</v>
      </c>
      <c r="D14" s="21">
        <v>532</v>
      </c>
      <c r="E14" s="22">
        <v>9.741805530122688E-2</v>
      </c>
      <c r="F14" s="21">
        <v>337</v>
      </c>
      <c r="G14" s="22">
        <v>6.7453963170536424E-2</v>
      </c>
      <c r="H14" s="23">
        <v>0.57863501483679536</v>
      </c>
      <c r="I14" s="21">
        <v>658</v>
      </c>
      <c r="J14" s="23">
        <v>-0.19148936170212771</v>
      </c>
      <c r="K14" s="21">
        <v>5738</v>
      </c>
      <c r="L14" s="22">
        <v>0.10874632805837203</v>
      </c>
      <c r="M14" s="21">
        <v>3765</v>
      </c>
      <c r="N14" s="22">
        <v>7.3843800258894601E-2</v>
      </c>
      <c r="O14" s="23">
        <v>0.52403718459495341</v>
      </c>
    </row>
    <row r="15" spans="2:15" ht="14.45" customHeight="1" thickBot="1" x14ac:dyDescent="0.25">
      <c r="B15" s="13">
        <v>5</v>
      </c>
      <c r="C15" s="14" t="s">
        <v>18</v>
      </c>
      <c r="D15" s="15">
        <v>487</v>
      </c>
      <c r="E15" s="16">
        <v>8.9177806262589268E-2</v>
      </c>
      <c r="F15" s="15">
        <v>551</v>
      </c>
      <c r="G15" s="16">
        <v>0.11028823058446757</v>
      </c>
      <c r="H15" s="17">
        <v>-0.11615245009074415</v>
      </c>
      <c r="I15" s="15">
        <v>613</v>
      </c>
      <c r="J15" s="17">
        <v>-0.20554649265905378</v>
      </c>
      <c r="K15" s="15">
        <v>4497</v>
      </c>
      <c r="L15" s="16">
        <v>8.5226949682554717E-2</v>
      </c>
      <c r="M15" s="15">
        <v>3509</v>
      </c>
      <c r="N15" s="16">
        <v>6.8822814105832977E-2</v>
      </c>
      <c r="O15" s="17">
        <v>0.28156169848959811</v>
      </c>
    </row>
    <row r="16" spans="2:15" ht="14.45" customHeight="1" thickBot="1" x14ac:dyDescent="0.25">
      <c r="B16" s="19">
        <v>6</v>
      </c>
      <c r="C16" s="20" t="s">
        <v>31</v>
      </c>
      <c r="D16" s="21">
        <v>529</v>
      </c>
      <c r="E16" s="22">
        <v>9.6868705365317706E-2</v>
      </c>
      <c r="F16" s="21">
        <v>604</v>
      </c>
      <c r="G16" s="22">
        <v>0.12089671737389912</v>
      </c>
      <c r="H16" s="23">
        <v>-0.1241721854304636</v>
      </c>
      <c r="I16" s="21">
        <v>410</v>
      </c>
      <c r="J16" s="23">
        <v>0.29024390243902443</v>
      </c>
      <c r="K16" s="21">
        <v>4426</v>
      </c>
      <c r="L16" s="22">
        <v>8.3881360750497486E-2</v>
      </c>
      <c r="M16" s="21">
        <v>4648</v>
      </c>
      <c r="N16" s="22">
        <v>9.1162279841525126E-2</v>
      </c>
      <c r="O16" s="23">
        <v>-4.7762478485370075E-2</v>
      </c>
    </row>
    <row r="17" spans="2:23" ht="14.45" customHeight="1" thickBot="1" x14ac:dyDescent="0.25">
      <c r="B17" s="13">
        <v>7</v>
      </c>
      <c r="C17" s="14" t="s">
        <v>49</v>
      </c>
      <c r="D17" s="15">
        <v>413</v>
      </c>
      <c r="E17" s="16">
        <v>7.5627174510162973E-2</v>
      </c>
      <c r="F17" s="15">
        <v>565</v>
      </c>
      <c r="G17" s="16">
        <v>0.11309047237790232</v>
      </c>
      <c r="H17" s="17">
        <v>-0.26902654867256637</v>
      </c>
      <c r="I17" s="15">
        <v>460</v>
      </c>
      <c r="J17" s="17">
        <v>-0.10217391304347823</v>
      </c>
      <c r="K17" s="15">
        <v>4308</v>
      </c>
      <c r="L17" s="16">
        <v>8.1645029849331946E-2</v>
      </c>
      <c r="M17" s="15">
        <v>5875</v>
      </c>
      <c r="N17" s="16">
        <v>0.11522770956733221</v>
      </c>
      <c r="O17" s="17">
        <v>-0.26672340425531915</v>
      </c>
    </row>
    <row r="18" spans="2:23" ht="14.45" customHeight="1" thickBot="1" x14ac:dyDescent="0.25">
      <c r="B18" s="19">
        <v>8</v>
      </c>
      <c r="C18" s="20" t="s">
        <v>20</v>
      </c>
      <c r="D18" s="21">
        <v>361</v>
      </c>
      <c r="E18" s="22">
        <v>6.6105108954403954E-2</v>
      </c>
      <c r="F18" s="21">
        <v>294</v>
      </c>
      <c r="G18" s="22">
        <v>5.8847077662129703E-2</v>
      </c>
      <c r="H18" s="23">
        <v>0.22789115646258495</v>
      </c>
      <c r="I18" s="21">
        <v>228</v>
      </c>
      <c r="J18" s="23">
        <v>0.58333333333333326</v>
      </c>
      <c r="K18" s="21">
        <v>2534</v>
      </c>
      <c r="L18" s="22">
        <v>4.8024258504690609E-2</v>
      </c>
      <c r="M18" s="21">
        <v>3290</v>
      </c>
      <c r="N18" s="22">
        <v>6.4527517357706038E-2</v>
      </c>
      <c r="O18" s="23">
        <v>-0.22978723404255319</v>
      </c>
    </row>
    <row r="19" spans="2:23" ht="14.45" customHeight="1" thickBot="1" x14ac:dyDescent="0.25">
      <c r="B19" s="13">
        <v>9</v>
      </c>
      <c r="C19" s="14" t="s">
        <v>27</v>
      </c>
      <c r="D19" s="15">
        <v>185</v>
      </c>
      <c r="E19" s="16">
        <v>3.3876579381065738E-2</v>
      </c>
      <c r="F19" s="15">
        <v>147</v>
      </c>
      <c r="G19" s="16">
        <v>2.9423538831064851E-2</v>
      </c>
      <c r="H19" s="17">
        <v>0.25850340136054428</v>
      </c>
      <c r="I19" s="15">
        <v>120</v>
      </c>
      <c r="J19" s="17">
        <v>0.54166666666666674</v>
      </c>
      <c r="K19" s="15">
        <v>1761</v>
      </c>
      <c r="L19" s="16">
        <v>3.3374395906377335E-2</v>
      </c>
      <c r="M19" s="15">
        <v>2141</v>
      </c>
      <c r="N19" s="16">
        <v>4.1991919350409919E-2</v>
      </c>
      <c r="O19" s="17">
        <v>-0.17748715553479677</v>
      </c>
    </row>
    <row r="20" spans="2:23" ht="14.45" customHeight="1" thickBot="1" x14ac:dyDescent="0.25">
      <c r="B20" s="19">
        <v>10</v>
      </c>
      <c r="C20" s="20" t="s">
        <v>28</v>
      </c>
      <c r="D20" s="21">
        <v>146</v>
      </c>
      <c r="E20" s="22">
        <v>2.6735030214246475E-2</v>
      </c>
      <c r="F20" s="21">
        <v>81</v>
      </c>
      <c r="G20" s="22">
        <v>1.6212970376301039E-2</v>
      </c>
      <c r="H20" s="23">
        <v>0.80246913580246915</v>
      </c>
      <c r="I20" s="21">
        <v>140</v>
      </c>
      <c r="J20" s="23">
        <v>4.2857142857142927E-2</v>
      </c>
      <c r="K20" s="21">
        <v>1492</v>
      </c>
      <c r="L20" s="22">
        <v>2.8276319529991472E-2</v>
      </c>
      <c r="M20" s="21">
        <v>1199</v>
      </c>
      <c r="N20" s="22">
        <v>2.351625936531597E-2</v>
      </c>
      <c r="O20" s="23">
        <v>0.24437030859049202</v>
      </c>
    </row>
    <row r="21" spans="2:23" ht="14.45" customHeight="1" thickBot="1" x14ac:dyDescent="0.25">
      <c r="B21" s="13">
        <v>11</v>
      </c>
      <c r="C21" s="14" t="s">
        <v>53</v>
      </c>
      <c r="D21" s="15">
        <v>69</v>
      </c>
      <c r="E21" s="16">
        <v>1.2635048525911005E-2</v>
      </c>
      <c r="F21" s="15">
        <v>83</v>
      </c>
      <c r="G21" s="16">
        <v>1.6613290632506005E-2</v>
      </c>
      <c r="H21" s="17">
        <v>-0.16867469879518071</v>
      </c>
      <c r="I21" s="15">
        <v>85</v>
      </c>
      <c r="J21" s="17">
        <v>-0.18823529411764706</v>
      </c>
      <c r="K21" s="15">
        <v>678</v>
      </c>
      <c r="L21" s="16">
        <v>1.2849426703307116E-2</v>
      </c>
      <c r="M21" s="15">
        <v>562</v>
      </c>
      <c r="N21" s="16">
        <v>1.1022633664143099E-2</v>
      </c>
      <c r="O21" s="17">
        <v>0.20640569395017794</v>
      </c>
    </row>
    <row r="22" spans="2:23" ht="14.45" customHeight="1" thickBot="1" x14ac:dyDescent="0.25">
      <c r="B22" s="19">
        <v>12</v>
      </c>
      <c r="C22" s="20" t="s">
        <v>84</v>
      </c>
      <c r="D22" s="21">
        <v>54</v>
      </c>
      <c r="E22" s="22">
        <v>9.8882988463651345E-3</v>
      </c>
      <c r="F22" s="21">
        <v>29</v>
      </c>
      <c r="G22" s="22">
        <v>5.8046437149719774E-3</v>
      </c>
      <c r="H22" s="23">
        <v>0.86206896551724133</v>
      </c>
      <c r="I22" s="21">
        <v>47</v>
      </c>
      <c r="J22" s="23">
        <v>0.14893617021276606</v>
      </c>
      <c r="K22" s="21">
        <v>420</v>
      </c>
      <c r="L22" s="22">
        <v>7.9598218516061785E-3</v>
      </c>
      <c r="M22" s="21">
        <v>357</v>
      </c>
      <c r="N22" s="22">
        <v>7.0019220962617189E-3</v>
      </c>
      <c r="O22" s="23">
        <v>0.17647058823529416</v>
      </c>
    </row>
    <row r="23" spans="2:23" ht="14.45" customHeight="1" thickBot="1" x14ac:dyDescent="0.25">
      <c r="B23" s="13">
        <v>13</v>
      </c>
      <c r="C23" s="14" t="s">
        <v>30</v>
      </c>
      <c r="D23" s="15">
        <v>46</v>
      </c>
      <c r="E23" s="16">
        <v>8.4233656839406701E-3</v>
      </c>
      <c r="F23" s="15">
        <v>54</v>
      </c>
      <c r="G23" s="16">
        <v>1.0808646917534028E-2</v>
      </c>
      <c r="H23" s="17">
        <v>-0.14814814814814814</v>
      </c>
      <c r="I23" s="15">
        <v>61</v>
      </c>
      <c r="J23" s="17">
        <v>-0.24590163934426235</v>
      </c>
      <c r="K23" s="15">
        <v>379</v>
      </c>
      <c r="L23" s="16">
        <v>7.1827916232350989E-3</v>
      </c>
      <c r="M23" s="15">
        <v>371</v>
      </c>
      <c r="N23" s="16">
        <v>7.2765072765072769E-3</v>
      </c>
      <c r="O23" s="17">
        <v>2.1563342318059231E-2</v>
      </c>
    </row>
    <row r="24" spans="2:23" ht="14.45" customHeight="1" thickBot="1" x14ac:dyDescent="0.25">
      <c r="B24" s="19">
        <v>14</v>
      </c>
      <c r="C24" s="20" t="s">
        <v>103</v>
      </c>
      <c r="D24" s="21">
        <v>22</v>
      </c>
      <c r="E24" s="22">
        <v>4.028566196667277E-3</v>
      </c>
      <c r="F24" s="21">
        <v>15</v>
      </c>
      <c r="G24" s="22">
        <v>3.0024019215372298E-3</v>
      </c>
      <c r="H24" s="23">
        <v>0.46666666666666656</v>
      </c>
      <c r="I24" s="21">
        <v>21</v>
      </c>
      <c r="J24" s="23">
        <v>4.7619047619047672E-2</v>
      </c>
      <c r="K24" s="21">
        <v>243</v>
      </c>
      <c r="L24" s="22">
        <v>4.6053254998578604E-3</v>
      </c>
      <c r="M24" s="21">
        <v>58</v>
      </c>
      <c r="N24" s="22">
        <v>1.1375671753030244E-3</v>
      </c>
      <c r="O24" s="23">
        <v>3.1896551724137927</v>
      </c>
    </row>
    <row r="25" spans="2:23" ht="15" thickBot="1" x14ac:dyDescent="0.25">
      <c r="B25" s="13">
        <v>15</v>
      </c>
      <c r="C25" s="14" t="s">
        <v>17</v>
      </c>
      <c r="D25" s="15">
        <v>42</v>
      </c>
      <c r="E25" s="16">
        <v>7.6908991027284379E-3</v>
      </c>
      <c r="F25" s="15">
        <v>22</v>
      </c>
      <c r="G25" s="16">
        <v>4.4035228182546038E-3</v>
      </c>
      <c r="H25" s="17">
        <v>0.90909090909090917</v>
      </c>
      <c r="I25" s="15">
        <v>22</v>
      </c>
      <c r="J25" s="17">
        <v>0.90909090909090917</v>
      </c>
      <c r="K25" s="15">
        <v>238</v>
      </c>
      <c r="L25" s="16">
        <v>4.5105657159101673E-3</v>
      </c>
      <c r="M25" s="15">
        <v>121</v>
      </c>
      <c r="N25" s="16">
        <v>2.3732004864080334E-3</v>
      </c>
      <c r="O25" s="17">
        <v>0.96694214876033069</v>
      </c>
    </row>
    <row r="26" spans="2:23" ht="15" thickBot="1" x14ac:dyDescent="0.25">
      <c r="B26" s="91" t="s">
        <v>46</v>
      </c>
      <c r="C26" s="92"/>
      <c r="D26" s="24">
        <f>SUM(D11:D25)</f>
        <v>5373</v>
      </c>
      <c r="E26" s="25">
        <f>D26/D28</f>
        <v>0.98388573521333089</v>
      </c>
      <c r="F26" s="24">
        <f>SUM(F11:F25)</f>
        <v>4869</v>
      </c>
      <c r="G26" s="25">
        <f>F26/F28</f>
        <v>0.97457966373098481</v>
      </c>
      <c r="H26" s="26">
        <f>D26/F26-1</f>
        <v>0.10351201478743066</v>
      </c>
      <c r="I26" s="24">
        <f>SUM(I11:I25)</f>
        <v>5388</v>
      </c>
      <c r="J26" s="25">
        <f>D26/I26-1</f>
        <v>-2.7839643652560753E-3</v>
      </c>
      <c r="K26" s="24">
        <f>SUM(K11:K25)</f>
        <v>51689</v>
      </c>
      <c r="L26" s="25">
        <f>K26/K28</f>
        <v>0.9796076944944565</v>
      </c>
      <c r="M26" s="24">
        <f>SUM(M11:M25)</f>
        <v>49208</v>
      </c>
      <c r="N26" s="25">
        <f>M26/M28</f>
        <v>0.96512768210881417</v>
      </c>
      <c r="O26" s="26">
        <f>K26/M26-1</f>
        <v>5.0418631116891488E-2</v>
      </c>
    </row>
    <row r="27" spans="2:23" ht="15" thickBot="1" x14ac:dyDescent="0.25">
      <c r="B27" s="91" t="s">
        <v>12</v>
      </c>
      <c r="C27" s="92"/>
      <c r="D27" s="24">
        <f>D28-SUM(D11:D25)</f>
        <v>88</v>
      </c>
      <c r="E27" s="25">
        <f>D27/D28</f>
        <v>1.6114264786669108E-2</v>
      </c>
      <c r="F27" s="24">
        <f>F28-SUM(F11:F25)</f>
        <v>127</v>
      </c>
      <c r="G27" s="25">
        <f>F27/F28</f>
        <v>2.5420336269015211E-2</v>
      </c>
      <c r="H27" s="26">
        <f>D27/F27-1</f>
        <v>-0.30708661417322836</v>
      </c>
      <c r="I27" s="24">
        <f>I28-SUM(I11:I25)</f>
        <v>70</v>
      </c>
      <c r="J27" s="25">
        <f>D27/I27-1</f>
        <v>0.25714285714285712</v>
      </c>
      <c r="K27" s="24">
        <f>K28-SUM(K11:K25)</f>
        <v>1076</v>
      </c>
      <c r="L27" s="25">
        <f>K27/K28</f>
        <v>2.0392305505543447E-2</v>
      </c>
      <c r="M27" s="24">
        <f>M28-SUM(M11:M25)</f>
        <v>1778</v>
      </c>
      <c r="N27" s="25">
        <f>M27/M28</f>
        <v>3.4872317891185813E-2</v>
      </c>
      <c r="O27" s="26">
        <f>K27/M27-1</f>
        <v>-0.39482564679415078</v>
      </c>
    </row>
    <row r="28" spans="2:23" ht="15" thickBot="1" x14ac:dyDescent="0.25">
      <c r="B28" s="93" t="s">
        <v>13</v>
      </c>
      <c r="C28" s="94"/>
      <c r="D28" s="27">
        <v>5461</v>
      </c>
      <c r="E28" s="28">
        <v>1</v>
      </c>
      <c r="F28" s="27">
        <v>4996</v>
      </c>
      <c r="G28" s="28">
        <v>1.0000000000000007</v>
      </c>
      <c r="H28" s="29">
        <v>9.3074459567654033E-2</v>
      </c>
      <c r="I28" s="27">
        <v>5458</v>
      </c>
      <c r="J28" s="29">
        <v>5.4965188713818058E-4</v>
      </c>
      <c r="K28" s="27">
        <v>52765</v>
      </c>
      <c r="L28" s="28">
        <v>1</v>
      </c>
      <c r="M28" s="27">
        <v>50986</v>
      </c>
      <c r="N28" s="28">
        <v>1.0000000000000002</v>
      </c>
      <c r="O28" s="29">
        <v>3.4891931118346209E-2</v>
      </c>
    </row>
    <row r="29" spans="2:23" x14ac:dyDescent="0.2">
      <c r="B29" s="4" t="s">
        <v>69</v>
      </c>
      <c r="C29" s="33"/>
    </row>
    <row r="30" spans="2:23" x14ac:dyDescent="0.2">
      <c r="B30" s="61" t="s">
        <v>68</v>
      </c>
    </row>
    <row r="31" spans="2:23" x14ac:dyDescent="0.2">
      <c r="B31" s="62"/>
    </row>
    <row r="32" spans="2:23" ht="15" customHeight="1" x14ac:dyDescent="0.2">
      <c r="B32" s="95" t="s">
        <v>133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33"/>
      <c r="P32" s="95" t="s">
        <v>100</v>
      </c>
      <c r="Q32" s="95"/>
      <c r="R32" s="95"/>
      <c r="S32" s="95"/>
      <c r="T32" s="95"/>
      <c r="U32" s="95"/>
      <c r="V32" s="95"/>
      <c r="W32" s="95"/>
    </row>
    <row r="33" spans="2:23" ht="15" customHeight="1" x14ac:dyDescent="0.2">
      <c r="B33" s="90" t="s">
        <v>134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33"/>
      <c r="P33" s="90" t="s">
        <v>101</v>
      </c>
      <c r="Q33" s="90"/>
      <c r="R33" s="90"/>
      <c r="S33" s="90"/>
      <c r="T33" s="90"/>
      <c r="U33" s="90"/>
      <c r="V33" s="90"/>
      <c r="W33" s="90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14" t="s">
        <v>0</v>
      </c>
      <c r="C35" s="116" t="s">
        <v>41</v>
      </c>
      <c r="D35" s="96" t="s">
        <v>124</v>
      </c>
      <c r="E35" s="97"/>
      <c r="F35" s="97"/>
      <c r="G35" s="97"/>
      <c r="H35" s="97"/>
      <c r="I35" s="98"/>
      <c r="J35" s="97" t="s">
        <v>118</v>
      </c>
      <c r="K35" s="97"/>
      <c r="L35" s="98"/>
      <c r="P35" s="114" t="s">
        <v>0</v>
      </c>
      <c r="Q35" s="116" t="s">
        <v>41</v>
      </c>
      <c r="R35" s="96" t="s">
        <v>131</v>
      </c>
      <c r="S35" s="97"/>
      <c r="T35" s="97"/>
      <c r="U35" s="97"/>
      <c r="V35" s="97"/>
      <c r="W35" s="98"/>
    </row>
    <row r="36" spans="2:23" ht="15" customHeight="1" thickBot="1" x14ac:dyDescent="0.25">
      <c r="B36" s="115"/>
      <c r="C36" s="117"/>
      <c r="D36" s="101" t="s">
        <v>125</v>
      </c>
      <c r="E36" s="102"/>
      <c r="F36" s="102"/>
      <c r="G36" s="102"/>
      <c r="H36" s="102"/>
      <c r="I36" s="103"/>
      <c r="J36" s="102" t="s">
        <v>119</v>
      </c>
      <c r="K36" s="102"/>
      <c r="L36" s="103"/>
      <c r="P36" s="115"/>
      <c r="Q36" s="117"/>
      <c r="R36" s="101" t="s">
        <v>132</v>
      </c>
      <c r="S36" s="102"/>
      <c r="T36" s="102"/>
      <c r="U36" s="102"/>
      <c r="V36" s="102"/>
      <c r="W36" s="103"/>
    </row>
    <row r="37" spans="2:23" ht="15" customHeight="1" x14ac:dyDescent="0.2">
      <c r="B37" s="115"/>
      <c r="C37" s="117"/>
      <c r="D37" s="104">
        <v>2023</v>
      </c>
      <c r="E37" s="105"/>
      <c r="F37" s="104">
        <v>2022</v>
      </c>
      <c r="G37" s="105"/>
      <c r="H37" s="99" t="s">
        <v>5</v>
      </c>
      <c r="I37" s="99" t="s">
        <v>47</v>
      </c>
      <c r="J37" s="99">
        <v>2022</v>
      </c>
      <c r="K37" s="99" t="s">
        <v>128</v>
      </c>
      <c r="L37" s="99" t="s">
        <v>135</v>
      </c>
      <c r="P37" s="115"/>
      <c r="Q37" s="117"/>
      <c r="R37" s="104">
        <v>2023</v>
      </c>
      <c r="S37" s="105"/>
      <c r="T37" s="104">
        <v>2022</v>
      </c>
      <c r="U37" s="105"/>
      <c r="V37" s="99" t="s">
        <v>5</v>
      </c>
      <c r="W37" s="99" t="s">
        <v>63</v>
      </c>
    </row>
    <row r="38" spans="2:23" ht="14.45" customHeight="1" thickBot="1" x14ac:dyDescent="0.25">
      <c r="B38" s="112" t="s">
        <v>6</v>
      </c>
      <c r="C38" s="108" t="s">
        <v>41</v>
      </c>
      <c r="D38" s="106"/>
      <c r="E38" s="107"/>
      <c r="F38" s="106"/>
      <c r="G38" s="107"/>
      <c r="H38" s="100"/>
      <c r="I38" s="100"/>
      <c r="J38" s="100"/>
      <c r="K38" s="100"/>
      <c r="L38" s="100"/>
      <c r="P38" s="112" t="s">
        <v>6</v>
      </c>
      <c r="Q38" s="108" t="s">
        <v>41</v>
      </c>
      <c r="R38" s="106"/>
      <c r="S38" s="107"/>
      <c r="T38" s="106"/>
      <c r="U38" s="107"/>
      <c r="V38" s="100"/>
      <c r="W38" s="100"/>
    </row>
    <row r="39" spans="2:23" ht="15" customHeight="1" x14ac:dyDescent="0.2">
      <c r="B39" s="112"/>
      <c r="C39" s="108"/>
      <c r="D39" s="7" t="s">
        <v>8</v>
      </c>
      <c r="E39" s="8" t="s">
        <v>2</v>
      </c>
      <c r="F39" s="7" t="s">
        <v>8</v>
      </c>
      <c r="G39" s="8" t="s">
        <v>2</v>
      </c>
      <c r="H39" s="110" t="s">
        <v>9</v>
      </c>
      <c r="I39" s="110" t="s">
        <v>48</v>
      </c>
      <c r="J39" s="110" t="s">
        <v>8</v>
      </c>
      <c r="K39" s="110" t="s">
        <v>129</v>
      </c>
      <c r="L39" s="110" t="s">
        <v>136</v>
      </c>
      <c r="P39" s="112"/>
      <c r="Q39" s="108"/>
      <c r="R39" s="7" t="s">
        <v>8</v>
      </c>
      <c r="S39" s="8" t="s">
        <v>2</v>
      </c>
      <c r="T39" s="7" t="s">
        <v>8</v>
      </c>
      <c r="U39" s="8" t="s">
        <v>2</v>
      </c>
      <c r="V39" s="110" t="s">
        <v>9</v>
      </c>
      <c r="W39" s="110" t="s">
        <v>64</v>
      </c>
    </row>
    <row r="40" spans="2:23" ht="14.25" customHeight="1" thickBot="1" x14ac:dyDescent="0.25">
      <c r="B40" s="113"/>
      <c r="C40" s="109"/>
      <c r="D40" s="10" t="s">
        <v>10</v>
      </c>
      <c r="E40" s="11" t="s">
        <v>11</v>
      </c>
      <c r="F40" s="10" t="s">
        <v>10</v>
      </c>
      <c r="G40" s="11" t="s">
        <v>11</v>
      </c>
      <c r="H40" s="111"/>
      <c r="I40" s="111"/>
      <c r="J40" s="111" t="s">
        <v>10</v>
      </c>
      <c r="K40" s="111"/>
      <c r="L40" s="111"/>
      <c r="P40" s="113"/>
      <c r="Q40" s="109"/>
      <c r="R40" s="10" t="s">
        <v>10</v>
      </c>
      <c r="S40" s="11" t="s">
        <v>11</v>
      </c>
      <c r="T40" s="10" t="s">
        <v>10</v>
      </c>
      <c r="U40" s="11" t="s">
        <v>11</v>
      </c>
      <c r="V40" s="111"/>
      <c r="W40" s="111"/>
    </row>
    <row r="41" spans="2:23" ht="15" thickBot="1" x14ac:dyDescent="0.25">
      <c r="B41" s="13">
        <v>1</v>
      </c>
      <c r="C41" s="14" t="s">
        <v>54</v>
      </c>
      <c r="D41" s="15">
        <v>780</v>
      </c>
      <c r="E41" s="16">
        <v>0.14283098333638528</v>
      </c>
      <c r="F41" s="15">
        <v>681</v>
      </c>
      <c r="G41" s="16">
        <v>0.13630904723779022</v>
      </c>
      <c r="H41" s="17">
        <v>0.14537444933920707</v>
      </c>
      <c r="I41" s="35">
        <v>0</v>
      </c>
      <c r="J41" s="15">
        <v>705</v>
      </c>
      <c r="K41" s="17">
        <v>0.1063829787234043</v>
      </c>
      <c r="L41" s="35">
        <v>0</v>
      </c>
      <c r="P41" s="13">
        <v>1</v>
      </c>
      <c r="Q41" s="14" t="s">
        <v>54</v>
      </c>
      <c r="R41" s="15">
        <v>8222</v>
      </c>
      <c r="S41" s="16">
        <v>0.15582298872358571</v>
      </c>
      <c r="T41" s="15">
        <v>8274</v>
      </c>
      <c r="U41" s="16">
        <v>0.16227984152512454</v>
      </c>
      <c r="V41" s="17">
        <v>-6.2847474014986471E-3</v>
      </c>
      <c r="W41" s="35">
        <v>0</v>
      </c>
    </row>
    <row r="42" spans="2:23" ht="15" thickBot="1" x14ac:dyDescent="0.25">
      <c r="B42" s="19">
        <v>2</v>
      </c>
      <c r="C42" s="20" t="s">
        <v>87</v>
      </c>
      <c r="D42" s="21">
        <v>478</v>
      </c>
      <c r="E42" s="22">
        <v>8.7529756454861746E-2</v>
      </c>
      <c r="F42" s="21">
        <v>261</v>
      </c>
      <c r="G42" s="22">
        <v>5.2241793434747795E-2</v>
      </c>
      <c r="H42" s="23">
        <v>0.83141762452107271</v>
      </c>
      <c r="I42" s="36">
        <v>4</v>
      </c>
      <c r="J42" s="21">
        <v>546</v>
      </c>
      <c r="K42" s="23">
        <v>-0.12454212454212454</v>
      </c>
      <c r="L42" s="36">
        <v>0</v>
      </c>
      <c r="P42" s="19">
        <v>2</v>
      </c>
      <c r="Q42" s="20" t="s">
        <v>87</v>
      </c>
      <c r="R42" s="21">
        <v>4352</v>
      </c>
      <c r="S42" s="22">
        <v>8.2478915948071635E-2</v>
      </c>
      <c r="T42" s="21">
        <v>1927</v>
      </c>
      <c r="U42" s="22">
        <v>3.7794688738084961E-2</v>
      </c>
      <c r="V42" s="23">
        <v>1.2584327970939282</v>
      </c>
      <c r="W42" s="36">
        <v>3</v>
      </c>
    </row>
    <row r="43" spans="2:23" ht="15" thickBot="1" x14ac:dyDescent="0.25">
      <c r="B43" s="13">
        <v>3</v>
      </c>
      <c r="C43" s="14" t="s">
        <v>59</v>
      </c>
      <c r="D43" s="15">
        <v>463</v>
      </c>
      <c r="E43" s="16">
        <v>8.4783006775315875E-2</v>
      </c>
      <c r="F43" s="15">
        <v>536</v>
      </c>
      <c r="G43" s="16">
        <v>0.10728582866293035</v>
      </c>
      <c r="H43" s="17">
        <v>-0.13619402985074625</v>
      </c>
      <c r="I43" s="35">
        <v>0</v>
      </c>
      <c r="J43" s="15">
        <v>336</v>
      </c>
      <c r="K43" s="17">
        <v>0.37797619047619047</v>
      </c>
      <c r="L43" s="35">
        <v>2</v>
      </c>
      <c r="P43" s="13">
        <v>3</v>
      </c>
      <c r="Q43" s="14" t="s">
        <v>55</v>
      </c>
      <c r="R43" s="15">
        <v>4307</v>
      </c>
      <c r="S43" s="16">
        <v>8.1626077892542406E-2</v>
      </c>
      <c r="T43" s="15">
        <v>5875</v>
      </c>
      <c r="U43" s="16">
        <v>0.11522770956733221</v>
      </c>
      <c r="V43" s="17">
        <v>-0.26689361702127656</v>
      </c>
      <c r="W43" s="35">
        <v>-1</v>
      </c>
    </row>
    <row r="44" spans="2:23" ht="15" thickBot="1" x14ac:dyDescent="0.25">
      <c r="B44" s="19">
        <v>4</v>
      </c>
      <c r="C44" s="20" t="s">
        <v>55</v>
      </c>
      <c r="D44" s="21">
        <v>413</v>
      </c>
      <c r="E44" s="22">
        <v>7.5627174510162973E-2</v>
      </c>
      <c r="F44" s="21">
        <v>565</v>
      </c>
      <c r="G44" s="22">
        <v>0.11309047237790232</v>
      </c>
      <c r="H44" s="23">
        <v>-0.26902654867256637</v>
      </c>
      <c r="I44" s="36">
        <v>-2</v>
      </c>
      <c r="J44" s="21">
        <v>460</v>
      </c>
      <c r="K44" s="23">
        <v>-0.10217391304347823</v>
      </c>
      <c r="L44" s="36">
        <v>-1</v>
      </c>
      <c r="P44" s="19">
        <v>4</v>
      </c>
      <c r="Q44" s="20" t="s">
        <v>56</v>
      </c>
      <c r="R44" s="21">
        <v>3598</v>
      </c>
      <c r="S44" s="22">
        <v>6.8189140528759601E-2</v>
      </c>
      <c r="T44" s="21">
        <v>2878</v>
      </c>
      <c r="U44" s="22">
        <v>5.6446867767622484E-2</v>
      </c>
      <c r="V44" s="23">
        <v>0.25017373175816537</v>
      </c>
      <c r="W44" s="36">
        <v>0</v>
      </c>
    </row>
    <row r="45" spans="2:23" ht="15" thickBot="1" x14ac:dyDescent="0.25">
      <c r="B45" s="13">
        <v>5</v>
      </c>
      <c r="C45" s="14" t="s">
        <v>56</v>
      </c>
      <c r="D45" s="15">
        <v>348</v>
      </c>
      <c r="E45" s="16">
        <v>6.37245925654642E-2</v>
      </c>
      <c r="F45" s="15">
        <v>138</v>
      </c>
      <c r="G45" s="16">
        <v>2.7622097678142513E-2</v>
      </c>
      <c r="H45" s="17">
        <v>1.5217391304347827</v>
      </c>
      <c r="I45" s="35">
        <v>7</v>
      </c>
      <c r="J45" s="15">
        <v>316</v>
      </c>
      <c r="K45" s="17">
        <v>0.10126582278481022</v>
      </c>
      <c r="L45" s="35">
        <v>1</v>
      </c>
      <c r="P45" s="13">
        <v>5</v>
      </c>
      <c r="Q45" s="14" t="s">
        <v>59</v>
      </c>
      <c r="R45" s="15">
        <v>3555</v>
      </c>
      <c r="S45" s="16">
        <v>6.7374206386809438E-2</v>
      </c>
      <c r="T45" s="15">
        <v>3875</v>
      </c>
      <c r="U45" s="16">
        <v>7.6001255246538266E-2</v>
      </c>
      <c r="V45" s="17">
        <v>-8.2580645161290378E-2</v>
      </c>
      <c r="W45" s="35">
        <v>-2</v>
      </c>
    </row>
    <row r="46" spans="2:23" ht="15" thickBot="1" x14ac:dyDescent="0.25">
      <c r="B46" s="19">
        <v>6</v>
      </c>
      <c r="C46" s="20" t="s">
        <v>109</v>
      </c>
      <c r="D46" s="21">
        <v>244</v>
      </c>
      <c r="E46" s="22">
        <v>4.4680461453946163E-2</v>
      </c>
      <c r="F46" s="21">
        <v>156</v>
      </c>
      <c r="G46" s="22">
        <v>3.122497998398719E-2</v>
      </c>
      <c r="H46" s="23">
        <v>0.5641025641025641</v>
      </c>
      <c r="I46" s="36">
        <v>2</v>
      </c>
      <c r="J46" s="21">
        <v>137</v>
      </c>
      <c r="K46" s="23">
        <v>0.78102189781021902</v>
      </c>
      <c r="L46" s="36">
        <v>6</v>
      </c>
      <c r="P46" s="19">
        <v>6</v>
      </c>
      <c r="Q46" s="20" t="s">
        <v>67</v>
      </c>
      <c r="R46" s="21">
        <v>3140</v>
      </c>
      <c r="S46" s="22">
        <v>5.9509144319150956E-2</v>
      </c>
      <c r="T46" s="21">
        <v>1675</v>
      </c>
      <c r="U46" s="22">
        <v>3.2852155493664929E-2</v>
      </c>
      <c r="V46" s="23">
        <v>0.87462686567164183</v>
      </c>
      <c r="W46" s="36">
        <v>3</v>
      </c>
    </row>
    <row r="47" spans="2:23" ht="15" thickBot="1" x14ac:dyDescent="0.25">
      <c r="B47" s="13">
        <v>7</v>
      </c>
      <c r="C47" s="14" t="s">
        <v>90</v>
      </c>
      <c r="D47" s="15">
        <v>231</v>
      </c>
      <c r="E47" s="16">
        <v>4.2299945065006408E-2</v>
      </c>
      <c r="F47" s="15">
        <v>305</v>
      </c>
      <c r="G47" s="16">
        <v>6.1048839071257008E-2</v>
      </c>
      <c r="H47" s="17">
        <v>-0.24262295081967211</v>
      </c>
      <c r="I47" s="35">
        <v>-3</v>
      </c>
      <c r="J47" s="15">
        <v>280</v>
      </c>
      <c r="K47" s="17">
        <v>-0.17500000000000004</v>
      </c>
      <c r="L47" s="35">
        <v>0</v>
      </c>
      <c r="P47" s="13">
        <v>7</v>
      </c>
      <c r="Q47" s="14" t="s">
        <v>90</v>
      </c>
      <c r="R47" s="15">
        <v>2057</v>
      </c>
      <c r="S47" s="16">
        <v>3.8984175116080738E-2</v>
      </c>
      <c r="T47" s="15">
        <v>1679</v>
      </c>
      <c r="U47" s="16">
        <v>3.2930608402306515E-2</v>
      </c>
      <c r="V47" s="17">
        <v>0.22513400833829667</v>
      </c>
      <c r="W47" s="35">
        <v>1</v>
      </c>
    </row>
    <row r="48" spans="2:23" ht="15" thickBot="1" x14ac:dyDescent="0.25">
      <c r="B48" s="19">
        <v>8</v>
      </c>
      <c r="C48" s="20" t="s">
        <v>67</v>
      </c>
      <c r="D48" s="21">
        <v>207</v>
      </c>
      <c r="E48" s="22">
        <v>3.7905145577733015E-2</v>
      </c>
      <c r="F48" s="21">
        <v>224</v>
      </c>
      <c r="G48" s="22">
        <v>4.4835868694955962E-2</v>
      </c>
      <c r="H48" s="23">
        <v>-7.5892857142857095E-2</v>
      </c>
      <c r="I48" s="36">
        <v>-1</v>
      </c>
      <c r="J48" s="21">
        <v>403</v>
      </c>
      <c r="K48" s="23">
        <v>-0.48635235732009929</v>
      </c>
      <c r="L48" s="36">
        <v>-4</v>
      </c>
      <c r="P48" s="19">
        <v>8</v>
      </c>
      <c r="Q48" s="20" t="s">
        <v>109</v>
      </c>
      <c r="R48" s="21">
        <v>1481</v>
      </c>
      <c r="S48" s="22">
        <v>2.8067848005306546E-2</v>
      </c>
      <c r="T48" s="21">
        <v>1855</v>
      </c>
      <c r="U48" s="22">
        <v>3.6382536382536385E-2</v>
      </c>
      <c r="V48" s="23">
        <v>-0.2016172506738545</v>
      </c>
      <c r="W48" s="36">
        <v>-2</v>
      </c>
    </row>
    <row r="49" spans="2:23" ht="15" thickBot="1" x14ac:dyDescent="0.25">
      <c r="B49" s="13">
        <v>9</v>
      </c>
      <c r="C49" s="14" t="s">
        <v>130</v>
      </c>
      <c r="D49" s="15">
        <v>190</v>
      </c>
      <c r="E49" s="16">
        <v>3.4792162607581029E-2</v>
      </c>
      <c r="F49" s="15">
        <v>37</v>
      </c>
      <c r="G49" s="16">
        <v>7.4059247397918332E-3</v>
      </c>
      <c r="H49" s="17">
        <v>4.1351351351351351</v>
      </c>
      <c r="I49" s="35">
        <v>19</v>
      </c>
      <c r="J49" s="15">
        <v>146</v>
      </c>
      <c r="K49" s="17">
        <v>0.30136986301369872</v>
      </c>
      <c r="L49" s="35">
        <v>2</v>
      </c>
      <c r="P49" s="13">
        <v>9</v>
      </c>
      <c r="Q49" s="14" t="s">
        <v>89</v>
      </c>
      <c r="R49" s="15">
        <v>1476</v>
      </c>
      <c r="S49" s="16">
        <v>2.7973088221358855E-2</v>
      </c>
      <c r="T49" s="15">
        <v>1773</v>
      </c>
      <c r="U49" s="16">
        <v>3.4774251755383831E-2</v>
      </c>
      <c r="V49" s="17">
        <v>-0.1675126903553299</v>
      </c>
      <c r="W49" s="35">
        <v>-2</v>
      </c>
    </row>
    <row r="50" spans="2:23" ht="15" thickBot="1" x14ac:dyDescent="0.25">
      <c r="B50" s="19">
        <v>10</v>
      </c>
      <c r="C50" s="20" t="s">
        <v>116</v>
      </c>
      <c r="D50" s="21">
        <v>159</v>
      </c>
      <c r="E50" s="22">
        <v>2.9115546603186229E-2</v>
      </c>
      <c r="F50" s="21">
        <v>140</v>
      </c>
      <c r="G50" s="22">
        <v>2.8022417934347479E-2</v>
      </c>
      <c r="H50" s="23">
        <v>0.13571428571428568</v>
      </c>
      <c r="I50" s="36">
        <v>1</v>
      </c>
      <c r="J50" s="21">
        <v>164</v>
      </c>
      <c r="K50" s="23">
        <v>-3.0487804878048808E-2</v>
      </c>
      <c r="L50" s="36">
        <v>-1</v>
      </c>
      <c r="P50" s="19">
        <v>10</v>
      </c>
      <c r="Q50" s="20" t="s">
        <v>130</v>
      </c>
      <c r="R50" s="21">
        <v>1353</v>
      </c>
      <c r="S50" s="22">
        <v>2.5641997536245617E-2</v>
      </c>
      <c r="T50" s="21">
        <v>757</v>
      </c>
      <c r="U50" s="22">
        <v>1.4847212960420507E-2</v>
      </c>
      <c r="V50" s="23">
        <v>0.78731836195508587</v>
      </c>
      <c r="W50" s="36">
        <v>9</v>
      </c>
    </row>
    <row r="51" spans="2:23" ht="15" thickBot="1" x14ac:dyDescent="0.25">
      <c r="B51" s="91" t="s">
        <v>57</v>
      </c>
      <c r="C51" s="92"/>
      <c r="D51" s="24">
        <f>SUM(D41:D50)</f>
        <v>3513</v>
      </c>
      <c r="E51" s="25">
        <f>D51/D53</f>
        <v>0.64328877494964287</v>
      </c>
      <c r="F51" s="24">
        <f>SUM(F41:F50)</f>
        <v>3043</v>
      </c>
      <c r="G51" s="25">
        <f>F51/F53</f>
        <v>0.60908726981585271</v>
      </c>
      <c r="H51" s="26">
        <f>D51/F51-1</f>
        <v>0.15445284258954972</v>
      </c>
      <c r="I51" s="37"/>
      <c r="J51" s="24">
        <f>SUM(J41:J50)</f>
        <v>3493</v>
      </c>
      <c r="K51" s="25">
        <f>D51/J51-1</f>
        <v>5.7257371886629826E-3</v>
      </c>
      <c r="L51" s="24"/>
      <c r="P51" s="91" t="s">
        <v>57</v>
      </c>
      <c r="Q51" s="92"/>
      <c r="R51" s="24">
        <f>SUM(R41:R50)</f>
        <v>33541</v>
      </c>
      <c r="S51" s="25">
        <f>R51/R53</f>
        <v>0.63566758267791146</v>
      </c>
      <c r="T51" s="24">
        <f>SUM(T41:T50)</f>
        <v>30568</v>
      </c>
      <c r="U51" s="25">
        <f>T51/T53</f>
        <v>0.59953712783901458</v>
      </c>
      <c r="V51" s="26">
        <f>R51/T51-1</f>
        <v>9.7258571054697818E-2</v>
      </c>
      <c r="W51" s="37"/>
    </row>
    <row r="52" spans="2:23" ht="15" thickBot="1" x14ac:dyDescent="0.25">
      <c r="B52" s="91" t="s">
        <v>12</v>
      </c>
      <c r="C52" s="92"/>
      <c r="D52" s="24">
        <f>D53-D51</f>
        <v>1948</v>
      </c>
      <c r="E52" s="25">
        <f>D52/D53</f>
        <v>0.35671122505035707</v>
      </c>
      <c r="F52" s="24">
        <f>F53-F51</f>
        <v>1953</v>
      </c>
      <c r="G52" s="25">
        <f>F52/F53</f>
        <v>0.39091273018414729</v>
      </c>
      <c r="H52" s="26">
        <f>D52/F52-1</f>
        <v>-2.5601638504864077E-3</v>
      </c>
      <c r="I52" s="38"/>
      <c r="J52" s="24">
        <f>J53-SUM(J41:J50)</f>
        <v>1965</v>
      </c>
      <c r="K52" s="26">
        <f>D52/J52-1</f>
        <v>-8.6513994910941694E-3</v>
      </c>
      <c r="L52" s="60"/>
      <c r="P52" s="91" t="s">
        <v>12</v>
      </c>
      <c r="Q52" s="92"/>
      <c r="R52" s="24">
        <f>R53-R51</f>
        <v>19224</v>
      </c>
      <c r="S52" s="25">
        <f>R52/R53</f>
        <v>0.36433241732208849</v>
      </c>
      <c r="T52" s="24">
        <f>T53-T51</f>
        <v>20418</v>
      </c>
      <c r="U52" s="25">
        <f>T52/T53</f>
        <v>0.40046287216098536</v>
      </c>
      <c r="V52" s="26">
        <f>R52/T52-1</f>
        <v>-5.8477813693799563E-2</v>
      </c>
      <c r="W52" s="38"/>
    </row>
    <row r="53" spans="2:23" ht="15" thickBot="1" x14ac:dyDescent="0.25">
      <c r="B53" s="93" t="s">
        <v>34</v>
      </c>
      <c r="C53" s="94"/>
      <c r="D53" s="27">
        <v>5461</v>
      </c>
      <c r="E53" s="28">
        <v>1</v>
      </c>
      <c r="F53" s="27">
        <v>4996</v>
      </c>
      <c r="G53" s="28">
        <v>1</v>
      </c>
      <c r="H53" s="29">
        <v>9.3074459567654033E-2</v>
      </c>
      <c r="I53" s="39"/>
      <c r="J53" s="27">
        <v>5458</v>
      </c>
      <c r="K53" s="29">
        <v>5.4965188713818058E-4</v>
      </c>
      <c r="L53" s="27"/>
      <c r="P53" s="93" t="s">
        <v>34</v>
      </c>
      <c r="Q53" s="94"/>
      <c r="R53" s="27">
        <v>52765</v>
      </c>
      <c r="S53" s="28">
        <v>1</v>
      </c>
      <c r="T53" s="27">
        <v>50986</v>
      </c>
      <c r="U53" s="28">
        <v>1</v>
      </c>
      <c r="V53" s="29">
        <v>3.4891931118346209E-2</v>
      </c>
      <c r="W53" s="39"/>
    </row>
    <row r="54" spans="2:23" x14ac:dyDescent="0.2">
      <c r="B54" s="31" t="s">
        <v>69</v>
      </c>
      <c r="P54" s="31" t="s">
        <v>69</v>
      </c>
    </row>
    <row r="55" spans="2:23" x14ac:dyDescent="0.2">
      <c r="B55" s="32" t="s">
        <v>68</v>
      </c>
      <c r="P55" s="32" t="s">
        <v>68</v>
      </c>
    </row>
    <row r="63" spans="2:23" ht="15" customHeight="1" x14ac:dyDescent="0.2"/>
    <row r="65" ht="15" customHeight="1" x14ac:dyDescent="0.2"/>
  </sheetData>
  <mergeCells count="68"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B26:C26"/>
    <mergeCell ref="B27:C27"/>
    <mergeCell ref="B28:C28"/>
    <mergeCell ref="B32:L32"/>
    <mergeCell ref="B33:L33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I6:J6"/>
    <mergeCell ref="K6:O6"/>
    <mergeCell ref="H7:H8"/>
    <mergeCell ref="P32:W32"/>
    <mergeCell ref="J9:J10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P53:Q53"/>
    <mergeCell ref="P38:P40"/>
    <mergeCell ref="Q38:Q40"/>
    <mergeCell ref="V39:V40"/>
    <mergeCell ref="W39:W40"/>
    <mergeCell ref="P51:Q51"/>
    <mergeCell ref="P52:Q52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1.710937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">
        <v>45236</v>
      </c>
    </row>
    <row r="2" spans="2:15" x14ac:dyDescent="0.2">
      <c r="B2" s="95" t="s">
        <v>15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5" customHeight="1" x14ac:dyDescent="0.2">
      <c r="B3" s="90" t="s">
        <v>115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4" t="s">
        <v>0</v>
      </c>
      <c r="C5" s="116" t="s">
        <v>1</v>
      </c>
      <c r="D5" s="97" t="s">
        <v>124</v>
      </c>
      <c r="E5" s="97"/>
      <c r="F5" s="97"/>
      <c r="G5" s="97"/>
      <c r="H5" s="120"/>
      <c r="I5" s="121" t="s">
        <v>118</v>
      </c>
      <c r="J5" s="120"/>
      <c r="K5" s="121" t="s">
        <v>126</v>
      </c>
      <c r="L5" s="97"/>
      <c r="M5" s="97"/>
      <c r="N5" s="97"/>
      <c r="O5" s="98"/>
    </row>
    <row r="6" spans="2:15" ht="14.45" customHeight="1" thickBot="1" x14ac:dyDescent="0.25">
      <c r="B6" s="115"/>
      <c r="C6" s="117"/>
      <c r="D6" s="118" t="s">
        <v>125</v>
      </c>
      <c r="E6" s="118"/>
      <c r="F6" s="118"/>
      <c r="G6" s="118"/>
      <c r="H6" s="119"/>
      <c r="I6" s="122" t="s">
        <v>119</v>
      </c>
      <c r="J6" s="119"/>
      <c r="K6" s="122" t="s">
        <v>127</v>
      </c>
      <c r="L6" s="118"/>
      <c r="M6" s="118"/>
      <c r="N6" s="118"/>
      <c r="O6" s="123"/>
    </row>
    <row r="7" spans="2:15" ht="14.45" customHeight="1" x14ac:dyDescent="0.2">
      <c r="B7" s="115"/>
      <c r="C7" s="117"/>
      <c r="D7" s="104">
        <v>2023</v>
      </c>
      <c r="E7" s="105"/>
      <c r="F7" s="104">
        <v>2022</v>
      </c>
      <c r="G7" s="105"/>
      <c r="H7" s="99" t="s">
        <v>5</v>
      </c>
      <c r="I7" s="124">
        <v>2023</v>
      </c>
      <c r="J7" s="124" t="s">
        <v>128</v>
      </c>
      <c r="K7" s="104">
        <v>2023</v>
      </c>
      <c r="L7" s="105"/>
      <c r="M7" s="104">
        <v>2022</v>
      </c>
      <c r="N7" s="105"/>
      <c r="O7" s="99" t="s">
        <v>5</v>
      </c>
    </row>
    <row r="8" spans="2:15" ht="14.45" customHeight="1" thickBot="1" x14ac:dyDescent="0.25">
      <c r="B8" s="112" t="s">
        <v>6</v>
      </c>
      <c r="C8" s="108" t="s">
        <v>7</v>
      </c>
      <c r="D8" s="106"/>
      <c r="E8" s="107"/>
      <c r="F8" s="106"/>
      <c r="G8" s="107"/>
      <c r="H8" s="100"/>
      <c r="I8" s="125"/>
      <c r="J8" s="125"/>
      <c r="K8" s="106"/>
      <c r="L8" s="107"/>
      <c r="M8" s="106"/>
      <c r="N8" s="107"/>
      <c r="O8" s="100"/>
    </row>
    <row r="9" spans="2:15" ht="14.45" customHeight="1" x14ac:dyDescent="0.2">
      <c r="B9" s="112"/>
      <c r="C9" s="108"/>
      <c r="D9" s="7" t="s">
        <v>8</v>
      </c>
      <c r="E9" s="8" t="s">
        <v>2</v>
      </c>
      <c r="F9" s="7" t="s">
        <v>8</v>
      </c>
      <c r="G9" s="8" t="s">
        <v>2</v>
      </c>
      <c r="H9" s="110" t="s">
        <v>9</v>
      </c>
      <c r="I9" s="9" t="s">
        <v>8</v>
      </c>
      <c r="J9" s="126" t="s">
        <v>129</v>
      </c>
      <c r="K9" s="7" t="s">
        <v>8</v>
      </c>
      <c r="L9" s="8" t="s">
        <v>2</v>
      </c>
      <c r="M9" s="7" t="s">
        <v>8</v>
      </c>
      <c r="N9" s="8" t="s">
        <v>2</v>
      </c>
      <c r="O9" s="110" t="s">
        <v>9</v>
      </c>
    </row>
    <row r="10" spans="2:15" ht="14.45" customHeight="1" thickBot="1" x14ac:dyDescent="0.25">
      <c r="B10" s="113"/>
      <c r="C10" s="109"/>
      <c r="D10" s="10" t="s">
        <v>10</v>
      </c>
      <c r="E10" s="11" t="s">
        <v>11</v>
      </c>
      <c r="F10" s="10" t="s">
        <v>10</v>
      </c>
      <c r="G10" s="11" t="s">
        <v>11</v>
      </c>
      <c r="H10" s="111"/>
      <c r="I10" s="12" t="s">
        <v>10</v>
      </c>
      <c r="J10" s="127"/>
      <c r="K10" s="10" t="s">
        <v>10</v>
      </c>
      <c r="L10" s="11" t="s">
        <v>11</v>
      </c>
      <c r="M10" s="10" t="s">
        <v>10</v>
      </c>
      <c r="N10" s="11" t="s">
        <v>11</v>
      </c>
      <c r="O10" s="111"/>
    </row>
    <row r="11" spans="2:15" ht="14.45" customHeight="1" thickBot="1" x14ac:dyDescent="0.25">
      <c r="B11" s="13">
        <v>1</v>
      </c>
      <c r="C11" s="14" t="s">
        <v>19</v>
      </c>
      <c r="D11" s="15">
        <v>9072</v>
      </c>
      <c r="E11" s="16">
        <v>0.19562685987838013</v>
      </c>
      <c r="F11" s="15">
        <v>5585</v>
      </c>
      <c r="G11" s="16">
        <v>0.15095818579884857</v>
      </c>
      <c r="H11" s="17">
        <v>0.62435094001790503</v>
      </c>
      <c r="I11" s="15">
        <v>9153</v>
      </c>
      <c r="J11" s="17">
        <v>-8.8495575221239076E-3</v>
      </c>
      <c r="K11" s="15">
        <v>81396</v>
      </c>
      <c r="L11" s="16">
        <v>0.1833263888106848</v>
      </c>
      <c r="M11" s="15">
        <v>64359</v>
      </c>
      <c r="N11" s="16">
        <v>0.16103155877267825</v>
      </c>
      <c r="O11" s="17">
        <v>0.26471822122780031</v>
      </c>
    </row>
    <row r="12" spans="2:15" ht="14.45" customHeight="1" thickBot="1" x14ac:dyDescent="0.25">
      <c r="B12" s="19">
        <v>2</v>
      </c>
      <c r="C12" s="20" t="s">
        <v>17</v>
      </c>
      <c r="D12" s="21">
        <v>3984</v>
      </c>
      <c r="E12" s="22">
        <v>8.5910208306378577E-2</v>
      </c>
      <c r="F12" s="21">
        <v>3744</v>
      </c>
      <c r="G12" s="22">
        <v>0.10119739438332838</v>
      </c>
      <c r="H12" s="23">
        <v>6.4102564102564097E-2</v>
      </c>
      <c r="I12" s="21">
        <v>4427</v>
      </c>
      <c r="J12" s="23">
        <v>-0.10006776598147726</v>
      </c>
      <c r="K12" s="21">
        <v>41772</v>
      </c>
      <c r="L12" s="22">
        <v>9.4082140564646005E-2</v>
      </c>
      <c r="M12" s="21">
        <v>33933</v>
      </c>
      <c r="N12" s="22">
        <v>8.4903181898930855E-2</v>
      </c>
      <c r="O12" s="23">
        <v>0.23101405711254541</v>
      </c>
    </row>
    <row r="13" spans="2:15" ht="14.45" customHeight="1" thickBot="1" x14ac:dyDescent="0.25">
      <c r="B13" s="13">
        <v>3</v>
      </c>
      <c r="C13" s="14" t="s">
        <v>18</v>
      </c>
      <c r="D13" s="15">
        <v>2920</v>
      </c>
      <c r="E13" s="16">
        <v>6.2966317332988311E-2</v>
      </c>
      <c r="F13" s="15">
        <v>2818</v>
      </c>
      <c r="G13" s="16">
        <v>7.6168337973349196E-2</v>
      </c>
      <c r="H13" s="17">
        <v>3.6195883605393941E-2</v>
      </c>
      <c r="I13" s="15">
        <v>3290</v>
      </c>
      <c r="J13" s="17">
        <v>-0.11246200607902734</v>
      </c>
      <c r="K13" s="15">
        <v>32628</v>
      </c>
      <c r="L13" s="16">
        <v>7.3487314046329355E-2</v>
      </c>
      <c r="M13" s="15">
        <v>29089</v>
      </c>
      <c r="N13" s="16">
        <v>7.2783091924026752E-2</v>
      </c>
      <c r="O13" s="17">
        <v>0.12166110901027882</v>
      </c>
    </row>
    <row r="14" spans="2:15" ht="14.45" customHeight="1" thickBot="1" x14ac:dyDescent="0.25">
      <c r="B14" s="19">
        <v>4</v>
      </c>
      <c r="C14" s="20" t="s">
        <v>22</v>
      </c>
      <c r="D14" s="21">
        <v>2980</v>
      </c>
      <c r="E14" s="22">
        <v>6.4260145771337387E-2</v>
      </c>
      <c r="F14" s="21">
        <v>2635</v>
      </c>
      <c r="G14" s="22">
        <v>7.1221990972240995E-2</v>
      </c>
      <c r="H14" s="23">
        <v>0.13092979127134718</v>
      </c>
      <c r="I14" s="21">
        <v>2809</v>
      </c>
      <c r="J14" s="23">
        <v>6.0875756496973965E-2</v>
      </c>
      <c r="K14" s="21">
        <v>30553</v>
      </c>
      <c r="L14" s="22">
        <v>6.8813837993671106E-2</v>
      </c>
      <c r="M14" s="21">
        <v>28885</v>
      </c>
      <c r="N14" s="22">
        <v>7.2272666995273571E-2</v>
      </c>
      <c r="O14" s="23">
        <v>5.7746235070105678E-2</v>
      </c>
    </row>
    <row r="15" spans="2:15" ht="14.45" customHeight="1" thickBot="1" x14ac:dyDescent="0.25">
      <c r="B15" s="13">
        <v>5</v>
      </c>
      <c r="C15" s="14" t="s">
        <v>24</v>
      </c>
      <c r="D15" s="15">
        <v>2949</v>
      </c>
      <c r="E15" s="16">
        <v>6.3591667744857028E-2</v>
      </c>
      <c r="F15" s="15">
        <v>2197</v>
      </c>
      <c r="G15" s="16">
        <v>5.9383193231883666E-2</v>
      </c>
      <c r="H15" s="17">
        <v>0.34228493400091042</v>
      </c>
      <c r="I15" s="15">
        <v>2450</v>
      </c>
      <c r="J15" s="17">
        <v>0.2036734693877551</v>
      </c>
      <c r="K15" s="15">
        <v>25193</v>
      </c>
      <c r="L15" s="16">
        <v>5.674162997331051E-2</v>
      </c>
      <c r="M15" s="15">
        <v>22445</v>
      </c>
      <c r="N15" s="16">
        <v>5.6159252577770997E-2</v>
      </c>
      <c r="O15" s="17">
        <v>0.12243261305413222</v>
      </c>
    </row>
    <row r="16" spans="2:15" ht="14.45" customHeight="1" thickBot="1" x14ac:dyDescent="0.25">
      <c r="B16" s="19">
        <v>6</v>
      </c>
      <c r="C16" s="20" t="s">
        <v>23</v>
      </c>
      <c r="D16" s="21">
        <v>2199</v>
      </c>
      <c r="E16" s="22">
        <v>4.7418812265493597E-2</v>
      </c>
      <c r="F16" s="21">
        <v>1721</v>
      </c>
      <c r="G16" s="22">
        <v>4.6517285185285293E-2</v>
      </c>
      <c r="H16" s="23">
        <v>0.2777454968041837</v>
      </c>
      <c r="I16" s="21">
        <v>2307</v>
      </c>
      <c r="J16" s="23">
        <v>-4.6814044213263961E-2</v>
      </c>
      <c r="K16" s="21">
        <v>22082</v>
      </c>
      <c r="L16" s="22">
        <v>4.973479431074674E-2</v>
      </c>
      <c r="M16" s="21">
        <v>22871</v>
      </c>
      <c r="N16" s="22">
        <v>5.7225139928990885E-2</v>
      </c>
      <c r="O16" s="23">
        <v>-3.4497835687114731E-2</v>
      </c>
    </row>
    <row r="17" spans="2:15" ht="14.45" customHeight="1" thickBot="1" x14ac:dyDescent="0.25">
      <c r="B17" s="13">
        <v>7</v>
      </c>
      <c r="C17" s="14" t="s">
        <v>31</v>
      </c>
      <c r="D17" s="15">
        <v>2692</v>
      </c>
      <c r="E17" s="16">
        <v>5.8049769267261825E-2</v>
      </c>
      <c r="F17" s="15">
        <v>2269</v>
      </c>
      <c r="G17" s="16">
        <v>6.1329296970024594E-2</v>
      </c>
      <c r="H17" s="17">
        <v>0.18642573821066555</v>
      </c>
      <c r="I17" s="15">
        <v>2439</v>
      </c>
      <c r="J17" s="17">
        <v>0.10373103731037303</v>
      </c>
      <c r="K17" s="15">
        <v>21529</v>
      </c>
      <c r="L17" s="16">
        <v>4.8489284789243123E-2</v>
      </c>
      <c r="M17" s="15">
        <v>22992</v>
      </c>
      <c r="N17" s="16">
        <v>5.7527891970065081E-2</v>
      </c>
      <c r="O17" s="17">
        <v>-6.3630828114126681E-2</v>
      </c>
    </row>
    <row r="18" spans="2:15" ht="14.45" customHeight="1" thickBot="1" x14ac:dyDescent="0.25">
      <c r="B18" s="19">
        <v>8</v>
      </c>
      <c r="C18" s="20" t="s">
        <v>32</v>
      </c>
      <c r="D18" s="21">
        <v>2268</v>
      </c>
      <c r="E18" s="22">
        <v>4.8906714969595033E-2</v>
      </c>
      <c r="F18" s="21">
        <v>1751</v>
      </c>
      <c r="G18" s="22">
        <v>4.7328161742844016E-2</v>
      </c>
      <c r="H18" s="23">
        <v>0.29525985151342082</v>
      </c>
      <c r="I18" s="21">
        <v>1922</v>
      </c>
      <c r="J18" s="23">
        <v>0.18002081165452655</v>
      </c>
      <c r="K18" s="21">
        <v>21067</v>
      </c>
      <c r="L18" s="22">
        <v>4.7448732530771739E-2</v>
      </c>
      <c r="M18" s="21">
        <v>15564</v>
      </c>
      <c r="N18" s="22">
        <v>3.8942419564287269E-2</v>
      </c>
      <c r="O18" s="23">
        <v>0.35357234644050384</v>
      </c>
    </row>
    <row r="19" spans="2:15" ht="14.45" customHeight="1" thickBot="1" x14ac:dyDescent="0.25">
      <c r="B19" s="13">
        <v>9</v>
      </c>
      <c r="C19" s="14" t="s">
        <v>16</v>
      </c>
      <c r="D19" s="15">
        <v>2175</v>
      </c>
      <c r="E19" s="16">
        <v>4.6901280890153968E-2</v>
      </c>
      <c r="F19" s="15">
        <v>1850</v>
      </c>
      <c r="G19" s="16">
        <v>5.0004054382787794E-2</v>
      </c>
      <c r="H19" s="17">
        <v>0.17567567567567566</v>
      </c>
      <c r="I19" s="15">
        <v>1786</v>
      </c>
      <c r="J19" s="17">
        <v>0.2178051511758119</v>
      </c>
      <c r="K19" s="15">
        <v>18944</v>
      </c>
      <c r="L19" s="16">
        <v>4.2667147152558024E-2</v>
      </c>
      <c r="M19" s="15">
        <v>19697</v>
      </c>
      <c r="N19" s="16">
        <v>4.9283528537507476E-2</v>
      </c>
      <c r="O19" s="17">
        <v>-3.82291719551201E-2</v>
      </c>
    </row>
    <row r="20" spans="2:15" ht="14.45" customHeight="1" thickBot="1" x14ac:dyDescent="0.25">
      <c r="B20" s="19">
        <v>10</v>
      </c>
      <c r="C20" s="20" t="s">
        <v>21</v>
      </c>
      <c r="D20" s="21">
        <v>1509</v>
      </c>
      <c r="E20" s="22">
        <v>3.2539785224479235E-2</v>
      </c>
      <c r="F20" s="21">
        <v>1782</v>
      </c>
      <c r="G20" s="22">
        <v>4.8166067518988026E-2</v>
      </c>
      <c r="H20" s="23">
        <v>-0.15319865319865322</v>
      </c>
      <c r="I20" s="21">
        <v>1651</v>
      </c>
      <c r="J20" s="23">
        <v>-8.6008479709267061E-2</v>
      </c>
      <c r="K20" s="21">
        <v>18014</v>
      </c>
      <c r="L20" s="22">
        <v>4.0572528969920835E-2</v>
      </c>
      <c r="M20" s="21">
        <v>21986</v>
      </c>
      <c r="N20" s="22">
        <v>5.5010796488076323E-2</v>
      </c>
      <c r="O20" s="23">
        <v>-0.18066042026744289</v>
      </c>
    </row>
    <row r="21" spans="2:15" ht="14.45" customHeight="1" thickBot="1" x14ac:dyDescent="0.25">
      <c r="B21" s="13">
        <v>11</v>
      </c>
      <c r="C21" s="14" t="s">
        <v>29</v>
      </c>
      <c r="D21" s="15">
        <v>1366</v>
      </c>
      <c r="E21" s="16">
        <v>2.9456160779747272E-2</v>
      </c>
      <c r="F21" s="15">
        <v>1381</v>
      </c>
      <c r="G21" s="16">
        <v>3.7327350866286454E-2</v>
      </c>
      <c r="H21" s="17">
        <v>-1.0861694424330159E-2</v>
      </c>
      <c r="I21" s="15">
        <v>1079</v>
      </c>
      <c r="J21" s="17">
        <v>0.26598702502316951</v>
      </c>
      <c r="K21" s="15">
        <v>14692</v>
      </c>
      <c r="L21" s="16">
        <v>3.309046273043615E-2</v>
      </c>
      <c r="M21" s="15">
        <v>16970</v>
      </c>
      <c r="N21" s="16">
        <v>4.2460348239909726E-2</v>
      </c>
      <c r="O21" s="17">
        <v>-0.13423688862698879</v>
      </c>
    </row>
    <row r="22" spans="2:15" ht="14.45" customHeight="1" thickBot="1" x14ac:dyDescent="0.25">
      <c r="B22" s="19">
        <v>12</v>
      </c>
      <c r="C22" s="20" t="s">
        <v>33</v>
      </c>
      <c r="D22" s="21">
        <v>1230</v>
      </c>
      <c r="E22" s="22">
        <v>2.6523482986156036E-2</v>
      </c>
      <c r="F22" s="21">
        <v>855</v>
      </c>
      <c r="G22" s="22">
        <v>2.3109981890423549E-2</v>
      </c>
      <c r="H22" s="23">
        <v>0.43859649122807021</v>
      </c>
      <c r="I22" s="21">
        <v>841</v>
      </c>
      <c r="J22" s="23">
        <v>0.46254458977407853</v>
      </c>
      <c r="K22" s="21">
        <v>10623</v>
      </c>
      <c r="L22" s="22">
        <v>2.3925945111994504E-2</v>
      </c>
      <c r="M22" s="21">
        <v>9062</v>
      </c>
      <c r="N22" s="22">
        <v>2.2673876001771474E-2</v>
      </c>
      <c r="O22" s="23">
        <v>0.1722577797395719</v>
      </c>
    </row>
    <row r="23" spans="2:15" ht="14.45" customHeight="1" thickBot="1" x14ac:dyDescent="0.25">
      <c r="B23" s="13">
        <v>13</v>
      </c>
      <c r="C23" s="14" t="s">
        <v>20</v>
      </c>
      <c r="D23" s="15">
        <v>1410</v>
      </c>
      <c r="E23" s="16">
        <v>3.0404968301203261E-2</v>
      </c>
      <c r="F23" s="15">
        <v>799</v>
      </c>
      <c r="G23" s="16">
        <v>2.1596345649647269E-2</v>
      </c>
      <c r="H23" s="17">
        <v>0.76470588235294112</v>
      </c>
      <c r="I23" s="15">
        <v>823</v>
      </c>
      <c r="J23" s="17">
        <v>0.71324422843256374</v>
      </c>
      <c r="K23" s="15">
        <v>10572</v>
      </c>
      <c r="L23" s="16">
        <v>2.381107895359182E-2</v>
      </c>
      <c r="M23" s="15">
        <v>11706</v>
      </c>
      <c r="N23" s="16">
        <v>2.9289383411690233E-2</v>
      </c>
      <c r="O23" s="17">
        <v>-9.68733982573039E-2</v>
      </c>
    </row>
    <row r="24" spans="2:15" ht="14.45" customHeight="1" thickBot="1" x14ac:dyDescent="0.25">
      <c r="B24" s="19">
        <v>14</v>
      </c>
      <c r="C24" s="20" t="s">
        <v>26</v>
      </c>
      <c r="D24" s="21">
        <v>936</v>
      </c>
      <c r="E24" s="22">
        <v>2.0183723638245568E-2</v>
      </c>
      <c r="F24" s="21">
        <v>982</v>
      </c>
      <c r="G24" s="22">
        <v>2.6542692650755467E-2</v>
      </c>
      <c r="H24" s="23">
        <v>-4.6843177189409335E-2</v>
      </c>
      <c r="I24" s="21">
        <v>964</v>
      </c>
      <c r="J24" s="23">
        <v>-2.9045643153526979E-2</v>
      </c>
      <c r="K24" s="21">
        <v>9996</v>
      </c>
      <c r="L24" s="22">
        <v>2.2513767046926203E-2</v>
      </c>
      <c r="M24" s="21">
        <v>10700</v>
      </c>
      <c r="N24" s="22">
        <v>2.6772287929701478E-2</v>
      </c>
      <c r="O24" s="23">
        <v>-6.5794392523364498E-2</v>
      </c>
    </row>
    <row r="25" spans="2:15" ht="14.45" customHeight="1" thickBot="1" x14ac:dyDescent="0.25">
      <c r="B25" s="13">
        <v>15</v>
      </c>
      <c r="C25" s="14" t="s">
        <v>39</v>
      </c>
      <c r="D25" s="15">
        <v>969</v>
      </c>
      <c r="E25" s="16">
        <v>2.0895329279337561E-2</v>
      </c>
      <c r="F25" s="15">
        <v>942</v>
      </c>
      <c r="G25" s="16">
        <v>2.5461523907343839E-2</v>
      </c>
      <c r="H25" s="17">
        <v>2.866242038216571E-2</v>
      </c>
      <c r="I25" s="15">
        <v>860</v>
      </c>
      <c r="J25" s="17">
        <v>0.12674418604651172</v>
      </c>
      <c r="K25" s="15">
        <v>9269</v>
      </c>
      <c r="L25" s="16">
        <v>2.0876361220284013E-2</v>
      </c>
      <c r="M25" s="15">
        <v>5807</v>
      </c>
      <c r="N25" s="16">
        <v>1.4529595888577241E-2</v>
      </c>
      <c r="O25" s="17">
        <v>0.59617702772515924</v>
      </c>
    </row>
    <row r="26" spans="2:15" ht="14.45" customHeight="1" thickBot="1" x14ac:dyDescent="0.25">
      <c r="B26" s="19">
        <v>16</v>
      </c>
      <c r="C26" s="20" t="s">
        <v>27</v>
      </c>
      <c r="D26" s="21">
        <v>916</v>
      </c>
      <c r="E26" s="22">
        <v>1.9752447492129212E-2</v>
      </c>
      <c r="F26" s="21">
        <v>891</v>
      </c>
      <c r="G26" s="22">
        <v>2.4083033759494013E-2</v>
      </c>
      <c r="H26" s="23">
        <v>2.8058361391694708E-2</v>
      </c>
      <c r="I26" s="21">
        <v>909</v>
      </c>
      <c r="J26" s="23">
        <v>7.700770077007757E-3</v>
      </c>
      <c r="K26" s="21">
        <v>9207</v>
      </c>
      <c r="L26" s="22">
        <v>2.0736720008108198E-2</v>
      </c>
      <c r="M26" s="21">
        <v>10319</v>
      </c>
      <c r="N26" s="22">
        <v>2.5818994312765377E-2</v>
      </c>
      <c r="O26" s="23">
        <v>-0.10776238007558869</v>
      </c>
    </row>
    <row r="27" spans="2:15" ht="14.45" customHeight="1" thickBot="1" x14ac:dyDescent="0.25">
      <c r="B27" s="13">
        <v>17</v>
      </c>
      <c r="C27" s="14" t="s">
        <v>61</v>
      </c>
      <c r="D27" s="15">
        <v>800</v>
      </c>
      <c r="E27" s="16">
        <v>1.7251045844654332E-2</v>
      </c>
      <c r="F27" s="15">
        <v>467</v>
      </c>
      <c r="G27" s="16">
        <v>1.2622645079330757E-2</v>
      </c>
      <c r="H27" s="17">
        <v>0.71306209850107072</v>
      </c>
      <c r="I27" s="15">
        <v>767</v>
      </c>
      <c r="J27" s="17">
        <v>4.3024771838331199E-2</v>
      </c>
      <c r="K27" s="15">
        <v>8491</v>
      </c>
      <c r="L27" s="16">
        <v>1.9124089235239134E-2</v>
      </c>
      <c r="M27" s="15">
        <v>4356</v>
      </c>
      <c r="N27" s="16">
        <v>1.0899073478670994E-2</v>
      </c>
      <c r="O27" s="17">
        <v>0.94926538108356295</v>
      </c>
    </row>
    <row r="28" spans="2:15" ht="14.45" customHeight="1" thickBot="1" x14ac:dyDescent="0.25">
      <c r="B28" s="19">
        <v>18</v>
      </c>
      <c r="C28" s="20" t="s">
        <v>30</v>
      </c>
      <c r="D28" s="21">
        <v>881</v>
      </c>
      <c r="E28" s="22">
        <v>1.8997714236425583E-2</v>
      </c>
      <c r="F28" s="21">
        <v>537</v>
      </c>
      <c r="G28" s="22">
        <v>1.4514690380301105E-2</v>
      </c>
      <c r="H28" s="23">
        <v>0.64059590316573556</v>
      </c>
      <c r="I28" s="21">
        <v>881</v>
      </c>
      <c r="J28" s="23">
        <v>0</v>
      </c>
      <c r="K28" s="21">
        <v>7313</v>
      </c>
      <c r="L28" s="22">
        <v>1.6470906203898694E-2</v>
      </c>
      <c r="M28" s="21">
        <v>4727</v>
      </c>
      <c r="N28" s="22">
        <v>1.182734626576625E-2</v>
      </c>
      <c r="O28" s="23">
        <v>0.54707002327057319</v>
      </c>
    </row>
    <row r="29" spans="2:15" ht="14.45" customHeight="1" thickBot="1" x14ac:dyDescent="0.25">
      <c r="B29" s="13">
        <v>19</v>
      </c>
      <c r="C29" s="14" t="s">
        <v>104</v>
      </c>
      <c r="D29" s="15">
        <v>681</v>
      </c>
      <c r="E29" s="16">
        <v>1.4684952775262E-2</v>
      </c>
      <c r="F29" s="15">
        <v>232</v>
      </c>
      <c r="G29" s="16">
        <v>6.2707787117874426E-3</v>
      </c>
      <c r="H29" s="17">
        <v>1.9353448275862069</v>
      </c>
      <c r="I29" s="15">
        <v>839</v>
      </c>
      <c r="J29" s="17">
        <v>-0.18831942789034561</v>
      </c>
      <c r="K29" s="15">
        <v>7187</v>
      </c>
      <c r="L29" s="16">
        <v>1.618711922431559E-2</v>
      </c>
      <c r="M29" s="15">
        <v>2741</v>
      </c>
      <c r="N29" s="16">
        <v>6.8582094593749292E-3</v>
      </c>
      <c r="O29" s="17">
        <v>1.6220357533746808</v>
      </c>
    </row>
    <row r="30" spans="2:15" ht="14.45" customHeight="1" thickBot="1" x14ac:dyDescent="0.25">
      <c r="B30" s="19">
        <v>20</v>
      </c>
      <c r="C30" s="20" t="s">
        <v>28</v>
      </c>
      <c r="D30" s="21">
        <v>760</v>
      </c>
      <c r="E30" s="22">
        <v>1.6388493552421616E-2</v>
      </c>
      <c r="F30" s="21">
        <v>671</v>
      </c>
      <c r="G30" s="22">
        <v>1.8136605670730058E-2</v>
      </c>
      <c r="H30" s="23">
        <v>0.13263785394932937</v>
      </c>
      <c r="I30" s="21">
        <v>838</v>
      </c>
      <c r="J30" s="23">
        <v>-9.3078758949880713E-2</v>
      </c>
      <c r="K30" s="21">
        <v>6195</v>
      </c>
      <c r="L30" s="22">
        <v>1.3952859829502584E-2</v>
      </c>
      <c r="M30" s="21">
        <v>6205</v>
      </c>
      <c r="N30" s="22">
        <v>1.5525424916242772E-2</v>
      </c>
      <c r="O30" s="23">
        <v>-1.6116035455278066E-3</v>
      </c>
    </row>
    <row r="31" spans="2:15" ht="14.45" customHeight="1" thickBot="1" x14ac:dyDescent="0.25">
      <c r="B31" s="91" t="s">
        <v>42</v>
      </c>
      <c r="C31" s="92"/>
      <c r="D31" s="24">
        <f>SUM(D11:D30)</f>
        <v>42697</v>
      </c>
      <c r="E31" s="25">
        <f>D31/D33</f>
        <v>0.92070988053650749</v>
      </c>
      <c r="F31" s="24">
        <f>SUM(F11:F30)</f>
        <v>34109</v>
      </c>
      <c r="G31" s="25">
        <f>F31/F33</f>
        <v>0.92193961672568048</v>
      </c>
      <c r="H31" s="26">
        <f>D31/F31-1</f>
        <v>0.25178105485355773</v>
      </c>
      <c r="I31" s="24">
        <f>SUM(I11:I30)</f>
        <v>41035</v>
      </c>
      <c r="J31" s="25">
        <f>D31/I31-1</f>
        <v>4.0502010478859596E-2</v>
      </c>
      <c r="K31" s="24">
        <f>SUM(K11:K30)</f>
        <v>406723</v>
      </c>
      <c r="L31" s="25">
        <f>K31/K33</f>
        <v>0.91605310870617918</v>
      </c>
      <c r="M31" s="24">
        <f>SUM(M11:M30)</f>
        <v>364414</v>
      </c>
      <c r="N31" s="25">
        <f>M31/M33</f>
        <v>0.9117940685620779</v>
      </c>
      <c r="O31" s="26">
        <f>K31/M31-1</f>
        <v>0.11610146701279311</v>
      </c>
    </row>
    <row r="32" spans="2:15" ht="14.45" customHeight="1" thickBot="1" x14ac:dyDescent="0.25">
      <c r="B32" s="91" t="s">
        <v>12</v>
      </c>
      <c r="C32" s="92"/>
      <c r="D32" s="24">
        <f>D33-SUM(D11:D30)</f>
        <v>3677</v>
      </c>
      <c r="E32" s="25">
        <f>D32/D33</f>
        <v>7.9290119463492473E-2</v>
      </c>
      <c r="F32" s="24">
        <f>F33-SUM(F11:F30)</f>
        <v>2888</v>
      </c>
      <c r="G32" s="25">
        <f>F32/F33</f>
        <v>7.8060383274319536E-2</v>
      </c>
      <c r="H32" s="26">
        <f>D32/F32-1</f>
        <v>0.27319944598337953</v>
      </c>
      <c r="I32" s="24">
        <f>I33-SUM(I11:I30)</f>
        <v>3501</v>
      </c>
      <c r="J32" s="25">
        <f>D32/I32-1</f>
        <v>5.0271351042559198E-2</v>
      </c>
      <c r="K32" s="24">
        <f>K33-SUM(K11:K30)</f>
        <v>37272</v>
      </c>
      <c r="L32" s="25">
        <f>K32/K33</f>
        <v>8.394689129382088E-2</v>
      </c>
      <c r="M32" s="24">
        <f>M33-SUM(M11:M30)</f>
        <v>35253</v>
      </c>
      <c r="N32" s="25">
        <f>M32/M33</f>
        <v>8.8205931437922075E-2</v>
      </c>
      <c r="O32" s="26">
        <f>K32/M32-1</f>
        <v>5.7271721555612221E-2</v>
      </c>
    </row>
    <row r="33" spans="2:16" ht="14.45" customHeight="1" thickBot="1" x14ac:dyDescent="0.25">
      <c r="B33" s="93" t="s">
        <v>13</v>
      </c>
      <c r="C33" s="94"/>
      <c r="D33" s="27">
        <v>46374</v>
      </c>
      <c r="E33" s="28">
        <v>1</v>
      </c>
      <c r="F33" s="27">
        <v>36997</v>
      </c>
      <c r="G33" s="28">
        <v>1.0000000000000004</v>
      </c>
      <c r="H33" s="29">
        <v>0.25345298267427085</v>
      </c>
      <c r="I33" s="27">
        <v>44536</v>
      </c>
      <c r="J33" s="29">
        <v>4.1269983833303492E-2</v>
      </c>
      <c r="K33" s="27">
        <v>443995</v>
      </c>
      <c r="L33" s="28">
        <v>1</v>
      </c>
      <c r="M33" s="27">
        <v>399667</v>
      </c>
      <c r="N33" s="28">
        <v>1.0000000000000009</v>
      </c>
      <c r="O33" s="29">
        <v>0.11091233451848659</v>
      </c>
      <c r="P33" s="30"/>
    </row>
    <row r="34" spans="2:16" ht="14.45" customHeight="1" x14ac:dyDescent="0.2">
      <c r="B34" s="31" t="s">
        <v>69</v>
      </c>
    </row>
    <row r="35" spans="2:16" x14ac:dyDescent="0.2">
      <c r="B35" s="32" t="s">
        <v>68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:O3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Paliwa_Samochody osobowe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2023-11-06T10:17:37Z</dcterms:modified>
</cp:coreProperties>
</file>