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1\KAMPERY_SPGC\Info_Prasowe_Q4_2021\"/>
    </mc:Choice>
  </mc:AlternateContent>
  <xr:revisionPtr revIDLastSave="0" documentId="13_ncr:1_{64150B74-4F7E-4CAB-B2B2-2BC12EEFE9B1}" xr6:coauthVersionLast="47" xr6:coauthVersionMax="47" xr10:uidLastSave="{00000000-0000-0000-0000-000000000000}"/>
  <bookViews>
    <workbookView xWindow="-120" yWindow="-120" windowWidth="29040" windowHeight="15720" xr2:uid="{85F9348B-DBAA-40C0-94C2-34F7B195E0DF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K16" i="1"/>
  <c r="L16" i="1"/>
  <c r="D35" i="1"/>
  <c r="E35" i="1"/>
  <c r="K35" i="1"/>
  <c r="L35" i="1"/>
  <c r="F45" i="1"/>
  <c r="M45" i="1"/>
  <c r="B46" i="1"/>
  <c r="B47" i="1" s="1"/>
  <c r="B48" i="1" s="1"/>
  <c r="F46" i="1"/>
  <c r="I46" i="1"/>
  <c r="I47" i="1" s="1"/>
  <c r="I48" i="1" s="1"/>
  <c r="I49" i="1" s="1"/>
  <c r="M46" i="1"/>
  <c r="F47" i="1"/>
  <c r="M47" i="1"/>
  <c r="F48" i="1"/>
  <c r="M48" i="1"/>
  <c r="M49" i="1"/>
  <c r="D50" i="1"/>
  <c r="E50" i="1"/>
  <c r="K50" i="1"/>
  <c r="L50" i="1"/>
  <c r="F51" i="1"/>
  <c r="M51" i="1"/>
  <c r="M50" i="1" l="1"/>
  <c r="F35" i="1"/>
  <c r="F50" i="1"/>
  <c r="M16" i="1"/>
  <c r="M35" i="1"/>
  <c r="F16" i="1"/>
</calcChain>
</file>

<file path=xl/sharedStrings.xml><?xml version="1.0" encoding="utf-8"?>
<sst xmlns="http://schemas.openxmlformats.org/spreadsheetml/2006/main" count="119" uniqueCount="56">
  <si>
    <t>źródło: PZPM na podstawie CEP</t>
  </si>
  <si>
    <t>Ogółem</t>
  </si>
  <si>
    <t>Pozostałe</t>
  </si>
  <si>
    <t>Włochy</t>
  </si>
  <si>
    <t>Francja</t>
  </si>
  <si>
    <t>Niemcy</t>
  </si>
  <si>
    <t>Belgia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</si>
  <si>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</si>
  <si>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</si>
  <si>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</si>
  <si>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</si>
  <si>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</si>
  <si>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</si>
  <si>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</si>
  <si>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</si>
  <si>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</si>
  <si>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</si>
  <si>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</si>
  <si>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</si>
  <si>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</si>
  <si>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</si>
  <si>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</si>
  <si>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RENAULT</t>
  </si>
  <si>
    <t>TABBERT</t>
  </si>
  <si>
    <t>PEUGEOT</t>
  </si>
  <si>
    <t>VOLKSWAGEN</t>
  </si>
  <si>
    <t>FENDT CARAVAN</t>
  </si>
  <si>
    <t>FORD</t>
  </si>
  <si>
    <t>HOBBY</t>
  </si>
  <si>
    <t>FIAT</t>
  </si>
  <si>
    <t>WEINSBERG</t>
  </si>
  <si>
    <t>STERCKEMAN</t>
  </si>
  <si>
    <t>CHAUSSON</t>
  </si>
  <si>
    <t>CI</t>
  </si>
  <si>
    <t>NIEWIADÓW</t>
  </si>
  <si>
    <t>BENIMAR</t>
  </si>
  <si>
    <t>ROLLER TEAM</t>
  </si>
  <si>
    <t>CAPRON</t>
  </si>
  <si>
    <t>RIMOR</t>
  </si>
  <si>
    <t/>
  </si>
  <si>
    <t>LMC CARAVAN</t>
  </si>
  <si>
    <t>Source: PZPM based on CEP (Central Register of Vehicles)</t>
  </si>
  <si>
    <t>Pierwsze rejestracje nowych samochodów kempingowych
w Polsce w okresie sty-gru 2021. Top 10 marek</t>
  </si>
  <si>
    <t>Pierwsze rejestracje nowych przyczep kempingowych
w Polsce w okresie sty-gru 2021. Top 10 marek</t>
  </si>
  <si>
    <t>Pierwsze rejestracje sprowadzanych używanych samochodów kempingowych w Polsce w okresie sty-gru 2021. Top 10 marek</t>
  </si>
  <si>
    <t>Pierwsze rejestracje sprowadzanych używanych przyczep kempingowych w Polsce w okresie sty-gru 2021. Top 10 marek</t>
  </si>
  <si>
    <t>Pochodzenie sprowadzanych używanych samochodów kempingowych w okresie sty-gru 2021.</t>
  </si>
  <si>
    <t>Pochodzenie sprowadzanych używanych przyczep kempingowych w okresie sty-gru 2021.</t>
  </si>
  <si>
    <t>First Registrations of NEW Motor Caravans in Poland Q1-4 2021. Top10 Make</t>
  </si>
  <si>
    <t>First Registrations of NEW Caravans in Poland Q1-4 2021. Top10 Make</t>
  </si>
  <si>
    <t>First Registrations of USED Motor Caravans in Poland Q1-4 2021. Top10 Make</t>
  </si>
  <si>
    <t>First Registrations of USED Caravans in Poland Q1-4 2021. Top10 Make</t>
  </si>
  <si>
    <t>The Origin of Imported USED Motor Caravans to Poland Q1-4 2021</t>
  </si>
  <si>
    <t>The Origin of Imported USED Caravans to Poland Q1-4 2021</t>
  </si>
  <si>
    <t>I-XII 2021</t>
  </si>
  <si>
    <t>I-XII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</si>
</sst>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3" fillId="0" borderId="0" xfId="0" applyFont="1"/>
    <xf numFmtId="164" fontId="4" fillId="2" borderId="1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64" fontId="0" fillId="0" borderId="4" xfId="1" applyNumberFormat="1" applyFont="1" applyBorder="1"/>
    <xf numFmtId="0" fontId="0" fillId="0" borderId="5" xfId="0" applyBorder="1"/>
    <xf numFmtId="164" fontId="0" fillId="0" borderId="7" xfId="1" applyNumberFormat="1" applyFont="1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164" fontId="0" fillId="0" borderId="10" xfId="1" applyNumberFormat="1" applyFont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6" fillId="0" borderId="0" xfId="2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2" applyFont="1" applyAlignment="1">
      <alignment vertical="center"/>
    </xf>
  </cellXfs>
  <cellStyles count="3">
    <cellStyle name="Normalny" xfId="0" builtinId="0"/>
    <cellStyle name="Normalny 2" xfId="2" xr:uid="{B0B4078B-04F4-4F8A-BCE4-523D8F0BDE43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8004-5791-4AA9-91A8-85D24294330E}">
  <dimension ref="A1:AA53"/>
  <sheetViews>
    <sheetView showGridLines="0" tabSelected="1" workbookViewId="0">
      <selection activeCell="L5" sqref="L5"/>
    </sheetView>
  </sheetViews>
  <sheetFormatPr defaultRowHeight="15" x14ac:dyDescent="0.25"/>
  <cols>
    <col min="2" max="2" width="8.5703125" customWidth="1"/>
    <col min="3" max="3" width="15.7109375" bestFit="1" customWidth="1"/>
    <col min="4" max="6" width="12.28515625" customWidth="1"/>
    <col min="9" max="9" width="8.5703125" customWidth="1"/>
    <col min="10" max="10" width="16.140625" bestFit="1" customWidth="1"/>
    <col min="11" max="13" width="12.28515625" customWidth="1"/>
    <col min="17" max="17" width="16.140625" bestFit="1" customWidth="1"/>
    <col min="20" max="20" width="12" bestFit="1" customWidth="1"/>
  </cols>
  <sheetData>
    <row r="1" spans="1:27" x14ac:dyDescent="0.25">
      <c r="A1" s="1" t="s">
        <v>0</v>
      </c>
    </row>
    <row r="2" spans="1:27" x14ac:dyDescent="0.25">
      <c r="B2" s="28" t="s">
        <v>42</v>
      </c>
      <c r="C2" s="28"/>
      <c r="D2" s="28"/>
      <c r="E2" s="28"/>
      <c r="F2" s="28"/>
      <c r="G2" s="18"/>
      <c r="I2" s="28" t="s">
        <v>43</v>
      </c>
      <c r="J2" s="28"/>
      <c r="K2" s="28"/>
      <c r="L2" s="28"/>
      <c r="M2" s="28"/>
      <c r="N2" s="18"/>
      <c r="O2" s="18"/>
    </row>
    <row r="3" spans="1:27" x14ac:dyDescent="0.25">
      <c r="B3" s="28"/>
      <c r="C3" s="28"/>
      <c r="D3" s="28"/>
      <c r="E3" s="28"/>
      <c r="F3" s="28"/>
      <c r="G3" s="18"/>
      <c r="I3" s="28"/>
      <c r="J3" s="28"/>
      <c r="K3" s="28"/>
      <c r="L3" s="28"/>
      <c r="M3" s="28"/>
      <c r="N3" s="18"/>
      <c r="O3" s="18"/>
    </row>
    <row r="4" spans="1:27" ht="22.5" customHeight="1" x14ac:dyDescent="0.25">
      <c r="B4" s="31" t="s">
        <v>48</v>
      </c>
      <c r="C4" s="31"/>
      <c r="D4" s="31"/>
      <c r="E4" s="31"/>
      <c r="F4" s="31"/>
      <c r="G4" s="19"/>
      <c r="H4" s="23" t="s">
        <v>49</v>
      </c>
      <c r="I4" s="23"/>
      <c r="J4" s="23"/>
      <c r="K4" s="23"/>
      <c r="L4" s="23"/>
      <c r="M4" s="25"/>
      <c r="N4" s="25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22.5" customHeight="1" x14ac:dyDescent="0.25">
      <c r="B5" s="16" t="s">
        <v>12</v>
      </c>
      <c r="C5" s="15" t="s">
        <v>11</v>
      </c>
      <c r="D5" s="15" t="s">
        <v>54</v>
      </c>
      <c r="E5" s="15" t="s">
        <v>55</v>
      </c>
      <c r="F5" s="14" t="s">
        <v>10</v>
      </c>
      <c r="G5" s="17"/>
      <c r="I5" s="16" t="s">
        <v>12</v>
      </c>
      <c r="J5" s="15" t="s">
        <v>11</v>
      </c>
      <c r="K5" s="15" t="s">
        <v>54</v>
      </c>
      <c r="L5" s="15" t="s">
        <v>55</v>
      </c>
      <c r="M5" s="14" t="s">
        <v>10</v>
      </c>
      <c r="N5" s="17"/>
    </row>
    <row r="6" spans="1:27" x14ac:dyDescent="0.25">
      <c r="B6" s="13">
        <v>1</v>
      </c>
      <c r="C6" s="12" t="s">
        <v>25</v>
      </c>
      <c r="D6" s="11">
        <v>573</v>
      </c>
      <c r="E6" s="11">
        <v>355</v>
      </c>
      <c r="F6" s="10">
        <v>0.61408450704225359</v>
      </c>
      <c r="I6" s="13">
        <v>1</v>
      </c>
      <c r="J6" s="12" t="s">
        <v>28</v>
      </c>
      <c r="K6" s="11">
        <v>283</v>
      </c>
      <c r="L6" s="11">
        <v>215</v>
      </c>
      <c r="M6" s="10">
        <v>0.3162790697674418</v>
      </c>
    </row>
    <row r="7" spans="1:27" x14ac:dyDescent="0.25">
      <c r="B7" s="9">
        <v>2</v>
      </c>
      <c r="C7" s="8" t="s">
        <v>36</v>
      </c>
      <c r="D7" s="7">
        <v>285</v>
      </c>
      <c r="E7" s="7">
        <v>155</v>
      </c>
      <c r="F7" s="6">
        <v>0.83870967741935476</v>
      </c>
      <c r="I7" s="9">
        <v>2</v>
      </c>
      <c r="J7" s="8" t="s">
        <v>14</v>
      </c>
      <c r="K7" s="7">
        <v>193</v>
      </c>
      <c r="L7" s="7">
        <v>98</v>
      </c>
      <c r="M7" s="6">
        <v>0.96938775510204089</v>
      </c>
    </row>
    <row r="8" spans="1:27" x14ac:dyDescent="0.25">
      <c r="B8" s="9">
        <v>3</v>
      </c>
      <c r="C8" s="8" t="s">
        <v>35</v>
      </c>
      <c r="D8" s="7">
        <v>263</v>
      </c>
      <c r="E8" s="7">
        <v>123</v>
      </c>
      <c r="F8" s="6">
        <v>1.1382113821138211</v>
      </c>
      <c r="I8" s="9">
        <v>3</v>
      </c>
      <c r="J8" s="8" t="s">
        <v>34</v>
      </c>
      <c r="K8" s="7">
        <v>134</v>
      </c>
      <c r="L8" s="7">
        <v>39</v>
      </c>
      <c r="M8" s="6">
        <v>2.4358974358974357</v>
      </c>
    </row>
    <row r="9" spans="1:27" x14ac:dyDescent="0.25">
      <c r="B9" s="9">
        <v>4</v>
      </c>
      <c r="C9" s="8" t="s">
        <v>14</v>
      </c>
      <c r="D9" s="7">
        <v>141</v>
      </c>
      <c r="E9" s="7">
        <v>102</v>
      </c>
      <c r="F9" s="6">
        <v>0.38235294117647056</v>
      </c>
      <c r="I9" s="9">
        <v>4</v>
      </c>
      <c r="J9" s="8" t="s">
        <v>20</v>
      </c>
      <c r="K9" s="7">
        <v>117</v>
      </c>
      <c r="L9" s="7">
        <v>54</v>
      </c>
      <c r="M9" s="6">
        <v>1.1666666666666665</v>
      </c>
    </row>
    <row r="10" spans="1:27" x14ac:dyDescent="0.25">
      <c r="B10" s="9">
        <v>5</v>
      </c>
      <c r="C10" s="8" t="s">
        <v>33</v>
      </c>
      <c r="D10" s="7">
        <v>133</v>
      </c>
      <c r="E10" s="7">
        <v>60</v>
      </c>
      <c r="F10" s="6">
        <v>1.2166666666666668</v>
      </c>
      <c r="I10" s="9">
        <v>5</v>
      </c>
      <c r="J10" s="8" t="s">
        <v>26</v>
      </c>
      <c r="K10" s="7">
        <v>69</v>
      </c>
      <c r="L10" s="7">
        <v>38</v>
      </c>
      <c r="M10" s="6">
        <v>0.81578947368421062</v>
      </c>
    </row>
    <row r="11" spans="1:27" x14ac:dyDescent="0.25">
      <c r="B11" s="9">
        <v>6</v>
      </c>
      <c r="C11" s="8" t="s">
        <v>32</v>
      </c>
      <c r="D11" s="7">
        <v>91</v>
      </c>
      <c r="E11" s="7">
        <v>56</v>
      </c>
      <c r="F11" s="6">
        <v>0.625</v>
      </c>
      <c r="I11" s="9">
        <v>6</v>
      </c>
      <c r="J11" s="8" t="s">
        <v>13</v>
      </c>
      <c r="K11" s="7">
        <v>59</v>
      </c>
      <c r="L11" s="7">
        <v>40</v>
      </c>
      <c r="M11" s="6">
        <v>0.47500000000000009</v>
      </c>
    </row>
    <row r="12" spans="1:27" x14ac:dyDescent="0.25">
      <c r="B12" s="9">
        <v>7</v>
      </c>
      <c r="C12" s="8" t="s">
        <v>13</v>
      </c>
      <c r="D12" s="7">
        <v>62</v>
      </c>
      <c r="E12" s="7">
        <v>27</v>
      </c>
      <c r="F12" s="6">
        <v>1.2962962962962963</v>
      </c>
      <c r="I12" s="9">
        <v>7</v>
      </c>
      <c r="J12" s="8" t="s">
        <v>30</v>
      </c>
      <c r="K12" s="7">
        <v>52</v>
      </c>
      <c r="L12" s="7">
        <v>29</v>
      </c>
      <c r="M12" s="6">
        <v>0.7931034482758621</v>
      </c>
    </row>
    <row r="13" spans="1:27" x14ac:dyDescent="0.25">
      <c r="B13" s="9">
        <v>8</v>
      </c>
      <c r="C13" s="8" t="s">
        <v>38</v>
      </c>
      <c r="D13" s="7">
        <v>60</v>
      </c>
      <c r="E13" s="7">
        <v>14</v>
      </c>
      <c r="F13" s="6">
        <v>3.2857142857142856</v>
      </c>
      <c r="I13" s="9">
        <v>8</v>
      </c>
      <c r="J13" s="8" t="s">
        <v>31</v>
      </c>
      <c r="K13" s="7">
        <v>29</v>
      </c>
      <c r="L13" s="7">
        <v>8</v>
      </c>
      <c r="M13" s="6">
        <v>2.625</v>
      </c>
    </row>
    <row r="14" spans="1:27" x14ac:dyDescent="0.25">
      <c r="B14" s="9">
        <v>9</v>
      </c>
      <c r="C14" s="8" t="s">
        <v>21</v>
      </c>
      <c r="D14" s="7">
        <v>50</v>
      </c>
      <c r="E14" s="7">
        <v>23</v>
      </c>
      <c r="F14" s="6">
        <v>1.1739130434782608</v>
      </c>
      <c r="I14" s="9">
        <v>9</v>
      </c>
      <c r="J14" s="8" t="s">
        <v>23</v>
      </c>
      <c r="K14" s="7">
        <v>23</v>
      </c>
      <c r="L14" s="7">
        <v>20</v>
      </c>
      <c r="M14" s="6">
        <v>0.14999999999999991</v>
      </c>
    </row>
    <row r="15" spans="1:27" x14ac:dyDescent="0.25">
      <c r="B15" s="9" t="s">
        <v>39</v>
      </c>
      <c r="C15" s="8" t="s">
        <v>37</v>
      </c>
      <c r="D15" s="7">
        <v>50</v>
      </c>
      <c r="E15" s="7">
        <v>42</v>
      </c>
      <c r="F15" s="6">
        <v>0.19047619047619047</v>
      </c>
      <c r="I15" s="9">
        <v>10</v>
      </c>
      <c r="J15" s="8" t="s">
        <v>18</v>
      </c>
      <c r="K15" s="7">
        <v>11</v>
      </c>
      <c r="L15" s="7">
        <v>0</v>
      </c>
      <c r="M15" s="6" t="s">
        <v>39</v>
      </c>
    </row>
    <row r="16" spans="1:27" x14ac:dyDescent="0.25">
      <c r="B16" s="29" t="s">
        <v>2</v>
      </c>
      <c r="C16" s="30"/>
      <c r="D16" s="5">
        <f>D17-SUM(D6:D15)</f>
        <v>534</v>
      </c>
      <c r="E16" s="5">
        <f>E17-SUM(E6:E15)</f>
        <v>209</v>
      </c>
      <c r="F16" s="4">
        <f>D16/E16-1</f>
        <v>1.5550239234449759</v>
      </c>
      <c r="I16" s="29" t="s">
        <v>2</v>
      </c>
      <c r="J16" s="30"/>
      <c r="K16" s="5">
        <f>K17-SUM(K6:K15)</f>
        <v>74</v>
      </c>
      <c r="L16" s="5">
        <f>L17-SUM(L6:L15)</f>
        <v>24</v>
      </c>
      <c r="M16" s="4">
        <f t="shared" ref="M16" si="0">IFERROR(K16/L16-1,"")</f>
        <v>2.0833333333333335</v>
      </c>
    </row>
    <row r="17" spans="2:15" ht="27" customHeight="1" x14ac:dyDescent="0.25">
      <c r="B17" s="26" t="s">
        <v>1</v>
      </c>
      <c r="C17" s="27"/>
      <c r="D17" s="3">
        <v>2242</v>
      </c>
      <c r="E17" s="3">
        <v>1166</v>
      </c>
      <c r="F17" s="2">
        <v>0.92281303602058329</v>
      </c>
      <c r="I17" s="26" t="s">
        <v>1</v>
      </c>
      <c r="J17" s="27"/>
      <c r="K17" s="3">
        <v>1044</v>
      </c>
      <c r="L17" s="3">
        <v>565</v>
      </c>
      <c r="M17" s="2">
        <v>0.84778761061946906</v>
      </c>
    </row>
    <row r="18" spans="2:15" x14ac:dyDescent="0.25">
      <c r="B18" s="1" t="s">
        <v>0</v>
      </c>
      <c r="I18" s="1" t="s">
        <v>0</v>
      </c>
    </row>
    <row r="19" spans="2:15" x14ac:dyDescent="0.25">
      <c r="B19" s="21" t="s">
        <v>41</v>
      </c>
      <c r="I19" s="21" t="s">
        <v>41</v>
      </c>
    </row>
    <row r="21" spans="2:15" x14ac:dyDescent="0.25">
      <c r="B21" s="28" t="s">
        <v>44</v>
      </c>
      <c r="C21" s="28"/>
      <c r="D21" s="28"/>
      <c r="E21" s="28"/>
      <c r="F21" s="28"/>
      <c r="G21" s="18"/>
      <c r="I21" s="28" t="s">
        <v>45</v>
      </c>
      <c r="J21" s="28"/>
      <c r="K21" s="28"/>
      <c r="L21" s="28"/>
      <c r="M21" s="28"/>
      <c r="N21" s="18"/>
      <c r="O21" s="18"/>
    </row>
    <row r="22" spans="2:15" ht="15" customHeight="1" x14ac:dyDescent="0.25">
      <c r="B22" s="28"/>
      <c r="C22" s="28"/>
      <c r="D22" s="28"/>
      <c r="E22" s="28"/>
      <c r="F22" s="28"/>
      <c r="G22" s="18"/>
      <c r="I22" s="28"/>
      <c r="J22" s="28"/>
      <c r="K22" s="28"/>
      <c r="L22" s="28"/>
      <c r="M22" s="28"/>
      <c r="N22" s="18"/>
      <c r="O22" s="18"/>
    </row>
    <row r="23" spans="2:15" ht="15" customHeight="1" x14ac:dyDescent="0.25">
      <c r="B23" s="23" t="s">
        <v>50</v>
      </c>
      <c r="C23" s="23"/>
      <c r="D23" s="23"/>
      <c r="E23" s="23"/>
      <c r="F23" s="23"/>
      <c r="G23" s="19"/>
      <c r="H23" s="23" t="s">
        <v>51</v>
      </c>
      <c r="I23" s="23"/>
      <c r="J23" s="23"/>
      <c r="K23" s="23"/>
      <c r="L23" s="23"/>
      <c r="M23" s="24"/>
      <c r="N23" s="24"/>
    </row>
    <row r="24" spans="2:15" ht="27" customHeight="1" x14ac:dyDescent="0.25">
      <c r="B24" s="16" t="s">
        <v>12</v>
      </c>
      <c r="C24" s="15" t="s">
        <v>11</v>
      </c>
      <c r="D24" s="15" t="s">
        <v>54</v>
      </c>
      <c r="E24" s="15" t="s">
        <v>55</v>
      </c>
      <c r="F24" s="14" t="s">
        <v>10</v>
      </c>
      <c r="G24" s="17"/>
      <c r="I24" s="16" t="s">
        <v>12</v>
      </c>
      <c r="J24" s="15" t="s">
        <v>11</v>
      </c>
      <c r="K24" s="15" t="s">
        <v>54</v>
      </c>
      <c r="L24" s="15" t="s">
        <v>55</v>
      </c>
      <c r="M24" s="14" t="s">
        <v>10</v>
      </c>
      <c r="N24" s="17"/>
    </row>
    <row r="25" spans="2:15" x14ac:dyDescent="0.25">
      <c r="B25" s="13">
        <v>1</v>
      </c>
      <c r="C25" s="12" t="s">
        <v>29</v>
      </c>
      <c r="D25" s="11">
        <v>728</v>
      </c>
      <c r="E25" s="11">
        <v>631</v>
      </c>
      <c r="F25" s="10">
        <v>0.15372424722662448</v>
      </c>
      <c r="I25" s="13">
        <v>1</v>
      </c>
      <c r="J25" s="12" t="s">
        <v>28</v>
      </c>
      <c r="K25" s="11">
        <v>1438</v>
      </c>
      <c r="L25" s="11">
        <v>1078</v>
      </c>
      <c r="M25" s="10">
        <v>0.33395176252319114</v>
      </c>
    </row>
    <row r="26" spans="2:15" x14ac:dyDescent="0.25">
      <c r="B26" s="9">
        <v>2</v>
      </c>
      <c r="C26" s="8" t="s">
        <v>27</v>
      </c>
      <c r="D26" s="7">
        <v>174</v>
      </c>
      <c r="E26" s="7">
        <v>139</v>
      </c>
      <c r="F26" s="6">
        <v>0.25179856115107913</v>
      </c>
      <c r="I26" s="9">
        <v>2</v>
      </c>
      <c r="J26" s="8" t="s">
        <v>20</v>
      </c>
      <c r="K26" s="7">
        <v>483</v>
      </c>
      <c r="L26" s="7">
        <v>379</v>
      </c>
      <c r="M26" s="6">
        <v>0.27440633245382595</v>
      </c>
    </row>
    <row r="27" spans="2:15" x14ac:dyDescent="0.25">
      <c r="B27" s="9">
        <v>3</v>
      </c>
      <c r="C27" s="8" t="s">
        <v>25</v>
      </c>
      <c r="D27" s="7">
        <v>130</v>
      </c>
      <c r="E27" s="7">
        <v>101</v>
      </c>
      <c r="F27" s="6">
        <v>0.28712871287128716</v>
      </c>
      <c r="I27" s="9">
        <v>3</v>
      </c>
      <c r="J27" s="8" t="s">
        <v>13</v>
      </c>
      <c r="K27" s="7">
        <v>475</v>
      </c>
      <c r="L27" s="7">
        <v>364</v>
      </c>
      <c r="M27" s="6">
        <v>0.30494505494505497</v>
      </c>
    </row>
    <row r="28" spans="2:15" x14ac:dyDescent="0.25">
      <c r="B28" s="9">
        <v>4</v>
      </c>
      <c r="C28" s="8" t="s">
        <v>24</v>
      </c>
      <c r="D28" s="7">
        <v>106</v>
      </c>
      <c r="E28" s="7">
        <v>91</v>
      </c>
      <c r="F28" s="6">
        <v>0.16483516483516492</v>
      </c>
      <c r="I28" s="9">
        <v>4</v>
      </c>
      <c r="J28" s="8" t="s">
        <v>26</v>
      </c>
      <c r="K28" s="7">
        <v>403</v>
      </c>
      <c r="L28" s="7">
        <v>251</v>
      </c>
      <c r="M28" s="6">
        <v>0.60557768924302779</v>
      </c>
    </row>
    <row r="29" spans="2:15" x14ac:dyDescent="0.25">
      <c r="B29" s="9">
        <v>5</v>
      </c>
      <c r="C29" s="8" t="s">
        <v>21</v>
      </c>
      <c r="D29" s="7">
        <v>105</v>
      </c>
      <c r="E29" s="7">
        <v>58</v>
      </c>
      <c r="F29" s="6">
        <v>0.81034482758620685</v>
      </c>
      <c r="I29" s="9">
        <v>5</v>
      </c>
      <c r="J29" s="8" t="s">
        <v>17</v>
      </c>
      <c r="K29" s="7">
        <v>379</v>
      </c>
      <c r="L29" s="7">
        <v>328</v>
      </c>
      <c r="M29" s="6">
        <v>0.15548780487804881</v>
      </c>
    </row>
    <row r="30" spans="2:15" x14ac:dyDescent="0.25">
      <c r="B30" s="9">
        <v>6</v>
      </c>
      <c r="C30" s="8" t="s">
        <v>15</v>
      </c>
      <c r="D30" s="7">
        <v>79</v>
      </c>
      <c r="E30" s="7">
        <v>85</v>
      </c>
      <c r="F30" s="6">
        <v>-7.0588235294117618E-2</v>
      </c>
      <c r="I30" s="9">
        <v>6</v>
      </c>
      <c r="J30" s="8" t="s">
        <v>14</v>
      </c>
      <c r="K30" s="7">
        <v>356</v>
      </c>
      <c r="L30" s="7">
        <v>248</v>
      </c>
      <c r="M30" s="6">
        <v>0.43548387096774199</v>
      </c>
    </row>
    <row r="31" spans="2:15" x14ac:dyDescent="0.25">
      <c r="B31" s="9">
        <v>7</v>
      </c>
      <c r="C31" s="8" t="s">
        <v>19</v>
      </c>
      <c r="D31" s="7">
        <v>55</v>
      </c>
      <c r="E31" s="7">
        <v>47</v>
      </c>
      <c r="F31" s="6">
        <v>0.17021276595744683</v>
      </c>
      <c r="I31" s="9">
        <v>7</v>
      </c>
      <c r="J31" s="8" t="s">
        <v>23</v>
      </c>
      <c r="K31" s="7">
        <v>345</v>
      </c>
      <c r="L31" s="7">
        <v>227</v>
      </c>
      <c r="M31" s="6">
        <v>0.51982378854625555</v>
      </c>
    </row>
    <row r="32" spans="2:15" x14ac:dyDescent="0.25">
      <c r="B32" s="9">
        <v>8</v>
      </c>
      <c r="C32" s="8" t="s">
        <v>22</v>
      </c>
      <c r="D32" s="7">
        <v>46</v>
      </c>
      <c r="E32" s="7">
        <v>22</v>
      </c>
      <c r="F32" s="6">
        <v>1.0909090909090908</v>
      </c>
      <c r="I32" s="9">
        <v>8</v>
      </c>
      <c r="J32" s="8" t="s">
        <v>18</v>
      </c>
      <c r="K32" s="7">
        <v>333</v>
      </c>
      <c r="L32" s="7">
        <v>533</v>
      </c>
      <c r="M32" s="6">
        <v>-0.37523452157598502</v>
      </c>
    </row>
    <row r="33" spans="2:13" x14ac:dyDescent="0.25">
      <c r="B33" s="9">
        <v>9</v>
      </c>
      <c r="C33" s="8" t="s">
        <v>17</v>
      </c>
      <c r="D33" s="7">
        <v>44</v>
      </c>
      <c r="E33" s="7">
        <v>44</v>
      </c>
      <c r="F33" s="6">
        <v>0</v>
      </c>
      <c r="I33" s="9">
        <v>9</v>
      </c>
      <c r="J33" s="8" t="s">
        <v>16</v>
      </c>
      <c r="K33" s="7">
        <v>267</v>
      </c>
      <c r="L33" s="7">
        <v>417</v>
      </c>
      <c r="M33" s="6">
        <v>-0.35971223021582732</v>
      </c>
    </row>
    <row r="34" spans="2:13" x14ac:dyDescent="0.25">
      <c r="B34" s="9">
        <v>10</v>
      </c>
      <c r="C34" s="8" t="s">
        <v>37</v>
      </c>
      <c r="D34" s="7">
        <v>33</v>
      </c>
      <c r="E34" s="7">
        <v>22</v>
      </c>
      <c r="F34" s="6">
        <v>0.5</v>
      </c>
      <c r="I34" s="9">
        <v>10</v>
      </c>
      <c r="J34" s="8" t="s">
        <v>40</v>
      </c>
      <c r="K34" s="7">
        <v>236</v>
      </c>
      <c r="L34" s="7">
        <v>164</v>
      </c>
      <c r="M34" s="6">
        <v>0.43902439024390238</v>
      </c>
    </row>
    <row r="35" spans="2:13" x14ac:dyDescent="0.25">
      <c r="B35" s="29" t="s">
        <v>2</v>
      </c>
      <c r="C35" s="30"/>
      <c r="D35" s="5">
        <f>D36-SUM(D25:D34)</f>
        <v>513</v>
      </c>
      <c r="E35" s="5">
        <f>E36-SUM(E25:E34)</f>
        <v>419</v>
      </c>
      <c r="F35" s="4">
        <f>D35/E35-1</f>
        <v>0.22434367541766109</v>
      </c>
      <c r="I35" s="29" t="s">
        <v>2</v>
      </c>
      <c r="J35" s="30"/>
      <c r="K35" s="5">
        <f>K36-SUM(K25:K34)</f>
        <v>3028</v>
      </c>
      <c r="L35" s="5">
        <f>L36-SUM(L25:L34)</f>
        <v>3350</v>
      </c>
      <c r="M35" s="4">
        <f t="shared" ref="M35" si="1">K35/L35-1</f>
        <v>-9.6119402985074598E-2</v>
      </c>
    </row>
    <row r="36" spans="2:13" ht="27" customHeight="1" x14ac:dyDescent="0.25">
      <c r="B36" s="26" t="s">
        <v>1</v>
      </c>
      <c r="C36" s="27"/>
      <c r="D36" s="3">
        <v>2013</v>
      </c>
      <c r="E36" s="3">
        <v>1659</v>
      </c>
      <c r="F36" s="2">
        <v>0.21338155515370705</v>
      </c>
      <c r="I36" s="26" t="s">
        <v>1</v>
      </c>
      <c r="J36" s="27"/>
      <c r="K36" s="3">
        <v>7743</v>
      </c>
      <c r="L36" s="3">
        <v>7339</v>
      </c>
      <c r="M36" s="2">
        <v>5.5048371712767441E-2</v>
      </c>
    </row>
    <row r="37" spans="2:13" x14ac:dyDescent="0.25">
      <c r="B37" s="1" t="s">
        <v>0</v>
      </c>
      <c r="I37" s="1" t="s">
        <v>0</v>
      </c>
    </row>
    <row r="38" spans="2:13" x14ac:dyDescent="0.25">
      <c r="B38" s="21" t="s">
        <v>41</v>
      </c>
      <c r="I38" s="21" t="s">
        <v>41</v>
      </c>
    </row>
    <row r="41" spans="2:13" x14ac:dyDescent="0.25">
      <c r="B41" s="28" t="s">
        <v>46</v>
      </c>
      <c r="C41" s="28"/>
      <c r="D41" s="28"/>
      <c r="E41" s="28"/>
      <c r="F41" s="28"/>
      <c r="I41" s="28" t="s">
        <v>47</v>
      </c>
      <c r="J41" s="28"/>
      <c r="K41" s="28"/>
      <c r="L41" s="28"/>
      <c r="M41" s="28"/>
    </row>
    <row r="42" spans="2:13" x14ac:dyDescent="0.25">
      <c r="B42" s="28"/>
      <c r="C42" s="28"/>
      <c r="D42" s="28"/>
      <c r="E42" s="28"/>
      <c r="F42" s="28"/>
      <c r="I42" s="28"/>
      <c r="J42" s="28"/>
      <c r="K42" s="28"/>
      <c r="L42" s="28"/>
      <c r="M42" s="28"/>
    </row>
    <row r="43" spans="2:13" x14ac:dyDescent="0.25">
      <c r="B43" s="23" t="s">
        <v>52</v>
      </c>
      <c r="C43" s="23"/>
      <c r="D43" s="23"/>
      <c r="E43" s="23"/>
      <c r="F43" s="23"/>
      <c r="G43" s="22"/>
      <c r="H43" s="23" t="s">
        <v>53</v>
      </c>
      <c r="I43" s="23"/>
      <c r="J43" s="23"/>
      <c r="K43" s="23"/>
      <c r="L43" s="23"/>
      <c r="M43" s="25"/>
    </row>
    <row r="44" spans="2:13" ht="27" customHeight="1" x14ac:dyDescent="0.25">
      <c r="B44" s="16" t="s">
        <v>12</v>
      </c>
      <c r="C44" s="15" t="s">
        <v>11</v>
      </c>
      <c r="D44" s="15" t="s">
        <v>54</v>
      </c>
      <c r="E44" s="15" t="s">
        <v>55</v>
      </c>
      <c r="F44" s="14" t="s">
        <v>10</v>
      </c>
      <c r="I44" s="16" t="s">
        <v>12</v>
      </c>
      <c r="J44" s="15" t="s">
        <v>11</v>
      </c>
      <c r="K44" s="15" t="s">
        <v>54</v>
      </c>
      <c r="L44" s="15" t="s">
        <v>55</v>
      </c>
      <c r="M44" s="14" t="s">
        <v>10</v>
      </c>
    </row>
    <row r="45" spans="2:13" x14ac:dyDescent="0.25">
      <c r="B45" s="13">
        <v>1</v>
      </c>
      <c r="C45" s="12" t="s">
        <v>5</v>
      </c>
      <c r="D45" s="11">
        <v>803</v>
      </c>
      <c r="E45" s="11">
        <v>699</v>
      </c>
      <c r="F45" s="10">
        <f>IFERROR(D45/E45-1,"")</f>
        <v>0.14878397711015734</v>
      </c>
      <c r="I45" s="13">
        <v>1</v>
      </c>
      <c r="J45" s="12" t="s">
        <v>9</v>
      </c>
      <c r="K45" s="11">
        <v>2277</v>
      </c>
      <c r="L45" s="11">
        <v>3465</v>
      </c>
      <c r="M45" s="10">
        <f t="shared" ref="M45:M50" si="2">IFERROR(K45/L45-1,"")</f>
        <v>-0.34285714285714286</v>
      </c>
    </row>
    <row r="46" spans="2:13" x14ac:dyDescent="0.25">
      <c r="B46" s="9">
        <f>B45+1</f>
        <v>2</v>
      </c>
      <c r="C46" s="8" t="s">
        <v>4</v>
      </c>
      <c r="D46" s="7">
        <v>449</v>
      </c>
      <c r="E46" s="7">
        <v>407</v>
      </c>
      <c r="F46" s="6">
        <f>IFERROR(D46/E46-1,"")</f>
        <v>0.10319410319410327</v>
      </c>
      <c r="I46" s="9">
        <f>I45+1</f>
        <v>2</v>
      </c>
      <c r="J46" s="8" t="s">
        <v>7</v>
      </c>
      <c r="K46" s="7">
        <v>1501</v>
      </c>
      <c r="L46" s="7">
        <v>1132</v>
      </c>
      <c r="M46" s="6">
        <f t="shared" si="2"/>
        <v>0.32597173144876335</v>
      </c>
    </row>
    <row r="47" spans="2:13" x14ac:dyDescent="0.25">
      <c r="B47" s="9">
        <f>B46+1</f>
        <v>3</v>
      </c>
      <c r="C47" s="8" t="s">
        <v>6</v>
      </c>
      <c r="D47" s="7">
        <v>123</v>
      </c>
      <c r="E47" s="7">
        <v>81</v>
      </c>
      <c r="F47" s="6">
        <f>IFERROR(D47/E47-1,"")</f>
        <v>0.5185185185185186</v>
      </c>
      <c r="I47" s="9">
        <f>I46+1</f>
        <v>3</v>
      </c>
      <c r="J47" s="8" t="s">
        <v>8</v>
      </c>
      <c r="K47" s="7">
        <v>1418</v>
      </c>
      <c r="L47" s="7">
        <v>1132</v>
      </c>
      <c r="M47" s="6">
        <f t="shared" si="2"/>
        <v>0.25265017667844525</v>
      </c>
    </row>
    <row r="48" spans="2:13" x14ac:dyDescent="0.25">
      <c r="B48" s="9">
        <f>B47+1</f>
        <v>4</v>
      </c>
      <c r="C48" s="8" t="s">
        <v>7</v>
      </c>
      <c r="D48" s="7">
        <v>114</v>
      </c>
      <c r="E48" s="7">
        <v>122</v>
      </c>
      <c r="F48" s="6">
        <f>IFERROR(D48/E48-1,"")</f>
        <v>-6.557377049180324E-2</v>
      </c>
      <c r="I48" s="9">
        <f>I47+1</f>
        <v>4</v>
      </c>
      <c r="J48" s="8" t="s">
        <v>5</v>
      </c>
      <c r="K48" s="7">
        <v>1204</v>
      </c>
      <c r="L48" s="7">
        <v>803</v>
      </c>
      <c r="M48" s="6">
        <f t="shared" si="2"/>
        <v>0.49937733499377335</v>
      </c>
    </row>
    <row r="49" spans="2:13" x14ac:dyDescent="0.25">
      <c r="B49" s="9">
        <v>5</v>
      </c>
      <c r="C49" s="8" t="s">
        <v>3</v>
      </c>
      <c r="D49" s="7">
        <v>106</v>
      </c>
      <c r="E49" s="7">
        <v>63</v>
      </c>
      <c r="F49" s="6"/>
      <c r="I49" s="9">
        <f>I48+1</f>
        <v>5</v>
      </c>
      <c r="J49" s="8" t="s">
        <v>4</v>
      </c>
      <c r="K49" s="7">
        <v>757</v>
      </c>
      <c r="L49" s="7">
        <v>469</v>
      </c>
      <c r="M49" s="6">
        <f t="shared" si="2"/>
        <v>0.61407249466950953</v>
      </c>
    </row>
    <row r="50" spans="2:13" ht="15.75" customHeight="1" x14ac:dyDescent="0.25">
      <c r="B50" s="29" t="s">
        <v>2</v>
      </c>
      <c r="C50" s="30"/>
      <c r="D50" s="5">
        <f>D51-SUM(D45:D49)</f>
        <v>418</v>
      </c>
      <c r="E50" s="5">
        <f>E51-SUM(E45:E49)</f>
        <v>287</v>
      </c>
      <c r="F50" s="4">
        <f>IFERROR(D50/E50-1,"")</f>
        <v>0.45644599303135891</v>
      </c>
      <c r="I50" s="29" t="s">
        <v>2</v>
      </c>
      <c r="J50" s="30"/>
      <c r="K50" s="5">
        <f>K51-SUM(K45:K49)</f>
        <v>586</v>
      </c>
      <c r="L50" s="5">
        <f>L51-SUM(L45:L49)</f>
        <v>338</v>
      </c>
      <c r="M50" s="4">
        <f t="shared" si="2"/>
        <v>0.73372781065088755</v>
      </c>
    </row>
    <row r="51" spans="2:13" ht="27" customHeight="1" x14ac:dyDescent="0.25">
      <c r="B51" s="26" t="s">
        <v>1</v>
      </c>
      <c r="C51" s="27"/>
      <c r="D51" s="3">
        <v>2013</v>
      </c>
      <c r="E51" s="3">
        <v>1659</v>
      </c>
      <c r="F51" s="2">
        <f>D51/E51-1</f>
        <v>0.21338155515370705</v>
      </c>
      <c r="I51" s="26" t="s">
        <v>1</v>
      </c>
      <c r="J51" s="27"/>
      <c r="K51" s="3">
        <v>7743</v>
      </c>
      <c r="L51" s="3">
        <v>7339</v>
      </c>
      <c r="M51" s="2">
        <f>K51/L51-1</f>
        <v>5.5048371712767441E-2</v>
      </c>
    </row>
    <row r="52" spans="2:13" x14ac:dyDescent="0.25">
      <c r="B52" s="1" t="s">
        <v>0</v>
      </c>
      <c r="I52" s="1" t="s">
        <v>0</v>
      </c>
    </row>
    <row r="53" spans="2:13" x14ac:dyDescent="0.25">
      <c r="B53" s="21" t="s">
        <v>41</v>
      </c>
      <c r="I53" s="21" t="s">
        <v>41</v>
      </c>
    </row>
  </sheetData>
  <mergeCells count="24">
    <mergeCell ref="B2:F3"/>
    <mergeCell ref="B21:F22"/>
    <mergeCell ref="I2:M3"/>
    <mergeCell ref="I21:M22"/>
    <mergeCell ref="B16:C16"/>
    <mergeCell ref="B17:C17"/>
    <mergeCell ref="I16:J16"/>
    <mergeCell ref="I17:J17"/>
    <mergeCell ref="B4:F4"/>
    <mergeCell ref="H4:N4"/>
    <mergeCell ref="B23:F23"/>
    <mergeCell ref="H23:N23"/>
    <mergeCell ref="B43:F43"/>
    <mergeCell ref="H43:M43"/>
    <mergeCell ref="I51:J51"/>
    <mergeCell ref="B41:F42"/>
    <mergeCell ref="B50:C50"/>
    <mergeCell ref="B51:C51"/>
    <mergeCell ref="I50:J50"/>
    <mergeCell ref="I35:J35"/>
    <mergeCell ref="I36:J36"/>
    <mergeCell ref="B35:C35"/>
    <mergeCell ref="B36:C36"/>
    <mergeCell ref="I41:M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Marek_Wolfigiel</cp:lastModifiedBy>
  <dcterms:created xsi:type="dcterms:W3CDTF">2021-04-29T13:19:33Z</dcterms:created>
  <dcterms:modified xsi:type="dcterms:W3CDTF">2022-01-10T14:00:38Z</dcterms:modified>
</cp:coreProperties>
</file>