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140" activeTab="0"/>
  </bookViews>
  <sheets>
    <sheet name="Summary table" sheetId="1" r:id="rId1"/>
    <sheet name="PC " sheetId="2" r:id="rId2"/>
    <sheet name="PC for Business" sheetId="3" r:id="rId3"/>
    <sheet name="PC for Ind. Customers" sheetId="4" r:id="rId4"/>
    <sheet name="LCV&lt;=3.5T " sheetId="5" r:id="rId5"/>
    <sheet name="PC &amp; LCV 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<sst xmlns="http://schemas.openxmlformats.org/spreadsheetml/2006/main" count="777" uniqueCount="153">
  <si>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</si>
  <si>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</si>
  <si>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</si>
  <si>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</si>
  <si>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</si>
  <si>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</si>
  <si>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</si>
  <si>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</si>
  <si>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</si>
  <si>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</si>
  <si>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</si>
  <si>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</si>
  <si>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</si>
  <si>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</si>
  <si>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</si>
  <si>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</si>
  <si>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</si>
  <si>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</si>
  <si>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</si>
  <si>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</si>
  <si>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</si>
  <si>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</si>
  <si>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</si>
  <si>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</si>
  <si>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</si>
  <si>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</si>
  <si>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</si>
  <si>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</si>
  <si>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</si>
  <si>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</si>
  <si>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</si>
  <si>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</si>
  <si>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</si>
  <si>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</si>
  <si>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</si>
  <si>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</si>
  <si>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</si>
  <si>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</si>
  <si>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</si>
  <si>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</si>
  <si>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</si>
  <si>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</si>
  <si>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</si>
  <si>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</si>
  <si>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</si>
  <si>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</si>
  <si>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</si>
  <si>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</si>
  <si>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</si>
  <si>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</si>
  <si>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</si>
  <si>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</si>
  <si>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</si>
  <si>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</si>
  <si>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</si>
  <si>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</si>
  <si>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</si>
  <si>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</si>
  <si>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</si>
  <si>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</si>
  <si>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</si>
  <si>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</si>
  <si>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</si>
  <si>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</si>
  <si>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</si>
  <si>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</si>
  <si>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</si>
  <si>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</si>
  <si>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</si>
  <si>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</si>
  <si>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</si>
  <si>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</si>
  <si>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</si>
  <si>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</si>
  <si>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</si>
  <si>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</si>
  <si>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</si>
  <si>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</si>
  <si>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</si>
  <si>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</si>
  <si>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</si>
  <si>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</si>
  <si>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</si>
  <si>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</si>
  <si>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</si>
  <si>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</si>
  <si>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</si>
  <si>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</si>
  <si>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</si>
  <si>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</si>
  <si>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</si>
  <si>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</si>
  <si>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</si>
  <si>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</si>
  <si>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</si>
  <si>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</si>
  <si>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</si>
  <si>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</si>
  <si>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</si>
  <si>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</si>
  <si>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</si>
  <si>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</si>
  <si>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</si>
  <si>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</si>
  <si>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</si>
  <si>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</si>
  <si>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Mazda CX-3</t>
  </si>
  <si>
    <t>Skoda Karoq</t>
  </si>
  <si>
    <t>Seat Leon</t>
  </si>
  <si>
    <t>Renault Captur</t>
  </si>
  <si>
    <t>Volkswagen T-Roc</t>
  </si>
  <si>
    <t>Czerwiec</t>
  </si>
  <si>
    <t>June</t>
  </si>
  <si>
    <t>Kia Stonic</t>
  </si>
  <si>
    <t>Suzuki Baleno</t>
  </si>
  <si>
    <t>Volkswagen Transporter</t>
  </si>
  <si>
    <t>Lipiec</t>
  </si>
  <si>
    <t>Rok narastająco Styczeń - Lipiec</t>
  </si>
  <si>
    <t>July</t>
  </si>
  <si>
    <t>YTD January - July</t>
  </si>
  <si>
    <t>Lip/Cze
Zmiana %</t>
  </si>
  <si>
    <t>Jul/Jun Ch %</t>
  </si>
  <si>
    <t>Lip/Cze
Zmiana poz</t>
  </si>
  <si>
    <t>Jul/Jun Ch position</t>
  </si>
  <si>
    <t>Rejestracje nowych samochodów osobowych na REGON, ranking marek - Lipiec 2019</t>
  </si>
  <si>
    <t>Registrations of New PC For Business Activity, Top Makes - July 2019</t>
  </si>
  <si>
    <t>Rejestracje nowych samochodów osobowych na REGON, ranking modeli - Lipiec 2019</t>
  </si>
  <si>
    <t>Registrations of New PC For Business Activity, Top Models - July 2019</t>
  </si>
  <si>
    <t>Ford Kuga</t>
  </si>
  <si>
    <t>Rejestracje nowych samochodów osobowych na KLIENTÓW INDYWIDUALNYCH, ranking marek - Lipiec 2019</t>
  </si>
  <si>
    <t>Registrations of New PC For Indyvidual Customers, Top Makes - July 2019</t>
  </si>
  <si>
    <t>Rejestracje nowych samochodów osobowych na KLIENTÓW INDYWIDUALNYCH, ranking modeli - Lipiec 2019</t>
  </si>
  <si>
    <t>Registrations of New PC For Indyvidual Customers, Top Models - July 2019</t>
  </si>
  <si>
    <t>Mitsubishi ASX</t>
  </si>
  <si>
    <t>Rejestracje nowych samochodów dostawczych do 3,5T, ranking modeli - Lipiec 2019</t>
  </si>
  <si>
    <t>Registrations of new LCV up to 3.5T, Top Models - July 2019</t>
  </si>
  <si>
    <t>Mercedes-BenzSPrinter</t>
  </si>
  <si>
    <t>Citroen Jumper</t>
  </si>
  <si>
    <t>Fiat Fiorino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</si>
  <si>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</si>
  <si>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</si>
  <si>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</si>
  <si>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</si>
  <si>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</si>
  <si>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</si>
  <si>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</si>
  <si>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</si>
  <si>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2019
Jul</t>
  </si>
  <si>
    <t>2018
Jul</t>
  </si>
  <si>
    <t>2019
Jan - Jul</t>
  </si>
  <si>
    <t>2018
Jan - Jul</t>
  </si>
  <si>
    <t>Rejestracje nowych samochodów osobowych OGÓŁEM, ranking modeli - Lipiec 2019</t>
  </si>
  <si>
    <t>Registrations of new PC, Top Models - July 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</si>
</sst>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167" fontId="5" fillId="33" borderId="13" xfId="48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indent="1"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3" fontId="4" fillId="0" borderId="10" xfId="57" applyNumberFormat="1" applyFont="1" applyBorder="1" applyAlignment="1">
      <alignment vertical="center"/>
      <protection/>
    </xf>
    <xf numFmtId="10" fontId="4" fillId="0" borderId="12" xfId="69" applyNumberFormat="1" applyFont="1" applyBorder="1" applyAlignment="1">
      <alignment vertical="center"/>
    </xf>
    <xf numFmtId="166" fontId="4" fillId="0" borderId="10" xfId="69" applyNumberFormat="1" applyFont="1" applyBorder="1" applyAlignment="1">
      <alignment vertical="center"/>
    </xf>
    <xf numFmtId="1" fontId="4" fillId="0" borderId="10" xfId="57" applyNumberFormat="1" applyFont="1" applyBorder="1" applyAlignment="1">
      <alignment vertical="center"/>
      <protection/>
    </xf>
    <xf numFmtId="166" fontId="4" fillId="0" borderId="11" xfId="69" applyNumberFormat="1" applyFont="1" applyBorder="1" applyAlignment="1">
      <alignment vertical="center"/>
    </xf>
    <xf numFmtId="0" fontId="4" fillId="0" borderId="11" xfId="69" applyNumberFormat="1" applyFont="1" applyBorder="1" applyAlignment="1">
      <alignment vertical="center"/>
    </xf>
    <xf numFmtId="1" fontId="4" fillId="0" borderId="13" xfId="69" applyNumberFormat="1" applyFont="1" applyBorder="1" applyAlignment="1">
      <alignment horizontal="center"/>
    </xf>
    <xf numFmtId="0" fontId="4" fillId="0" borderId="10" xfId="57" applyFont="1" applyBorder="1" applyAlignment="1">
      <alignment vertical="center"/>
      <protection/>
    </xf>
    <xf numFmtId="0" fontId="4" fillId="0" borderId="13" xfId="69" applyNumberFormat="1" applyFont="1" applyBorder="1" applyAlignment="1">
      <alignment vertical="center"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79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1"/>
      <c r="B1" s="9" t="s">
        <v>102</v>
      </c>
      <c r="C1" s="52"/>
      <c r="E1" s="51"/>
      <c r="F1" s="51"/>
      <c r="G1" s="51"/>
      <c r="H1" s="53">
        <v>43682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ht="11.25" customHeight="1"/>
    <row r="3" spans="2:8" ht="24.75" customHeight="1">
      <c r="B3" s="121" t="s">
        <v>139</v>
      </c>
      <c r="C3" s="122"/>
      <c r="D3" s="122"/>
      <c r="E3" s="122"/>
      <c r="F3" s="122"/>
      <c r="G3" s="122"/>
      <c r="H3" s="123"/>
    </row>
    <row r="4" spans="2:8" ht="24.75" customHeight="1">
      <c r="B4" s="32"/>
      <c r="C4" s="119" t="s">
        <v>147</v>
      </c>
      <c r="D4" s="119" t="s">
        <v>148</v>
      </c>
      <c r="E4" s="33" t="s">
        <v>140</v>
      </c>
      <c r="F4" s="119" t="s">
        <v>149</v>
      </c>
      <c r="G4" s="119" t="s">
        <v>150</v>
      </c>
      <c r="H4" s="33" t="s">
        <v>140</v>
      </c>
    </row>
    <row r="5" spans="2:8" ht="24.75" customHeight="1">
      <c r="B5" s="34" t="s">
        <v>141</v>
      </c>
      <c r="C5" s="110">
        <v>49065</v>
      </c>
      <c r="D5" s="110">
        <v>46285</v>
      </c>
      <c r="E5" s="35">
        <v>0.06006265528789023</v>
      </c>
      <c r="F5" s="110">
        <v>327397</v>
      </c>
      <c r="G5" s="110">
        <v>319330</v>
      </c>
      <c r="H5" s="35">
        <v>0.025262267873359834</v>
      </c>
    </row>
    <row r="6" spans="2:8" ht="24.75" customHeight="1">
      <c r="B6" s="34" t="s">
        <v>142</v>
      </c>
      <c r="C6" s="110">
        <v>5732</v>
      </c>
      <c r="D6" s="110">
        <v>5673</v>
      </c>
      <c r="E6" s="35">
        <v>0.01040014101886122</v>
      </c>
      <c r="F6" s="110">
        <v>40794</v>
      </c>
      <c r="G6" s="110">
        <v>38102</v>
      </c>
      <c r="H6" s="35">
        <v>0.07065245918849405</v>
      </c>
    </row>
    <row r="7" spans="2:8" ht="24.75" customHeight="1">
      <c r="B7" s="13" t="s">
        <v>143</v>
      </c>
      <c r="C7" s="11">
        <f>C6-C8</f>
        <v>5592</v>
      </c>
      <c r="D7" s="11">
        <f>D6-D8</f>
        <v>5557</v>
      </c>
      <c r="E7" s="12">
        <f>C7/D7-1</f>
        <v>0.0062983624257693105</v>
      </c>
      <c r="F7" s="11">
        <f>F6-F8</f>
        <v>39826</v>
      </c>
      <c r="G7" s="11">
        <f>G6-G8</f>
        <v>37298</v>
      </c>
      <c r="H7" s="12">
        <f>F7/G7-1</f>
        <v>0.06777843315995491</v>
      </c>
    </row>
    <row r="8" spans="2:8" ht="24.75" customHeight="1">
      <c r="B8" s="37" t="s">
        <v>144</v>
      </c>
      <c r="C8" s="11">
        <v>140</v>
      </c>
      <c r="D8" s="11">
        <v>116</v>
      </c>
      <c r="E8" s="36">
        <v>0.2068965517241379</v>
      </c>
      <c r="F8" s="11">
        <v>968</v>
      </c>
      <c r="G8" s="11">
        <v>804</v>
      </c>
      <c r="H8" s="36">
        <v>0.20398009950248763</v>
      </c>
    </row>
    <row r="9" spans="2:8" ht="15">
      <c r="B9" s="38" t="s">
        <v>145</v>
      </c>
      <c r="C9" s="111">
        <v>54797</v>
      </c>
      <c r="D9" s="111">
        <v>51958</v>
      </c>
      <c r="E9" s="39">
        <v>0.054640286385157166</v>
      </c>
      <c r="F9" s="111">
        <v>368191</v>
      </c>
      <c r="G9" s="111">
        <v>357432</v>
      </c>
      <c r="H9" s="39">
        <v>0.030100830367734366</v>
      </c>
    </row>
    <row r="10" spans="2:8" ht="15">
      <c r="B10" s="120" t="s">
        <v>146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95" dxfId="174" operator="lessThan">
      <formula>0</formula>
    </cfRule>
  </conditionalFormatting>
  <conditionalFormatting sqref="E5 H5">
    <cfRule type="cellIs" priority="3" dxfId="174" operator="lessThan">
      <formula>0</formula>
    </cfRule>
  </conditionalFormatting>
  <conditionalFormatting sqref="H6 E6">
    <cfRule type="cellIs" priority="2" dxfId="174" operator="lessThan">
      <formula>0</formula>
    </cfRule>
  </conditionalFormatting>
  <conditionalFormatting sqref="H8:H9 E8:E9">
    <cfRule type="cellIs" priority="1" dxfId="17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B3" sqref="B3:O3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2"/>
      <c r="O1" s="53">
        <v>43682</v>
      </c>
    </row>
    <row r="2" spans="2:15" ht="14.25" customHeight="1">
      <c r="B2" s="124" t="s">
        <v>58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59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116</v>
      </c>
      <c r="E5" s="146"/>
      <c r="F5" s="146"/>
      <c r="G5" s="146"/>
      <c r="H5" s="147"/>
      <c r="I5" s="146" t="s">
        <v>111</v>
      </c>
      <c r="J5" s="146"/>
      <c r="K5" s="145" t="s">
        <v>117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118</v>
      </c>
      <c r="E6" s="127"/>
      <c r="F6" s="127"/>
      <c r="G6" s="127"/>
      <c r="H6" s="128"/>
      <c r="I6" s="127" t="s">
        <v>112</v>
      </c>
      <c r="J6" s="127"/>
      <c r="K6" s="126" t="s">
        <v>119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120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6" t="s">
        <v>8</v>
      </c>
      <c r="E9" s="115" t="s">
        <v>2</v>
      </c>
      <c r="F9" s="112" t="s">
        <v>8</v>
      </c>
      <c r="G9" s="42" t="s">
        <v>2</v>
      </c>
      <c r="H9" s="137" t="s">
        <v>9</v>
      </c>
      <c r="I9" s="43" t="s">
        <v>8</v>
      </c>
      <c r="J9" s="141" t="s">
        <v>121</v>
      </c>
      <c r="K9" s="116" t="s">
        <v>8</v>
      </c>
      <c r="L9" s="41" t="s">
        <v>2</v>
      </c>
      <c r="M9" s="112" t="s">
        <v>8</v>
      </c>
      <c r="N9" s="41" t="s">
        <v>2</v>
      </c>
      <c r="O9" s="139" t="s">
        <v>9</v>
      </c>
    </row>
    <row r="10" spans="2:15" ht="14.25" customHeight="1">
      <c r="B10" s="136"/>
      <c r="C10" s="136"/>
      <c r="D10" s="114" t="s">
        <v>10</v>
      </c>
      <c r="E10" s="113" t="s">
        <v>11</v>
      </c>
      <c r="F10" s="40" t="s">
        <v>10</v>
      </c>
      <c r="G10" s="45" t="s">
        <v>11</v>
      </c>
      <c r="H10" s="138"/>
      <c r="I10" s="44" t="s">
        <v>10</v>
      </c>
      <c r="J10" s="142"/>
      <c r="K10" s="114" t="s">
        <v>10</v>
      </c>
      <c r="L10" s="113" t="s">
        <v>11</v>
      </c>
      <c r="M10" s="40" t="s">
        <v>10</v>
      </c>
      <c r="N10" s="113" t="s">
        <v>11</v>
      </c>
      <c r="O10" s="140"/>
    </row>
    <row r="11" spans="2:15" ht="14.25" customHeight="1">
      <c r="B11" s="54">
        <v>1</v>
      </c>
      <c r="C11" s="55" t="s">
        <v>19</v>
      </c>
      <c r="D11" s="56">
        <v>5733</v>
      </c>
      <c r="E11" s="57">
        <v>0.11684500152858453</v>
      </c>
      <c r="F11" s="56">
        <v>5417</v>
      </c>
      <c r="G11" s="58">
        <v>0.11703575672464081</v>
      </c>
      <c r="H11" s="59">
        <v>0.05833487170020302</v>
      </c>
      <c r="I11" s="60">
        <v>5167</v>
      </c>
      <c r="J11" s="61">
        <v>0.10954131991484428</v>
      </c>
      <c r="K11" s="56">
        <v>40406</v>
      </c>
      <c r="L11" s="57">
        <v>0.12341591401265131</v>
      </c>
      <c r="M11" s="56">
        <v>41172</v>
      </c>
      <c r="N11" s="58">
        <v>0.12893245232204928</v>
      </c>
      <c r="O11" s="59">
        <v>-0.018604877100942385</v>
      </c>
    </row>
    <row r="12" spans="2:15" ht="14.25" customHeight="1">
      <c r="B12" s="62">
        <v>2</v>
      </c>
      <c r="C12" s="63" t="s">
        <v>21</v>
      </c>
      <c r="D12" s="64">
        <v>5183</v>
      </c>
      <c r="E12" s="65">
        <v>0.1056353816366045</v>
      </c>
      <c r="F12" s="64">
        <v>4587</v>
      </c>
      <c r="G12" s="66">
        <v>0.09910338122501891</v>
      </c>
      <c r="H12" s="67">
        <v>0.12993241770220187</v>
      </c>
      <c r="I12" s="68">
        <v>5337</v>
      </c>
      <c r="J12" s="69">
        <v>-0.02885516207607275</v>
      </c>
      <c r="K12" s="64">
        <v>36515</v>
      </c>
      <c r="L12" s="65">
        <v>0.11153126021313574</v>
      </c>
      <c r="M12" s="64">
        <v>33892</v>
      </c>
      <c r="N12" s="66">
        <v>0.1061347195690978</v>
      </c>
      <c r="O12" s="67">
        <v>0.07739289507848457</v>
      </c>
    </row>
    <row r="13" spans="2:15" ht="14.25" customHeight="1">
      <c r="B13" s="62">
        <v>3</v>
      </c>
      <c r="C13" s="63" t="s">
        <v>20</v>
      </c>
      <c r="D13" s="64">
        <v>4851</v>
      </c>
      <c r="E13" s="65">
        <v>0.09886884744726383</v>
      </c>
      <c r="F13" s="64">
        <v>5522</v>
      </c>
      <c r="G13" s="66">
        <v>0.11930431025170142</v>
      </c>
      <c r="H13" s="67">
        <v>-0.12151394422310757</v>
      </c>
      <c r="I13" s="68">
        <v>3829</v>
      </c>
      <c r="J13" s="69">
        <v>0.2669104204753199</v>
      </c>
      <c r="K13" s="64">
        <v>32151</v>
      </c>
      <c r="L13" s="65">
        <v>0.09820187723161788</v>
      </c>
      <c r="M13" s="64">
        <v>33975</v>
      </c>
      <c r="N13" s="66">
        <v>0.10639463877493502</v>
      </c>
      <c r="O13" s="67">
        <v>-0.05368653421633551</v>
      </c>
    </row>
    <row r="14" spans="2:15" ht="14.25" customHeight="1">
      <c r="B14" s="62">
        <v>4</v>
      </c>
      <c r="C14" s="63" t="s">
        <v>22</v>
      </c>
      <c r="D14" s="64">
        <v>3679</v>
      </c>
      <c r="E14" s="65">
        <v>0.07498216651380821</v>
      </c>
      <c r="F14" s="64">
        <v>3412</v>
      </c>
      <c r="G14" s="66">
        <v>0.07371718699362645</v>
      </c>
      <c r="H14" s="67">
        <v>0.07825322391559197</v>
      </c>
      <c r="I14" s="68">
        <v>2846</v>
      </c>
      <c r="J14" s="69">
        <v>0.2926914968376668</v>
      </c>
      <c r="K14" s="64">
        <v>21426</v>
      </c>
      <c r="L14" s="65">
        <v>0.06544348298854297</v>
      </c>
      <c r="M14" s="64">
        <v>22232</v>
      </c>
      <c r="N14" s="66">
        <v>0.0696207684840134</v>
      </c>
      <c r="O14" s="67">
        <v>-0.03625404821878375</v>
      </c>
    </row>
    <row r="15" spans="2:15" ht="14.25" customHeight="1">
      <c r="B15" s="70">
        <v>5</v>
      </c>
      <c r="C15" s="71" t="s">
        <v>31</v>
      </c>
      <c r="D15" s="72">
        <v>2959</v>
      </c>
      <c r="E15" s="73">
        <v>0.06030775501885254</v>
      </c>
      <c r="F15" s="72">
        <v>1875</v>
      </c>
      <c r="G15" s="74">
        <v>0.04050988441179648</v>
      </c>
      <c r="H15" s="75">
        <v>0.5781333333333334</v>
      </c>
      <c r="I15" s="76">
        <v>3116</v>
      </c>
      <c r="J15" s="77">
        <v>-0.05038510911424898</v>
      </c>
      <c r="K15" s="72">
        <v>20485</v>
      </c>
      <c r="L15" s="73">
        <v>0.06256929660320651</v>
      </c>
      <c r="M15" s="72">
        <v>14526</v>
      </c>
      <c r="N15" s="74">
        <v>0.04548899257821063</v>
      </c>
      <c r="O15" s="75">
        <v>0.41022993253476514</v>
      </c>
    </row>
    <row r="16" spans="2:15" ht="14.25" customHeight="1">
      <c r="B16" s="54">
        <v>6</v>
      </c>
      <c r="C16" s="55" t="s">
        <v>23</v>
      </c>
      <c r="D16" s="56">
        <v>2647</v>
      </c>
      <c r="E16" s="57">
        <v>0.05394884337103842</v>
      </c>
      <c r="F16" s="56">
        <v>2292</v>
      </c>
      <c r="G16" s="58">
        <v>0.04951928270498002</v>
      </c>
      <c r="H16" s="59">
        <v>0.1548865619546247</v>
      </c>
      <c r="I16" s="60">
        <v>2328</v>
      </c>
      <c r="J16" s="61">
        <v>0.13702749140893467</v>
      </c>
      <c r="K16" s="56">
        <v>17509</v>
      </c>
      <c r="L16" s="57">
        <v>0.05347941489995327</v>
      </c>
      <c r="M16" s="56">
        <v>19423</v>
      </c>
      <c r="N16" s="58">
        <v>0.060824225722606706</v>
      </c>
      <c r="O16" s="59">
        <v>-0.09854296452659217</v>
      </c>
    </row>
    <row r="17" spans="2:15" ht="14.25" customHeight="1">
      <c r="B17" s="62">
        <v>7</v>
      </c>
      <c r="C17" s="63" t="s">
        <v>24</v>
      </c>
      <c r="D17" s="64">
        <v>2819</v>
      </c>
      <c r="E17" s="65">
        <v>0.05745439722816672</v>
      </c>
      <c r="F17" s="64">
        <v>2058</v>
      </c>
      <c r="G17" s="66">
        <v>0.04446364913038781</v>
      </c>
      <c r="H17" s="67">
        <v>0.36977648202138</v>
      </c>
      <c r="I17" s="68">
        <v>2460</v>
      </c>
      <c r="J17" s="69">
        <v>0.14593495934959355</v>
      </c>
      <c r="K17" s="64">
        <v>17196</v>
      </c>
      <c r="L17" s="65">
        <v>0.052523389035330194</v>
      </c>
      <c r="M17" s="64">
        <v>15396</v>
      </c>
      <c r="N17" s="66">
        <v>0.048213446904456204</v>
      </c>
      <c r="O17" s="67">
        <v>0.11691348402182378</v>
      </c>
    </row>
    <row r="18" spans="2:15" ht="14.25" customHeight="1">
      <c r="B18" s="62">
        <v>8</v>
      </c>
      <c r="C18" s="63" t="s">
        <v>26</v>
      </c>
      <c r="D18" s="64">
        <v>2193</v>
      </c>
      <c r="E18" s="65">
        <v>0.044695811678385815</v>
      </c>
      <c r="F18" s="64">
        <v>2577</v>
      </c>
      <c r="G18" s="66">
        <v>0.05567678513557308</v>
      </c>
      <c r="H18" s="67">
        <v>-0.14901047729918515</v>
      </c>
      <c r="I18" s="68">
        <v>2945</v>
      </c>
      <c r="J18" s="69">
        <v>-0.2553480475382003</v>
      </c>
      <c r="K18" s="64">
        <v>16690</v>
      </c>
      <c r="L18" s="65">
        <v>0.050977864794118456</v>
      </c>
      <c r="M18" s="64">
        <v>16467</v>
      </c>
      <c r="N18" s="66">
        <v>0.05156734412676541</v>
      </c>
      <c r="O18" s="67">
        <v>0.013542235987125784</v>
      </c>
    </row>
    <row r="19" spans="2:15" ht="14.25" customHeight="1">
      <c r="B19" s="62">
        <v>9</v>
      </c>
      <c r="C19" s="63" t="s">
        <v>25</v>
      </c>
      <c r="D19" s="64">
        <v>2319</v>
      </c>
      <c r="E19" s="65">
        <v>0.04726383369000306</v>
      </c>
      <c r="F19" s="64">
        <v>1712</v>
      </c>
      <c r="G19" s="66">
        <v>0.03698822512693097</v>
      </c>
      <c r="H19" s="67">
        <v>0.3545560747663552</v>
      </c>
      <c r="I19" s="68">
        <v>1718</v>
      </c>
      <c r="J19" s="69">
        <v>0.34982537834691496</v>
      </c>
      <c r="K19" s="64">
        <v>14592</v>
      </c>
      <c r="L19" s="65">
        <v>0.044569742544983616</v>
      </c>
      <c r="M19" s="64">
        <v>13128</v>
      </c>
      <c r="N19" s="66">
        <v>0.0411110763160367</v>
      </c>
      <c r="O19" s="67">
        <v>0.11151736745886653</v>
      </c>
    </row>
    <row r="20" spans="2:15" ht="14.25" customHeight="1">
      <c r="B20" s="70">
        <v>10</v>
      </c>
      <c r="C20" s="71" t="s">
        <v>18</v>
      </c>
      <c r="D20" s="72">
        <v>1853</v>
      </c>
      <c r="E20" s="73">
        <v>0.03776622847243453</v>
      </c>
      <c r="F20" s="72">
        <v>1147</v>
      </c>
      <c r="G20" s="74">
        <v>0.024781246624176297</v>
      </c>
      <c r="H20" s="75">
        <v>0.6155187445510026</v>
      </c>
      <c r="I20" s="76">
        <v>1740</v>
      </c>
      <c r="J20" s="77">
        <v>0.06494252873563222</v>
      </c>
      <c r="K20" s="72">
        <v>11610</v>
      </c>
      <c r="L20" s="73">
        <v>0.03546153446732866</v>
      </c>
      <c r="M20" s="72">
        <v>8188</v>
      </c>
      <c r="N20" s="74">
        <v>0.025641186233676762</v>
      </c>
      <c r="O20" s="75">
        <v>0.4179286761113825</v>
      </c>
    </row>
    <row r="21" spans="2:15" ht="14.25" customHeight="1">
      <c r="B21" s="54">
        <v>11</v>
      </c>
      <c r="C21" s="55" t="s">
        <v>34</v>
      </c>
      <c r="D21" s="56">
        <v>1669</v>
      </c>
      <c r="E21" s="57">
        <v>0.0340161010903903</v>
      </c>
      <c r="F21" s="56">
        <v>1373</v>
      </c>
      <c r="G21" s="58">
        <v>0.02966403802527817</v>
      </c>
      <c r="H21" s="59">
        <v>0.21558630735615436</v>
      </c>
      <c r="I21" s="60">
        <v>1538</v>
      </c>
      <c r="J21" s="61">
        <v>0.08517555266579979</v>
      </c>
      <c r="K21" s="56">
        <v>11212</v>
      </c>
      <c r="L21" s="57">
        <v>0.03424588496534788</v>
      </c>
      <c r="M21" s="56">
        <v>10334</v>
      </c>
      <c r="N21" s="58">
        <v>0.032361506905082514</v>
      </c>
      <c r="O21" s="59">
        <v>0.08496226049932254</v>
      </c>
    </row>
    <row r="22" spans="2:15" ht="14.25" customHeight="1">
      <c r="B22" s="62">
        <v>12</v>
      </c>
      <c r="C22" s="63" t="s">
        <v>29</v>
      </c>
      <c r="D22" s="64">
        <v>1644</v>
      </c>
      <c r="E22" s="65">
        <v>0.033506572913482115</v>
      </c>
      <c r="F22" s="64">
        <v>1452</v>
      </c>
      <c r="G22" s="66">
        <v>0.03137085448849519</v>
      </c>
      <c r="H22" s="67">
        <v>0.1322314049586777</v>
      </c>
      <c r="I22" s="68">
        <v>1422</v>
      </c>
      <c r="J22" s="69">
        <v>0.1561181434599157</v>
      </c>
      <c r="K22" s="64">
        <v>9389</v>
      </c>
      <c r="L22" s="65">
        <v>0.02867772154295855</v>
      </c>
      <c r="M22" s="64">
        <v>9408</v>
      </c>
      <c r="N22" s="66">
        <v>0.029461685403814237</v>
      </c>
      <c r="O22" s="67">
        <v>-0.0020195578231292366</v>
      </c>
    </row>
    <row r="23" spans="2:15" ht="14.25" customHeight="1">
      <c r="B23" s="62">
        <v>13</v>
      </c>
      <c r="C23" s="63" t="s">
        <v>28</v>
      </c>
      <c r="D23" s="64">
        <v>993</v>
      </c>
      <c r="E23" s="65">
        <v>0.02023845918679303</v>
      </c>
      <c r="F23" s="64">
        <v>1945</v>
      </c>
      <c r="G23" s="66">
        <v>0.04202225342983688</v>
      </c>
      <c r="H23" s="67">
        <v>-0.48946015424164524</v>
      </c>
      <c r="I23" s="68">
        <v>1452</v>
      </c>
      <c r="J23" s="69">
        <v>-0.31611570247933884</v>
      </c>
      <c r="K23" s="64">
        <v>8561</v>
      </c>
      <c r="L23" s="65">
        <v>0.026148681875521156</v>
      </c>
      <c r="M23" s="64">
        <v>8650</v>
      </c>
      <c r="N23" s="66">
        <v>0.027087965427614068</v>
      </c>
      <c r="O23" s="67">
        <v>-0.010289017341040485</v>
      </c>
    </row>
    <row r="24" spans="2:15" ht="14.25" customHeight="1">
      <c r="B24" s="62">
        <v>14</v>
      </c>
      <c r="C24" s="63" t="s">
        <v>35</v>
      </c>
      <c r="D24" s="64">
        <v>1142</v>
      </c>
      <c r="E24" s="65">
        <v>0.023275247121165802</v>
      </c>
      <c r="F24" s="64">
        <v>1364</v>
      </c>
      <c r="G24" s="66">
        <v>0.029469590580101544</v>
      </c>
      <c r="H24" s="67">
        <v>-0.16275659824046917</v>
      </c>
      <c r="I24" s="68">
        <v>895</v>
      </c>
      <c r="J24" s="69">
        <v>0.275977653631285</v>
      </c>
      <c r="K24" s="64">
        <v>7630</v>
      </c>
      <c r="L24" s="65">
        <v>0.0233050394475209</v>
      </c>
      <c r="M24" s="64">
        <v>9254</v>
      </c>
      <c r="N24" s="66">
        <v>0.0289794256725018</v>
      </c>
      <c r="O24" s="67">
        <v>-0.17549167927382758</v>
      </c>
    </row>
    <row r="25" spans="2:15" ht="14.25" customHeight="1">
      <c r="B25" s="70">
        <v>15</v>
      </c>
      <c r="C25" s="71" t="s">
        <v>50</v>
      </c>
      <c r="D25" s="72">
        <v>1040</v>
      </c>
      <c r="E25" s="73">
        <v>0.021196372159380413</v>
      </c>
      <c r="F25" s="72">
        <v>1023</v>
      </c>
      <c r="G25" s="74">
        <v>0.02210219293507616</v>
      </c>
      <c r="H25" s="75">
        <v>0.016617790811339184</v>
      </c>
      <c r="I25" s="76">
        <v>1061</v>
      </c>
      <c r="J25" s="77">
        <v>-0.01979264844486328</v>
      </c>
      <c r="K25" s="72">
        <v>7574</v>
      </c>
      <c r="L25" s="73">
        <v>0.023133993286438177</v>
      </c>
      <c r="M25" s="72">
        <v>6809</v>
      </c>
      <c r="N25" s="74">
        <v>0.02132276954874268</v>
      </c>
      <c r="O25" s="75">
        <v>0.11235129975033042</v>
      </c>
    </row>
    <row r="26" spans="2:15" ht="14.25" customHeight="1">
      <c r="B26" s="54">
        <v>16</v>
      </c>
      <c r="C26" s="55" t="s">
        <v>30</v>
      </c>
      <c r="D26" s="56">
        <v>1183</v>
      </c>
      <c r="E26" s="57">
        <v>0.024110873331295222</v>
      </c>
      <c r="F26" s="56">
        <v>1022</v>
      </c>
      <c r="G26" s="58">
        <v>0.022080587663389866</v>
      </c>
      <c r="H26" s="59">
        <v>0.15753424657534243</v>
      </c>
      <c r="I26" s="60">
        <v>958</v>
      </c>
      <c r="J26" s="61">
        <v>0.2348643006263047</v>
      </c>
      <c r="K26" s="56">
        <v>7069</v>
      </c>
      <c r="L26" s="57">
        <v>0.021591523440960058</v>
      </c>
      <c r="M26" s="56">
        <v>6506</v>
      </c>
      <c r="N26" s="58">
        <v>0.02037390786960198</v>
      </c>
      <c r="O26" s="59">
        <v>0.08653550568705803</v>
      </c>
    </row>
    <row r="27" spans="2:15" ht="14.25" customHeight="1">
      <c r="B27" s="62">
        <v>17</v>
      </c>
      <c r="C27" s="63" t="s">
        <v>56</v>
      </c>
      <c r="D27" s="64">
        <v>1029</v>
      </c>
      <c r="E27" s="65">
        <v>0.020972179761540814</v>
      </c>
      <c r="F27" s="64">
        <v>1157</v>
      </c>
      <c r="G27" s="66">
        <v>0.024997299341039215</v>
      </c>
      <c r="H27" s="67">
        <v>-0.11063094209161628</v>
      </c>
      <c r="I27" s="68">
        <v>1043</v>
      </c>
      <c r="J27" s="69">
        <v>-0.01342281879194629</v>
      </c>
      <c r="K27" s="64">
        <v>7031</v>
      </c>
      <c r="L27" s="65">
        <v>0.021475456403082495</v>
      </c>
      <c r="M27" s="64">
        <v>8005</v>
      </c>
      <c r="N27" s="66">
        <v>0.02506811135815614</v>
      </c>
      <c r="O27" s="67">
        <v>-0.12167395377888823</v>
      </c>
    </row>
    <row r="28" spans="2:15" ht="14.25" customHeight="1">
      <c r="B28" s="62">
        <v>18</v>
      </c>
      <c r="C28" s="63" t="s">
        <v>36</v>
      </c>
      <c r="D28" s="64">
        <v>930</v>
      </c>
      <c r="E28" s="65">
        <v>0.018954448180984407</v>
      </c>
      <c r="F28" s="64">
        <v>918</v>
      </c>
      <c r="G28" s="66">
        <v>0.019833639408015555</v>
      </c>
      <c r="H28" s="67">
        <v>0.013071895424836555</v>
      </c>
      <c r="I28" s="68">
        <v>693</v>
      </c>
      <c r="J28" s="69">
        <v>0.34199134199134207</v>
      </c>
      <c r="K28" s="64">
        <v>6869</v>
      </c>
      <c r="L28" s="65">
        <v>0.02098064429423605</v>
      </c>
      <c r="M28" s="64">
        <v>6974</v>
      </c>
      <c r="N28" s="66">
        <v>0.02183947640372029</v>
      </c>
      <c r="O28" s="67">
        <v>-0.015055921995985044</v>
      </c>
    </row>
    <row r="29" spans="2:16" ht="14.25" customHeight="1">
      <c r="B29" s="62">
        <v>19</v>
      </c>
      <c r="C29" s="63" t="s">
        <v>27</v>
      </c>
      <c r="D29" s="64">
        <v>1164</v>
      </c>
      <c r="E29" s="65">
        <v>0.023723631916845</v>
      </c>
      <c r="F29" s="64">
        <v>1550</v>
      </c>
      <c r="G29" s="66">
        <v>0.033488171113751755</v>
      </c>
      <c r="H29" s="67">
        <v>-0.24903225806451612</v>
      </c>
      <c r="I29" s="68">
        <v>900</v>
      </c>
      <c r="J29" s="69">
        <v>0.2933333333333332</v>
      </c>
      <c r="K29" s="64">
        <v>6766</v>
      </c>
      <c r="L29" s="65">
        <v>0.020666041533673185</v>
      </c>
      <c r="M29" s="64">
        <v>10058</v>
      </c>
      <c r="N29" s="66">
        <v>0.031497197256756336</v>
      </c>
      <c r="O29" s="67">
        <v>-0.32730165042752035</v>
      </c>
      <c r="P29" s="53"/>
    </row>
    <row r="30" spans="2:16" ht="14.25" customHeight="1">
      <c r="B30" s="70">
        <v>20</v>
      </c>
      <c r="C30" s="71" t="s">
        <v>33</v>
      </c>
      <c r="D30" s="72">
        <v>1198</v>
      </c>
      <c r="E30" s="73">
        <v>0.024416590237440132</v>
      </c>
      <c r="F30" s="72">
        <v>734</v>
      </c>
      <c r="G30" s="74">
        <v>0.01585826941773793</v>
      </c>
      <c r="H30" s="75">
        <v>0.6321525885558583</v>
      </c>
      <c r="I30" s="76">
        <v>950</v>
      </c>
      <c r="J30" s="77">
        <v>0.2610526315789474</v>
      </c>
      <c r="K30" s="72">
        <v>6460</v>
      </c>
      <c r="L30" s="73">
        <v>0.019731396439185454</v>
      </c>
      <c r="M30" s="72">
        <v>5765</v>
      </c>
      <c r="N30" s="74">
        <v>0.018053424357247987</v>
      </c>
      <c r="O30" s="75">
        <v>0.1205550737207286</v>
      </c>
      <c r="P30" s="53"/>
    </row>
    <row r="31" spans="2:15" ht="14.25" customHeight="1">
      <c r="B31" s="163" t="s">
        <v>53</v>
      </c>
      <c r="C31" s="164"/>
      <c r="D31" s="26">
        <f>SUM(D11:D30)</f>
        <v>46228</v>
      </c>
      <c r="E31" s="4">
        <f>D31/D33</f>
        <v>0.9421787424844594</v>
      </c>
      <c r="F31" s="26">
        <f>SUM(F11:F30)</f>
        <v>43137</v>
      </c>
      <c r="G31" s="4">
        <f>F31/F33</f>
        <v>0.9319866047315545</v>
      </c>
      <c r="H31" s="7">
        <f>D31/F31-1</f>
        <v>0.07165542341841102</v>
      </c>
      <c r="I31" s="26">
        <f>SUM(I11:I30)</f>
        <v>42398</v>
      </c>
      <c r="J31" s="4">
        <f>D31/I31-1</f>
        <v>0.09033444973819527</v>
      </c>
      <c r="K31" s="26">
        <f>SUM(K11:K30)</f>
        <v>307141</v>
      </c>
      <c r="L31" s="4">
        <f>K31/K33</f>
        <v>0.9381301600197924</v>
      </c>
      <c r="M31" s="26">
        <f>SUM(M11:M30)</f>
        <v>300162</v>
      </c>
      <c r="N31" s="4">
        <f>M31/M33</f>
        <v>0.939974321235086</v>
      </c>
      <c r="O31" s="7">
        <f>K31/M31-1</f>
        <v>0.023250777913260245</v>
      </c>
    </row>
    <row r="32" spans="2:15" ht="14.25" customHeight="1">
      <c r="B32" s="163" t="s">
        <v>12</v>
      </c>
      <c r="C32" s="164"/>
      <c r="D32" s="3">
        <f>D33-SUM(D11:D30)</f>
        <v>2837</v>
      </c>
      <c r="E32" s="4">
        <f>D32/D33</f>
        <v>0.05782125751554061</v>
      </c>
      <c r="F32" s="5">
        <f>F33-SUM(F11:F30)</f>
        <v>3148</v>
      </c>
      <c r="G32" s="6">
        <f>F32/F33</f>
        <v>0.0680133952684455</v>
      </c>
      <c r="H32" s="7">
        <f>D32/F32-1</f>
        <v>-0.09879288437102918</v>
      </c>
      <c r="I32" s="5">
        <f>I33-SUM(I11:I30)</f>
        <v>2652</v>
      </c>
      <c r="J32" s="8">
        <f>D32/I32-1</f>
        <v>0.06975867269984914</v>
      </c>
      <c r="K32" s="3">
        <f>K33-SUM(K11:K30)</f>
        <v>20256</v>
      </c>
      <c r="L32" s="4">
        <f>K32/K33</f>
        <v>0.061869839980207515</v>
      </c>
      <c r="M32" s="3">
        <f>M33-SUM(M11:M30)</f>
        <v>19168</v>
      </c>
      <c r="N32" s="4">
        <f>M32/M33</f>
        <v>0.06002567876491404</v>
      </c>
      <c r="O32" s="7">
        <f>K32/M32-1</f>
        <v>0.056761268781302165</v>
      </c>
    </row>
    <row r="33" spans="2:17" ht="14.25" customHeight="1">
      <c r="B33" s="155" t="s">
        <v>13</v>
      </c>
      <c r="C33" s="156"/>
      <c r="D33" s="49">
        <v>49065</v>
      </c>
      <c r="E33" s="78">
        <v>1</v>
      </c>
      <c r="F33" s="49">
        <v>46285</v>
      </c>
      <c r="G33" s="79">
        <v>1</v>
      </c>
      <c r="H33" s="46">
        <v>0.06006265528789023</v>
      </c>
      <c r="I33" s="50">
        <v>45050</v>
      </c>
      <c r="J33" s="47">
        <v>0.08912319644839073</v>
      </c>
      <c r="K33" s="49">
        <v>327397</v>
      </c>
      <c r="L33" s="78">
        <v>1</v>
      </c>
      <c r="M33" s="49">
        <v>319330</v>
      </c>
      <c r="N33" s="79">
        <v>0.9999999999999999</v>
      </c>
      <c r="O33" s="46">
        <v>0.025262267873359834</v>
      </c>
      <c r="P33" s="14"/>
      <c r="Q33" s="14"/>
    </row>
    <row r="34" ht="14.25" customHeight="1">
      <c r="B34" t="s">
        <v>100</v>
      </c>
    </row>
    <row r="35" ht="15">
      <c r="B35" s="9" t="s">
        <v>101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8" t="s">
        <v>151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21"/>
      <c r="N38" s="21"/>
      <c r="O38" s="158" t="s">
        <v>85</v>
      </c>
      <c r="P38" s="158"/>
      <c r="Q38" s="158"/>
      <c r="R38" s="158"/>
      <c r="S38" s="158"/>
      <c r="T38" s="158"/>
      <c r="U38" s="158"/>
      <c r="V38" s="158"/>
    </row>
    <row r="39" spans="2:22" ht="15">
      <c r="B39" s="159" t="s">
        <v>152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21"/>
      <c r="N39" s="21"/>
      <c r="O39" s="159" t="s">
        <v>86</v>
      </c>
      <c r="P39" s="159"/>
      <c r="Q39" s="159"/>
      <c r="R39" s="159"/>
      <c r="S39" s="159"/>
      <c r="T39" s="159"/>
      <c r="U39" s="159"/>
      <c r="V39" s="159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0"/>
      <c r="L40" s="81" t="s">
        <v>4</v>
      </c>
      <c r="O40" s="15"/>
      <c r="P40" s="15"/>
      <c r="Q40" s="15"/>
      <c r="R40" s="15"/>
      <c r="S40" s="15"/>
      <c r="T40" s="15"/>
      <c r="U40" s="80"/>
      <c r="V40" s="81" t="s">
        <v>4</v>
      </c>
    </row>
    <row r="41" spans="2:22" ht="15">
      <c r="B41" s="148" t="s">
        <v>0</v>
      </c>
      <c r="C41" s="148" t="s">
        <v>52</v>
      </c>
      <c r="D41" s="145" t="s">
        <v>116</v>
      </c>
      <c r="E41" s="146"/>
      <c r="F41" s="146"/>
      <c r="G41" s="146"/>
      <c r="H41" s="146"/>
      <c r="I41" s="147"/>
      <c r="J41" s="145" t="s">
        <v>111</v>
      </c>
      <c r="K41" s="146"/>
      <c r="L41" s="147"/>
      <c r="O41" s="148" t="s">
        <v>0</v>
      </c>
      <c r="P41" s="148" t="s">
        <v>52</v>
      </c>
      <c r="Q41" s="145" t="s">
        <v>117</v>
      </c>
      <c r="R41" s="146"/>
      <c r="S41" s="146"/>
      <c r="T41" s="146"/>
      <c r="U41" s="146"/>
      <c r="V41" s="147"/>
    </row>
    <row r="42" spans="2:22" ht="15" customHeight="1">
      <c r="B42" s="149"/>
      <c r="C42" s="149"/>
      <c r="D42" s="126" t="s">
        <v>118</v>
      </c>
      <c r="E42" s="127"/>
      <c r="F42" s="127"/>
      <c r="G42" s="127"/>
      <c r="H42" s="127"/>
      <c r="I42" s="128"/>
      <c r="J42" s="126" t="s">
        <v>112</v>
      </c>
      <c r="K42" s="127"/>
      <c r="L42" s="128"/>
      <c r="O42" s="149"/>
      <c r="P42" s="149"/>
      <c r="Q42" s="126" t="s">
        <v>119</v>
      </c>
      <c r="R42" s="127"/>
      <c r="S42" s="127"/>
      <c r="T42" s="127"/>
      <c r="U42" s="127"/>
      <c r="V42" s="128"/>
    </row>
    <row r="43" spans="2:22" ht="15" customHeight="1">
      <c r="B43" s="149"/>
      <c r="C43" s="149"/>
      <c r="D43" s="129">
        <v>2019</v>
      </c>
      <c r="E43" s="130"/>
      <c r="F43" s="133">
        <v>2018</v>
      </c>
      <c r="G43" s="130"/>
      <c r="H43" s="143" t="s">
        <v>5</v>
      </c>
      <c r="I43" s="152" t="s">
        <v>61</v>
      </c>
      <c r="J43" s="157">
        <v>2019</v>
      </c>
      <c r="K43" s="151" t="s">
        <v>120</v>
      </c>
      <c r="L43" s="152" t="s">
        <v>122</v>
      </c>
      <c r="O43" s="149"/>
      <c r="P43" s="149"/>
      <c r="Q43" s="129">
        <v>2019</v>
      </c>
      <c r="R43" s="130"/>
      <c r="S43" s="129">
        <v>2018</v>
      </c>
      <c r="T43" s="130"/>
      <c r="U43" s="143" t="s">
        <v>5</v>
      </c>
      <c r="V43" s="168" t="s">
        <v>67</v>
      </c>
    </row>
    <row r="44" spans="2:22" ht="15">
      <c r="B44" s="135" t="s">
        <v>6</v>
      </c>
      <c r="C44" s="135" t="s">
        <v>52</v>
      </c>
      <c r="D44" s="131"/>
      <c r="E44" s="132"/>
      <c r="F44" s="134"/>
      <c r="G44" s="132"/>
      <c r="H44" s="144"/>
      <c r="I44" s="151"/>
      <c r="J44" s="157"/>
      <c r="K44" s="151"/>
      <c r="L44" s="151"/>
      <c r="O44" s="135" t="s">
        <v>6</v>
      </c>
      <c r="P44" s="135" t="s">
        <v>52</v>
      </c>
      <c r="Q44" s="131"/>
      <c r="R44" s="132"/>
      <c r="S44" s="131"/>
      <c r="T44" s="132"/>
      <c r="U44" s="144"/>
      <c r="V44" s="169"/>
    </row>
    <row r="45" spans="2:22" ht="15" customHeight="1">
      <c r="B45" s="135"/>
      <c r="C45" s="135"/>
      <c r="D45" s="117" t="s">
        <v>8</v>
      </c>
      <c r="E45" s="82" t="s">
        <v>2</v>
      </c>
      <c r="F45" s="117" t="s">
        <v>8</v>
      </c>
      <c r="G45" s="82" t="s">
        <v>2</v>
      </c>
      <c r="H45" s="137" t="s">
        <v>9</v>
      </c>
      <c r="I45" s="137" t="s">
        <v>62</v>
      </c>
      <c r="J45" s="83" t="s">
        <v>8</v>
      </c>
      <c r="K45" s="153" t="s">
        <v>121</v>
      </c>
      <c r="L45" s="153" t="s">
        <v>123</v>
      </c>
      <c r="O45" s="135"/>
      <c r="P45" s="135"/>
      <c r="Q45" s="117" t="s">
        <v>8</v>
      </c>
      <c r="R45" s="82" t="s">
        <v>2</v>
      </c>
      <c r="S45" s="117" t="s">
        <v>8</v>
      </c>
      <c r="T45" s="82" t="s">
        <v>2</v>
      </c>
      <c r="U45" s="137" t="s">
        <v>9</v>
      </c>
      <c r="V45" s="172" t="s">
        <v>68</v>
      </c>
    </row>
    <row r="46" spans="2:22" ht="15" customHeight="1">
      <c r="B46" s="136"/>
      <c r="C46" s="136"/>
      <c r="D46" s="118" t="s">
        <v>10</v>
      </c>
      <c r="E46" s="45" t="s">
        <v>11</v>
      </c>
      <c r="F46" s="118" t="s">
        <v>10</v>
      </c>
      <c r="G46" s="45" t="s">
        <v>11</v>
      </c>
      <c r="H46" s="150"/>
      <c r="I46" s="150"/>
      <c r="J46" s="118" t="s">
        <v>10</v>
      </c>
      <c r="K46" s="154"/>
      <c r="L46" s="154"/>
      <c r="O46" s="136"/>
      <c r="P46" s="136"/>
      <c r="Q46" s="118" t="s">
        <v>10</v>
      </c>
      <c r="R46" s="45" t="s">
        <v>11</v>
      </c>
      <c r="S46" s="118" t="s">
        <v>10</v>
      </c>
      <c r="T46" s="45" t="s">
        <v>11</v>
      </c>
      <c r="U46" s="138"/>
      <c r="V46" s="173"/>
    </row>
    <row r="47" spans="2:22" ht="15">
      <c r="B47" s="54">
        <v>1</v>
      </c>
      <c r="C47" s="84" t="s">
        <v>64</v>
      </c>
      <c r="D47" s="56">
        <v>2053</v>
      </c>
      <c r="E47" s="61">
        <v>0.04184245388769999</v>
      </c>
      <c r="F47" s="56">
        <v>852</v>
      </c>
      <c r="G47" s="61">
        <v>0.01840769147672032</v>
      </c>
      <c r="H47" s="85">
        <v>1.40962441314554</v>
      </c>
      <c r="I47" s="86">
        <v>10</v>
      </c>
      <c r="J47" s="56">
        <v>1993</v>
      </c>
      <c r="K47" s="87">
        <v>0.03010536879076775</v>
      </c>
      <c r="L47" s="88">
        <v>0</v>
      </c>
      <c r="O47" s="54">
        <v>1</v>
      </c>
      <c r="P47" s="84" t="s">
        <v>39</v>
      </c>
      <c r="Q47" s="56">
        <v>12145</v>
      </c>
      <c r="R47" s="61">
        <v>0.03709563618481538</v>
      </c>
      <c r="S47" s="56">
        <v>12580</v>
      </c>
      <c r="T47" s="61">
        <v>0.039394983246171675</v>
      </c>
      <c r="U47" s="59">
        <v>-0.03457869634340227</v>
      </c>
      <c r="V47" s="88">
        <v>0</v>
      </c>
    </row>
    <row r="48" spans="2:22" ht="15" customHeight="1">
      <c r="B48" s="89">
        <v>2</v>
      </c>
      <c r="C48" s="90" t="s">
        <v>39</v>
      </c>
      <c r="D48" s="64">
        <v>1812</v>
      </c>
      <c r="E48" s="69">
        <v>0.03693060226230511</v>
      </c>
      <c r="F48" s="64">
        <v>1969</v>
      </c>
      <c r="G48" s="69">
        <v>0.042540779950307875</v>
      </c>
      <c r="H48" s="91">
        <v>-0.07973590655154905</v>
      </c>
      <c r="I48" s="92">
        <v>-1</v>
      </c>
      <c r="J48" s="64">
        <v>1647</v>
      </c>
      <c r="K48" s="93">
        <v>0.10018214936247727</v>
      </c>
      <c r="L48" s="94">
        <v>1</v>
      </c>
      <c r="O48" s="89">
        <v>2</v>
      </c>
      <c r="P48" s="90" t="s">
        <v>42</v>
      </c>
      <c r="Q48" s="64">
        <v>10761</v>
      </c>
      <c r="R48" s="69">
        <v>0.03286835248948524</v>
      </c>
      <c r="S48" s="64">
        <v>11450</v>
      </c>
      <c r="T48" s="69">
        <v>0.03585632417874925</v>
      </c>
      <c r="U48" s="67">
        <v>-0.060174672489082925</v>
      </c>
      <c r="V48" s="94">
        <v>0</v>
      </c>
    </row>
    <row r="49" spans="2:22" ht="15" customHeight="1">
      <c r="B49" s="89">
        <v>3</v>
      </c>
      <c r="C49" s="90" t="s">
        <v>45</v>
      </c>
      <c r="D49" s="64">
        <v>1509</v>
      </c>
      <c r="E49" s="69">
        <v>0.030755120758177927</v>
      </c>
      <c r="F49" s="64">
        <v>732</v>
      </c>
      <c r="G49" s="69">
        <v>0.015815058874365344</v>
      </c>
      <c r="H49" s="91">
        <v>1.0614754098360657</v>
      </c>
      <c r="I49" s="92">
        <v>9</v>
      </c>
      <c r="J49" s="64">
        <v>1649</v>
      </c>
      <c r="K49" s="93">
        <v>-0.0848999393571862</v>
      </c>
      <c r="L49" s="94">
        <v>-1</v>
      </c>
      <c r="O49" s="89">
        <v>3</v>
      </c>
      <c r="P49" s="90" t="s">
        <v>64</v>
      </c>
      <c r="Q49" s="64">
        <v>9939</v>
      </c>
      <c r="R49" s="69">
        <v>0.03035763919644957</v>
      </c>
      <c r="S49" s="64">
        <v>4983</v>
      </c>
      <c r="T49" s="69">
        <v>0.015604547020323803</v>
      </c>
      <c r="U49" s="67">
        <v>0.9945815773630342</v>
      </c>
      <c r="V49" s="94">
        <v>11</v>
      </c>
    </row>
    <row r="50" spans="2:22" ht="15">
      <c r="B50" s="89">
        <v>4</v>
      </c>
      <c r="C50" s="90" t="s">
        <v>42</v>
      </c>
      <c r="D50" s="64">
        <v>1490</v>
      </c>
      <c r="E50" s="69">
        <v>0.030367879343727706</v>
      </c>
      <c r="F50" s="64">
        <v>1259</v>
      </c>
      <c r="G50" s="69">
        <v>0.02720103705304094</v>
      </c>
      <c r="H50" s="91">
        <v>0.1834789515488482</v>
      </c>
      <c r="I50" s="92">
        <v>-1</v>
      </c>
      <c r="J50" s="64">
        <v>1238</v>
      </c>
      <c r="K50" s="93">
        <v>0.20355411954765756</v>
      </c>
      <c r="L50" s="94">
        <v>0</v>
      </c>
      <c r="O50" s="89">
        <v>4</v>
      </c>
      <c r="P50" s="90" t="s">
        <v>45</v>
      </c>
      <c r="Q50" s="64">
        <v>9451</v>
      </c>
      <c r="R50" s="69">
        <v>0.02886709407844299</v>
      </c>
      <c r="S50" s="64">
        <v>5693</v>
      </c>
      <c r="T50" s="69">
        <v>0.01782795227507594</v>
      </c>
      <c r="U50" s="67">
        <v>0.6601089056736342</v>
      </c>
      <c r="V50" s="94">
        <v>6</v>
      </c>
    </row>
    <row r="51" spans="2:22" ht="15" customHeight="1">
      <c r="B51" s="89">
        <v>5</v>
      </c>
      <c r="C51" s="95" t="s">
        <v>41</v>
      </c>
      <c r="D51" s="72">
        <v>1472</v>
      </c>
      <c r="E51" s="77">
        <v>0.030001019056353818</v>
      </c>
      <c r="F51" s="72">
        <v>1766</v>
      </c>
      <c r="G51" s="77">
        <v>0.03815490979799071</v>
      </c>
      <c r="H51" s="96">
        <v>-0.16647791619479047</v>
      </c>
      <c r="I51" s="97">
        <v>-3</v>
      </c>
      <c r="J51" s="72">
        <v>918</v>
      </c>
      <c r="K51" s="98">
        <v>0.6034858387799564</v>
      </c>
      <c r="L51" s="99">
        <v>1</v>
      </c>
      <c r="O51" s="89">
        <v>5</v>
      </c>
      <c r="P51" s="95" t="s">
        <v>41</v>
      </c>
      <c r="Q51" s="72">
        <v>8294</v>
      </c>
      <c r="R51" s="77">
        <v>0.025333158214644606</v>
      </c>
      <c r="S51" s="72">
        <v>9976</v>
      </c>
      <c r="T51" s="77">
        <v>0.031240409607615947</v>
      </c>
      <c r="U51" s="75">
        <v>-0.16860465116279066</v>
      </c>
      <c r="V51" s="99">
        <v>-2</v>
      </c>
    </row>
    <row r="52" spans="2:22" ht="15">
      <c r="B52" s="100">
        <v>6</v>
      </c>
      <c r="C52" s="84" t="s">
        <v>46</v>
      </c>
      <c r="D52" s="56">
        <v>1001</v>
      </c>
      <c r="E52" s="61">
        <v>0.020401508203403647</v>
      </c>
      <c r="F52" s="56">
        <v>1041</v>
      </c>
      <c r="G52" s="61">
        <v>0.022491087825429405</v>
      </c>
      <c r="H52" s="85">
        <v>-0.03842459173871282</v>
      </c>
      <c r="I52" s="86">
        <v>1</v>
      </c>
      <c r="J52" s="56">
        <v>907</v>
      </c>
      <c r="K52" s="87">
        <v>0.10363836824696793</v>
      </c>
      <c r="L52" s="88">
        <v>1</v>
      </c>
      <c r="O52" s="100">
        <v>6</v>
      </c>
      <c r="P52" s="84" t="s">
        <v>46</v>
      </c>
      <c r="Q52" s="56">
        <v>8156</v>
      </c>
      <c r="R52" s="61">
        <v>0.02491165160340504</v>
      </c>
      <c r="S52" s="56">
        <v>8541</v>
      </c>
      <c r="T52" s="61">
        <v>0.02674662574765916</v>
      </c>
      <c r="U52" s="59">
        <v>-0.04507668891230532</v>
      </c>
      <c r="V52" s="88">
        <v>-2</v>
      </c>
    </row>
    <row r="53" spans="2:22" ht="15">
      <c r="B53" s="89">
        <v>7</v>
      </c>
      <c r="C53" s="90" t="s">
        <v>44</v>
      </c>
      <c r="D53" s="64">
        <v>985</v>
      </c>
      <c r="E53" s="69">
        <v>0.02007541017018241</v>
      </c>
      <c r="F53" s="64">
        <v>1205</v>
      </c>
      <c r="G53" s="69">
        <v>0.026034352381981204</v>
      </c>
      <c r="H53" s="91">
        <v>-0.18257261410788383</v>
      </c>
      <c r="I53" s="92">
        <v>-2</v>
      </c>
      <c r="J53" s="64">
        <v>739</v>
      </c>
      <c r="K53" s="93">
        <v>0.33288227334235443</v>
      </c>
      <c r="L53" s="94">
        <v>3</v>
      </c>
      <c r="O53" s="89">
        <v>7</v>
      </c>
      <c r="P53" s="90" t="s">
        <v>44</v>
      </c>
      <c r="Q53" s="64">
        <v>7800</v>
      </c>
      <c r="R53" s="69">
        <v>0.023824286722236306</v>
      </c>
      <c r="S53" s="64">
        <v>8414</v>
      </c>
      <c r="T53" s="69">
        <v>0.026348918047161243</v>
      </c>
      <c r="U53" s="67">
        <v>-0.07297361540289993</v>
      </c>
      <c r="V53" s="94">
        <v>-2</v>
      </c>
    </row>
    <row r="54" spans="2:22" ht="15">
      <c r="B54" s="89">
        <v>8</v>
      </c>
      <c r="C54" s="90" t="s">
        <v>49</v>
      </c>
      <c r="D54" s="64">
        <v>968</v>
      </c>
      <c r="E54" s="69">
        <v>0.019728931009884848</v>
      </c>
      <c r="F54" s="64">
        <v>476</v>
      </c>
      <c r="G54" s="69">
        <v>0.010284109322674732</v>
      </c>
      <c r="H54" s="91">
        <v>1.0336134453781511</v>
      </c>
      <c r="I54" s="92">
        <v>15</v>
      </c>
      <c r="J54" s="64">
        <v>623</v>
      </c>
      <c r="K54" s="93">
        <v>0.5537720706260032</v>
      </c>
      <c r="L54" s="94">
        <v>6</v>
      </c>
      <c r="O54" s="89">
        <v>8</v>
      </c>
      <c r="P54" s="90" t="s">
        <v>47</v>
      </c>
      <c r="Q54" s="64">
        <v>5570</v>
      </c>
      <c r="R54" s="69">
        <v>0.017012984236263618</v>
      </c>
      <c r="S54" s="64">
        <v>5088</v>
      </c>
      <c r="T54" s="69">
        <v>0.01593336047349137</v>
      </c>
      <c r="U54" s="67">
        <v>0.09473270440251569</v>
      </c>
      <c r="V54" s="94">
        <v>5</v>
      </c>
    </row>
    <row r="55" spans="2:22" ht="15">
      <c r="B55" s="89">
        <v>9</v>
      </c>
      <c r="C55" s="90" t="s">
        <v>51</v>
      </c>
      <c r="D55" s="64">
        <v>808</v>
      </c>
      <c r="E55" s="69">
        <v>0.016467950677672476</v>
      </c>
      <c r="F55" s="64">
        <v>383</v>
      </c>
      <c r="G55" s="69">
        <v>0.008274819055849628</v>
      </c>
      <c r="H55" s="91">
        <v>1.1096605744125325</v>
      </c>
      <c r="I55" s="92">
        <v>20</v>
      </c>
      <c r="J55" s="64">
        <v>508</v>
      </c>
      <c r="K55" s="93">
        <v>0.5905511811023623</v>
      </c>
      <c r="L55" s="94">
        <v>12</v>
      </c>
      <c r="O55" s="89">
        <v>9</v>
      </c>
      <c r="P55" s="90" t="s">
        <v>70</v>
      </c>
      <c r="Q55" s="64">
        <v>5472</v>
      </c>
      <c r="R55" s="69">
        <v>0.016713653454368853</v>
      </c>
      <c r="S55" s="64">
        <v>5499</v>
      </c>
      <c r="T55" s="69">
        <v>0.017220430275890146</v>
      </c>
      <c r="U55" s="67">
        <v>-0.004909983633387904</v>
      </c>
      <c r="V55" s="94">
        <v>3</v>
      </c>
    </row>
    <row r="56" spans="2:22" ht="15">
      <c r="B56" s="101">
        <v>10</v>
      </c>
      <c r="C56" s="95" t="s">
        <v>57</v>
      </c>
      <c r="D56" s="72">
        <v>790</v>
      </c>
      <c r="E56" s="77">
        <v>0.016101090390298584</v>
      </c>
      <c r="F56" s="72">
        <v>885</v>
      </c>
      <c r="G56" s="77">
        <v>0.01912066544236794</v>
      </c>
      <c r="H56" s="96">
        <v>-0.10734463276836159</v>
      </c>
      <c r="I56" s="97">
        <v>-1</v>
      </c>
      <c r="J56" s="72">
        <v>548</v>
      </c>
      <c r="K56" s="98">
        <v>0.44160583941605847</v>
      </c>
      <c r="L56" s="99">
        <v>7</v>
      </c>
      <c r="O56" s="101">
        <v>10</v>
      </c>
      <c r="P56" s="95" t="s">
        <v>48</v>
      </c>
      <c r="Q56" s="72">
        <v>5466</v>
      </c>
      <c r="R56" s="77">
        <v>0.016695327079967133</v>
      </c>
      <c r="S56" s="72">
        <v>6962</v>
      </c>
      <c r="T56" s="77">
        <v>0.02180189772335828</v>
      </c>
      <c r="U56" s="75">
        <v>-0.2148807813846596</v>
      </c>
      <c r="V56" s="99">
        <v>-3</v>
      </c>
    </row>
    <row r="57" spans="2:22" ht="15">
      <c r="B57" s="100">
        <v>11</v>
      </c>
      <c r="C57" s="84" t="s">
        <v>105</v>
      </c>
      <c r="D57" s="56">
        <v>751</v>
      </c>
      <c r="E57" s="61">
        <v>0.015306226434321817</v>
      </c>
      <c r="F57" s="56">
        <v>277</v>
      </c>
      <c r="G57" s="61">
        <v>0.005984660257102733</v>
      </c>
      <c r="H57" s="85">
        <v>1.711191335740072</v>
      </c>
      <c r="I57" s="86">
        <v>38</v>
      </c>
      <c r="J57" s="56">
        <v>579</v>
      </c>
      <c r="K57" s="87">
        <v>0.2970639032815199</v>
      </c>
      <c r="L57" s="88">
        <v>4</v>
      </c>
      <c r="O57" s="100">
        <v>11</v>
      </c>
      <c r="P57" s="84" t="s">
        <v>40</v>
      </c>
      <c r="Q57" s="56">
        <v>5203</v>
      </c>
      <c r="R57" s="61">
        <v>0.015892021002025063</v>
      </c>
      <c r="S57" s="56">
        <v>6988</v>
      </c>
      <c r="T57" s="61">
        <v>0.021883318197475965</v>
      </c>
      <c r="U57" s="59">
        <v>-0.2554378935317687</v>
      </c>
      <c r="V57" s="88">
        <v>-5</v>
      </c>
    </row>
    <row r="58" spans="2:22" ht="15">
      <c r="B58" s="89">
        <v>12</v>
      </c>
      <c r="C58" s="90" t="s">
        <v>76</v>
      </c>
      <c r="D58" s="64">
        <v>740</v>
      </c>
      <c r="E58" s="69">
        <v>0.015082034036482218</v>
      </c>
      <c r="F58" s="64">
        <v>583</v>
      </c>
      <c r="G58" s="69">
        <v>0.012595873393107918</v>
      </c>
      <c r="H58" s="91">
        <v>0.2692967409948541</v>
      </c>
      <c r="I58" s="92">
        <v>4</v>
      </c>
      <c r="J58" s="64">
        <v>485</v>
      </c>
      <c r="K58" s="93">
        <v>0.5257731958762886</v>
      </c>
      <c r="L58" s="94">
        <v>10</v>
      </c>
      <c r="O58" s="89">
        <v>12</v>
      </c>
      <c r="P58" s="90" t="s">
        <v>54</v>
      </c>
      <c r="Q58" s="64">
        <v>4960</v>
      </c>
      <c r="R58" s="69">
        <v>0.015149802838755395</v>
      </c>
      <c r="S58" s="64">
        <v>5892</v>
      </c>
      <c r="T58" s="69">
        <v>0.018451132057745904</v>
      </c>
      <c r="U58" s="67">
        <v>-0.15818058384249833</v>
      </c>
      <c r="V58" s="94">
        <v>-4</v>
      </c>
    </row>
    <row r="59" spans="2:22" ht="15">
      <c r="B59" s="89">
        <v>13</v>
      </c>
      <c r="C59" s="90" t="s">
        <v>47</v>
      </c>
      <c r="D59" s="64">
        <v>679</v>
      </c>
      <c r="E59" s="69">
        <v>0.01383878528482625</v>
      </c>
      <c r="F59" s="64">
        <v>639</v>
      </c>
      <c r="G59" s="69">
        <v>0.01380576860754024</v>
      </c>
      <c r="H59" s="91">
        <v>0.06259780907668233</v>
      </c>
      <c r="I59" s="92">
        <v>1</v>
      </c>
      <c r="J59" s="64">
        <v>1057</v>
      </c>
      <c r="K59" s="93">
        <v>-0.35761589403973515</v>
      </c>
      <c r="L59" s="94">
        <v>-8</v>
      </c>
      <c r="O59" s="89">
        <v>13</v>
      </c>
      <c r="P59" s="90" t="s">
        <v>49</v>
      </c>
      <c r="Q59" s="64">
        <v>4810</v>
      </c>
      <c r="R59" s="69">
        <v>0.014691643478712388</v>
      </c>
      <c r="S59" s="64">
        <v>3712</v>
      </c>
      <c r="T59" s="69">
        <v>0.011624338458647793</v>
      </c>
      <c r="U59" s="67">
        <v>0.2957974137931034</v>
      </c>
      <c r="V59" s="94">
        <v>7</v>
      </c>
    </row>
    <row r="60" spans="2:22" ht="15">
      <c r="B60" s="89">
        <v>14</v>
      </c>
      <c r="C60" s="90" t="s">
        <v>73</v>
      </c>
      <c r="D60" s="64">
        <v>669</v>
      </c>
      <c r="E60" s="69">
        <v>0.013634974014062978</v>
      </c>
      <c r="F60" s="64">
        <v>453</v>
      </c>
      <c r="G60" s="69">
        <v>0.00978718807389003</v>
      </c>
      <c r="H60" s="91">
        <v>0.4768211920529801</v>
      </c>
      <c r="I60" s="92">
        <v>11</v>
      </c>
      <c r="J60" s="64">
        <v>703</v>
      </c>
      <c r="K60" s="93">
        <v>-0.0483641536273115</v>
      </c>
      <c r="L60" s="94">
        <v>-2</v>
      </c>
      <c r="O60" s="89">
        <v>14</v>
      </c>
      <c r="P60" s="90" t="s">
        <v>76</v>
      </c>
      <c r="Q60" s="64">
        <v>4777</v>
      </c>
      <c r="R60" s="69">
        <v>0.014590848419502927</v>
      </c>
      <c r="S60" s="64">
        <v>4191</v>
      </c>
      <c r="T60" s="69">
        <v>0.013124354116431277</v>
      </c>
      <c r="U60" s="67">
        <v>0.1398234311620139</v>
      </c>
      <c r="V60" s="94">
        <v>4</v>
      </c>
    </row>
    <row r="61" spans="2:22" ht="15">
      <c r="B61" s="101">
        <v>15</v>
      </c>
      <c r="C61" s="95" t="s">
        <v>70</v>
      </c>
      <c r="D61" s="72">
        <v>610</v>
      </c>
      <c r="E61" s="77">
        <v>0.012432487516559666</v>
      </c>
      <c r="F61" s="72">
        <v>1210</v>
      </c>
      <c r="G61" s="77">
        <v>0.02614237874041266</v>
      </c>
      <c r="H61" s="96">
        <v>-0.49586776859504134</v>
      </c>
      <c r="I61" s="97">
        <v>-11</v>
      </c>
      <c r="J61" s="72">
        <v>843</v>
      </c>
      <c r="K61" s="98">
        <v>-0.2763938315539739</v>
      </c>
      <c r="L61" s="99">
        <v>-7</v>
      </c>
      <c r="O61" s="101">
        <v>15</v>
      </c>
      <c r="P61" s="95" t="s">
        <v>73</v>
      </c>
      <c r="Q61" s="72">
        <v>4577</v>
      </c>
      <c r="R61" s="77">
        <v>0.01397996927277892</v>
      </c>
      <c r="S61" s="72">
        <v>3588</v>
      </c>
      <c r="T61" s="77">
        <v>0.011236025428240379</v>
      </c>
      <c r="U61" s="75">
        <v>0.27564102564102555</v>
      </c>
      <c r="V61" s="99">
        <v>8</v>
      </c>
    </row>
    <row r="62" spans="2:22" ht="15">
      <c r="B62" s="100">
        <v>16</v>
      </c>
      <c r="C62" s="84" t="s">
        <v>48</v>
      </c>
      <c r="D62" s="56">
        <v>588</v>
      </c>
      <c r="E62" s="61">
        <v>0.011984102720880465</v>
      </c>
      <c r="F62" s="56">
        <v>1005</v>
      </c>
      <c r="G62" s="61">
        <v>0.021713298044722912</v>
      </c>
      <c r="H62" s="85">
        <v>-0.4149253731343283</v>
      </c>
      <c r="I62" s="86">
        <v>-8</v>
      </c>
      <c r="J62" s="56">
        <v>543</v>
      </c>
      <c r="K62" s="87">
        <v>0.08287292817679548</v>
      </c>
      <c r="L62" s="88">
        <v>2</v>
      </c>
      <c r="O62" s="100">
        <v>16</v>
      </c>
      <c r="P62" s="84" t="s">
        <v>66</v>
      </c>
      <c r="Q62" s="56">
        <v>4574</v>
      </c>
      <c r="R62" s="61">
        <v>0.013970806085578059</v>
      </c>
      <c r="S62" s="56">
        <v>4303</v>
      </c>
      <c r="T62" s="61">
        <v>0.013475088466476685</v>
      </c>
      <c r="U62" s="59">
        <v>0.06297931675575175</v>
      </c>
      <c r="V62" s="88">
        <v>1</v>
      </c>
    </row>
    <row r="63" spans="2:22" ht="15">
      <c r="B63" s="89">
        <v>17</v>
      </c>
      <c r="C63" s="90" t="s">
        <v>128</v>
      </c>
      <c r="D63" s="64">
        <v>560</v>
      </c>
      <c r="E63" s="69">
        <v>0.0114134311627433</v>
      </c>
      <c r="F63" s="64">
        <v>247</v>
      </c>
      <c r="G63" s="69">
        <v>0.005336502106513989</v>
      </c>
      <c r="H63" s="91">
        <v>1.2672064777327936</v>
      </c>
      <c r="I63" s="92">
        <v>41</v>
      </c>
      <c r="J63" s="64">
        <v>301</v>
      </c>
      <c r="K63" s="93">
        <v>0.8604651162790697</v>
      </c>
      <c r="L63" s="94">
        <v>26</v>
      </c>
      <c r="O63" s="89">
        <v>17</v>
      </c>
      <c r="P63" s="90" t="s">
        <v>72</v>
      </c>
      <c r="Q63" s="64">
        <v>4451</v>
      </c>
      <c r="R63" s="69">
        <v>0.013595115410342794</v>
      </c>
      <c r="S63" s="64">
        <v>4400</v>
      </c>
      <c r="T63" s="69">
        <v>0.013778849466069583</v>
      </c>
      <c r="U63" s="67">
        <v>0.011590909090908985</v>
      </c>
      <c r="V63" s="94">
        <v>-1</v>
      </c>
    </row>
    <row r="64" spans="2:22" ht="15">
      <c r="B64" s="89">
        <v>18</v>
      </c>
      <c r="C64" s="90" t="s">
        <v>66</v>
      </c>
      <c r="D64" s="64">
        <v>554</v>
      </c>
      <c r="E64" s="69">
        <v>0.011291144400285336</v>
      </c>
      <c r="F64" s="64">
        <v>582</v>
      </c>
      <c r="G64" s="69">
        <v>0.012574268121421628</v>
      </c>
      <c r="H64" s="91">
        <v>-0.04810996563573888</v>
      </c>
      <c r="I64" s="92">
        <v>0</v>
      </c>
      <c r="J64" s="64">
        <v>471</v>
      </c>
      <c r="K64" s="93">
        <v>0.17622080679405516</v>
      </c>
      <c r="L64" s="94">
        <v>6</v>
      </c>
      <c r="O64" s="89">
        <v>18</v>
      </c>
      <c r="P64" s="90" t="s">
        <v>57</v>
      </c>
      <c r="Q64" s="64">
        <v>4394</v>
      </c>
      <c r="R64" s="69">
        <v>0.013421014853526453</v>
      </c>
      <c r="S64" s="64">
        <v>5723</v>
      </c>
      <c r="T64" s="69">
        <v>0.01792189897598096</v>
      </c>
      <c r="U64" s="67">
        <v>-0.232220863183645</v>
      </c>
      <c r="V64" s="94">
        <v>-9</v>
      </c>
    </row>
    <row r="65" spans="2:22" ht="15">
      <c r="B65" s="89">
        <v>19</v>
      </c>
      <c r="C65" s="90" t="s">
        <v>110</v>
      </c>
      <c r="D65" s="64">
        <v>549</v>
      </c>
      <c r="E65" s="69">
        <v>0.011189238764903698</v>
      </c>
      <c r="F65" s="64">
        <v>304</v>
      </c>
      <c r="G65" s="69">
        <v>0.006568002592632603</v>
      </c>
      <c r="H65" s="91">
        <v>0.805921052631579</v>
      </c>
      <c r="I65" s="92">
        <v>21</v>
      </c>
      <c r="J65" s="64">
        <v>440</v>
      </c>
      <c r="K65" s="93">
        <v>0.2477272727272728</v>
      </c>
      <c r="L65" s="94">
        <v>10</v>
      </c>
      <c r="O65" s="89">
        <v>19</v>
      </c>
      <c r="P65" s="90" t="s">
        <v>55</v>
      </c>
      <c r="Q65" s="64">
        <v>4239</v>
      </c>
      <c r="R65" s="69">
        <v>0.012947583514815347</v>
      </c>
      <c r="S65" s="64">
        <v>4810</v>
      </c>
      <c r="T65" s="69">
        <v>0.015062787711771521</v>
      </c>
      <c r="U65" s="67">
        <v>-0.11871101871101875</v>
      </c>
      <c r="V65" s="94">
        <v>-4</v>
      </c>
    </row>
    <row r="66" spans="2:22" ht="15">
      <c r="B66" s="101">
        <v>20</v>
      </c>
      <c r="C66" s="95" t="s">
        <v>92</v>
      </c>
      <c r="D66" s="72">
        <v>546</v>
      </c>
      <c r="E66" s="77">
        <v>0.011128095383674718</v>
      </c>
      <c r="F66" s="72">
        <v>583</v>
      </c>
      <c r="G66" s="77">
        <v>0.012595873393107918</v>
      </c>
      <c r="H66" s="96">
        <v>-0.0634648370497427</v>
      </c>
      <c r="I66" s="97">
        <v>-4</v>
      </c>
      <c r="J66" s="72">
        <v>715</v>
      </c>
      <c r="K66" s="98">
        <v>-0.23636363636363633</v>
      </c>
      <c r="L66" s="99">
        <v>-9</v>
      </c>
      <c r="O66" s="101">
        <v>20</v>
      </c>
      <c r="P66" s="95" t="s">
        <v>51</v>
      </c>
      <c r="Q66" s="72">
        <v>4209</v>
      </c>
      <c r="R66" s="77">
        <v>0.012855951642806744</v>
      </c>
      <c r="S66" s="72">
        <v>3598</v>
      </c>
      <c r="T66" s="77">
        <v>0.011267340995208718</v>
      </c>
      <c r="U66" s="75">
        <v>0.16981656475819906</v>
      </c>
      <c r="V66" s="99">
        <v>2</v>
      </c>
    </row>
    <row r="67" spans="2:22" ht="15">
      <c r="B67" s="178" t="s">
        <v>53</v>
      </c>
      <c r="C67" s="179"/>
      <c r="D67" s="180">
        <f>SUM(D47:D66)</f>
        <v>19134</v>
      </c>
      <c r="E67" s="181">
        <f>D67/D69</f>
        <v>0.389972485478447</v>
      </c>
      <c r="F67" s="180">
        <f>SUM(F47:F66)</f>
        <v>16451</v>
      </c>
      <c r="G67" s="181">
        <f>F67/F69</f>
        <v>0.3554283245111807</v>
      </c>
      <c r="H67" s="182">
        <f>D67/F67-1</f>
        <v>0.1630903896419671</v>
      </c>
      <c r="I67" s="183"/>
      <c r="J67" s="180">
        <f>SUM(J47:J66)</f>
        <v>16907</v>
      </c>
      <c r="K67" s="184">
        <f>E67/J67-1</f>
        <v>-0.9999769342588586</v>
      </c>
      <c r="L67" s="185"/>
      <c r="O67" s="178" t="s">
        <v>53</v>
      </c>
      <c r="P67" s="179"/>
      <c r="Q67" s="180">
        <f>SUM(Q47:Q66)</f>
        <v>129248</v>
      </c>
      <c r="R67" s="181">
        <f>Q67/Q69</f>
        <v>0.39477453977892285</v>
      </c>
      <c r="S67" s="180">
        <f>SUM(S47:S66)</f>
        <v>126391</v>
      </c>
      <c r="T67" s="181">
        <f>S67/S69</f>
        <v>0.39580058246954564</v>
      </c>
      <c r="U67" s="182">
        <f>Q67/S67-1</f>
        <v>0.02260445759587304</v>
      </c>
      <c r="V67" s="186"/>
    </row>
    <row r="68" spans="2:22" ht="15">
      <c r="B68" s="178" t="s">
        <v>12</v>
      </c>
      <c r="C68" s="179"/>
      <c r="D68" s="180">
        <f>D69-SUM(D47:D66)</f>
        <v>29931</v>
      </c>
      <c r="E68" s="181">
        <f>D68/D69</f>
        <v>0.610027514521553</v>
      </c>
      <c r="F68" s="180">
        <f>F69-SUM(F47:F66)</f>
        <v>29834</v>
      </c>
      <c r="G68" s="181">
        <f>F68/F69</f>
        <v>0.6445716754888192</v>
      </c>
      <c r="H68" s="182">
        <f>D68/F68-1</f>
        <v>0.003251323992759847</v>
      </c>
      <c r="I68" s="187"/>
      <c r="J68" s="180">
        <f>J69-SUM(J47:J66)</f>
        <v>28143</v>
      </c>
      <c r="K68" s="184">
        <f>E68/J68-1</f>
        <v>-0.9999783240054535</v>
      </c>
      <c r="L68" s="185"/>
      <c r="O68" s="178" t="s">
        <v>12</v>
      </c>
      <c r="P68" s="179"/>
      <c r="Q68" s="180">
        <f>Q69-SUM(Q47:Q66)</f>
        <v>198149</v>
      </c>
      <c r="R68" s="181">
        <f>Q68/Q69</f>
        <v>0.6052254602210771</v>
      </c>
      <c r="S68" s="180">
        <f>S69-SUM(S47:S66)</f>
        <v>192939</v>
      </c>
      <c r="T68" s="181">
        <f>S68/S69</f>
        <v>0.6041994175304544</v>
      </c>
      <c r="U68" s="182">
        <f>Q68/S68-1</f>
        <v>0.027003353391486407</v>
      </c>
      <c r="V68" s="188"/>
    </row>
    <row r="69" spans="2:22" ht="15">
      <c r="B69" s="189" t="s">
        <v>38</v>
      </c>
      <c r="C69" s="190"/>
      <c r="D69" s="24">
        <v>49065</v>
      </c>
      <c r="E69" s="102">
        <v>1</v>
      </c>
      <c r="F69" s="24">
        <v>46285</v>
      </c>
      <c r="G69" s="102">
        <v>1</v>
      </c>
      <c r="H69" s="20">
        <v>0.06006265528789023</v>
      </c>
      <c r="I69" s="20"/>
      <c r="J69" s="24">
        <v>45050</v>
      </c>
      <c r="K69" s="48">
        <v>0.08912319644839073</v>
      </c>
      <c r="L69" s="103"/>
      <c r="M69" s="80"/>
      <c r="O69" s="189" t="s">
        <v>38</v>
      </c>
      <c r="P69" s="190"/>
      <c r="Q69" s="24">
        <v>327397</v>
      </c>
      <c r="R69" s="102">
        <v>1</v>
      </c>
      <c r="S69" s="24">
        <v>319330</v>
      </c>
      <c r="T69" s="102">
        <v>1</v>
      </c>
      <c r="U69" s="29">
        <v>0.025262267873359834</v>
      </c>
      <c r="V69" s="103"/>
    </row>
    <row r="70" spans="2:15" ht="15">
      <c r="B70" t="s">
        <v>100</v>
      </c>
      <c r="O70" t="s">
        <v>100</v>
      </c>
    </row>
    <row r="71" spans="2:15" ht="15">
      <c r="B71" s="9" t="s">
        <v>102</v>
      </c>
      <c r="O71" s="9" t="s">
        <v>102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490" dxfId="175" operator="lessThan">
      <formula>0</formula>
    </cfRule>
  </conditionalFormatting>
  <conditionalFormatting sqref="H31 O31">
    <cfRule type="cellIs" priority="1450" dxfId="175" operator="lessThan">
      <formula>0</formula>
    </cfRule>
  </conditionalFormatting>
  <conditionalFormatting sqref="H11:H15 J11:J15 O11:O15">
    <cfRule type="cellIs" priority="51" dxfId="175" operator="lessThan">
      <formula>0</formula>
    </cfRule>
  </conditionalFormatting>
  <conditionalFormatting sqref="H16:H30 J16:J30 O16:O30">
    <cfRule type="cellIs" priority="50" dxfId="175" operator="lessThan">
      <formula>0</formula>
    </cfRule>
  </conditionalFormatting>
  <conditionalFormatting sqref="D11:E30 G11:J30 L11:L30 N11:O30">
    <cfRule type="cellIs" priority="49" dxfId="176" operator="equal">
      <formula>0</formula>
    </cfRule>
  </conditionalFormatting>
  <conditionalFormatting sqref="F11:F30">
    <cfRule type="cellIs" priority="48" dxfId="176" operator="equal">
      <formula>0</formula>
    </cfRule>
  </conditionalFormatting>
  <conditionalFormatting sqref="K11:K30">
    <cfRule type="cellIs" priority="47" dxfId="176" operator="equal">
      <formula>0</formula>
    </cfRule>
  </conditionalFormatting>
  <conditionalFormatting sqref="M11:M30">
    <cfRule type="cellIs" priority="46" dxfId="176" operator="equal">
      <formula>0</formula>
    </cfRule>
  </conditionalFormatting>
  <conditionalFormatting sqref="O33 J33 H33">
    <cfRule type="cellIs" priority="45" dxfId="175" operator="lessThan">
      <formula>0</formula>
    </cfRule>
  </conditionalFormatting>
  <conditionalFormatting sqref="K68">
    <cfRule type="cellIs" priority="28" dxfId="175" operator="lessThan">
      <formula>0</formula>
    </cfRule>
  </conditionalFormatting>
  <conditionalFormatting sqref="H68 J68">
    <cfRule type="cellIs" priority="29" dxfId="175" operator="lessThan">
      <formula>0</formula>
    </cfRule>
  </conditionalFormatting>
  <conditionalFormatting sqref="K67">
    <cfRule type="cellIs" priority="26" dxfId="175" operator="lessThan">
      <formula>0</formula>
    </cfRule>
  </conditionalFormatting>
  <conditionalFormatting sqref="H67 J67">
    <cfRule type="cellIs" priority="27" dxfId="175" operator="lessThan">
      <formula>0</formula>
    </cfRule>
  </conditionalFormatting>
  <conditionalFormatting sqref="L68">
    <cfRule type="cellIs" priority="24" dxfId="175" operator="lessThan">
      <formula>0</formula>
    </cfRule>
  </conditionalFormatting>
  <conditionalFormatting sqref="K68">
    <cfRule type="cellIs" priority="25" dxfId="175" operator="lessThan">
      <formula>0</formula>
    </cfRule>
  </conditionalFormatting>
  <conditionalFormatting sqref="L67">
    <cfRule type="cellIs" priority="22" dxfId="175" operator="lessThan">
      <formula>0</formula>
    </cfRule>
  </conditionalFormatting>
  <conditionalFormatting sqref="K67">
    <cfRule type="cellIs" priority="23" dxfId="175" operator="lessThan">
      <formula>0</formula>
    </cfRule>
  </conditionalFormatting>
  <conditionalFormatting sqref="V67">
    <cfRule type="cellIs" priority="19" dxfId="175" operator="lessThan">
      <formula>0</formula>
    </cfRule>
    <cfRule type="cellIs" priority="20" dxfId="177" operator="equal">
      <formula>0</formula>
    </cfRule>
    <cfRule type="cellIs" priority="21" dxfId="178" operator="greaterThan">
      <formula>0</formula>
    </cfRule>
  </conditionalFormatting>
  <conditionalFormatting sqref="V68">
    <cfRule type="cellIs" priority="18" dxfId="175" operator="lessThan">
      <formula>0</formula>
    </cfRule>
  </conditionalFormatting>
  <conditionalFormatting sqref="U68">
    <cfRule type="cellIs" priority="17" dxfId="175" operator="lessThan">
      <formula>0</formula>
    </cfRule>
  </conditionalFormatting>
  <conditionalFormatting sqref="U67">
    <cfRule type="cellIs" priority="16" dxfId="175" operator="lessThan">
      <formula>0</formula>
    </cfRule>
  </conditionalFormatting>
  <conditionalFormatting sqref="K47:K66 H47:H66">
    <cfRule type="cellIs" priority="15" dxfId="175" operator="lessThan">
      <formula>0</formula>
    </cfRule>
  </conditionalFormatting>
  <conditionalFormatting sqref="L47:L66">
    <cfRule type="cellIs" priority="12" dxfId="175" operator="lessThan">
      <formula>0</formula>
    </cfRule>
    <cfRule type="cellIs" priority="13" dxfId="177" operator="equal">
      <formula>0</formula>
    </cfRule>
    <cfRule type="cellIs" priority="14" dxfId="178" operator="greaterThan">
      <formula>0</formula>
    </cfRule>
  </conditionalFormatting>
  <conditionalFormatting sqref="I47:I66">
    <cfRule type="cellIs" priority="9" dxfId="175" operator="lessThan">
      <formula>0</formula>
    </cfRule>
    <cfRule type="cellIs" priority="10" dxfId="177" operator="equal">
      <formula>0</formula>
    </cfRule>
    <cfRule type="cellIs" priority="11" dxfId="178" operator="greaterThan">
      <formula>0</formula>
    </cfRule>
  </conditionalFormatting>
  <conditionalFormatting sqref="H69:I69 K69">
    <cfRule type="cellIs" priority="8" dxfId="175" operator="lessThan">
      <formula>0</formula>
    </cfRule>
  </conditionalFormatting>
  <conditionalFormatting sqref="L69">
    <cfRule type="cellIs" priority="7" dxfId="175" operator="lessThan">
      <formula>0</formula>
    </cfRule>
  </conditionalFormatting>
  <conditionalFormatting sqref="U47:U66">
    <cfRule type="cellIs" priority="6" dxfId="175" operator="lessThan">
      <formula>0</formula>
    </cfRule>
  </conditionalFormatting>
  <conditionalFormatting sqref="V47:V66">
    <cfRule type="cellIs" priority="3" dxfId="175" operator="lessThan">
      <formula>0</formula>
    </cfRule>
    <cfRule type="cellIs" priority="4" dxfId="177" operator="equal">
      <formula>0</formula>
    </cfRule>
    <cfRule type="cellIs" priority="5" dxfId="178" operator="greaterThan">
      <formula>0</formula>
    </cfRule>
  </conditionalFormatting>
  <conditionalFormatting sqref="U69">
    <cfRule type="cellIs" priority="2" dxfId="175" operator="lessThan">
      <formula>0</formula>
    </cfRule>
  </conditionalFormatting>
  <conditionalFormatting sqref="V69">
    <cfRule type="cellIs" priority="1" dxfId="17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1"/>
      <c r="U1" s="53">
        <v>43682</v>
      </c>
    </row>
    <row r="2" spans="1:21" ht="14.25" customHeight="1">
      <c r="A2" s="158" t="s">
        <v>124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4"/>
      <c r="M2" s="21"/>
      <c r="N2" s="158" t="s">
        <v>87</v>
      </c>
      <c r="O2" s="158"/>
      <c r="P2" s="158"/>
      <c r="Q2" s="158"/>
      <c r="R2" s="158"/>
      <c r="S2" s="158"/>
      <c r="T2" s="158"/>
      <c r="U2" s="158"/>
    </row>
    <row r="3" spans="1:21" ht="14.25" customHeight="1">
      <c r="A3" s="159" t="s">
        <v>125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4"/>
      <c r="M3" s="21"/>
      <c r="N3" s="159" t="s">
        <v>88</v>
      </c>
      <c r="O3" s="159"/>
      <c r="P3" s="159"/>
      <c r="Q3" s="159"/>
      <c r="R3" s="159"/>
      <c r="S3" s="159"/>
      <c r="T3" s="159"/>
      <c r="U3" s="159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0"/>
      <c r="K4" s="81" t="s">
        <v>4</v>
      </c>
      <c r="L4" s="14"/>
      <c r="M4" s="14"/>
      <c r="N4" s="15"/>
      <c r="O4" s="15"/>
      <c r="P4" s="15"/>
      <c r="Q4" s="15"/>
      <c r="R4" s="15"/>
      <c r="S4" s="15"/>
      <c r="T4" s="80"/>
      <c r="U4" s="81" t="s">
        <v>4</v>
      </c>
    </row>
    <row r="5" spans="1:21" ht="14.25" customHeight="1">
      <c r="A5" s="148" t="s">
        <v>0</v>
      </c>
      <c r="B5" s="148" t="s">
        <v>1</v>
      </c>
      <c r="C5" s="145" t="s">
        <v>116</v>
      </c>
      <c r="D5" s="146"/>
      <c r="E5" s="146"/>
      <c r="F5" s="146"/>
      <c r="G5" s="146"/>
      <c r="H5" s="147"/>
      <c r="I5" s="145" t="s">
        <v>111</v>
      </c>
      <c r="J5" s="146"/>
      <c r="K5" s="147"/>
      <c r="L5" s="14"/>
      <c r="M5" s="14"/>
      <c r="N5" s="148" t="s">
        <v>0</v>
      </c>
      <c r="O5" s="148" t="s">
        <v>1</v>
      </c>
      <c r="P5" s="145" t="s">
        <v>117</v>
      </c>
      <c r="Q5" s="146"/>
      <c r="R5" s="146"/>
      <c r="S5" s="146"/>
      <c r="T5" s="146"/>
      <c r="U5" s="147"/>
    </row>
    <row r="6" spans="1:21" ht="14.25" customHeight="1">
      <c r="A6" s="149"/>
      <c r="B6" s="149"/>
      <c r="C6" s="174" t="s">
        <v>118</v>
      </c>
      <c r="D6" s="175"/>
      <c r="E6" s="175"/>
      <c r="F6" s="175"/>
      <c r="G6" s="175"/>
      <c r="H6" s="176"/>
      <c r="I6" s="126" t="s">
        <v>112</v>
      </c>
      <c r="J6" s="127"/>
      <c r="K6" s="128"/>
      <c r="L6" s="14"/>
      <c r="M6" s="14"/>
      <c r="N6" s="149"/>
      <c r="O6" s="149"/>
      <c r="P6" s="126" t="s">
        <v>119</v>
      </c>
      <c r="Q6" s="127"/>
      <c r="R6" s="127"/>
      <c r="S6" s="127"/>
      <c r="T6" s="127"/>
      <c r="U6" s="128"/>
    </row>
    <row r="7" spans="1:21" ht="14.25" customHeight="1">
      <c r="A7" s="149"/>
      <c r="B7" s="149"/>
      <c r="C7" s="129">
        <v>2019</v>
      </c>
      <c r="D7" s="130"/>
      <c r="E7" s="133">
        <v>2018</v>
      </c>
      <c r="F7" s="130"/>
      <c r="G7" s="143" t="s">
        <v>5</v>
      </c>
      <c r="H7" s="152" t="s">
        <v>61</v>
      </c>
      <c r="I7" s="157">
        <v>2019</v>
      </c>
      <c r="J7" s="151" t="s">
        <v>120</v>
      </c>
      <c r="K7" s="152" t="s">
        <v>122</v>
      </c>
      <c r="L7" s="14"/>
      <c r="M7" s="14"/>
      <c r="N7" s="149"/>
      <c r="O7" s="149"/>
      <c r="P7" s="167">
        <v>2019</v>
      </c>
      <c r="Q7" s="170"/>
      <c r="R7" s="171">
        <v>2018</v>
      </c>
      <c r="S7" s="170"/>
      <c r="T7" s="144" t="s">
        <v>5</v>
      </c>
      <c r="U7" s="168" t="s">
        <v>67</v>
      </c>
    </row>
    <row r="8" spans="1:21" ht="14.25" customHeight="1">
      <c r="A8" s="135" t="s">
        <v>6</v>
      </c>
      <c r="B8" s="135" t="s">
        <v>7</v>
      </c>
      <c r="C8" s="131"/>
      <c r="D8" s="132"/>
      <c r="E8" s="134"/>
      <c r="F8" s="132"/>
      <c r="G8" s="144"/>
      <c r="H8" s="151"/>
      <c r="I8" s="157"/>
      <c r="J8" s="151"/>
      <c r="K8" s="151"/>
      <c r="L8" s="14"/>
      <c r="M8" s="14"/>
      <c r="N8" s="135" t="s">
        <v>6</v>
      </c>
      <c r="O8" s="135" t="s">
        <v>7</v>
      </c>
      <c r="P8" s="131"/>
      <c r="Q8" s="132"/>
      <c r="R8" s="134"/>
      <c r="S8" s="132"/>
      <c r="T8" s="144"/>
      <c r="U8" s="169"/>
    </row>
    <row r="9" spans="1:21" ht="14.25" customHeight="1">
      <c r="A9" s="135"/>
      <c r="B9" s="135"/>
      <c r="C9" s="116" t="s">
        <v>8</v>
      </c>
      <c r="D9" s="82" t="s">
        <v>2</v>
      </c>
      <c r="E9" s="116" t="s">
        <v>8</v>
      </c>
      <c r="F9" s="82" t="s">
        <v>2</v>
      </c>
      <c r="G9" s="137" t="s">
        <v>9</v>
      </c>
      <c r="H9" s="137" t="s">
        <v>62</v>
      </c>
      <c r="I9" s="83" t="s">
        <v>8</v>
      </c>
      <c r="J9" s="153" t="s">
        <v>121</v>
      </c>
      <c r="K9" s="153" t="s">
        <v>123</v>
      </c>
      <c r="L9" s="14"/>
      <c r="M9" s="14"/>
      <c r="N9" s="135"/>
      <c r="O9" s="135"/>
      <c r="P9" s="116" t="s">
        <v>8</v>
      </c>
      <c r="Q9" s="82" t="s">
        <v>2</v>
      </c>
      <c r="R9" s="116" t="s">
        <v>8</v>
      </c>
      <c r="S9" s="82" t="s">
        <v>2</v>
      </c>
      <c r="T9" s="137" t="s">
        <v>9</v>
      </c>
      <c r="U9" s="172" t="s">
        <v>68</v>
      </c>
    </row>
    <row r="10" spans="1:21" ht="14.25" customHeight="1">
      <c r="A10" s="136"/>
      <c r="B10" s="136"/>
      <c r="C10" s="114" t="s">
        <v>10</v>
      </c>
      <c r="D10" s="45" t="s">
        <v>11</v>
      </c>
      <c r="E10" s="114" t="s">
        <v>10</v>
      </c>
      <c r="F10" s="45" t="s">
        <v>11</v>
      </c>
      <c r="G10" s="150"/>
      <c r="H10" s="150"/>
      <c r="I10" s="114" t="s">
        <v>10</v>
      </c>
      <c r="J10" s="154"/>
      <c r="K10" s="154"/>
      <c r="L10" s="14"/>
      <c r="M10" s="14"/>
      <c r="N10" s="136"/>
      <c r="O10" s="136"/>
      <c r="P10" s="114" t="s">
        <v>10</v>
      </c>
      <c r="Q10" s="45" t="s">
        <v>11</v>
      </c>
      <c r="R10" s="114" t="s">
        <v>10</v>
      </c>
      <c r="S10" s="45" t="s">
        <v>11</v>
      </c>
      <c r="T10" s="138"/>
      <c r="U10" s="173"/>
    </row>
    <row r="11" spans="1:21" ht="14.25" customHeight="1">
      <c r="A11" s="54">
        <v>1</v>
      </c>
      <c r="B11" s="84" t="s">
        <v>19</v>
      </c>
      <c r="C11" s="56">
        <v>4358</v>
      </c>
      <c r="D11" s="58">
        <v>0.12346308572723667</v>
      </c>
      <c r="E11" s="56">
        <v>4358</v>
      </c>
      <c r="F11" s="58">
        <v>0.12761720694603063</v>
      </c>
      <c r="G11" s="104">
        <v>0</v>
      </c>
      <c r="H11" s="86">
        <v>1</v>
      </c>
      <c r="I11" s="56">
        <v>3839</v>
      </c>
      <c r="J11" s="57">
        <v>0.13519145610836159</v>
      </c>
      <c r="K11" s="88">
        <v>0</v>
      </c>
      <c r="L11" s="14"/>
      <c r="M11" s="14"/>
      <c r="N11" s="54">
        <v>1</v>
      </c>
      <c r="O11" s="84" t="s">
        <v>19</v>
      </c>
      <c r="P11" s="56">
        <v>28867</v>
      </c>
      <c r="Q11" s="58">
        <v>0.12772330672707644</v>
      </c>
      <c r="R11" s="56">
        <v>29721</v>
      </c>
      <c r="S11" s="58">
        <v>0.1329525019459082</v>
      </c>
      <c r="T11" s="107">
        <v>-0.028733891860973748</v>
      </c>
      <c r="U11" s="88">
        <v>0</v>
      </c>
    </row>
    <row r="12" spans="1:21" ht="14.25" customHeight="1">
      <c r="A12" s="89">
        <v>2</v>
      </c>
      <c r="B12" s="90" t="s">
        <v>20</v>
      </c>
      <c r="C12" s="64">
        <v>3873</v>
      </c>
      <c r="D12" s="66">
        <v>0.10972293047764746</v>
      </c>
      <c r="E12" s="64">
        <v>4537</v>
      </c>
      <c r="F12" s="66">
        <v>0.1328589416966822</v>
      </c>
      <c r="G12" s="105">
        <v>-0.14635221512012342</v>
      </c>
      <c r="H12" s="92">
        <v>-1</v>
      </c>
      <c r="I12" s="64">
        <v>3113</v>
      </c>
      <c r="J12" s="65">
        <v>0.24413748795374235</v>
      </c>
      <c r="K12" s="94">
        <v>1</v>
      </c>
      <c r="L12" s="14"/>
      <c r="M12" s="14"/>
      <c r="N12" s="89">
        <v>2</v>
      </c>
      <c r="O12" s="90" t="s">
        <v>20</v>
      </c>
      <c r="P12" s="64">
        <v>25838</v>
      </c>
      <c r="Q12" s="66">
        <v>0.11432136346742651</v>
      </c>
      <c r="R12" s="64">
        <v>27046</v>
      </c>
      <c r="S12" s="66">
        <v>0.12098628470203</v>
      </c>
      <c r="T12" s="108">
        <v>-0.044664645418915905</v>
      </c>
      <c r="U12" s="94">
        <v>0</v>
      </c>
    </row>
    <row r="13" spans="1:21" ht="14.25" customHeight="1">
      <c r="A13" s="62">
        <v>3</v>
      </c>
      <c r="B13" s="90" t="s">
        <v>21</v>
      </c>
      <c r="C13" s="64">
        <v>3467</v>
      </c>
      <c r="D13" s="66">
        <v>0.09822086237180577</v>
      </c>
      <c r="E13" s="64">
        <v>3162</v>
      </c>
      <c r="F13" s="66">
        <v>0.09259421945005711</v>
      </c>
      <c r="G13" s="105">
        <v>0.09645793801391522</v>
      </c>
      <c r="H13" s="92">
        <v>0</v>
      </c>
      <c r="I13" s="64">
        <v>3622</v>
      </c>
      <c r="J13" s="65">
        <v>-0.04279403644395363</v>
      </c>
      <c r="K13" s="94">
        <v>-1</v>
      </c>
      <c r="L13" s="14"/>
      <c r="M13" s="14"/>
      <c r="N13" s="62">
        <v>3</v>
      </c>
      <c r="O13" s="90" t="s">
        <v>21</v>
      </c>
      <c r="P13" s="64">
        <v>22112</v>
      </c>
      <c r="Q13" s="66">
        <v>0.09783551315859335</v>
      </c>
      <c r="R13" s="64">
        <v>20744</v>
      </c>
      <c r="S13" s="66">
        <v>0.09279521888112514</v>
      </c>
      <c r="T13" s="108">
        <v>0.06594677979174701</v>
      </c>
      <c r="U13" s="94">
        <v>0</v>
      </c>
    </row>
    <row r="14" spans="1:21" ht="14.25" customHeight="1">
      <c r="A14" s="62">
        <v>4</v>
      </c>
      <c r="B14" s="90" t="s">
        <v>22</v>
      </c>
      <c r="C14" s="64">
        <v>3099</v>
      </c>
      <c r="D14" s="66">
        <v>0.08779534251232364</v>
      </c>
      <c r="E14" s="64">
        <v>2530</v>
      </c>
      <c r="F14" s="66">
        <v>0.07408708893379015</v>
      </c>
      <c r="G14" s="105">
        <v>0.22490118577075102</v>
      </c>
      <c r="H14" s="92">
        <v>0</v>
      </c>
      <c r="I14" s="64">
        <v>2271</v>
      </c>
      <c r="J14" s="65">
        <v>0.36459709379128147</v>
      </c>
      <c r="K14" s="94">
        <v>1</v>
      </c>
      <c r="L14" s="14"/>
      <c r="M14" s="14"/>
      <c r="N14" s="62">
        <v>4</v>
      </c>
      <c r="O14" s="90" t="s">
        <v>22</v>
      </c>
      <c r="P14" s="64">
        <v>15280</v>
      </c>
      <c r="Q14" s="66">
        <v>0.06760702971523636</v>
      </c>
      <c r="R14" s="64">
        <v>14603</v>
      </c>
      <c r="S14" s="66">
        <v>0.06532436277097331</v>
      </c>
      <c r="T14" s="108">
        <v>0.046360336917071754</v>
      </c>
      <c r="U14" s="94">
        <v>1</v>
      </c>
    </row>
    <row r="15" spans="1:21" ht="14.25" customHeight="1">
      <c r="A15" s="70">
        <v>5</v>
      </c>
      <c r="B15" s="95" t="s">
        <v>23</v>
      </c>
      <c r="C15" s="72">
        <v>2118</v>
      </c>
      <c r="D15" s="74">
        <v>0.060003399626041135</v>
      </c>
      <c r="E15" s="72">
        <v>1950</v>
      </c>
      <c r="F15" s="74">
        <v>0.05710269700430466</v>
      </c>
      <c r="G15" s="106">
        <v>0.08615384615384625</v>
      </c>
      <c r="H15" s="97">
        <v>0</v>
      </c>
      <c r="I15" s="72">
        <v>1908</v>
      </c>
      <c r="J15" s="73">
        <v>0.11006289308176109</v>
      </c>
      <c r="K15" s="99">
        <v>1</v>
      </c>
      <c r="L15" s="14"/>
      <c r="M15" s="14"/>
      <c r="N15" s="70">
        <v>5</v>
      </c>
      <c r="O15" s="95" t="s">
        <v>23</v>
      </c>
      <c r="P15" s="72">
        <v>13866</v>
      </c>
      <c r="Q15" s="74">
        <v>0.06135072474027928</v>
      </c>
      <c r="R15" s="72">
        <v>15829</v>
      </c>
      <c r="S15" s="74">
        <v>0.07080869261807413</v>
      </c>
      <c r="T15" s="109">
        <v>-0.12401288773769659</v>
      </c>
      <c r="U15" s="99">
        <v>-1</v>
      </c>
    </row>
    <row r="16" spans="1:21" ht="14.25" customHeight="1">
      <c r="A16" s="54">
        <v>6</v>
      </c>
      <c r="B16" s="84" t="s">
        <v>18</v>
      </c>
      <c r="C16" s="56">
        <v>1728</v>
      </c>
      <c r="D16" s="58">
        <v>0.04895461499235084</v>
      </c>
      <c r="E16" s="56">
        <v>1083</v>
      </c>
      <c r="F16" s="58">
        <v>0.03171395941315998</v>
      </c>
      <c r="G16" s="104">
        <v>0.5955678670360112</v>
      </c>
      <c r="H16" s="86">
        <v>6</v>
      </c>
      <c r="I16" s="56">
        <v>1611</v>
      </c>
      <c r="J16" s="57">
        <v>0.07262569832402233</v>
      </c>
      <c r="K16" s="88">
        <v>1</v>
      </c>
      <c r="L16" s="14"/>
      <c r="M16" s="14"/>
      <c r="N16" s="54">
        <v>6</v>
      </c>
      <c r="O16" s="84" t="s">
        <v>26</v>
      </c>
      <c r="P16" s="56">
        <v>12197</v>
      </c>
      <c r="Q16" s="58">
        <v>0.05396616108879174</v>
      </c>
      <c r="R16" s="56">
        <v>12119</v>
      </c>
      <c r="S16" s="58">
        <v>0.0542125558050692</v>
      </c>
      <c r="T16" s="107">
        <v>0.0064361746018648525</v>
      </c>
      <c r="U16" s="88">
        <v>0</v>
      </c>
    </row>
    <row r="17" spans="1:21" ht="14.25" customHeight="1">
      <c r="A17" s="62">
        <v>7</v>
      </c>
      <c r="B17" s="90" t="s">
        <v>24</v>
      </c>
      <c r="C17" s="64">
        <v>1692</v>
      </c>
      <c r="D17" s="66">
        <v>0.0479347271800102</v>
      </c>
      <c r="E17" s="64">
        <v>1266</v>
      </c>
      <c r="F17" s="66">
        <v>0.03707282790125626</v>
      </c>
      <c r="G17" s="105">
        <v>0.3364928909952607</v>
      </c>
      <c r="H17" s="92">
        <v>0</v>
      </c>
      <c r="I17" s="64">
        <v>1579</v>
      </c>
      <c r="J17" s="65">
        <v>0.07156428119062697</v>
      </c>
      <c r="K17" s="94">
        <v>2</v>
      </c>
      <c r="L17" s="14"/>
      <c r="M17" s="14"/>
      <c r="N17" s="62">
        <v>7</v>
      </c>
      <c r="O17" s="90" t="s">
        <v>18</v>
      </c>
      <c r="P17" s="64">
        <v>10913</v>
      </c>
      <c r="Q17" s="66">
        <v>0.04828504681167372</v>
      </c>
      <c r="R17" s="64">
        <v>7647</v>
      </c>
      <c r="S17" s="66">
        <v>0.03420772458464925</v>
      </c>
      <c r="T17" s="108">
        <v>0.42709559304302336</v>
      </c>
      <c r="U17" s="94">
        <v>4</v>
      </c>
    </row>
    <row r="18" spans="1:21" ht="14.25" customHeight="1">
      <c r="A18" s="62">
        <v>8</v>
      </c>
      <c r="B18" s="90" t="s">
        <v>26</v>
      </c>
      <c r="C18" s="64">
        <v>1562</v>
      </c>
      <c r="D18" s="66">
        <v>0.0442517989687801</v>
      </c>
      <c r="E18" s="64">
        <v>1861</v>
      </c>
      <c r="F18" s="66">
        <v>0.05449647134615948</v>
      </c>
      <c r="G18" s="105">
        <v>-0.16066630843632457</v>
      </c>
      <c r="H18" s="92">
        <v>-2</v>
      </c>
      <c r="I18" s="64">
        <v>2369</v>
      </c>
      <c r="J18" s="65">
        <v>-0.34065006331785563</v>
      </c>
      <c r="K18" s="94">
        <v>-4</v>
      </c>
      <c r="L18" s="14"/>
      <c r="M18" s="14"/>
      <c r="N18" s="62">
        <v>8</v>
      </c>
      <c r="O18" s="90" t="s">
        <v>31</v>
      </c>
      <c r="P18" s="64">
        <v>10554</v>
      </c>
      <c r="Q18" s="66">
        <v>0.04669663557687202</v>
      </c>
      <c r="R18" s="64">
        <v>8344</v>
      </c>
      <c r="S18" s="66">
        <v>0.03732565109641863</v>
      </c>
      <c r="T18" s="108">
        <v>0.2648609779482263</v>
      </c>
      <c r="U18" s="94">
        <v>0</v>
      </c>
    </row>
    <row r="19" spans="1:21" ht="14.25" customHeight="1">
      <c r="A19" s="62">
        <v>9</v>
      </c>
      <c r="B19" s="90" t="s">
        <v>34</v>
      </c>
      <c r="C19" s="64">
        <v>1522</v>
      </c>
      <c r="D19" s="66">
        <v>0.043118590288401606</v>
      </c>
      <c r="E19" s="64">
        <v>1234</v>
      </c>
      <c r="F19" s="66">
        <v>0.03613575800169844</v>
      </c>
      <c r="G19" s="105">
        <v>0.23338735818476497</v>
      </c>
      <c r="H19" s="92">
        <v>0</v>
      </c>
      <c r="I19" s="64">
        <v>1416</v>
      </c>
      <c r="J19" s="65">
        <v>0.07485875706214684</v>
      </c>
      <c r="K19" s="94">
        <v>1</v>
      </c>
      <c r="L19" s="14"/>
      <c r="M19" s="14"/>
      <c r="N19" s="62">
        <v>9</v>
      </c>
      <c r="O19" s="90" t="s">
        <v>34</v>
      </c>
      <c r="P19" s="64">
        <v>10135</v>
      </c>
      <c r="Q19" s="66">
        <v>0.04484275171229846</v>
      </c>
      <c r="R19" s="64">
        <v>9358</v>
      </c>
      <c r="S19" s="66">
        <v>0.0418616302684906</v>
      </c>
      <c r="T19" s="108">
        <v>0.08303056208591575</v>
      </c>
      <c r="U19" s="94">
        <v>-2</v>
      </c>
    </row>
    <row r="20" spans="1:21" ht="14.25" customHeight="1">
      <c r="A20" s="70">
        <v>10</v>
      </c>
      <c r="B20" s="95" t="s">
        <v>25</v>
      </c>
      <c r="C20" s="72">
        <v>1402</v>
      </c>
      <c r="D20" s="74">
        <v>0.039718964247266134</v>
      </c>
      <c r="E20" s="72">
        <v>999</v>
      </c>
      <c r="F20" s="74">
        <v>0.029254150926820696</v>
      </c>
      <c r="G20" s="106">
        <v>0.4034034034034033</v>
      </c>
      <c r="H20" s="97">
        <v>4</v>
      </c>
      <c r="I20" s="72">
        <v>1030</v>
      </c>
      <c r="J20" s="73">
        <v>0.36116504854368925</v>
      </c>
      <c r="K20" s="99">
        <v>2</v>
      </c>
      <c r="L20" s="14"/>
      <c r="M20" s="14"/>
      <c r="N20" s="70">
        <v>10</v>
      </c>
      <c r="O20" s="95" t="s">
        <v>24</v>
      </c>
      <c r="P20" s="72">
        <v>9689</v>
      </c>
      <c r="Q20" s="74">
        <v>0.04286940516432756</v>
      </c>
      <c r="R20" s="72">
        <v>8316</v>
      </c>
      <c r="S20" s="74">
        <v>0.037200397233678975</v>
      </c>
      <c r="T20" s="109">
        <v>0.1651034151034152</v>
      </c>
      <c r="U20" s="99">
        <v>-1</v>
      </c>
    </row>
    <row r="21" spans="1:21" ht="14.25" customHeight="1">
      <c r="A21" s="54">
        <v>11</v>
      </c>
      <c r="B21" s="84" t="s">
        <v>29</v>
      </c>
      <c r="C21" s="56">
        <v>1376</v>
      </c>
      <c r="D21" s="58">
        <v>0.038982378605020115</v>
      </c>
      <c r="E21" s="56">
        <v>1205</v>
      </c>
      <c r="F21" s="58">
        <v>0.035286538405224166</v>
      </c>
      <c r="G21" s="104">
        <v>0.141908713692946</v>
      </c>
      <c r="H21" s="86">
        <v>-1</v>
      </c>
      <c r="I21" s="56">
        <v>1158</v>
      </c>
      <c r="J21" s="57">
        <v>0.18825561312607952</v>
      </c>
      <c r="K21" s="88">
        <v>0</v>
      </c>
      <c r="L21" s="14"/>
      <c r="M21" s="14"/>
      <c r="N21" s="54">
        <v>11</v>
      </c>
      <c r="O21" s="84" t="s">
        <v>25</v>
      </c>
      <c r="P21" s="56">
        <v>7744</v>
      </c>
      <c r="Q21" s="58">
        <v>0.034263667415889425</v>
      </c>
      <c r="R21" s="56">
        <v>6942</v>
      </c>
      <c r="S21" s="58">
        <v>0.031054011254954238</v>
      </c>
      <c r="T21" s="107">
        <v>0.11552866609046375</v>
      </c>
      <c r="U21" s="88">
        <v>3</v>
      </c>
    </row>
    <row r="22" spans="1:21" ht="14.25" customHeight="1">
      <c r="A22" s="62">
        <v>12</v>
      </c>
      <c r="B22" s="90" t="s">
        <v>31</v>
      </c>
      <c r="C22" s="64">
        <v>1331</v>
      </c>
      <c r="D22" s="66">
        <v>0.03770751883959431</v>
      </c>
      <c r="E22" s="64">
        <v>1026</v>
      </c>
      <c r="F22" s="66">
        <v>0.03004480365457261</v>
      </c>
      <c r="G22" s="105">
        <v>0.297270955165692</v>
      </c>
      <c r="H22" s="92">
        <v>1</v>
      </c>
      <c r="I22" s="64">
        <v>1585</v>
      </c>
      <c r="J22" s="65">
        <v>-0.16025236593059933</v>
      </c>
      <c r="K22" s="94">
        <v>-4</v>
      </c>
      <c r="L22" s="14"/>
      <c r="M22" s="14"/>
      <c r="N22" s="62">
        <v>12</v>
      </c>
      <c r="O22" s="90" t="s">
        <v>29</v>
      </c>
      <c r="P22" s="64">
        <v>7378</v>
      </c>
      <c r="Q22" s="66">
        <v>0.03264428437428101</v>
      </c>
      <c r="R22" s="64">
        <v>7365</v>
      </c>
      <c r="S22" s="66">
        <v>0.032946239252771244</v>
      </c>
      <c r="T22" s="108">
        <v>0.0017651052274270107</v>
      </c>
      <c r="U22" s="94">
        <v>0</v>
      </c>
    </row>
    <row r="23" spans="1:21" ht="14.25" customHeight="1">
      <c r="A23" s="62">
        <v>13</v>
      </c>
      <c r="B23" s="90" t="s">
        <v>35</v>
      </c>
      <c r="C23" s="64">
        <v>1006</v>
      </c>
      <c r="D23" s="66">
        <v>0.028500198311519065</v>
      </c>
      <c r="E23" s="64">
        <v>1240</v>
      </c>
      <c r="F23" s="66">
        <v>0.036311458607865534</v>
      </c>
      <c r="G23" s="105">
        <v>-0.18870967741935485</v>
      </c>
      <c r="H23" s="92">
        <v>-5</v>
      </c>
      <c r="I23" s="64">
        <v>818</v>
      </c>
      <c r="J23" s="65">
        <v>0.22982885085574578</v>
      </c>
      <c r="K23" s="94">
        <v>0</v>
      </c>
      <c r="L23" s="14"/>
      <c r="M23" s="14"/>
      <c r="N23" s="62">
        <v>13</v>
      </c>
      <c r="O23" s="90" t="s">
        <v>35</v>
      </c>
      <c r="P23" s="64">
        <v>6972</v>
      </c>
      <c r="Q23" s="66">
        <v>0.030847919579491356</v>
      </c>
      <c r="R23" s="64">
        <v>8262</v>
      </c>
      <c r="S23" s="66">
        <v>0.03695883621268106</v>
      </c>
      <c r="T23" s="108">
        <v>-0.15613652868554828</v>
      </c>
      <c r="U23" s="94">
        <v>-3</v>
      </c>
    </row>
    <row r="24" spans="1:21" ht="14.25" customHeight="1">
      <c r="A24" s="62">
        <v>14</v>
      </c>
      <c r="B24" s="90" t="s">
        <v>27</v>
      </c>
      <c r="C24" s="64">
        <v>886</v>
      </c>
      <c r="D24" s="66">
        <v>0.025100572270383592</v>
      </c>
      <c r="E24" s="64">
        <v>1146</v>
      </c>
      <c r="F24" s="66">
        <v>0.03355881577791443</v>
      </c>
      <c r="G24" s="105">
        <v>-0.22687609075043635</v>
      </c>
      <c r="H24" s="92">
        <v>-3</v>
      </c>
      <c r="I24" s="64">
        <v>670</v>
      </c>
      <c r="J24" s="65">
        <v>0.32238805970149254</v>
      </c>
      <c r="K24" s="94">
        <v>3</v>
      </c>
      <c r="L24" s="14"/>
      <c r="M24" s="14"/>
      <c r="N24" s="62">
        <v>14</v>
      </c>
      <c r="O24" s="90" t="s">
        <v>36</v>
      </c>
      <c r="P24" s="64">
        <v>6125</v>
      </c>
      <c r="Q24" s="66">
        <v>0.027100330955878448</v>
      </c>
      <c r="R24" s="64">
        <v>6282</v>
      </c>
      <c r="S24" s="66">
        <v>0.028101598776090825</v>
      </c>
      <c r="T24" s="108">
        <v>-0.024992040751353084</v>
      </c>
      <c r="U24" s="94">
        <v>1</v>
      </c>
    </row>
    <row r="25" spans="1:21" ht="14.25" customHeight="1">
      <c r="A25" s="70">
        <v>15</v>
      </c>
      <c r="B25" s="95" t="s">
        <v>30</v>
      </c>
      <c r="C25" s="72">
        <v>810</v>
      </c>
      <c r="D25" s="74">
        <v>0.022947475777664456</v>
      </c>
      <c r="E25" s="72">
        <v>708</v>
      </c>
      <c r="F25" s="74">
        <v>0.02073267152771677</v>
      </c>
      <c r="G25" s="106">
        <v>0.14406779661016955</v>
      </c>
      <c r="H25" s="97">
        <v>3</v>
      </c>
      <c r="I25" s="72">
        <v>687</v>
      </c>
      <c r="J25" s="73">
        <v>0.17903930131004375</v>
      </c>
      <c r="K25" s="99">
        <v>1</v>
      </c>
      <c r="L25" s="14"/>
      <c r="M25" s="14"/>
      <c r="N25" s="70">
        <v>15</v>
      </c>
      <c r="O25" s="95" t="s">
        <v>56</v>
      </c>
      <c r="P25" s="72">
        <v>4845</v>
      </c>
      <c r="Q25" s="74">
        <v>0.021436914854078545</v>
      </c>
      <c r="R25" s="72">
        <v>5552</v>
      </c>
      <c r="S25" s="74">
        <v>0.024836051640378266</v>
      </c>
      <c r="T25" s="109">
        <v>-0.12734149855907784</v>
      </c>
      <c r="U25" s="99">
        <v>1</v>
      </c>
    </row>
    <row r="26" spans="1:21" ht="14.25" customHeight="1">
      <c r="A26" s="54">
        <v>16</v>
      </c>
      <c r="B26" s="84" t="s">
        <v>36</v>
      </c>
      <c r="C26" s="56">
        <v>803</v>
      </c>
      <c r="D26" s="58">
        <v>0.02274916425859822</v>
      </c>
      <c r="E26" s="56">
        <v>806</v>
      </c>
      <c r="F26" s="58">
        <v>0.023602448095112596</v>
      </c>
      <c r="G26" s="104">
        <v>-0.003722084367245637</v>
      </c>
      <c r="H26" s="86">
        <v>0</v>
      </c>
      <c r="I26" s="56">
        <v>612</v>
      </c>
      <c r="J26" s="57">
        <v>0.31209150326797386</v>
      </c>
      <c r="K26" s="88">
        <v>3</v>
      </c>
      <c r="L26" s="14"/>
      <c r="M26" s="14"/>
      <c r="N26" s="54">
        <v>16</v>
      </c>
      <c r="O26" s="84" t="s">
        <v>30</v>
      </c>
      <c r="P26" s="56">
        <v>4743</v>
      </c>
      <c r="Q26" s="58">
        <v>0.020985611383466364</v>
      </c>
      <c r="R26" s="56">
        <v>3915</v>
      </c>
      <c r="S26" s="58">
        <v>0.01751317402234887</v>
      </c>
      <c r="T26" s="107">
        <v>0.21149425287356327</v>
      </c>
      <c r="U26" s="88">
        <v>3</v>
      </c>
    </row>
    <row r="27" spans="1:21" ht="14.25" customHeight="1">
      <c r="A27" s="62">
        <v>17</v>
      </c>
      <c r="B27" s="90" t="s">
        <v>56</v>
      </c>
      <c r="C27" s="64">
        <v>776</v>
      </c>
      <c r="D27" s="66">
        <v>0.021984248399342737</v>
      </c>
      <c r="E27" s="64">
        <v>806</v>
      </c>
      <c r="F27" s="66">
        <v>0.023602448095112596</v>
      </c>
      <c r="G27" s="105">
        <v>-0.037220843672456594</v>
      </c>
      <c r="H27" s="92">
        <v>-1</v>
      </c>
      <c r="I27" s="64">
        <v>805</v>
      </c>
      <c r="J27" s="65">
        <v>-0.03602484472049694</v>
      </c>
      <c r="K27" s="94">
        <v>-3</v>
      </c>
      <c r="L27" s="14"/>
      <c r="M27" s="14"/>
      <c r="N27" s="62">
        <v>17</v>
      </c>
      <c r="O27" s="90" t="s">
        <v>27</v>
      </c>
      <c r="P27" s="64">
        <v>4626</v>
      </c>
      <c r="Q27" s="66">
        <v>0.020467939755411217</v>
      </c>
      <c r="R27" s="64">
        <v>7185</v>
      </c>
      <c r="S27" s="66">
        <v>0.03214103584944486</v>
      </c>
      <c r="T27" s="108">
        <v>-0.3561586638830898</v>
      </c>
      <c r="U27" s="94">
        <v>-4</v>
      </c>
    </row>
    <row r="28" spans="1:21" ht="14.25" customHeight="1">
      <c r="A28" s="62">
        <v>18</v>
      </c>
      <c r="B28" s="90" t="s">
        <v>50</v>
      </c>
      <c r="C28" s="64">
        <v>684</v>
      </c>
      <c r="D28" s="66">
        <v>0.019377868434472208</v>
      </c>
      <c r="E28" s="64">
        <v>676</v>
      </c>
      <c r="F28" s="66">
        <v>0.01979560162815895</v>
      </c>
      <c r="G28" s="105">
        <v>0.01183431952662728</v>
      </c>
      <c r="H28" s="92">
        <v>1</v>
      </c>
      <c r="I28" s="64">
        <v>623</v>
      </c>
      <c r="J28" s="65">
        <v>0.0979133226324238</v>
      </c>
      <c r="K28" s="94">
        <v>0</v>
      </c>
      <c r="L28" s="14"/>
      <c r="M28" s="14"/>
      <c r="N28" s="62">
        <v>18</v>
      </c>
      <c r="O28" s="90" t="s">
        <v>50</v>
      </c>
      <c r="P28" s="64">
        <v>4570</v>
      </c>
      <c r="Q28" s="66">
        <v>0.020220165300957472</v>
      </c>
      <c r="R28" s="64">
        <v>4038</v>
      </c>
      <c r="S28" s="66">
        <v>0.01806339634795523</v>
      </c>
      <c r="T28" s="108">
        <v>0.13174839029222385</v>
      </c>
      <c r="U28" s="94">
        <v>0</v>
      </c>
    </row>
    <row r="29" spans="1:21" ht="14.25" customHeight="1">
      <c r="A29" s="62">
        <v>19</v>
      </c>
      <c r="B29" s="90" t="s">
        <v>28</v>
      </c>
      <c r="C29" s="64">
        <v>552</v>
      </c>
      <c r="D29" s="66">
        <v>0.015638279789223185</v>
      </c>
      <c r="E29" s="64">
        <v>996</v>
      </c>
      <c r="F29" s="66">
        <v>0.02916630062373715</v>
      </c>
      <c r="G29" s="105">
        <v>-0.4457831325301205</v>
      </c>
      <c r="H29" s="92">
        <v>-4</v>
      </c>
      <c r="I29" s="64">
        <v>716</v>
      </c>
      <c r="J29" s="65">
        <v>-0.22905027932960897</v>
      </c>
      <c r="K29" s="94">
        <v>-4</v>
      </c>
      <c r="N29" s="62">
        <v>19</v>
      </c>
      <c r="O29" s="90" t="s">
        <v>28</v>
      </c>
      <c r="P29" s="64">
        <v>4163</v>
      </c>
      <c r="Q29" s="66">
        <v>0.018419375962338284</v>
      </c>
      <c r="R29" s="64">
        <v>4936</v>
      </c>
      <c r="S29" s="66">
        <v>0.02208046666010575</v>
      </c>
      <c r="T29" s="108">
        <v>-0.15660453808752028</v>
      </c>
      <c r="U29" s="94">
        <v>-2</v>
      </c>
    </row>
    <row r="30" spans="1:21" ht="14.25" customHeight="1">
      <c r="A30" s="70">
        <v>20</v>
      </c>
      <c r="B30" s="95" t="s">
        <v>33</v>
      </c>
      <c r="C30" s="72">
        <v>367</v>
      </c>
      <c r="D30" s="74">
        <v>0.010397189642472661</v>
      </c>
      <c r="E30" s="72">
        <v>340</v>
      </c>
      <c r="F30" s="74">
        <v>0.009956367682801838</v>
      </c>
      <c r="G30" s="106">
        <v>0.07941176470588229</v>
      </c>
      <c r="H30" s="97">
        <v>1</v>
      </c>
      <c r="I30" s="72">
        <v>400</v>
      </c>
      <c r="J30" s="73">
        <v>-0.08250000000000002</v>
      </c>
      <c r="K30" s="99">
        <v>0</v>
      </c>
      <c r="N30" s="70">
        <v>20</v>
      </c>
      <c r="O30" s="95" t="s">
        <v>33</v>
      </c>
      <c r="P30" s="72">
        <v>2357</v>
      </c>
      <c r="Q30" s="74">
        <v>0.01042864980620498</v>
      </c>
      <c r="R30" s="72">
        <v>2200</v>
      </c>
      <c r="S30" s="74">
        <v>0.009841374929544702</v>
      </c>
      <c r="T30" s="109">
        <v>0.0713636363636363</v>
      </c>
      <c r="U30" s="99">
        <v>0</v>
      </c>
    </row>
    <row r="31" spans="1:21" ht="14.25" customHeight="1">
      <c r="A31" s="163" t="s">
        <v>53</v>
      </c>
      <c r="B31" s="164"/>
      <c r="C31" s="3">
        <f>SUM(C11:C30)</f>
        <v>33412</v>
      </c>
      <c r="D31" s="6">
        <f>C31/C33</f>
        <v>0.9465692107201541</v>
      </c>
      <c r="E31" s="3">
        <f>SUM(E11:E30)</f>
        <v>31929</v>
      </c>
      <c r="F31" s="6">
        <f>E31/E33</f>
        <v>0.9349907757181762</v>
      </c>
      <c r="G31" s="17">
        <f>C31/E31-1</f>
        <v>0.04644680384603328</v>
      </c>
      <c r="H31" s="17"/>
      <c r="I31" s="3">
        <f>SUM(I11:I30)</f>
        <v>30832</v>
      </c>
      <c r="J31" s="18">
        <f>C31/I31-1</f>
        <v>0.08367929423975085</v>
      </c>
      <c r="K31" s="19"/>
      <c r="N31" s="163" t="s">
        <v>53</v>
      </c>
      <c r="O31" s="164"/>
      <c r="P31" s="3">
        <f>SUM(P11:P30)</f>
        <v>212974</v>
      </c>
      <c r="Q31" s="6">
        <f>P31/P33</f>
        <v>0.9423127975505725</v>
      </c>
      <c r="R31" s="3">
        <f>SUM(R11:R30)</f>
        <v>210404</v>
      </c>
      <c r="S31" s="6">
        <f>R31/R33</f>
        <v>0.9412112048526925</v>
      </c>
      <c r="T31" s="17">
        <f>P31/R31-1</f>
        <v>0.012214596680671486</v>
      </c>
      <c r="U31" s="27"/>
    </row>
    <row r="32" spans="1:21" ht="14.25" customHeight="1">
      <c r="A32" s="163" t="s">
        <v>12</v>
      </c>
      <c r="B32" s="164"/>
      <c r="C32" s="3">
        <f>C33-SUM(C11:C30)</f>
        <v>1886</v>
      </c>
      <c r="D32" s="6">
        <f>C32/C33</f>
        <v>0.05343078927984588</v>
      </c>
      <c r="E32" s="3">
        <f>E33-SUM(E11:E30)</f>
        <v>2220</v>
      </c>
      <c r="F32" s="6">
        <f>E32/E33</f>
        <v>0.06500922428182378</v>
      </c>
      <c r="G32" s="17">
        <f>C32/E32-1</f>
        <v>-0.15045045045045047</v>
      </c>
      <c r="H32" s="17"/>
      <c r="I32" s="3">
        <f>I33-SUM(I11:I30)</f>
        <v>1819</v>
      </c>
      <c r="J32" s="18">
        <f>C32/I32-1</f>
        <v>0.03683342495876851</v>
      </c>
      <c r="K32" s="19"/>
      <c r="N32" s="163" t="s">
        <v>12</v>
      </c>
      <c r="O32" s="164"/>
      <c r="P32" s="3">
        <f>P33-SUM(P11:P30)</f>
        <v>13038</v>
      </c>
      <c r="Q32" s="6">
        <f>P32/P33</f>
        <v>0.05768720244942747</v>
      </c>
      <c r="R32" s="3">
        <f>R33-SUM(R11:R30)</f>
        <v>13142</v>
      </c>
      <c r="S32" s="6">
        <f>R32/R33</f>
        <v>0.05878879514730749</v>
      </c>
      <c r="T32" s="17">
        <f>P32/R32-1</f>
        <v>-0.00791355957997264</v>
      </c>
      <c r="U32" s="28"/>
    </row>
    <row r="33" spans="1:21" ht="14.25" customHeight="1">
      <c r="A33" s="155" t="s">
        <v>38</v>
      </c>
      <c r="B33" s="156"/>
      <c r="C33" s="24">
        <v>35298</v>
      </c>
      <c r="D33" s="102">
        <v>1</v>
      </c>
      <c r="E33" s="24">
        <v>34149</v>
      </c>
      <c r="F33" s="102">
        <v>0.9990043632317196</v>
      </c>
      <c r="G33" s="20">
        <v>0.03364666608099798</v>
      </c>
      <c r="H33" s="20"/>
      <c r="I33" s="24">
        <v>32651</v>
      </c>
      <c r="J33" s="48">
        <v>0.0810694925117148</v>
      </c>
      <c r="K33" s="103"/>
      <c r="L33" s="14"/>
      <c r="M33" s="14"/>
      <c r="N33" s="155" t="s">
        <v>38</v>
      </c>
      <c r="O33" s="156"/>
      <c r="P33" s="24">
        <v>226012</v>
      </c>
      <c r="Q33" s="102">
        <v>1</v>
      </c>
      <c r="R33" s="24">
        <v>223546</v>
      </c>
      <c r="S33" s="102">
        <v>1</v>
      </c>
      <c r="T33" s="29">
        <v>0.011031286625571513</v>
      </c>
      <c r="U33" s="103"/>
    </row>
    <row r="34" spans="1:14" ht="14.25" customHeight="1">
      <c r="A34" t="s">
        <v>100</v>
      </c>
      <c r="N34" t="s">
        <v>100</v>
      </c>
    </row>
    <row r="35" spans="1:14" ht="15">
      <c r="A35" s="9" t="s">
        <v>102</v>
      </c>
      <c r="N35" s="9" t="s">
        <v>102</v>
      </c>
    </row>
    <row r="39" spans="1:21" ht="15">
      <c r="A39" s="158" t="s">
        <v>126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4"/>
      <c r="M39" s="21"/>
      <c r="N39" s="158" t="s">
        <v>90</v>
      </c>
      <c r="O39" s="158"/>
      <c r="P39" s="158"/>
      <c r="Q39" s="158"/>
      <c r="R39" s="158"/>
      <c r="S39" s="158"/>
      <c r="T39" s="158"/>
      <c r="U39" s="158"/>
    </row>
    <row r="40" spans="1:21" ht="15">
      <c r="A40" s="159" t="s">
        <v>127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4"/>
      <c r="M40" s="21"/>
      <c r="N40" s="159" t="s">
        <v>91</v>
      </c>
      <c r="O40" s="159"/>
      <c r="P40" s="159"/>
      <c r="Q40" s="159"/>
      <c r="R40" s="159"/>
      <c r="S40" s="159"/>
      <c r="T40" s="159"/>
      <c r="U40" s="159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0"/>
      <c r="K41" s="81" t="s">
        <v>4</v>
      </c>
      <c r="L41" s="14"/>
      <c r="M41" s="14"/>
      <c r="N41" s="15"/>
      <c r="O41" s="15"/>
      <c r="P41" s="15"/>
      <c r="Q41" s="15"/>
      <c r="R41" s="15"/>
      <c r="S41" s="15"/>
      <c r="T41" s="80"/>
      <c r="U41" s="81" t="s">
        <v>4</v>
      </c>
    </row>
    <row r="42" spans="1:21" ht="15">
      <c r="A42" s="148" t="s">
        <v>0</v>
      </c>
      <c r="B42" s="148" t="s">
        <v>52</v>
      </c>
      <c r="C42" s="145" t="s">
        <v>116</v>
      </c>
      <c r="D42" s="146"/>
      <c r="E42" s="146"/>
      <c r="F42" s="146"/>
      <c r="G42" s="146"/>
      <c r="H42" s="147"/>
      <c r="I42" s="145" t="s">
        <v>111</v>
      </c>
      <c r="J42" s="146"/>
      <c r="K42" s="147"/>
      <c r="L42" s="14"/>
      <c r="M42" s="14"/>
      <c r="N42" s="148" t="s">
        <v>0</v>
      </c>
      <c r="O42" s="148" t="s">
        <v>52</v>
      </c>
      <c r="P42" s="145" t="s">
        <v>117</v>
      </c>
      <c r="Q42" s="146"/>
      <c r="R42" s="146"/>
      <c r="S42" s="146"/>
      <c r="T42" s="146"/>
      <c r="U42" s="147"/>
    </row>
    <row r="43" spans="1:21" ht="15">
      <c r="A43" s="149"/>
      <c r="B43" s="149"/>
      <c r="C43" s="174" t="s">
        <v>118</v>
      </c>
      <c r="D43" s="175"/>
      <c r="E43" s="175"/>
      <c r="F43" s="175"/>
      <c r="G43" s="175"/>
      <c r="H43" s="176"/>
      <c r="I43" s="126" t="s">
        <v>112</v>
      </c>
      <c r="J43" s="127"/>
      <c r="K43" s="128"/>
      <c r="L43" s="14"/>
      <c r="M43" s="14"/>
      <c r="N43" s="149"/>
      <c r="O43" s="149"/>
      <c r="P43" s="126" t="s">
        <v>119</v>
      </c>
      <c r="Q43" s="127"/>
      <c r="R43" s="127"/>
      <c r="S43" s="127"/>
      <c r="T43" s="127"/>
      <c r="U43" s="128"/>
    </row>
    <row r="44" spans="1:21" ht="15" customHeight="1">
      <c r="A44" s="149"/>
      <c r="B44" s="149"/>
      <c r="C44" s="129">
        <v>2019</v>
      </c>
      <c r="D44" s="130"/>
      <c r="E44" s="133">
        <v>2018</v>
      </c>
      <c r="F44" s="130"/>
      <c r="G44" s="143" t="s">
        <v>5</v>
      </c>
      <c r="H44" s="152" t="s">
        <v>61</v>
      </c>
      <c r="I44" s="157">
        <v>2019</v>
      </c>
      <c r="J44" s="151" t="s">
        <v>120</v>
      </c>
      <c r="K44" s="152" t="s">
        <v>122</v>
      </c>
      <c r="L44" s="14"/>
      <c r="M44" s="14"/>
      <c r="N44" s="149"/>
      <c r="O44" s="149"/>
      <c r="P44" s="129">
        <v>2019</v>
      </c>
      <c r="Q44" s="130"/>
      <c r="R44" s="129">
        <v>2018</v>
      </c>
      <c r="S44" s="130"/>
      <c r="T44" s="143" t="s">
        <v>5</v>
      </c>
      <c r="U44" s="168" t="s">
        <v>67</v>
      </c>
    </row>
    <row r="45" spans="1:21" ht="15" customHeight="1">
      <c r="A45" s="135" t="s">
        <v>6</v>
      </c>
      <c r="B45" s="135" t="s">
        <v>52</v>
      </c>
      <c r="C45" s="131"/>
      <c r="D45" s="132"/>
      <c r="E45" s="134"/>
      <c r="F45" s="132"/>
      <c r="G45" s="144"/>
      <c r="H45" s="151"/>
      <c r="I45" s="157"/>
      <c r="J45" s="151"/>
      <c r="K45" s="151"/>
      <c r="L45" s="14"/>
      <c r="M45" s="14"/>
      <c r="N45" s="135" t="s">
        <v>6</v>
      </c>
      <c r="O45" s="135" t="s">
        <v>52</v>
      </c>
      <c r="P45" s="131"/>
      <c r="Q45" s="132"/>
      <c r="R45" s="131"/>
      <c r="S45" s="132"/>
      <c r="T45" s="144"/>
      <c r="U45" s="169"/>
    </row>
    <row r="46" spans="1:21" ht="15" customHeight="1">
      <c r="A46" s="135"/>
      <c r="B46" s="135"/>
      <c r="C46" s="116" t="s">
        <v>8</v>
      </c>
      <c r="D46" s="82" t="s">
        <v>2</v>
      </c>
      <c r="E46" s="116" t="s">
        <v>8</v>
      </c>
      <c r="F46" s="82" t="s">
        <v>2</v>
      </c>
      <c r="G46" s="137" t="s">
        <v>9</v>
      </c>
      <c r="H46" s="137" t="s">
        <v>62</v>
      </c>
      <c r="I46" s="83" t="s">
        <v>8</v>
      </c>
      <c r="J46" s="153" t="s">
        <v>121</v>
      </c>
      <c r="K46" s="153" t="s">
        <v>123</v>
      </c>
      <c r="L46" s="14"/>
      <c r="M46" s="14"/>
      <c r="N46" s="135"/>
      <c r="O46" s="135"/>
      <c r="P46" s="116" t="s">
        <v>8</v>
      </c>
      <c r="Q46" s="82" t="s">
        <v>2</v>
      </c>
      <c r="R46" s="116" t="s">
        <v>8</v>
      </c>
      <c r="S46" s="82" t="s">
        <v>2</v>
      </c>
      <c r="T46" s="137" t="s">
        <v>9</v>
      </c>
      <c r="U46" s="172" t="s">
        <v>68</v>
      </c>
    </row>
    <row r="47" spans="1:21" ht="15" customHeight="1">
      <c r="A47" s="136"/>
      <c r="B47" s="136"/>
      <c r="C47" s="114" t="s">
        <v>10</v>
      </c>
      <c r="D47" s="45" t="s">
        <v>11</v>
      </c>
      <c r="E47" s="114" t="s">
        <v>10</v>
      </c>
      <c r="F47" s="45" t="s">
        <v>11</v>
      </c>
      <c r="G47" s="150"/>
      <c r="H47" s="150"/>
      <c r="I47" s="114" t="s">
        <v>10</v>
      </c>
      <c r="J47" s="154"/>
      <c r="K47" s="154"/>
      <c r="L47" s="14"/>
      <c r="M47" s="14"/>
      <c r="N47" s="136"/>
      <c r="O47" s="136"/>
      <c r="P47" s="114" t="s">
        <v>10</v>
      </c>
      <c r="Q47" s="45" t="s">
        <v>11</v>
      </c>
      <c r="R47" s="114" t="s">
        <v>10</v>
      </c>
      <c r="S47" s="45" t="s">
        <v>11</v>
      </c>
      <c r="T47" s="138"/>
      <c r="U47" s="173"/>
    </row>
    <row r="48" spans="1:21" ht="15">
      <c r="A48" s="54">
        <v>1</v>
      </c>
      <c r="B48" s="84" t="s">
        <v>39</v>
      </c>
      <c r="C48" s="56">
        <v>1569</v>
      </c>
      <c r="D48" s="61">
        <v>0.044450110487846334</v>
      </c>
      <c r="E48" s="56">
        <v>1744</v>
      </c>
      <c r="F48" s="61">
        <v>0.0510703095259012</v>
      </c>
      <c r="G48" s="85">
        <v>-0.10034403669724767</v>
      </c>
      <c r="H48" s="86">
        <v>0</v>
      </c>
      <c r="I48" s="56">
        <v>1338</v>
      </c>
      <c r="J48" s="87">
        <v>0.17264573991031384</v>
      </c>
      <c r="K48" s="88">
        <v>1</v>
      </c>
      <c r="L48" s="14"/>
      <c r="M48" s="14"/>
      <c r="N48" s="54">
        <v>1</v>
      </c>
      <c r="O48" s="84" t="s">
        <v>39</v>
      </c>
      <c r="P48" s="56">
        <v>9850</v>
      </c>
      <c r="Q48" s="61">
        <v>0.043581756720882076</v>
      </c>
      <c r="R48" s="56">
        <v>10150</v>
      </c>
      <c r="S48" s="61">
        <v>0.045404525243126694</v>
      </c>
      <c r="T48" s="59">
        <v>-0.029556650246305383</v>
      </c>
      <c r="U48" s="88">
        <v>0</v>
      </c>
    </row>
    <row r="49" spans="1:21" ht="15">
      <c r="A49" s="89">
        <v>2</v>
      </c>
      <c r="B49" s="90" t="s">
        <v>64</v>
      </c>
      <c r="C49" s="64">
        <v>1473</v>
      </c>
      <c r="D49" s="69">
        <v>0.041730409654937954</v>
      </c>
      <c r="E49" s="64">
        <v>614</v>
      </c>
      <c r="F49" s="69">
        <v>0.017980028697765674</v>
      </c>
      <c r="G49" s="91">
        <v>1.3990228013029316</v>
      </c>
      <c r="H49" s="92">
        <v>8</v>
      </c>
      <c r="I49" s="64">
        <v>1457</v>
      </c>
      <c r="J49" s="93">
        <v>0.010981468771448233</v>
      </c>
      <c r="K49" s="94">
        <v>-1</v>
      </c>
      <c r="L49" s="14"/>
      <c r="M49" s="14"/>
      <c r="N49" s="89">
        <v>2</v>
      </c>
      <c r="O49" s="90" t="s">
        <v>42</v>
      </c>
      <c r="P49" s="64">
        <v>7251</v>
      </c>
      <c r="Q49" s="69">
        <v>0.03208236730793055</v>
      </c>
      <c r="R49" s="64">
        <v>7586</v>
      </c>
      <c r="S49" s="69">
        <v>0.033934850097966415</v>
      </c>
      <c r="T49" s="67">
        <v>-0.04416029528078036</v>
      </c>
      <c r="U49" s="94">
        <v>0</v>
      </c>
    </row>
    <row r="50" spans="1:21" ht="15">
      <c r="A50" s="89">
        <v>3</v>
      </c>
      <c r="B50" s="90" t="s">
        <v>41</v>
      </c>
      <c r="C50" s="64">
        <v>1337</v>
      </c>
      <c r="D50" s="69">
        <v>0.03787750014165109</v>
      </c>
      <c r="E50" s="64">
        <v>1355</v>
      </c>
      <c r="F50" s="69">
        <v>0.03967905355940145</v>
      </c>
      <c r="G50" s="91">
        <v>-0.013284132841328455</v>
      </c>
      <c r="H50" s="92">
        <v>-1</v>
      </c>
      <c r="I50" s="64">
        <v>769</v>
      </c>
      <c r="J50" s="93">
        <v>0.7386215864759429</v>
      </c>
      <c r="K50" s="94">
        <v>2</v>
      </c>
      <c r="L50" s="14"/>
      <c r="M50" s="14"/>
      <c r="N50" s="89">
        <v>3</v>
      </c>
      <c r="O50" s="90" t="s">
        <v>64</v>
      </c>
      <c r="P50" s="64">
        <v>6884</v>
      </c>
      <c r="Q50" s="69">
        <v>0.03045855972249261</v>
      </c>
      <c r="R50" s="64">
        <v>3338</v>
      </c>
      <c r="S50" s="69">
        <v>0.014932049779463734</v>
      </c>
      <c r="T50" s="67">
        <v>1.062312762133014</v>
      </c>
      <c r="U50" s="94">
        <v>10</v>
      </c>
    </row>
    <row r="51" spans="1:21" ht="15">
      <c r="A51" s="89">
        <v>4</v>
      </c>
      <c r="B51" s="90" t="s">
        <v>42</v>
      </c>
      <c r="C51" s="64">
        <v>1115</v>
      </c>
      <c r="D51" s="69">
        <v>0.031588191965550454</v>
      </c>
      <c r="E51" s="64">
        <v>890</v>
      </c>
      <c r="F51" s="69">
        <v>0.02606225658145187</v>
      </c>
      <c r="G51" s="91">
        <v>0.252808988764045</v>
      </c>
      <c r="H51" s="92">
        <v>1</v>
      </c>
      <c r="I51" s="64">
        <v>888</v>
      </c>
      <c r="J51" s="93">
        <v>0.25563063063063063</v>
      </c>
      <c r="K51" s="94">
        <v>0</v>
      </c>
      <c r="L51" s="14"/>
      <c r="M51" s="14"/>
      <c r="N51" s="89">
        <v>4</v>
      </c>
      <c r="O51" s="90" t="s">
        <v>44</v>
      </c>
      <c r="P51" s="64">
        <v>6765</v>
      </c>
      <c r="Q51" s="69">
        <v>0.0299320390067784</v>
      </c>
      <c r="R51" s="64">
        <v>6847</v>
      </c>
      <c r="S51" s="69">
        <v>0.030629042792087533</v>
      </c>
      <c r="T51" s="67">
        <v>-0.0119760479041916</v>
      </c>
      <c r="U51" s="94">
        <v>-1</v>
      </c>
    </row>
    <row r="52" spans="1:21" ht="15">
      <c r="A52" s="89">
        <v>5</v>
      </c>
      <c r="B52" s="95" t="s">
        <v>44</v>
      </c>
      <c r="C52" s="72">
        <v>877</v>
      </c>
      <c r="D52" s="77">
        <v>0.02484560031729843</v>
      </c>
      <c r="E52" s="72">
        <v>1039</v>
      </c>
      <c r="F52" s="77">
        <v>0.030425488301267973</v>
      </c>
      <c r="G52" s="96">
        <v>-0.1559191530317613</v>
      </c>
      <c r="H52" s="97">
        <v>-2</v>
      </c>
      <c r="I52" s="72">
        <v>667</v>
      </c>
      <c r="J52" s="98">
        <v>0.3148425787106446</v>
      </c>
      <c r="K52" s="99">
        <v>1</v>
      </c>
      <c r="L52" s="14"/>
      <c r="M52" s="14"/>
      <c r="N52" s="89">
        <v>5</v>
      </c>
      <c r="O52" s="95" t="s">
        <v>41</v>
      </c>
      <c r="P52" s="72">
        <v>6609</v>
      </c>
      <c r="Q52" s="77">
        <v>0.029241810169371538</v>
      </c>
      <c r="R52" s="72">
        <v>6844</v>
      </c>
      <c r="S52" s="77">
        <v>0.030615622735365427</v>
      </c>
      <c r="T52" s="75">
        <v>-0.034336645236703656</v>
      </c>
      <c r="U52" s="99">
        <v>-1</v>
      </c>
    </row>
    <row r="53" spans="1:21" ht="15">
      <c r="A53" s="100">
        <v>6</v>
      </c>
      <c r="B53" s="84" t="s">
        <v>49</v>
      </c>
      <c r="C53" s="56">
        <v>807</v>
      </c>
      <c r="D53" s="61">
        <v>0.02286248512663607</v>
      </c>
      <c r="E53" s="56">
        <v>291</v>
      </c>
      <c r="F53" s="61">
        <v>0.008521479399103927</v>
      </c>
      <c r="G53" s="85">
        <v>1.7731958762886597</v>
      </c>
      <c r="H53" s="86">
        <v>24</v>
      </c>
      <c r="I53" s="56">
        <v>469</v>
      </c>
      <c r="J53" s="87">
        <v>0.720682302771855</v>
      </c>
      <c r="K53" s="88">
        <v>8</v>
      </c>
      <c r="L53" s="14"/>
      <c r="M53" s="14"/>
      <c r="N53" s="100">
        <v>6</v>
      </c>
      <c r="O53" s="84" t="s">
        <v>47</v>
      </c>
      <c r="P53" s="56">
        <v>4370</v>
      </c>
      <c r="Q53" s="61">
        <v>0.019335256535051235</v>
      </c>
      <c r="R53" s="56">
        <v>3893</v>
      </c>
      <c r="S53" s="61">
        <v>0.01741476027305342</v>
      </c>
      <c r="T53" s="59">
        <v>0.12252761366555354</v>
      </c>
      <c r="U53" s="88">
        <v>6</v>
      </c>
    </row>
    <row r="54" spans="1:21" ht="15">
      <c r="A54" s="89">
        <v>7</v>
      </c>
      <c r="B54" s="90" t="s">
        <v>46</v>
      </c>
      <c r="C54" s="64">
        <v>651</v>
      </c>
      <c r="D54" s="69">
        <v>0.018442971273159952</v>
      </c>
      <c r="E54" s="64">
        <v>641</v>
      </c>
      <c r="F54" s="69">
        <v>0.018770681425517584</v>
      </c>
      <c r="G54" s="91">
        <v>0.015600624024961096</v>
      </c>
      <c r="H54" s="92">
        <v>1</v>
      </c>
      <c r="I54" s="64">
        <v>556</v>
      </c>
      <c r="J54" s="93">
        <v>0.17086330935251803</v>
      </c>
      <c r="K54" s="94">
        <v>3</v>
      </c>
      <c r="L54" s="14"/>
      <c r="M54" s="14"/>
      <c r="N54" s="89">
        <v>7</v>
      </c>
      <c r="O54" s="90" t="s">
        <v>40</v>
      </c>
      <c r="P54" s="64">
        <v>4361</v>
      </c>
      <c r="Q54" s="69">
        <v>0.019295435640585456</v>
      </c>
      <c r="R54" s="64">
        <v>6296</v>
      </c>
      <c r="S54" s="69">
        <v>0.028164225707460657</v>
      </c>
      <c r="T54" s="67">
        <v>-0.3073379923761118</v>
      </c>
      <c r="U54" s="94">
        <v>-2</v>
      </c>
    </row>
    <row r="55" spans="1:21" ht="15">
      <c r="A55" s="89">
        <v>8</v>
      </c>
      <c r="B55" s="90" t="s">
        <v>57</v>
      </c>
      <c r="C55" s="64">
        <v>617</v>
      </c>
      <c r="D55" s="69">
        <v>0.017479743894838234</v>
      </c>
      <c r="E55" s="64">
        <v>628</v>
      </c>
      <c r="F55" s="69">
        <v>0.01838999677882222</v>
      </c>
      <c r="G55" s="91">
        <v>-0.017515923566879033</v>
      </c>
      <c r="H55" s="92">
        <v>1</v>
      </c>
      <c r="I55" s="64">
        <v>414</v>
      </c>
      <c r="J55" s="93">
        <v>0.4903381642512077</v>
      </c>
      <c r="K55" s="94">
        <v>10</v>
      </c>
      <c r="L55" s="14"/>
      <c r="M55" s="14"/>
      <c r="N55" s="89">
        <v>8</v>
      </c>
      <c r="O55" s="90" t="s">
        <v>46</v>
      </c>
      <c r="P55" s="64">
        <v>4032</v>
      </c>
      <c r="Q55" s="69">
        <v>0.0178397607206697</v>
      </c>
      <c r="R55" s="64">
        <v>4331</v>
      </c>
      <c r="S55" s="69">
        <v>0.019374088554480955</v>
      </c>
      <c r="T55" s="67">
        <v>-0.06903717386284924</v>
      </c>
      <c r="U55" s="94">
        <v>0</v>
      </c>
    </row>
    <row r="56" spans="1:21" ht="15">
      <c r="A56" s="89">
        <v>9</v>
      </c>
      <c r="B56" s="90" t="s">
        <v>105</v>
      </c>
      <c r="C56" s="64">
        <v>605</v>
      </c>
      <c r="D56" s="69">
        <v>0.017139781290724687</v>
      </c>
      <c r="E56" s="64">
        <v>214</v>
      </c>
      <c r="F56" s="69">
        <v>0.006266654953292922</v>
      </c>
      <c r="G56" s="91">
        <v>1.8271028037383177</v>
      </c>
      <c r="H56" s="92">
        <v>32</v>
      </c>
      <c r="I56" s="64">
        <v>487</v>
      </c>
      <c r="J56" s="93">
        <v>0.2422997946611909</v>
      </c>
      <c r="K56" s="94">
        <v>4</v>
      </c>
      <c r="L56" s="14"/>
      <c r="M56" s="14"/>
      <c r="N56" s="89">
        <v>9</v>
      </c>
      <c r="O56" s="90" t="s">
        <v>43</v>
      </c>
      <c r="P56" s="64">
        <v>3806</v>
      </c>
      <c r="Q56" s="69">
        <v>0.016839813815195653</v>
      </c>
      <c r="R56" s="64">
        <v>4909</v>
      </c>
      <c r="S56" s="69">
        <v>0.02195968614960679</v>
      </c>
      <c r="T56" s="67">
        <v>-0.22468934609900182</v>
      </c>
      <c r="U56" s="94">
        <v>-3</v>
      </c>
    </row>
    <row r="57" spans="1:21" ht="15">
      <c r="A57" s="101">
        <v>10</v>
      </c>
      <c r="B57" s="95" t="s">
        <v>76</v>
      </c>
      <c r="C57" s="72">
        <v>557</v>
      </c>
      <c r="D57" s="77">
        <v>0.015779930874270497</v>
      </c>
      <c r="E57" s="72">
        <v>469</v>
      </c>
      <c r="F57" s="77">
        <v>0.013733930715394301</v>
      </c>
      <c r="G57" s="96">
        <v>0.187633262260128</v>
      </c>
      <c r="H57" s="97">
        <v>6</v>
      </c>
      <c r="I57" s="72">
        <v>351</v>
      </c>
      <c r="J57" s="98">
        <v>0.586894586894587</v>
      </c>
      <c r="K57" s="99">
        <v>14</v>
      </c>
      <c r="L57" s="14"/>
      <c r="M57" s="14"/>
      <c r="N57" s="101">
        <v>10</v>
      </c>
      <c r="O57" s="95" t="s">
        <v>76</v>
      </c>
      <c r="P57" s="72">
        <v>3706</v>
      </c>
      <c r="Q57" s="77">
        <v>0.016397359432242537</v>
      </c>
      <c r="R57" s="72">
        <v>3197</v>
      </c>
      <c r="S57" s="77">
        <v>0.014301307113524734</v>
      </c>
      <c r="T57" s="75">
        <v>0.1592117610259618</v>
      </c>
      <c r="U57" s="99">
        <v>4</v>
      </c>
    </row>
    <row r="58" spans="1:21" ht="15">
      <c r="A58" s="100">
        <v>11</v>
      </c>
      <c r="B58" s="84" t="s">
        <v>47</v>
      </c>
      <c r="C58" s="56">
        <v>535</v>
      </c>
      <c r="D58" s="61">
        <v>0.015156666100062326</v>
      </c>
      <c r="E58" s="56">
        <v>460</v>
      </c>
      <c r="F58" s="61">
        <v>0.013470379806143665</v>
      </c>
      <c r="G58" s="85">
        <v>0.16304347826086962</v>
      </c>
      <c r="H58" s="86">
        <v>7</v>
      </c>
      <c r="I58" s="56">
        <v>931</v>
      </c>
      <c r="J58" s="87">
        <v>-0.4253490870032224</v>
      </c>
      <c r="K58" s="88">
        <v>-8</v>
      </c>
      <c r="L58" s="14"/>
      <c r="M58" s="14"/>
      <c r="N58" s="100">
        <v>11</v>
      </c>
      <c r="O58" s="84" t="s">
        <v>55</v>
      </c>
      <c r="P58" s="56">
        <v>3664</v>
      </c>
      <c r="Q58" s="61">
        <v>0.016211528591402225</v>
      </c>
      <c r="R58" s="56">
        <v>4014</v>
      </c>
      <c r="S58" s="61">
        <v>0.01795603589417838</v>
      </c>
      <c r="T58" s="59">
        <v>-0.08719481813652219</v>
      </c>
      <c r="U58" s="88">
        <v>-1</v>
      </c>
    </row>
    <row r="59" spans="1:21" ht="15">
      <c r="A59" s="89">
        <v>12</v>
      </c>
      <c r="B59" s="90" t="s">
        <v>45</v>
      </c>
      <c r="C59" s="64">
        <v>499</v>
      </c>
      <c r="D59" s="69">
        <v>0.014136778287721684</v>
      </c>
      <c r="E59" s="64">
        <v>333</v>
      </c>
      <c r="F59" s="69">
        <v>0.009751383642273567</v>
      </c>
      <c r="G59" s="91">
        <v>0.4984984984984986</v>
      </c>
      <c r="H59" s="92">
        <v>12</v>
      </c>
      <c r="I59" s="64">
        <v>638</v>
      </c>
      <c r="J59" s="93">
        <v>-0.2178683385579937</v>
      </c>
      <c r="K59" s="94">
        <v>-5</v>
      </c>
      <c r="L59" s="14"/>
      <c r="M59" s="14"/>
      <c r="N59" s="89">
        <v>12</v>
      </c>
      <c r="O59" s="90" t="s">
        <v>45</v>
      </c>
      <c r="P59" s="64">
        <v>3447</v>
      </c>
      <c r="Q59" s="69">
        <v>0.015251402580393961</v>
      </c>
      <c r="R59" s="64">
        <v>2681</v>
      </c>
      <c r="S59" s="69">
        <v>0.01199305735732243</v>
      </c>
      <c r="T59" s="67">
        <v>0.2857142857142858</v>
      </c>
      <c r="U59" s="94">
        <v>6</v>
      </c>
    </row>
    <row r="60" spans="1:21" ht="15">
      <c r="A60" s="89">
        <v>13</v>
      </c>
      <c r="B60" s="90" t="s">
        <v>43</v>
      </c>
      <c r="C60" s="64">
        <v>485</v>
      </c>
      <c r="D60" s="69">
        <v>0.013740155249589213</v>
      </c>
      <c r="E60" s="64">
        <v>1036</v>
      </c>
      <c r="F60" s="69">
        <v>0.030337637998184428</v>
      </c>
      <c r="G60" s="91">
        <v>-0.5318532818532818</v>
      </c>
      <c r="H60" s="92">
        <v>-9</v>
      </c>
      <c r="I60" s="64">
        <v>420</v>
      </c>
      <c r="J60" s="93">
        <v>0.15476190476190466</v>
      </c>
      <c r="K60" s="94">
        <v>4</v>
      </c>
      <c r="L60" s="14"/>
      <c r="M60" s="14"/>
      <c r="N60" s="89">
        <v>13</v>
      </c>
      <c r="O60" s="90" t="s">
        <v>57</v>
      </c>
      <c r="P60" s="64">
        <v>3108</v>
      </c>
      <c r="Q60" s="69">
        <v>0.013751482222182893</v>
      </c>
      <c r="R60" s="64">
        <v>4013</v>
      </c>
      <c r="S60" s="69">
        <v>0.017951562541937676</v>
      </c>
      <c r="T60" s="67">
        <v>-0.22551706952404682</v>
      </c>
      <c r="U60" s="94">
        <v>-2</v>
      </c>
    </row>
    <row r="61" spans="1:21" ht="15">
      <c r="A61" s="89">
        <v>14</v>
      </c>
      <c r="B61" s="90" t="s">
        <v>55</v>
      </c>
      <c r="C61" s="64">
        <v>481</v>
      </c>
      <c r="D61" s="69">
        <v>0.013626834381551363</v>
      </c>
      <c r="E61" s="64">
        <v>477</v>
      </c>
      <c r="F61" s="69">
        <v>0.013968198190283757</v>
      </c>
      <c r="G61" s="91">
        <v>0.008385744234800763</v>
      </c>
      <c r="H61" s="92">
        <v>0</v>
      </c>
      <c r="I61" s="64">
        <v>425</v>
      </c>
      <c r="J61" s="93">
        <v>0.131764705882353</v>
      </c>
      <c r="K61" s="94">
        <v>2</v>
      </c>
      <c r="L61" s="14"/>
      <c r="M61" s="14"/>
      <c r="N61" s="89">
        <v>14</v>
      </c>
      <c r="O61" s="90" t="s">
        <v>92</v>
      </c>
      <c r="P61" s="64">
        <v>3047</v>
      </c>
      <c r="Q61" s="69">
        <v>0.013481585048581492</v>
      </c>
      <c r="R61" s="64">
        <v>2572</v>
      </c>
      <c r="S61" s="69">
        <v>0.011505461963085897</v>
      </c>
      <c r="T61" s="67">
        <v>0.18468118195956462</v>
      </c>
      <c r="U61" s="94">
        <v>6</v>
      </c>
    </row>
    <row r="62" spans="1:21" ht="15">
      <c r="A62" s="101">
        <v>15</v>
      </c>
      <c r="B62" s="95" t="s">
        <v>92</v>
      </c>
      <c r="C62" s="72">
        <v>450</v>
      </c>
      <c r="D62" s="77">
        <v>0.012748597654258032</v>
      </c>
      <c r="E62" s="72">
        <v>466</v>
      </c>
      <c r="F62" s="77">
        <v>0.013646080412310756</v>
      </c>
      <c r="G62" s="96">
        <v>-0.03433476394849788</v>
      </c>
      <c r="H62" s="97">
        <v>2</v>
      </c>
      <c r="I62" s="72">
        <v>576</v>
      </c>
      <c r="J62" s="98">
        <v>-0.21875</v>
      </c>
      <c r="K62" s="99">
        <v>-7</v>
      </c>
      <c r="L62" s="14"/>
      <c r="M62" s="14"/>
      <c r="N62" s="101">
        <v>15</v>
      </c>
      <c r="O62" s="95" t="s">
        <v>54</v>
      </c>
      <c r="P62" s="72">
        <v>3012</v>
      </c>
      <c r="Q62" s="77">
        <v>0.0133267260145479</v>
      </c>
      <c r="R62" s="72">
        <v>4107</v>
      </c>
      <c r="S62" s="77">
        <v>0.018372057652563677</v>
      </c>
      <c r="T62" s="75">
        <v>-0.26661796932067205</v>
      </c>
      <c r="U62" s="99">
        <v>-6</v>
      </c>
    </row>
    <row r="63" spans="1:21" ht="15">
      <c r="A63" s="100">
        <v>16</v>
      </c>
      <c r="B63" s="84" t="s">
        <v>40</v>
      </c>
      <c r="C63" s="56">
        <v>424</v>
      </c>
      <c r="D63" s="61">
        <v>0.012012012012012012</v>
      </c>
      <c r="E63" s="56">
        <v>495</v>
      </c>
      <c r="F63" s="61">
        <v>0.014495300008785031</v>
      </c>
      <c r="G63" s="85">
        <v>-0.14343434343434347</v>
      </c>
      <c r="H63" s="86">
        <v>-3</v>
      </c>
      <c r="I63" s="56">
        <v>534</v>
      </c>
      <c r="J63" s="87">
        <v>-0.20599250936329583</v>
      </c>
      <c r="K63" s="88">
        <v>-5</v>
      </c>
      <c r="L63" s="14"/>
      <c r="M63" s="14"/>
      <c r="N63" s="100">
        <v>16</v>
      </c>
      <c r="O63" s="84" t="s">
        <v>49</v>
      </c>
      <c r="P63" s="56">
        <v>2948</v>
      </c>
      <c r="Q63" s="61">
        <v>0.013043555209457904</v>
      </c>
      <c r="R63" s="56">
        <v>1856</v>
      </c>
      <c r="S63" s="61">
        <v>0.008302541758743167</v>
      </c>
      <c r="T63" s="59">
        <v>0.5883620689655173</v>
      </c>
      <c r="U63" s="88">
        <v>13</v>
      </c>
    </row>
    <row r="64" spans="1:21" ht="15">
      <c r="A64" s="89">
        <v>17</v>
      </c>
      <c r="B64" s="90" t="s">
        <v>128</v>
      </c>
      <c r="C64" s="64">
        <v>420</v>
      </c>
      <c r="D64" s="69">
        <v>0.011898691143974164</v>
      </c>
      <c r="E64" s="64">
        <v>181</v>
      </c>
      <c r="F64" s="69">
        <v>0.0053003016193739205</v>
      </c>
      <c r="G64" s="91">
        <v>1.320441988950276</v>
      </c>
      <c r="H64" s="92">
        <v>37</v>
      </c>
      <c r="I64" s="64">
        <v>206</v>
      </c>
      <c r="J64" s="93">
        <v>1.0388349514563107</v>
      </c>
      <c r="K64" s="94">
        <v>27</v>
      </c>
      <c r="L64" s="14"/>
      <c r="M64" s="14"/>
      <c r="N64" s="89">
        <v>17</v>
      </c>
      <c r="O64" s="90" t="s">
        <v>72</v>
      </c>
      <c r="P64" s="64">
        <v>2892</v>
      </c>
      <c r="Q64" s="69">
        <v>0.01279578075500416</v>
      </c>
      <c r="R64" s="64">
        <v>2841</v>
      </c>
      <c r="S64" s="69">
        <v>0.012708793715834773</v>
      </c>
      <c r="T64" s="67">
        <v>0.017951425554382228</v>
      </c>
      <c r="U64" s="94">
        <v>-1</v>
      </c>
    </row>
    <row r="65" spans="1:21" ht="15">
      <c r="A65" s="89">
        <v>18</v>
      </c>
      <c r="B65" s="90" t="s">
        <v>51</v>
      </c>
      <c r="C65" s="64">
        <v>407</v>
      </c>
      <c r="D65" s="69">
        <v>0.011530398322851153</v>
      </c>
      <c r="E65" s="64">
        <v>216</v>
      </c>
      <c r="F65" s="69">
        <v>0.006325221822015286</v>
      </c>
      <c r="G65" s="91">
        <v>0.8842592592592593</v>
      </c>
      <c r="H65" s="92">
        <v>22</v>
      </c>
      <c r="I65" s="64">
        <v>281</v>
      </c>
      <c r="J65" s="93">
        <v>0.4483985765124556</v>
      </c>
      <c r="K65" s="94">
        <v>11</v>
      </c>
      <c r="L65" s="14"/>
      <c r="M65" s="14"/>
      <c r="N65" s="89">
        <v>18</v>
      </c>
      <c r="O65" s="90" t="s">
        <v>48</v>
      </c>
      <c r="P65" s="64">
        <v>2823</v>
      </c>
      <c r="Q65" s="69">
        <v>0.012490487230766508</v>
      </c>
      <c r="R65" s="64">
        <v>4626</v>
      </c>
      <c r="S65" s="69">
        <v>0.020693727465488088</v>
      </c>
      <c r="T65" s="67">
        <v>-0.3897535667963683</v>
      </c>
      <c r="U65" s="94">
        <v>-11</v>
      </c>
    </row>
    <row r="66" spans="1:21" ht="15">
      <c r="A66" s="89">
        <v>19</v>
      </c>
      <c r="B66" s="90" t="s">
        <v>108</v>
      </c>
      <c r="C66" s="64">
        <v>401</v>
      </c>
      <c r="D66" s="69">
        <v>0.01136041702079438</v>
      </c>
      <c r="E66" s="64">
        <v>474</v>
      </c>
      <c r="F66" s="69">
        <v>0.01388034788720021</v>
      </c>
      <c r="G66" s="91">
        <v>-0.1540084388185654</v>
      </c>
      <c r="H66" s="92">
        <v>-4</v>
      </c>
      <c r="I66" s="64">
        <v>393</v>
      </c>
      <c r="J66" s="93">
        <v>0.020356234096692072</v>
      </c>
      <c r="K66" s="94">
        <v>1</v>
      </c>
      <c r="N66" s="89">
        <v>19</v>
      </c>
      <c r="O66" s="90" t="s">
        <v>89</v>
      </c>
      <c r="P66" s="64">
        <v>2805</v>
      </c>
      <c r="Q66" s="69">
        <v>0.012410845441834947</v>
      </c>
      <c r="R66" s="64">
        <v>2482</v>
      </c>
      <c r="S66" s="69">
        <v>0.011102860261422706</v>
      </c>
      <c r="T66" s="67">
        <v>0.13013698630136994</v>
      </c>
      <c r="U66" s="94">
        <v>2</v>
      </c>
    </row>
    <row r="67" spans="1:21" ht="15">
      <c r="A67" s="101">
        <v>20</v>
      </c>
      <c r="B67" s="95" t="s">
        <v>89</v>
      </c>
      <c r="C67" s="72">
        <v>386</v>
      </c>
      <c r="D67" s="77">
        <v>0.010935463765652445</v>
      </c>
      <c r="E67" s="72">
        <v>511</v>
      </c>
      <c r="F67" s="77">
        <v>0.01496383495856394</v>
      </c>
      <c r="G67" s="96">
        <v>-0.24461839530332685</v>
      </c>
      <c r="H67" s="97">
        <v>-8</v>
      </c>
      <c r="I67" s="72">
        <v>451</v>
      </c>
      <c r="J67" s="98">
        <v>-0.14412416851441245</v>
      </c>
      <c r="K67" s="99">
        <v>-5</v>
      </c>
      <c r="N67" s="101">
        <v>20</v>
      </c>
      <c r="O67" s="95" t="s">
        <v>105</v>
      </c>
      <c r="P67" s="72">
        <v>2781</v>
      </c>
      <c r="Q67" s="77">
        <v>0.012304656389926198</v>
      </c>
      <c r="R67" s="72">
        <v>1756</v>
      </c>
      <c r="S67" s="77">
        <v>0.007855206534672953</v>
      </c>
      <c r="T67" s="75">
        <v>0.5837129840546698</v>
      </c>
      <c r="U67" s="99">
        <v>12</v>
      </c>
    </row>
    <row r="68" spans="1:21" ht="15">
      <c r="A68" s="163" t="s">
        <v>53</v>
      </c>
      <c r="B68" s="164"/>
      <c r="C68" s="3">
        <f>SUM(C48:C67)</f>
        <v>14096</v>
      </c>
      <c r="D68" s="6">
        <f>C68/C70</f>
        <v>0.3993427389653805</v>
      </c>
      <c r="E68" s="3">
        <f>SUM(E48:E67)</f>
        <v>12534</v>
      </c>
      <c r="F68" s="6">
        <f>E68/E70</f>
        <v>0.3670385662830537</v>
      </c>
      <c r="G68" s="17">
        <f>C68/E68-1</f>
        <v>0.12462103079623432</v>
      </c>
      <c r="H68" s="17"/>
      <c r="I68" s="3">
        <f>SUM(I48:I67)</f>
        <v>12251</v>
      </c>
      <c r="J68" s="18">
        <f>C68/I68-1</f>
        <v>0.15059995102440626</v>
      </c>
      <c r="K68" s="19"/>
      <c r="N68" s="163" t="s">
        <v>53</v>
      </c>
      <c r="O68" s="164"/>
      <c r="P68" s="3">
        <f>SUM(P48:P67)</f>
        <v>88161</v>
      </c>
      <c r="Q68" s="6">
        <f>P68/P70</f>
        <v>0.39007220855529795</v>
      </c>
      <c r="R68" s="3">
        <f>SUM(R48:R67)</f>
        <v>88339</v>
      </c>
      <c r="S68" s="6">
        <f>R68/R70</f>
        <v>0.3951714635913861</v>
      </c>
      <c r="T68" s="17">
        <f>P68/R68-1</f>
        <v>-0.0020149650777120387</v>
      </c>
      <c r="U68" s="27"/>
    </row>
    <row r="69" spans="1:21" ht="15">
      <c r="A69" s="163" t="s">
        <v>12</v>
      </c>
      <c r="B69" s="164"/>
      <c r="C69" s="26">
        <f>C70-SUM(C48:C67)</f>
        <v>21202</v>
      </c>
      <c r="D69" s="6">
        <f>C69/C70</f>
        <v>0.6006572610346195</v>
      </c>
      <c r="E69" s="26">
        <f>E70-SUM(E48:E67)</f>
        <v>21615</v>
      </c>
      <c r="F69" s="6">
        <f>E69/E70</f>
        <v>0.6329614337169464</v>
      </c>
      <c r="G69" s="17">
        <f>C69/E69-1</f>
        <v>-0.019107101549849625</v>
      </c>
      <c r="H69" s="17"/>
      <c r="I69" s="26">
        <f>I70-SUM(I48:I67)</f>
        <v>20400</v>
      </c>
      <c r="J69" s="18">
        <f>C69/I69-1</f>
        <v>0.03931372549019607</v>
      </c>
      <c r="K69" s="19"/>
      <c r="N69" s="163" t="s">
        <v>12</v>
      </c>
      <c r="O69" s="164"/>
      <c r="P69" s="3">
        <f>P70-SUM(P48:P67)</f>
        <v>137851</v>
      </c>
      <c r="Q69" s="6">
        <f>P69/P70</f>
        <v>0.6099277914447021</v>
      </c>
      <c r="R69" s="3">
        <f>R70-SUM(R48:R67)</f>
        <v>135207</v>
      </c>
      <c r="S69" s="6">
        <f>R69/R70</f>
        <v>0.6048285364086139</v>
      </c>
      <c r="T69" s="17">
        <f>P69/R69-1</f>
        <v>0.01955520054435045</v>
      </c>
      <c r="U69" s="28"/>
    </row>
    <row r="70" spans="1:21" ht="15">
      <c r="A70" s="155" t="s">
        <v>38</v>
      </c>
      <c r="B70" s="156"/>
      <c r="C70" s="24">
        <v>35298</v>
      </c>
      <c r="D70" s="102">
        <v>1</v>
      </c>
      <c r="E70" s="24">
        <v>34149</v>
      </c>
      <c r="F70" s="102">
        <v>1</v>
      </c>
      <c r="G70" s="20">
        <v>0.03364666608099798</v>
      </c>
      <c r="H70" s="20"/>
      <c r="I70" s="24">
        <v>32651</v>
      </c>
      <c r="J70" s="48">
        <v>0.0810694925117148</v>
      </c>
      <c r="K70" s="103"/>
      <c r="L70" s="14"/>
      <c r="N70" s="155" t="s">
        <v>38</v>
      </c>
      <c r="O70" s="156"/>
      <c r="P70" s="24">
        <v>226012</v>
      </c>
      <c r="Q70" s="102">
        <v>1</v>
      </c>
      <c r="R70" s="24">
        <v>223546</v>
      </c>
      <c r="S70" s="102">
        <v>1</v>
      </c>
      <c r="T70" s="29">
        <v>0.011031286625571513</v>
      </c>
      <c r="U70" s="103"/>
    </row>
    <row r="71" spans="1:14" ht="15">
      <c r="A71" t="s">
        <v>100</v>
      </c>
      <c r="N71" t="s">
        <v>100</v>
      </c>
    </row>
    <row r="72" spans="1:14" ht="15" customHeight="1">
      <c r="A72" s="9" t="s">
        <v>102</v>
      </c>
      <c r="N72" s="9" t="s">
        <v>102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855" dxfId="175" operator="lessThan">
      <formula>0</formula>
    </cfRule>
  </conditionalFormatting>
  <conditionalFormatting sqref="K31">
    <cfRule type="cellIs" priority="854" dxfId="175" operator="lessThan">
      <formula>0</formula>
    </cfRule>
  </conditionalFormatting>
  <conditionalFormatting sqref="K32">
    <cfRule type="cellIs" priority="856" dxfId="175" operator="lessThan">
      <formula>0</formula>
    </cfRule>
  </conditionalFormatting>
  <conditionalFormatting sqref="G32:H32 J32">
    <cfRule type="cellIs" priority="857" dxfId="175" operator="lessThan">
      <formula>0</formula>
    </cfRule>
  </conditionalFormatting>
  <conditionalFormatting sqref="K68">
    <cfRule type="cellIs" priority="850" dxfId="175" operator="lessThan">
      <formula>0</formula>
    </cfRule>
  </conditionalFormatting>
  <conditionalFormatting sqref="K69">
    <cfRule type="cellIs" priority="852" dxfId="175" operator="lessThan">
      <formula>0</formula>
    </cfRule>
  </conditionalFormatting>
  <conditionalFormatting sqref="G69:H69 J69">
    <cfRule type="cellIs" priority="853" dxfId="175" operator="lessThan">
      <formula>0</formula>
    </cfRule>
  </conditionalFormatting>
  <conditionalFormatting sqref="G68:H68 J68">
    <cfRule type="cellIs" priority="851" dxfId="175" operator="lessThan">
      <formula>0</formula>
    </cfRule>
  </conditionalFormatting>
  <conditionalFormatting sqref="U32">
    <cfRule type="cellIs" priority="846" dxfId="175" operator="lessThan">
      <formula>0</formula>
    </cfRule>
  </conditionalFormatting>
  <conditionalFormatting sqref="T32">
    <cfRule type="cellIs" priority="845" dxfId="175" operator="lessThan">
      <formula>0</formula>
    </cfRule>
  </conditionalFormatting>
  <conditionalFormatting sqref="T31">
    <cfRule type="cellIs" priority="844" dxfId="175" operator="lessThan">
      <formula>0</formula>
    </cfRule>
  </conditionalFormatting>
  <conditionalFormatting sqref="U31">
    <cfRule type="cellIs" priority="847" dxfId="175" operator="lessThan">
      <formula>0</formula>
    </cfRule>
    <cfRule type="cellIs" priority="848" dxfId="177" operator="equal">
      <formula>0</formula>
    </cfRule>
    <cfRule type="cellIs" priority="849" dxfId="178" operator="greaterThan">
      <formula>0</formula>
    </cfRule>
  </conditionalFormatting>
  <conditionalFormatting sqref="T68">
    <cfRule type="cellIs" priority="838" dxfId="175" operator="lessThan">
      <formula>0</formula>
    </cfRule>
  </conditionalFormatting>
  <conditionalFormatting sqref="U69">
    <cfRule type="cellIs" priority="840" dxfId="175" operator="lessThan">
      <formula>0</formula>
    </cfRule>
  </conditionalFormatting>
  <conditionalFormatting sqref="U68">
    <cfRule type="cellIs" priority="841" dxfId="175" operator="lessThan">
      <formula>0</formula>
    </cfRule>
    <cfRule type="cellIs" priority="842" dxfId="177" operator="equal">
      <formula>0</formula>
    </cfRule>
    <cfRule type="cellIs" priority="843" dxfId="178" operator="greaterThan">
      <formula>0</formula>
    </cfRule>
  </conditionalFormatting>
  <conditionalFormatting sqref="T69">
    <cfRule type="cellIs" priority="839" dxfId="175" operator="lessThan">
      <formula>0</formula>
    </cfRule>
  </conditionalFormatting>
  <conditionalFormatting sqref="K33">
    <cfRule type="cellIs" priority="52" dxfId="175" operator="lessThan">
      <formula>0</formula>
    </cfRule>
  </conditionalFormatting>
  <conditionalFormatting sqref="U33">
    <cfRule type="cellIs" priority="45" dxfId="175" operator="lessThan">
      <formula>0</formula>
    </cfRule>
  </conditionalFormatting>
  <conditionalFormatting sqref="K70">
    <cfRule type="cellIs" priority="36" dxfId="175" operator="lessThan">
      <formula>0</formula>
    </cfRule>
  </conditionalFormatting>
  <conditionalFormatting sqref="U70">
    <cfRule type="cellIs" priority="29" dxfId="175" operator="lessThan">
      <formula>0</formula>
    </cfRule>
  </conditionalFormatting>
  <conditionalFormatting sqref="G11:G30 J11:J30">
    <cfRule type="cellIs" priority="28" dxfId="175" operator="lessThan">
      <formula>0</formula>
    </cfRule>
  </conditionalFormatting>
  <conditionalFormatting sqref="K11:K30">
    <cfRule type="cellIs" priority="25" dxfId="175" operator="lessThan">
      <formula>0</formula>
    </cfRule>
    <cfRule type="cellIs" priority="26" dxfId="177" operator="equal">
      <formula>0</formula>
    </cfRule>
    <cfRule type="cellIs" priority="27" dxfId="178" operator="greaterThan">
      <formula>0</formula>
    </cfRule>
  </conditionalFormatting>
  <conditionalFormatting sqref="H11:H30">
    <cfRule type="cellIs" priority="22" dxfId="175" operator="lessThan">
      <formula>0</formula>
    </cfRule>
    <cfRule type="cellIs" priority="23" dxfId="177" operator="equal">
      <formula>0</formula>
    </cfRule>
    <cfRule type="cellIs" priority="24" dxfId="178" operator="greaterThan">
      <formula>0</formula>
    </cfRule>
  </conditionalFormatting>
  <conditionalFormatting sqref="G33 J33">
    <cfRule type="cellIs" priority="21" dxfId="175" operator="lessThan">
      <formula>0</formula>
    </cfRule>
  </conditionalFormatting>
  <conditionalFormatting sqref="H33">
    <cfRule type="cellIs" priority="20" dxfId="175" operator="lessThan">
      <formula>0</formula>
    </cfRule>
  </conditionalFormatting>
  <conditionalFormatting sqref="T11:T30">
    <cfRule type="cellIs" priority="19" dxfId="175" operator="lessThan">
      <formula>0</formula>
    </cfRule>
  </conditionalFormatting>
  <conditionalFormatting sqref="U11:U30">
    <cfRule type="cellIs" priority="16" dxfId="175" operator="lessThan">
      <formula>0</formula>
    </cfRule>
    <cfRule type="cellIs" priority="17" dxfId="177" operator="equal">
      <formula>0</formula>
    </cfRule>
    <cfRule type="cellIs" priority="18" dxfId="178" operator="greaterThan">
      <formula>0</formula>
    </cfRule>
  </conditionalFormatting>
  <conditionalFormatting sqref="T33">
    <cfRule type="cellIs" priority="15" dxfId="175" operator="lessThan">
      <formula>0</formula>
    </cfRule>
  </conditionalFormatting>
  <conditionalFormatting sqref="G48:G67 J48:J67">
    <cfRule type="cellIs" priority="14" dxfId="175" operator="lessThan">
      <formula>0</formula>
    </cfRule>
  </conditionalFormatting>
  <conditionalFormatting sqref="K48:K67">
    <cfRule type="cellIs" priority="11" dxfId="175" operator="lessThan">
      <formula>0</formula>
    </cfRule>
    <cfRule type="cellIs" priority="12" dxfId="177" operator="equal">
      <formula>0</formula>
    </cfRule>
    <cfRule type="cellIs" priority="13" dxfId="178" operator="greaterThan">
      <formula>0</formula>
    </cfRule>
  </conditionalFormatting>
  <conditionalFormatting sqref="H48:H67">
    <cfRule type="cellIs" priority="8" dxfId="175" operator="lessThan">
      <formula>0</formula>
    </cfRule>
    <cfRule type="cellIs" priority="9" dxfId="177" operator="equal">
      <formula>0</formula>
    </cfRule>
    <cfRule type="cellIs" priority="10" dxfId="178" operator="greaterThan">
      <formula>0</formula>
    </cfRule>
  </conditionalFormatting>
  <conditionalFormatting sqref="G70 J70">
    <cfRule type="cellIs" priority="7" dxfId="175" operator="lessThan">
      <formula>0</formula>
    </cfRule>
  </conditionalFormatting>
  <conditionalFormatting sqref="H70">
    <cfRule type="cellIs" priority="6" dxfId="175" operator="lessThan">
      <formula>0</formula>
    </cfRule>
  </conditionalFormatting>
  <conditionalFormatting sqref="T48:T67">
    <cfRule type="cellIs" priority="5" dxfId="175" operator="lessThan">
      <formula>0</formula>
    </cfRule>
  </conditionalFormatting>
  <conditionalFormatting sqref="U48:U67">
    <cfRule type="cellIs" priority="2" dxfId="175" operator="lessThan">
      <formula>0</formula>
    </cfRule>
    <cfRule type="cellIs" priority="3" dxfId="177" operator="equal">
      <formula>0</formula>
    </cfRule>
    <cfRule type="cellIs" priority="4" dxfId="178" operator="greaterThan">
      <formula>0</formula>
    </cfRule>
  </conditionalFormatting>
  <conditionalFormatting sqref="T70">
    <cfRule type="cellIs" priority="1" dxfId="17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2"/>
      <c r="U1" s="53">
        <v>43682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7" t="s">
        <v>94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58" t="s">
        <v>129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4"/>
      <c r="M3" s="2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59" t="s">
        <v>130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4"/>
      <c r="M4" s="21"/>
      <c r="N4" s="159" t="s">
        <v>95</v>
      </c>
      <c r="O4" s="159"/>
      <c r="P4" s="159"/>
      <c r="Q4" s="159"/>
      <c r="R4" s="159"/>
      <c r="S4" s="159"/>
      <c r="T4" s="159"/>
      <c r="U4" s="159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0"/>
      <c r="K5" s="81" t="s">
        <v>4</v>
      </c>
      <c r="L5" s="14"/>
      <c r="M5" s="14"/>
      <c r="N5" s="15"/>
      <c r="O5" s="15"/>
      <c r="P5" s="15"/>
      <c r="Q5" s="15"/>
      <c r="R5" s="15"/>
      <c r="S5" s="15"/>
      <c r="T5" s="80"/>
      <c r="U5" s="81" t="s">
        <v>4</v>
      </c>
    </row>
    <row r="6" spans="1:21" ht="14.25" customHeight="1">
      <c r="A6" s="148" t="s">
        <v>0</v>
      </c>
      <c r="B6" s="148" t="s">
        <v>1</v>
      </c>
      <c r="C6" s="145" t="s">
        <v>116</v>
      </c>
      <c r="D6" s="146"/>
      <c r="E6" s="146"/>
      <c r="F6" s="146"/>
      <c r="G6" s="146"/>
      <c r="H6" s="147"/>
      <c r="I6" s="145" t="s">
        <v>111</v>
      </c>
      <c r="J6" s="146"/>
      <c r="K6" s="147"/>
      <c r="L6" s="14"/>
      <c r="M6" s="14"/>
      <c r="N6" s="148" t="s">
        <v>0</v>
      </c>
      <c r="O6" s="148" t="s">
        <v>1</v>
      </c>
      <c r="P6" s="145" t="s">
        <v>117</v>
      </c>
      <c r="Q6" s="146"/>
      <c r="R6" s="146"/>
      <c r="S6" s="146"/>
      <c r="T6" s="146"/>
      <c r="U6" s="147"/>
    </row>
    <row r="7" spans="1:21" ht="14.25" customHeight="1">
      <c r="A7" s="149"/>
      <c r="B7" s="149"/>
      <c r="C7" s="174" t="s">
        <v>118</v>
      </c>
      <c r="D7" s="175"/>
      <c r="E7" s="175"/>
      <c r="F7" s="175"/>
      <c r="G7" s="175"/>
      <c r="H7" s="176"/>
      <c r="I7" s="126" t="s">
        <v>112</v>
      </c>
      <c r="J7" s="127"/>
      <c r="K7" s="128"/>
      <c r="L7" s="14"/>
      <c r="M7" s="14"/>
      <c r="N7" s="149"/>
      <c r="O7" s="149"/>
      <c r="P7" s="126" t="s">
        <v>119</v>
      </c>
      <c r="Q7" s="127"/>
      <c r="R7" s="127"/>
      <c r="S7" s="127"/>
      <c r="T7" s="127"/>
      <c r="U7" s="128"/>
    </row>
    <row r="8" spans="1:21" ht="14.25" customHeight="1">
      <c r="A8" s="149"/>
      <c r="B8" s="149"/>
      <c r="C8" s="129">
        <v>2019</v>
      </c>
      <c r="D8" s="130"/>
      <c r="E8" s="133">
        <v>2018</v>
      </c>
      <c r="F8" s="130"/>
      <c r="G8" s="143" t="s">
        <v>5</v>
      </c>
      <c r="H8" s="152" t="s">
        <v>61</v>
      </c>
      <c r="I8" s="157">
        <v>2019</v>
      </c>
      <c r="J8" s="151" t="s">
        <v>120</v>
      </c>
      <c r="K8" s="152" t="s">
        <v>122</v>
      </c>
      <c r="L8" s="14"/>
      <c r="M8" s="14"/>
      <c r="N8" s="149"/>
      <c r="O8" s="149"/>
      <c r="P8" s="167">
        <v>2019</v>
      </c>
      <c r="Q8" s="170"/>
      <c r="R8" s="171">
        <v>2018</v>
      </c>
      <c r="S8" s="170"/>
      <c r="T8" s="144" t="s">
        <v>5</v>
      </c>
      <c r="U8" s="168" t="s">
        <v>67</v>
      </c>
    </row>
    <row r="9" spans="1:21" ht="14.25" customHeight="1">
      <c r="A9" s="135" t="s">
        <v>6</v>
      </c>
      <c r="B9" s="135" t="s">
        <v>7</v>
      </c>
      <c r="C9" s="131"/>
      <c r="D9" s="132"/>
      <c r="E9" s="134"/>
      <c r="F9" s="132"/>
      <c r="G9" s="144"/>
      <c r="H9" s="151"/>
      <c r="I9" s="157"/>
      <c r="J9" s="151"/>
      <c r="K9" s="151"/>
      <c r="L9" s="14"/>
      <c r="M9" s="14"/>
      <c r="N9" s="135" t="s">
        <v>6</v>
      </c>
      <c r="O9" s="135" t="s">
        <v>7</v>
      </c>
      <c r="P9" s="131"/>
      <c r="Q9" s="132"/>
      <c r="R9" s="134"/>
      <c r="S9" s="132"/>
      <c r="T9" s="144"/>
      <c r="U9" s="169"/>
    </row>
    <row r="10" spans="1:21" ht="14.25" customHeight="1">
      <c r="A10" s="135"/>
      <c r="B10" s="135"/>
      <c r="C10" s="116" t="s">
        <v>8</v>
      </c>
      <c r="D10" s="82" t="s">
        <v>2</v>
      </c>
      <c r="E10" s="116" t="s">
        <v>8</v>
      </c>
      <c r="F10" s="82" t="s">
        <v>2</v>
      </c>
      <c r="G10" s="137" t="s">
        <v>9</v>
      </c>
      <c r="H10" s="137" t="s">
        <v>62</v>
      </c>
      <c r="I10" s="83" t="s">
        <v>8</v>
      </c>
      <c r="J10" s="153" t="s">
        <v>121</v>
      </c>
      <c r="K10" s="153" t="s">
        <v>123</v>
      </c>
      <c r="L10" s="14"/>
      <c r="M10" s="14"/>
      <c r="N10" s="135"/>
      <c r="O10" s="135"/>
      <c r="P10" s="116" t="s">
        <v>8</v>
      </c>
      <c r="Q10" s="82" t="s">
        <v>2</v>
      </c>
      <c r="R10" s="116" t="s">
        <v>8</v>
      </c>
      <c r="S10" s="82" t="s">
        <v>2</v>
      </c>
      <c r="T10" s="137" t="s">
        <v>9</v>
      </c>
      <c r="U10" s="172" t="s">
        <v>68</v>
      </c>
    </row>
    <row r="11" spans="1:21" ht="14.25" customHeight="1">
      <c r="A11" s="136"/>
      <c r="B11" s="136"/>
      <c r="C11" s="114" t="s">
        <v>10</v>
      </c>
      <c r="D11" s="45" t="s">
        <v>11</v>
      </c>
      <c r="E11" s="114" t="s">
        <v>10</v>
      </c>
      <c r="F11" s="45" t="s">
        <v>11</v>
      </c>
      <c r="G11" s="150"/>
      <c r="H11" s="150"/>
      <c r="I11" s="114" t="s">
        <v>10</v>
      </c>
      <c r="J11" s="154"/>
      <c r="K11" s="154"/>
      <c r="L11" s="14"/>
      <c r="M11" s="14"/>
      <c r="N11" s="136"/>
      <c r="O11" s="136"/>
      <c r="P11" s="114" t="s">
        <v>10</v>
      </c>
      <c r="Q11" s="45" t="s">
        <v>11</v>
      </c>
      <c r="R11" s="114" t="s">
        <v>10</v>
      </c>
      <c r="S11" s="45" t="s">
        <v>11</v>
      </c>
      <c r="T11" s="138"/>
      <c r="U11" s="173"/>
    </row>
    <row r="12" spans="1:21" ht="14.25" customHeight="1">
      <c r="A12" s="54">
        <v>1</v>
      </c>
      <c r="B12" s="84" t="s">
        <v>21</v>
      </c>
      <c r="C12" s="56">
        <v>1716</v>
      </c>
      <c r="D12" s="58">
        <v>0.12464589235127478</v>
      </c>
      <c r="E12" s="56">
        <v>1425</v>
      </c>
      <c r="F12" s="58">
        <v>0.11741924851680949</v>
      </c>
      <c r="G12" s="104">
        <v>0.2042105263157894</v>
      </c>
      <c r="H12" s="86">
        <v>0</v>
      </c>
      <c r="I12" s="56">
        <v>1715</v>
      </c>
      <c r="J12" s="57">
        <v>0.0005830903790087216</v>
      </c>
      <c r="K12" s="88">
        <v>0</v>
      </c>
      <c r="L12" s="14"/>
      <c r="M12" s="14"/>
      <c r="N12" s="54">
        <v>1</v>
      </c>
      <c r="O12" s="84" t="s">
        <v>21</v>
      </c>
      <c r="P12" s="56">
        <v>14403</v>
      </c>
      <c r="Q12" s="58">
        <v>0.14206243527148987</v>
      </c>
      <c r="R12" s="56">
        <v>13148</v>
      </c>
      <c r="S12" s="58">
        <v>0.13726718449845485</v>
      </c>
      <c r="T12" s="107">
        <v>0.09545177973836316</v>
      </c>
      <c r="U12" s="88">
        <v>0</v>
      </c>
    </row>
    <row r="13" spans="1:21" ht="14.25" customHeight="1">
      <c r="A13" s="89">
        <v>2</v>
      </c>
      <c r="B13" s="90" t="s">
        <v>31</v>
      </c>
      <c r="C13" s="64">
        <v>1628</v>
      </c>
      <c r="D13" s="66">
        <v>0.11825379530761967</v>
      </c>
      <c r="E13" s="64">
        <v>849</v>
      </c>
      <c r="F13" s="66">
        <v>0.06995715227422544</v>
      </c>
      <c r="G13" s="105">
        <v>0.9175500588928152</v>
      </c>
      <c r="H13" s="92">
        <v>4</v>
      </c>
      <c r="I13" s="64">
        <v>1531</v>
      </c>
      <c r="J13" s="65">
        <v>0.06335728282168507</v>
      </c>
      <c r="K13" s="94">
        <v>0</v>
      </c>
      <c r="L13" s="14"/>
      <c r="M13" s="14"/>
      <c r="N13" s="89">
        <v>2</v>
      </c>
      <c r="O13" s="90" t="s">
        <v>19</v>
      </c>
      <c r="P13" s="64">
        <v>11539</v>
      </c>
      <c r="Q13" s="66">
        <v>0.11381368052473245</v>
      </c>
      <c r="R13" s="64">
        <v>11451</v>
      </c>
      <c r="S13" s="66">
        <v>0.11955023803558006</v>
      </c>
      <c r="T13" s="108">
        <v>0.007684918347742542</v>
      </c>
      <c r="U13" s="94">
        <v>0</v>
      </c>
    </row>
    <row r="14" spans="1:21" ht="14.25" customHeight="1">
      <c r="A14" s="62">
        <v>3</v>
      </c>
      <c r="B14" s="90" t="s">
        <v>19</v>
      </c>
      <c r="C14" s="64">
        <v>1375</v>
      </c>
      <c r="D14" s="66">
        <v>0.09987651630711121</v>
      </c>
      <c r="E14" s="64">
        <v>1059</v>
      </c>
      <c r="F14" s="66">
        <v>0.08726104152933421</v>
      </c>
      <c r="G14" s="105">
        <v>0.2983947119924457</v>
      </c>
      <c r="H14" s="92">
        <v>-1</v>
      </c>
      <c r="I14" s="64">
        <v>1328</v>
      </c>
      <c r="J14" s="65">
        <v>0.03539156626506035</v>
      </c>
      <c r="K14" s="94">
        <v>0</v>
      </c>
      <c r="L14" s="14"/>
      <c r="M14" s="14"/>
      <c r="N14" s="62">
        <v>3</v>
      </c>
      <c r="O14" s="90" t="s">
        <v>31</v>
      </c>
      <c r="P14" s="64">
        <v>9931</v>
      </c>
      <c r="Q14" s="66">
        <v>0.09795334615574296</v>
      </c>
      <c r="R14" s="64">
        <v>6182</v>
      </c>
      <c r="S14" s="66">
        <v>0.06454105069740249</v>
      </c>
      <c r="T14" s="108">
        <v>0.6064380459398253</v>
      </c>
      <c r="U14" s="94">
        <v>4</v>
      </c>
    </row>
    <row r="15" spans="1:21" ht="14.25" customHeight="1">
      <c r="A15" s="62">
        <v>4</v>
      </c>
      <c r="B15" s="90" t="s">
        <v>24</v>
      </c>
      <c r="C15" s="64">
        <v>1127</v>
      </c>
      <c r="D15" s="66">
        <v>0.08186242463862861</v>
      </c>
      <c r="E15" s="64">
        <v>792</v>
      </c>
      <c r="F15" s="66">
        <v>0.06526038233355307</v>
      </c>
      <c r="G15" s="105">
        <v>0.422979797979798</v>
      </c>
      <c r="H15" s="92">
        <v>3</v>
      </c>
      <c r="I15" s="64">
        <v>881</v>
      </c>
      <c r="J15" s="65">
        <v>0.27922814982973887</v>
      </c>
      <c r="K15" s="94">
        <v>0</v>
      </c>
      <c r="L15" s="14"/>
      <c r="M15" s="14"/>
      <c r="N15" s="62">
        <v>4</v>
      </c>
      <c r="O15" s="90" t="s">
        <v>24</v>
      </c>
      <c r="P15" s="64">
        <v>7507</v>
      </c>
      <c r="Q15" s="66">
        <v>0.07404448389801252</v>
      </c>
      <c r="R15" s="64">
        <v>7080</v>
      </c>
      <c r="S15" s="66">
        <v>0.073916311701328</v>
      </c>
      <c r="T15" s="108">
        <v>0.06031073446327673</v>
      </c>
      <c r="U15" s="94">
        <v>0</v>
      </c>
    </row>
    <row r="16" spans="1:21" ht="14.25" customHeight="1">
      <c r="A16" s="70">
        <v>5</v>
      </c>
      <c r="B16" s="95" t="s">
        <v>20</v>
      </c>
      <c r="C16" s="72">
        <v>978</v>
      </c>
      <c r="D16" s="74">
        <v>0.071039442144258</v>
      </c>
      <c r="E16" s="72">
        <v>985</v>
      </c>
      <c r="F16" s="74">
        <v>0.08116348055372445</v>
      </c>
      <c r="G16" s="106">
        <v>-0.007106598984771617</v>
      </c>
      <c r="H16" s="97">
        <v>-2</v>
      </c>
      <c r="I16" s="72">
        <v>716</v>
      </c>
      <c r="J16" s="73">
        <v>0.3659217877094971</v>
      </c>
      <c r="K16" s="99">
        <v>1</v>
      </c>
      <c r="L16" s="14"/>
      <c r="M16" s="14"/>
      <c r="N16" s="70">
        <v>5</v>
      </c>
      <c r="O16" s="95" t="s">
        <v>25</v>
      </c>
      <c r="P16" s="72">
        <v>6848</v>
      </c>
      <c r="Q16" s="74">
        <v>0.06754450855649258</v>
      </c>
      <c r="R16" s="72">
        <v>6186</v>
      </c>
      <c r="S16" s="74">
        <v>0.06458281132548234</v>
      </c>
      <c r="T16" s="109">
        <v>0.10701584222437766</v>
      </c>
      <c r="U16" s="99">
        <v>1</v>
      </c>
    </row>
    <row r="17" spans="1:21" ht="14.25" customHeight="1">
      <c r="A17" s="54">
        <v>6</v>
      </c>
      <c r="B17" s="84" t="s">
        <v>25</v>
      </c>
      <c r="C17" s="56">
        <v>917</v>
      </c>
      <c r="D17" s="58">
        <v>0.06660855669354253</v>
      </c>
      <c r="E17" s="56">
        <v>713</v>
      </c>
      <c r="F17" s="58">
        <v>0.058750823994726434</v>
      </c>
      <c r="G17" s="104">
        <v>0.2861150070126228</v>
      </c>
      <c r="H17" s="86">
        <v>3</v>
      </c>
      <c r="I17" s="56">
        <v>688</v>
      </c>
      <c r="J17" s="57">
        <v>0.33284883720930236</v>
      </c>
      <c r="K17" s="88">
        <v>1</v>
      </c>
      <c r="L17" s="14"/>
      <c r="M17" s="14"/>
      <c r="N17" s="54">
        <v>6</v>
      </c>
      <c r="O17" s="84" t="s">
        <v>20</v>
      </c>
      <c r="P17" s="56">
        <v>6313</v>
      </c>
      <c r="Q17" s="58">
        <v>0.062267593825516596</v>
      </c>
      <c r="R17" s="56">
        <v>6929</v>
      </c>
      <c r="S17" s="58">
        <v>0.0723398479913138</v>
      </c>
      <c r="T17" s="107">
        <v>-0.088901717419541</v>
      </c>
      <c r="U17" s="88">
        <v>-1</v>
      </c>
    </row>
    <row r="18" spans="1:21" ht="14.25" customHeight="1">
      <c r="A18" s="62">
        <v>7</v>
      </c>
      <c r="B18" s="90" t="s">
        <v>33</v>
      </c>
      <c r="C18" s="64">
        <v>831</v>
      </c>
      <c r="D18" s="66">
        <v>0.06036173458269776</v>
      </c>
      <c r="E18" s="64">
        <v>394</v>
      </c>
      <c r="F18" s="66">
        <v>0.03246539222148978</v>
      </c>
      <c r="G18" s="105">
        <v>1.1091370558375635</v>
      </c>
      <c r="H18" s="92">
        <v>4</v>
      </c>
      <c r="I18" s="64">
        <v>550</v>
      </c>
      <c r="J18" s="65">
        <v>0.510909090909091</v>
      </c>
      <c r="K18" s="94">
        <v>3</v>
      </c>
      <c r="L18" s="14"/>
      <c r="M18" s="14"/>
      <c r="N18" s="62">
        <v>7</v>
      </c>
      <c r="O18" s="90" t="s">
        <v>22</v>
      </c>
      <c r="P18" s="64">
        <v>6146</v>
      </c>
      <c r="Q18" s="66">
        <v>0.06062040735809045</v>
      </c>
      <c r="R18" s="64">
        <v>7629</v>
      </c>
      <c r="S18" s="66">
        <v>0.07964795790528689</v>
      </c>
      <c r="T18" s="108">
        <v>-0.1943898282868004</v>
      </c>
      <c r="U18" s="94">
        <v>-4</v>
      </c>
    </row>
    <row r="19" spans="1:21" ht="14.25" customHeight="1">
      <c r="A19" s="62">
        <v>8</v>
      </c>
      <c r="B19" s="90" t="s">
        <v>26</v>
      </c>
      <c r="C19" s="64">
        <v>631</v>
      </c>
      <c r="D19" s="66">
        <v>0.0458342413016634</v>
      </c>
      <c r="E19" s="64">
        <v>716</v>
      </c>
      <c r="F19" s="66">
        <v>0.05899802241265656</v>
      </c>
      <c r="G19" s="105">
        <v>-0.11871508379888274</v>
      </c>
      <c r="H19" s="92">
        <v>0</v>
      </c>
      <c r="I19" s="64">
        <v>576</v>
      </c>
      <c r="J19" s="65">
        <v>0.09548611111111116</v>
      </c>
      <c r="K19" s="94">
        <v>0</v>
      </c>
      <c r="L19" s="14"/>
      <c r="M19" s="14"/>
      <c r="N19" s="62">
        <v>8</v>
      </c>
      <c r="O19" s="90" t="s">
        <v>26</v>
      </c>
      <c r="P19" s="64">
        <v>4493</v>
      </c>
      <c r="Q19" s="66">
        <v>0.04431622034817774</v>
      </c>
      <c r="R19" s="64">
        <v>4348</v>
      </c>
      <c r="S19" s="66">
        <v>0.04539380272279295</v>
      </c>
      <c r="T19" s="108">
        <v>0.033348666053357956</v>
      </c>
      <c r="U19" s="94">
        <v>0</v>
      </c>
    </row>
    <row r="20" spans="1:21" ht="14.25" customHeight="1">
      <c r="A20" s="62">
        <v>9</v>
      </c>
      <c r="B20" s="90" t="s">
        <v>22</v>
      </c>
      <c r="C20" s="64">
        <v>580</v>
      </c>
      <c r="D20" s="66">
        <v>0.04212973051499964</v>
      </c>
      <c r="E20" s="64">
        <v>882</v>
      </c>
      <c r="F20" s="66">
        <v>0.07267633487145682</v>
      </c>
      <c r="G20" s="105">
        <v>-0.3424036281179138</v>
      </c>
      <c r="H20" s="92">
        <v>-4</v>
      </c>
      <c r="I20" s="64">
        <v>575</v>
      </c>
      <c r="J20" s="65">
        <v>0.008695652173912993</v>
      </c>
      <c r="K20" s="94">
        <v>0</v>
      </c>
      <c r="L20" s="14"/>
      <c r="M20" s="14"/>
      <c r="N20" s="62">
        <v>9</v>
      </c>
      <c r="O20" s="90" t="s">
        <v>28</v>
      </c>
      <c r="P20" s="64">
        <v>4398</v>
      </c>
      <c r="Q20" s="66">
        <v>0.043379198106228735</v>
      </c>
      <c r="R20" s="64">
        <v>3714</v>
      </c>
      <c r="S20" s="66">
        <v>0.03877474317213731</v>
      </c>
      <c r="T20" s="108">
        <v>0.18416801292407103</v>
      </c>
      <c r="U20" s="94">
        <v>0</v>
      </c>
    </row>
    <row r="21" spans="1:21" ht="14.25" customHeight="1">
      <c r="A21" s="70">
        <v>10</v>
      </c>
      <c r="B21" s="95" t="s">
        <v>23</v>
      </c>
      <c r="C21" s="72">
        <v>529</v>
      </c>
      <c r="D21" s="74">
        <v>0.038425219728335874</v>
      </c>
      <c r="E21" s="72">
        <v>342</v>
      </c>
      <c r="F21" s="74">
        <v>0.028180619644034278</v>
      </c>
      <c r="G21" s="106">
        <v>0.5467836257309941</v>
      </c>
      <c r="H21" s="97">
        <v>4</v>
      </c>
      <c r="I21" s="72">
        <v>420</v>
      </c>
      <c r="J21" s="73">
        <v>0.2595238095238095</v>
      </c>
      <c r="K21" s="99">
        <v>2</v>
      </c>
      <c r="L21" s="14"/>
      <c r="M21" s="14"/>
      <c r="N21" s="70">
        <v>10</v>
      </c>
      <c r="O21" s="95" t="s">
        <v>33</v>
      </c>
      <c r="P21" s="72">
        <v>4103</v>
      </c>
      <c r="Q21" s="74">
        <v>0.04046949746017656</v>
      </c>
      <c r="R21" s="72">
        <v>3565</v>
      </c>
      <c r="S21" s="74">
        <v>0.03721915977616303</v>
      </c>
      <c r="T21" s="109">
        <v>0.15091164095371679</v>
      </c>
      <c r="U21" s="99">
        <v>1</v>
      </c>
    </row>
    <row r="22" spans="1:21" ht="14.25" customHeight="1">
      <c r="A22" s="54">
        <v>11</v>
      </c>
      <c r="B22" s="84" t="s">
        <v>28</v>
      </c>
      <c r="C22" s="56">
        <v>441</v>
      </c>
      <c r="D22" s="58">
        <v>0.03203312268468076</v>
      </c>
      <c r="E22" s="56">
        <v>949</v>
      </c>
      <c r="F22" s="58">
        <v>0.07819709953856295</v>
      </c>
      <c r="G22" s="104">
        <v>-0.5353003161222339</v>
      </c>
      <c r="H22" s="86">
        <v>-7</v>
      </c>
      <c r="I22" s="56">
        <v>736</v>
      </c>
      <c r="J22" s="57">
        <v>-0.4008152173913043</v>
      </c>
      <c r="K22" s="88">
        <v>-6</v>
      </c>
      <c r="L22" s="14"/>
      <c r="M22" s="14"/>
      <c r="N22" s="54">
        <v>11</v>
      </c>
      <c r="O22" s="84" t="s">
        <v>23</v>
      </c>
      <c r="P22" s="56">
        <v>3643</v>
      </c>
      <c r="Q22" s="58">
        <v>0.03593233713073926</v>
      </c>
      <c r="R22" s="56">
        <v>3594</v>
      </c>
      <c r="S22" s="58">
        <v>0.03752192432974192</v>
      </c>
      <c r="T22" s="107">
        <v>0.013633834168057968</v>
      </c>
      <c r="U22" s="88">
        <v>-1</v>
      </c>
    </row>
    <row r="23" spans="1:21" ht="14.25" customHeight="1">
      <c r="A23" s="62">
        <v>12</v>
      </c>
      <c r="B23" s="90" t="s">
        <v>37</v>
      </c>
      <c r="C23" s="64">
        <v>412</v>
      </c>
      <c r="D23" s="66">
        <v>0.029926636158930778</v>
      </c>
      <c r="E23" s="64">
        <v>234</v>
      </c>
      <c r="F23" s="66">
        <v>0.019281476598549768</v>
      </c>
      <c r="G23" s="105">
        <v>0.7606837606837606</v>
      </c>
      <c r="H23" s="92">
        <v>6</v>
      </c>
      <c r="I23" s="64">
        <v>239</v>
      </c>
      <c r="J23" s="65">
        <v>0.7238493723849373</v>
      </c>
      <c r="K23" s="94">
        <v>4</v>
      </c>
      <c r="L23" s="14"/>
      <c r="M23" s="14"/>
      <c r="N23" s="62">
        <v>12</v>
      </c>
      <c r="O23" s="90" t="s">
        <v>50</v>
      </c>
      <c r="P23" s="64">
        <v>3004</v>
      </c>
      <c r="Q23" s="66">
        <v>0.02962962962962963</v>
      </c>
      <c r="R23" s="64">
        <v>2771</v>
      </c>
      <c r="S23" s="66">
        <v>0.028929675102313538</v>
      </c>
      <c r="T23" s="108">
        <v>0.08408516780945496</v>
      </c>
      <c r="U23" s="94">
        <v>1</v>
      </c>
    </row>
    <row r="24" spans="1:21" ht="14.25" customHeight="1">
      <c r="A24" s="62">
        <v>13</v>
      </c>
      <c r="B24" s="90" t="s">
        <v>30</v>
      </c>
      <c r="C24" s="64">
        <v>373</v>
      </c>
      <c r="D24" s="66">
        <v>0.027093774969129077</v>
      </c>
      <c r="E24" s="64">
        <v>314</v>
      </c>
      <c r="F24" s="66">
        <v>0.025873434410019776</v>
      </c>
      <c r="G24" s="105">
        <v>0.1878980891719746</v>
      </c>
      <c r="H24" s="92">
        <v>3</v>
      </c>
      <c r="I24" s="64">
        <v>271</v>
      </c>
      <c r="J24" s="65">
        <v>0.3763837638376384</v>
      </c>
      <c r="K24" s="94">
        <v>0</v>
      </c>
      <c r="L24" s="14"/>
      <c r="M24" s="14"/>
      <c r="N24" s="62">
        <v>13</v>
      </c>
      <c r="O24" s="90" t="s">
        <v>32</v>
      </c>
      <c r="P24" s="64">
        <v>2614</v>
      </c>
      <c r="Q24" s="66">
        <v>0.025782906741628447</v>
      </c>
      <c r="R24" s="64">
        <v>2341</v>
      </c>
      <c r="S24" s="66">
        <v>0.024440407583730058</v>
      </c>
      <c r="T24" s="108">
        <v>0.11661683041435289</v>
      </c>
      <c r="U24" s="94">
        <v>3</v>
      </c>
    </row>
    <row r="25" spans="1:21" ht="14.25" customHeight="1">
      <c r="A25" s="62">
        <v>14</v>
      </c>
      <c r="B25" s="90" t="s">
        <v>50</v>
      </c>
      <c r="C25" s="64">
        <v>356</v>
      </c>
      <c r="D25" s="66">
        <v>0.025858938040241156</v>
      </c>
      <c r="E25" s="64">
        <v>347</v>
      </c>
      <c r="F25" s="66">
        <v>0.028592617007251155</v>
      </c>
      <c r="G25" s="105">
        <v>0.025936599423631135</v>
      </c>
      <c r="H25" s="92">
        <v>-1</v>
      </c>
      <c r="I25" s="64">
        <v>438</v>
      </c>
      <c r="J25" s="65">
        <v>-0.18721461187214616</v>
      </c>
      <c r="K25" s="94">
        <v>-3</v>
      </c>
      <c r="L25" s="14"/>
      <c r="M25" s="14"/>
      <c r="N25" s="62">
        <v>14</v>
      </c>
      <c r="O25" s="90" t="s">
        <v>30</v>
      </c>
      <c r="P25" s="64">
        <v>2326</v>
      </c>
      <c r="Q25" s="66">
        <v>0.02294224983971988</v>
      </c>
      <c r="R25" s="64">
        <v>2591</v>
      </c>
      <c r="S25" s="66">
        <v>0.027050446838720453</v>
      </c>
      <c r="T25" s="108">
        <v>-0.10227711308375143</v>
      </c>
      <c r="U25" s="94">
        <v>0</v>
      </c>
    </row>
    <row r="26" spans="1:21" ht="14.25" customHeight="1">
      <c r="A26" s="70">
        <v>15</v>
      </c>
      <c r="B26" s="95" t="s">
        <v>32</v>
      </c>
      <c r="C26" s="72">
        <v>298</v>
      </c>
      <c r="D26" s="74">
        <v>0.021645964988741193</v>
      </c>
      <c r="E26" s="72">
        <v>328</v>
      </c>
      <c r="F26" s="74">
        <v>0.02702702702702703</v>
      </c>
      <c r="G26" s="106">
        <v>-0.09146341463414631</v>
      </c>
      <c r="H26" s="97">
        <v>0</v>
      </c>
      <c r="I26" s="72">
        <v>240</v>
      </c>
      <c r="J26" s="73">
        <v>0.2416666666666667</v>
      </c>
      <c r="K26" s="99">
        <v>0</v>
      </c>
      <c r="L26" s="14"/>
      <c r="M26" s="14"/>
      <c r="N26" s="70">
        <v>15</v>
      </c>
      <c r="O26" s="95" t="s">
        <v>37</v>
      </c>
      <c r="P26" s="72">
        <v>2260</v>
      </c>
      <c r="Q26" s="74">
        <v>0.022291265966365832</v>
      </c>
      <c r="R26" s="72">
        <v>1512</v>
      </c>
      <c r="S26" s="74">
        <v>0.01578551741418191</v>
      </c>
      <c r="T26" s="109">
        <v>0.49470899470899465</v>
      </c>
      <c r="U26" s="99">
        <v>3</v>
      </c>
    </row>
    <row r="27" spans="1:21" ht="14.25" customHeight="1">
      <c r="A27" s="54">
        <v>16</v>
      </c>
      <c r="B27" s="84" t="s">
        <v>27</v>
      </c>
      <c r="C27" s="56">
        <v>278</v>
      </c>
      <c r="D27" s="58">
        <v>0.020193215660637757</v>
      </c>
      <c r="E27" s="56">
        <v>404</v>
      </c>
      <c r="F27" s="58">
        <v>0.033289386947923535</v>
      </c>
      <c r="G27" s="104">
        <v>-0.31188118811881194</v>
      </c>
      <c r="H27" s="86">
        <v>-6</v>
      </c>
      <c r="I27" s="56">
        <v>230</v>
      </c>
      <c r="J27" s="57">
        <v>0.20869565217391295</v>
      </c>
      <c r="K27" s="88">
        <v>2</v>
      </c>
      <c r="L27" s="14"/>
      <c r="M27" s="14"/>
      <c r="N27" s="54">
        <v>16</v>
      </c>
      <c r="O27" s="84" t="s">
        <v>56</v>
      </c>
      <c r="P27" s="56">
        <v>2186</v>
      </c>
      <c r="Q27" s="58">
        <v>0.02156137495684766</v>
      </c>
      <c r="R27" s="56">
        <v>2453</v>
      </c>
      <c r="S27" s="58">
        <v>0.025609705169965757</v>
      </c>
      <c r="T27" s="107">
        <v>-0.10884631064003258</v>
      </c>
      <c r="U27" s="88">
        <v>-1</v>
      </c>
    </row>
    <row r="28" spans="1:21" ht="14.25" customHeight="1">
      <c r="A28" s="62">
        <v>17</v>
      </c>
      <c r="B28" s="90" t="s">
        <v>29</v>
      </c>
      <c r="C28" s="64">
        <v>268</v>
      </c>
      <c r="D28" s="66">
        <v>0.01946684099658604</v>
      </c>
      <c r="E28" s="64">
        <v>247</v>
      </c>
      <c r="F28" s="66">
        <v>0.020352669742913644</v>
      </c>
      <c r="G28" s="105">
        <v>0.08502024291497978</v>
      </c>
      <c r="H28" s="92">
        <v>0</v>
      </c>
      <c r="I28" s="64">
        <v>264</v>
      </c>
      <c r="J28" s="65">
        <v>0.015151515151515138</v>
      </c>
      <c r="K28" s="94">
        <v>-3</v>
      </c>
      <c r="L28" s="14"/>
      <c r="M28" s="14"/>
      <c r="N28" s="62">
        <v>17</v>
      </c>
      <c r="O28" s="90" t="s">
        <v>27</v>
      </c>
      <c r="P28" s="64">
        <v>2140</v>
      </c>
      <c r="Q28" s="66">
        <v>0.02110765892390393</v>
      </c>
      <c r="R28" s="64">
        <v>2873</v>
      </c>
      <c r="S28" s="66">
        <v>0.02999457111834962</v>
      </c>
      <c r="T28" s="108">
        <v>-0.255134006265228</v>
      </c>
      <c r="U28" s="94">
        <v>-5</v>
      </c>
    </row>
    <row r="29" spans="1:21" ht="14.25" customHeight="1">
      <c r="A29" s="62">
        <v>18</v>
      </c>
      <c r="B29" s="90" t="s">
        <v>56</v>
      </c>
      <c r="C29" s="64">
        <v>253</v>
      </c>
      <c r="D29" s="66">
        <v>0.01837727900050846</v>
      </c>
      <c r="E29" s="64">
        <v>351</v>
      </c>
      <c r="F29" s="66">
        <v>0.028922214897824653</v>
      </c>
      <c r="G29" s="105">
        <v>-0.27920227920227925</v>
      </c>
      <c r="H29" s="92">
        <v>-6</v>
      </c>
      <c r="I29" s="64">
        <v>238</v>
      </c>
      <c r="J29" s="65">
        <v>0.06302521008403361</v>
      </c>
      <c r="K29" s="94">
        <v>-1</v>
      </c>
      <c r="L29" s="14"/>
      <c r="M29" s="14"/>
      <c r="N29" s="62">
        <v>18</v>
      </c>
      <c r="O29" s="90" t="s">
        <v>29</v>
      </c>
      <c r="P29" s="64">
        <v>2011</v>
      </c>
      <c r="Q29" s="66">
        <v>0.019835281353257385</v>
      </c>
      <c r="R29" s="64">
        <v>2043</v>
      </c>
      <c r="S29" s="66">
        <v>0.021329240791781508</v>
      </c>
      <c r="T29" s="108">
        <v>-0.01566324033284383</v>
      </c>
      <c r="U29" s="94">
        <v>-1</v>
      </c>
    </row>
    <row r="30" spans="1:21" ht="14.25" customHeight="1">
      <c r="A30" s="62">
        <v>19</v>
      </c>
      <c r="B30" s="90" t="s">
        <v>34</v>
      </c>
      <c r="C30" s="64">
        <v>147</v>
      </c>
      <c r="D30" s="66">
        <v>0.010677707561560253</v>
      </c>
      <c r="E30" s="64">
        <v>139</v>
      </c>
      <c r="F30" s="66">
        <v>0.011453526697429136</v>
      </c>
      <c r="G30" s="105">
        <v>0.05755395683453246</v>
      </c>
      <c r="H30" s="92">
        <v>1</v>
      </c>
      <c r="I30" s="64">
        <v>122</v>
      </c>
      <c r="J30" s="65">
        <v>0.20491803278688514</v>
      </c>
      <c r="K30" s="94">
        <v>2</v>
      </c>
      <c r="N30" s="62">
        <v>19</v>
      </c>
      <c r="O30" s="90" t="s">
        <v>34</v>
      </c>
      <c r="P30" s="64">
        <v>1077</v>
      </c>
      <c r="Q30" s="66">
        <v>0.010622873206095576</v>
      </c>
      <c r="R30" s="64">
        <v>976</v>
      </c>
      <c r="S30" s="66">
        <v>0.010189593251482502</v>
      </c>
      <c r="T30" s="108">
        <v>0.10348360655737698</v>
      </c>
      <c r="U30" s="94">
        <v>1</v>
      </c>
    </row>
    <row r="31" spans="1:21" ht="14.25" customHeight="1">
      <c r="A31" s="70">
        <v>20</v>
      </c>
      <c r="B31" s="95" t="s">
        <v>35</v>
      </c>
      <c r="C31" s="72">
        <v>136</v>
      </c>
      <c r="D31" s="74">
        <v>0.009878695431103363</v>
      </c>
      <c r="E31" s="72">
        <v>124</v>
      </c>
      <c r="F31" s="74">
        <v>0.01021753460777851</v>
      </c>
      <c r="G31" s="106">
        <v>0.09677419354838701</v>
      </c>
      <c r="H31" s="97">
        <v>1</v>
      </c>
      <c r="I31" s="72">
        <v>77</v>
      </c>
      <c r="J31" s="73">
        <v>0.7662337662337662</v>
      </c>
      <c r="K31" s="99">
        <v>3</v>
      </c>
      <c r="N31" s="70">
        <v>20</v>
      </c>
      <c r="O31" s="95" t="s">
        <v>93</v>
      </c>
      <c r="P31" s="72">
        <v>751</v>
      </c>
      <c r="Q31" s="74">
        <v>0.007407407407407408</v>
      </c>
      <c r="R31" s="72">
        <v>733</v>
      </c>
      <c r="S31" s="74">
        <v>0.007652635095631838</v>
      </c>
      <c r="T31" s="109">
        <v>0.024556616643929052</v>
      </c>
      <c r="U31" s="99">
        <v>1</v>
      </c>
    </row>
    <row r="32" spans="1:21" ht="14.25" customHeight="1">
      <c r="A32" s="163" t="s">
        <v>53</v>
      </c>
      <c r="B32" s="164"/>
      <c r="C32" s="26">
        <f>SUM(C12:C31)</f>
        <v>13274</v>
      </c>
      <c r="D32" s="6">
        <f>C32/C34</f>
        <v>0.9641897290622503</v>
      </c>
      <c r="E32" s="26">
        <f>SUM(E12:E31)</f>
        <v>11594</v>
      </c>
      <c r="F32" s="6">
        <f>E32/E34</f>
        <v>0.9553394858272907</v>
      </c>
      <c r="G32" s="17">
        <f>C32/E32-1</f>
        <v>0.1449025357943765</v>
      </c>
      <c r="H32" s="17"/>
      <c r="I32" s="26">
        <f>SUM(I12:I31)</f>
        <v>11835</v>
      </c>
      <c r="J32" s="18">
        <f>C32/I32-1</f>
        <v>0.12158850866075199</v>
      </c>
      <c r="K32" s="19"/>
      <c r="N32" s="163" t="s">
        <v>53</v>
      </c>
      <c r="O32" s="164"/>
      <c r="P32" s="3">
        <f>SUM(P12:P31)</f>
        <v>97693</v>
      </c>
      <c r="Q32" s="6">
        <f>P32/P34</f>
        <v>0.9635843566602554</v>
      </c>
      <c r="R32" s="3">
        <f>SUM(R12:R31)</f>
        <v>92119</v>
      </c>
      <c r="S32" s="6">
        <f>R32/R34</f>
        <v>0.9617368245218408</v>
      </c>
      <c r="T32" s="17">
        <f>P32/R32-1</f>
        <v>0.060508689846828556</v>
      </c>
      <c r="U32" s="27"/>
    </row>
    <row r="33" spans="1:21" ht="14.25" customHeight="1">
      <c r="A33" s="163" t="s">
        <v>12</v>
      </c>
      <c r="B33" s="164"/>
      <c r="C33" s="26">
        <f>C34-SUM(C12:C31)</f>
        <v>493</v>
      </c>
      <c r="D33" s="6">
        <f>C33/C34</f>
        <v>0.03581027093774969</v>
      </c>
      <c r="E33" s="26">
        <f>E34-SUM(E12:E31)</f>
        <v>542</v>
      </c>
      <c r="F33" s="6">
        <f>E33/E34</f>
        <v>0.0446605141727093</v>
      </c>
      <c r="G33" s="17">
        <f>C33/E33-1</f>
        <v>-0.09040590405904059</v>
      </c>
      <c r="H33" s="17"/>
      <c r="I33" s="26">
        <f>I34-SUM(I12:I31)</f>
        <v>564</v>
      </c>
      <c r="J33" s="18">
        <f>C33/I33-1</f>
        <v>-0.12588652482269502</v>
      </c>
      <c r="K33" s="19"/>
      <c r="N33" s="163" t="s">
        <v>12</v>
      </c>
      <c r="O33" s="164"/>
      <c r="P33" s="3">
        <f>P34-SUM(P12:P31)</f>
        <v>3692</v>
      </c>
      <c r="Q33" s="6">
        <f>P33/P34</f>
        <v>0.036415643339744536</v>
      </c>
      <c r="R33" s="3">
        <f>R34-SUM(R12:R31)</f>
        <v>3665</v>
      </c>
      <c r="S33" s="6">
        <f>R33/R34</f>
        <v>0.03826317547815919</v>
      </c>
      <c r="T33" s="17">
        <f>P33/R33-1</f>
        <v>0.007366984993178782</v>
      </c>
      <c r="U33" s="28"/>
    </row>
    <row r="34" spans="1:21" ht="14.25" customHeight="1">
      <c r="A34" s="155" t="s">
        <v>38</v>
      </c>
      <c r="B34" s="156"/>
      <c r="C34" s="24">
        <v>13767</v>
      </c>
      <c r="D34" s="102">
        <v>1</v>
      </c>
      <c r="E34" s="24">
        <v>12136</v>
      </c>
      <c r="F34" s="102">
        <v>0.9997528015820696</v>
      </c>
      <c r="G34" s="20">
        <v>0.13439353988134473</v>
      </c>
      <c r="H34" s="20"/>
      <c r="I34" s="24">
        <v>12399</v>
      </c>
      <c r="J34" s="48">
        <v>0.11033147834502777</v>
      </c>
      <c r="K34" s="103"/>
      <c r="N34" s="155" t="s">
        <v>38</v>
      </c>
      <c r="O34" s="156"/>
      <c r="P34" s="24">
        <v>101385</v>
      </c>
      <c r="Q34" s="102">
        <v>1</v>
      </c>
      <c r="R34" s="24">
        <v>95784</v>
      </c>
      <c r="S34" s="102">
        <v>1</v>
      </c>
      <c r="T34" s="29">
        <v>0.0584753194688048</v>
      </c>
      <c r="U34" s="103"/>
    </row>
    <row r="35" spans="1:14" ht="14.25" customHeight="1">
      <c r="A35" t="s">
        <v>100</v>
      </c>
      <c r="C35" s="16"/>
      <c r="D35" s="16"/>
      <c r="E35" s="16"/>
      <c r="F35" s="16"/>
      <c r="G35" s="16"/>
      <c r="H35" s="16"/>
      <c r="I35" s="16"/>
      <c r="J35" s="16"/>
      <c r="N35" t="s">
        <v>100</v>
      </c>
    </row>
    <row r="36" spans="1:14" ht="15">
      <c r="A36" s="9" t="s">
        <v>102</v>
      </c>
      <c r="N36" s="9" t="s">
        <v>102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7" t="s">
        <v>96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58" t="s">
        <v>131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4"/>
      <c r="M40" s="2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59" t="s">
        <v>132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4"/>
      <c r="M41" s="21"/>
      <c r="N41" s="159" t="s">
        <v>97</v>
      </c>
      <c r="O41" s="159"/>
      <c r="P41" s="159"/>
      <c r="Q41" s="159"/>
      <c r="R41" s="159"/>
      <c r="S41" s="159"/>
      <c r="T41" s="159"/>
      <c r="U41" s="159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0"/>
      <c r="K42" s="81" t="s">
        <v>4</v>
      </c>
      <c r="L42" s="14"/>
      <c r="M42" s="14"/>
      <c r="N42" s="15"/>
      <c r="O42" s="15"/>
      <c r="P42" s="15"/>
      <c r="Q42" s="15"/>
      <c r="R42" s="15"/>
      <c r="S42" s="15"/>
      <c r="T42" s="80"/>
      <c r="U42" s="81" t="s">
        <v>4</v>
      </c>
    </row>
    <row r="43" spans="1:21" ht="15" customHeight="1">
      <c r="A43" s="148" t="s">
        <v>0</v>
      </c>
      <c r="B43" s="148" t="s">
        <v>52</v>
      </c>
      <c r="C43" s="145" t="s">
        <v>116</v>
      </c>
      <c r="D43" s="146"/>
      <c r="E43" s="146"/>
      <c r="F43" s="146"/>
      <c r="G43" s="146"/>
      <c r="H43" s="147"/>
      <c r="I43" s="145" t="s">
        <v>111</v>
      </c>
      <c r="J43" s="146"/>
      <c r="K43" s="147"/>
      <c r="L43" s="14"/>
      <c r="M43" s="14"/>
      <c r="N43" s="148" t="s">
        <v>0</v>
      </c>
      <c r="O43" s="148" t="s">
        <v>52</v>
      </c>
      <c r="P43" s="145" t="s">
        <v>117</v>
      </c>
      <c r="Q43" s="146"/>
      <c r="R43" s="146"/>
      <c r="S43" s="146"/>
      <c r="T43" s="146"/>
      <c r="U43" s="147"/>
    </row>
    <row r="44" spans="1:21" ht="15" customHeight="1">
      <c r="A44" s="149"/>
      <c r="B44" s="149"/>
      <c r="C44" s="126" t="s">
        <v>118</v>
      </c>
      <c r="D44" s="127"/>
      <c r="E44" s="127"/>
      <c r="F44" s="127"/>
      <c r="G44" s="127"/>
      <c r="H44" s="128"/>
      <c r="I44" s="126" t="s">
        <v>112</v>
      </c>
      <c r="J44" s="127"/>
      <c r="K44" s="128"/>
      <c r="L44" s="14"/>
      <c r="M44" s="14"/>
      <c r="N44" s="149"/>
      <c r="O44" s="149"/>
      <c r="P44" s="126" t="s">
        <v>119</v>
      </c>
      <c r="Q44" s="127"/>
      <c r="R44" s="127"/>
      <c r="S44" s="127"/>
      <c r="T44" s="127"/>
      <c r="U44" s="128"/>
    </row>
    <row r="45" spans="1:21" ht="15" customHeight="1">
      <c r="A45" s="149"/>
      <c r="B45" s="149"/>
      <c r="C45" s="129">
        <v>2019</v>
      </c>
      <c r="D45" s="130"/>
      <c r="E45" s="133">
        <v>2018</v>
      </c>
      <c r="F45" s="130"/>
      <c r="G45" s="143" t="s">
        <v>5</v>
      </c>
      <c r="H45" s="152" t="s">
        <v>61</v>
      </c>
      <c r="I45" s="157">
        <v>2019</v>
      </c>
      <c r="J45" s="151" t="s">
        <v>120</v>
      </c>
      <c r="K45" s="152" t="s">
        <v>122</v>
      </c>
      <c r="L45" s="14"/>
      <c r="M45" s="14"/>
      <c r="N45" s="149"/>
      <c r="O45" s="149"/>
      <c r="P45" s="129">
        <v>2019</v>
      </c>
      <c r="Q45" s="130"/>
      <c r="R45" s="129">
        <v>2018</v>
      </c>
      <c r="S45" s="130"/>
      <c r="T45" s="143" t="s">
        <v>5</v>
      </c>
      <c r="U45" s="168" t="s">
        <v>67</v>
      </c>
    </row>
    <row r="46" spans="1:21" ht="15" customHeight="1">
      <c r="A46" s="135" t="s">
        <v>6</v>
      </c>
      <c r="B46" s="135" t="s">
        <v>52</v>
      </c>
      <c r="C46" s="131"/>
      <c r="D46" s="132"/>
      <c r="E46" s="134"/>
      <c r="F46" s="132"/>
      <c r="G46" s="144"/>
      <c r="H46" s="151"/>
      <c r="I46" s="157"/>
      <c r="J46" s="151"/>
      <c r="K46" s="151"/>
      <c r="L46" s="14"/>
      <c r="M46" s="14"/>
      <c r="N46" s="135" t="s">
        <v>6</v>
      </c>
      <c r="O46" s="135" t="s">
        <v>52</v>
      </c>
      <c r="P46" s="131"/>
      <c r="Q46" s="132"/>
      <c r="R46" s="131"/>
      <c r="S46" s="132"/>
      <c r="T46" s="144"/>
      <c r="U46" s="169"/>
    </row>
    <row r="47" spans="1:21" ht="15" customHeight="1">
      <c r="A47" s="135"/>
      <c r="B47" s="135"/>
      <c r="C47" s="116" t="s">
        <v>8</v>
      </c>
      <c r="D47" s="82" t="s">
        <v>2</v>
      </c>
      <c r="E47" s="116" t="s">
        <v>8</v>
      </c>
      <c r="F47" s="82" t="s">
        <v>2</v>
      </c>
      <c r="G47" s="137" t="s">
        <v>9</v>
      </c>
      <c r="H47" s="137" t="s">
        <v>62</v>
      </c>
      <c r="I47" s="83" t="s">
        <v>8</v>
      </c>
      <c r="J47" s="153" t="s">
        <v>121</v>
      </c>
      <c r="K47" s="153" t="s">
        <v>123</v>
      </c>
      <c r="L47" s="14"/>
      <c r="M47" s="14"/>
      <c r="N47" s="135"/>
      <c r="O47" s="135"/>
      <c r="P47" s="116" t="s">
        <v>8</v>
      </c>
      <c r="Q47" s="82" t="s">
        <v>2</v>
      </c>
      <c r="R47" s="116" t="s">
        <v>8</v>
      </c>
      <c r="S47" s="82" t="s">
        <v>2</v>
      </c>
      <c r="T47" s="137" t="s">
        <v>9</v>
      </c>
      <c r="U47" s="172" t="s">
        <v>68</v>
      </c>
    </row>
    <row r="48" spans="1:21" ht="15" customHeight="1">
      <c r="A48" s="136"/>
      <c r="B48" s="136"/>
      <c r="C48" s="114" t="s">
        <v>10</v>
      </c>
      <c r="D48" s="45" t="s">
        <v>11</v>
      </c>
      <c r="E48" s="114" t="s">
        <v>10</v>
      </c>
      <c r="F48" s="45" t="s">
        <v>11</v>
      </c>
      <c r="G48" s="150"/>
      <c r="H48" s="150"/>
      <c r="I48" s="114" t="s">
        <v>10</v>
      </c>
      <c r="J48" s="154"/>
      <c r="K48" s="154"/>
      <c r="L48" s="14"/>
      <c r="M48" s="14"/>
      <c r="N48" s="136"/>
      <c r="O48" s="136"/>
      <c r="P48" s="114" t="s">
        <v>10</v>
      </c>
      <c r="Q48" s="45" t="s">
        <v>11</v>
      </c>
      <c r="R48" s="114" t="s">
        <v>10</v>
      </c>
      <c r="S48" s="45" t="s">
        <v>11</v>
      </c>
      <c r="T48" s="138"/>
      <c r="U48" s="173"/>
    </row>
    <row r="49" spans="1:21" ht="15">
      <c r="A49" s="54">
        <v>1</v>
      </c>
      <c r="B49" s="84" t="s">
        <v>45</v>
      </c>
      <c r="C49" s="56">
        <v>1010</v>
      </c>
      <c r="D49" s="61">
        <v>0.0733638410692235</v>
      </c>
      <c r="E49" s="56">
        <v>399</v>
      </c>
      <c r="F49" s="61">
        <v>0.03287738958470666</v>
      </c>
      <c r="G49" s="85">
        <v>1.5313283208020052</v>
      </c>
      <c r="H49" s="86">
        <v>3</v>
      </c>
      <c r="I49" s="56">
        <v>1011</v>
      </c>
      <c r="J49" s="87">
        <v>-0.0009891196834816984</v>
      </c>
      <c r="K49" s="88">
        <v>0</v>
      </c>
      <c r="L49" s="14"/>
      <c r="M49" s="14"/>
      <c r="N49" s="54">
        <v>1</v>
      </c>
      <c r="O49" s="84" t="s">
        <v>45</v>
      </c>
      <c r="P49" s="56">
        <v>6004</v>
      </c>
      <c r="Q49" s="61">
        <v>0.0592198056911772</v>
      </c>
      <c r="R49" s="56">
        <v>3012</v>
      </c>
      <c r="S49" s="61">
        <v>0.03144575294412428</v>
      </c>
      <c r="T49" s="59">
        <v>0.9933598937583001</v>
      </c>
      <c r="U49" s="88">
        <v>3</v>
      </c>
    </row>
    <row r="50" spans="1:21" ht="15">
      <c r="A50" s="89">
        <v>2</v>
      </c>
      <c r="B50" s="90" t="s">
        <v>64</v>
      </c>
      <c r="C50" s="64">
        <v>580</v>
      </c>
      <c r="D50" s="69">
        <v>0.04212973051499964</v>
      </c>
      <c r="E50" s="64">
        <v>238</v>
      </c>
      <c r="F50" s="69">
        <v>0.01961107448912327</v>
      </c>
      <c r="G50" s="91">
        <v>1.4369747899159662</v>
      </c>
      <c r="H50" s="92">
        <v>8</v>
      </c>
      <c r="I50" s="64">
        <v>536</v>
      </c>
      <c r="J50" s="93">
        <v>0.08208955223880587</v>
      </c>
      <c r="K50" s="94">
        <v>0</v>
      </c>
      <c r="L50" s="14"/>
      <c r="M50" s="14"/>
      <c r="N50" s="89">
        <v>2</v>
      </c>
      <c r="O50" s="90" t="s">
        <v>46</v>
      </c>
      <c r="P50" s="64">
        <v>4124</v>
      </c>
      <c r="Q50" s="69">
        <v>0.04067662869260739</v>
      </c>
      <c r="R50" s="64">
        <v>4210</v>
      </c>
      <c r="S50" s="69">
        <v>0.043953061054038255</v>
      </c>
      <c r="T50" s="67">
        <v>-0.02042755344418057</v>
      </c>
      <c r="U50" s="94">
        <v>-1</v>
      </c>
    </row>
    <row r="51" spans="1:21" ht="15">
      <c r="A51" s="89">
        <v>3</v>
      </c>
      <c r="B51" s="90" t="s">
        <v>51</v>
      </c>
      <c r="C51" s="64">
        <v>401</v>
      </c>
      <c r="D51" s="69">
        <v>0.029127624028473888</v>
      </c>
      <c r="E51" s="64">
        <v>167</v>
      </c>
      <c r="F51" s="69">
        <v>0.01376071193144364</v>
      </c>
      <c r="G51" s="91">
        <v>1.4011976047904193</v>
      </c>
      <c r="H51" s="92">
        <v>16</v>
      </c>
      <c r="I51" s="64">
        <v>227</v>
      </c>
      <c r="J51" s="93">
        <v>0.7665198237885462</v>
      </c>
      <c r="K51" s="94">
        <v>7</v>
      </c>
      <c r="L51" s="14"/>
      <c r="M51" s="14"/>
      <c r="N51" s="89">
        <v>3</v>
      </c>
      <c r="O51" s="90" t="s">
        <v>42</v>
      </c>
      <c r="P51" s="64">
        <v>3510</v>
      </c>
      <c r="Q51" s="69">
        <v>0.03462050599201065</v>
      </c>
      <c r="R51" s="64">
        <v>3864</v>
      </c>
      <c r="S51" s="69">
        <v>0.040340766725131545</v>
      </c>
      <c r="T51" s="67">
        <v>-0.09161490683229812</v>
      </c>
      <c r="U51" s="94">
        <v>-1</v>
      </c>
    </row>
    <row r="52" spans="1:21" ht="15">
      <c r="A52" s="89">
        <v>4</v>
      </c>
      <c r="B52" s="90" t="s">
        <v>42</v>
      </c>
      <c r="C52" s="64">
        <v>375</v>
      </c>
      <c r="D52" s="69">
        <v>0.02723904990193942</v>
      </c>
      <c r="E52" s="64">
        <v>369</v>
      </c>
      <c r="F52" s="69">
        <v>0.030405405405405407</v>
      </c>
      <c r="G52" s="91">
        <v>0.016260162601626105</v>
      </c>
      <c r="H52" s="92">
        <v>1</v>
      </c>
      <c r="I52" s="64">
        <v>350</v>
      </c>
      <c r="J52" s="93">
        <v>0.0714285714285714</v>
      </c>
      <c r="K52" s="94">
        <v>1</v>
      </c>
      <c r="L52" s="14"/>
      <c r="M52" s="14"/>
      <c r="N52" s="89">
        <v>4</v>
      </c>
      <c r="O52" s="90" t="s">
        <v>64</v>
      </c>
      <c r="P52" s="64">
        <v>3055</v>
      </c>
      <c r="Q52" s="69">
        <v>0.03013266262267594</v>
      </c>
      <c r="R52" s="64">
        <v>1645</v>
      </c>
      <c r="S52" s="69">
        <v>0.0171740582978368</v>
      </c>
      <c r="T52" s="67">
        <v>0.8571428571428572</v>
      </c>
      <c r="U52" s="94">
        <v>11</v>
      </c>
    </row>
    <row r="53" spans="1:21" ht="15">
      <c r="A53" s="89">
        <v>5</v>
      </c>
      <c r="B53" s="95" t="s">
        <v>46</v>
      </c>
      <c r="C53" s="72">
        <v>350</v>
      </c>
      <c r="D53" s="77">
        <v>0.025423113241810125</v>
      </c>
      <c r="E53" s="72">
        <v>400</v>
      </c>
      <c r="F53" s="77">
        <v>0.03295978905735003</v>
      </c>
      <c r="G53" s="96">
        <v>-0.125</v>
      </c>
      <c r="H53" s="97">
        <v>-2</v>
      </c>
      <c r="I53" s="72">
        <v>351</v>
      </c>
      <c r="J53" s="98">
        <v>-0.002849002849002802</v>
      </c>
      <c r="K53" s="99">
        <v>-1</v>
      </c>
      <c r="L53" s="14"/>
      <c r="M53" s="14"/>
      <c r="N53" s="89">
        <v>5</v>
      </c>
      <c r="O53" s="95" t="s">
        <v>70</v>
      </c>
      <c r="P53" s="72">
        <v>2946</v>
      </c>
      <c r="Q53" s="77">
        <v>0.02905755289243971</v>
      </c>
      <c r="R53" s="72">
        <v>2430</v>
      </c>
      <c r="S53" s="77">
        <v>0.02536958155850664</v>
      </c>
      <c r="T53" s="75">
        <v>0.2123456790123457</v>
      </c>
      <c r="U53" s="99">
        <v>0</v>
      </c>
    </row>
    <row r="54" spans="1:21" ht="15">
      <c r="A54" s="100">
        <v>6</v>
      </c>
      <c r="B54" s="84" t="s">
        <v>48</v>
      </c>
      <c r="C54" s="56">
        <v>345</v>
      </c>
      <c r="D54" s="61">
        <v>0.025059925909784266</v>
      </c>
      <c r="E54" s="56">
        <v>277</v>
      </c>
      <c r="F54" s="61">
        <v>0.0228246539222149</v>
      </c>
      <c r="G54" s="85">
        <v>0.24548736462093856</v>
      </c>
      <c r="H54" s="86">
        <v>1</v>
      </c>
      <c r="I54" s="56">
        <v>301</v>
      </c>
      <c r="J54" s="87">
        <v>0.14617940199335555</v>
      </c>
      <c r="K54" s="88">
        <v>2</v>
      </c>
      <c r="L54" s="14"/>
      <c r="M54" s="14"/>
      <c r="N54" s="100">
        <v>6</v>
      </c>
      <c r="O54" s="84" t="s">
        <v>48</v>
      </c>
      <c r="P54" s="56">
        <v>2643</v>
      </c>
      <c r="Q54" s="61">
        <v>0.026068945110223406</v>
      </c>
      <c r="R54" s="56">
        <v>2336</v>
      </c>
      <c r="S54" s="61">
        <v>0.02438820679863025</v>
      </c>
      <c r="T54" s="59">
        <v>0.13142123287671237</v>
      </c>
      <c r="U54" s="88">
        <v>1</v>
      </c>
    </row>
    <row r="55" spans="1:21" ht="15">
      <c r="A55" s="89">
        <v>7</v>
      </c>
      <c r="B55" s="90" t="s">
        <v>73</v>
      </c>
      <c r="C55" s="64">
        <v>336</v>
      </c>
      <c r="D55" s="69">
        <v>0.02440618871213772</v>
      </c>
      <c r="E55" s="64">
        <v>245</v>
      </c>
      <c r="F55" s="69">
        <v>0.020187870797626895</v>
      </c>
      <c r="G55" s="91">
        <v>0.37142857142857144</v>
      </c>
      <c r="H55" s="92">
        <v>2</v>
      </c>
      <c r="I55" s="64">
        <v>316</v>
      </c>
      <c r="J55" s="93">
        <v>0.06329113924050622</v>
      </c>
      <c r="K55" s="94">
        <v>-1</v>
      </c>
      <c r="L55" s="14"/>
      <c r="M55" s="14"/>
      <c r="N55" s="89">
        <v>7</v>
      </c>
      <c r="O55" s="90" t="s">
        <v>66</v>
      </c>
      <c r="P55" s="64">
        <v>2332</v>
      </c>
      <c r="Q55" s="69">
        <v>0.023001430191842975</v>
      </c>
      <c r="R55" s="64">
        <v>2109</v>
      </c>
      <c r="S55" s="69">
        <v>0.022018291155098974</v>
      </c>
      <c r="T55" s="67">
        <v>0.10573731626363214</v>
      </c>
      <c r="U55" s="94">
        <v>1</v>
      </c>
    </row>
    <row r="56" spans="1:21" ht="15">
      <c r="A56" s="89">
        <v>8</v>
      </c>
      <c r="B56" s="90" t="s">
        <v>69</v>
      </c>
      <c r="C56" s="64">
        <v>318</v>
      </c>
      <c r="D56" s="69">
        <v>0.02309871431684463</v>
      </c>
      <c r="E56" s="64">
        <v>170</v>
      </c>
      <c r="F56" s="69">
        <v>0.014007910349373764</v>
      </c>
      <c r="G56" s="91">
        <v>0.8705882352941177</v>
      </c>
      <c r="H56" s="92">
        <v>10</v>
      </c>
      <c r="I56" s="64">
        <v>167</v>
      </c>
      <c r="J56" s="93">
        <v>0.904191616766467</v>
      </c>
      <c r="K56" s="94">
        <v>7</v>
      </c>
      <c r="L56" s="14"/>
      <c r="M56" s="14"/>
      <c r="N56" s="89">
        <v>8</v>
      </c>
      <c r="O56" s="90" t="s">
        <v>39</v>
      </c>
      <c r="P56" s="64">
        <v>2295</v>
      </c>
      <c r="Q56" s="69">
        <v>0.022636484687083888</v>
      </c>
      <c r="R56" s="64">
        <v>2430</v>
      </c>
      <c r="S56" s="69">
        <v>0.02536958155850664</v>
      </c>
      <c r="T56" s="67">
        <v>-0.05555555555555558</v>
      </c>
      <c r="U56" s="94">
        <v>-3</v>
      </c>
    </row>
    <row r="57" spans="1:21" ht="15">
      <c r="A57" s="89">
        <v>9</v>
      </c>
      <c r="B57" s="90" t="s">
        <v>70</v>
      </c>
      <c r="C57" s="64">
        <v>277</v>
      </c>
      <c r="D57" s="69">
        <v>0.020120578194232585</v>
      </c>
      <c r="E57" s="64">
        <v>600</v>
      </c>
      <c r="F57" s="69">
        <v>0.049439683586025046</v>
      </c>
      <c r="G57" s="91">
        <v>-0.5383333333333333</v>
      </c>
      <c r="H57" s="92">
        <v>-8</v>
      </c>
      <c r="I57" s="64">
        <v>473</v>
      </c>
      <c r="J57" s="93">
        <v>-0.41437632135306557</v>
      </c>
      <c r="K57" s="94">
        <v>-6</v>
      </c>
      <c r="L57" s="14"/>
      <c r="M57" s="14"/>
      <c r="N57" s="89">
        <v>9</v>
      </c>
      <c r="O57" s="90" t="s">
        <v>73</v>
      </c>
      <c r="P57" s="64">
        <v>2211</v>
      </c>
      <c r="Q57" s="69">
        <v>0.021807959757360558</v>
      </c>
      <c r="R57" s="64">
        <v>1693</v>
      </c>
      <c r="S57" s="69">
        <v>0.017675185834794955</v>
      </c>
      <c r="T57" s="67">
        <v>0.3059657412876551</v>
      </c>
      <c r="U57" s="94">
        <v>4</v>
      </c>
    </row>
    <row r="58" spans="1:21" ht="15">
      <c r="A58" s="101">
        <v>10</v>
      </c>
      <c r="B58" s="95" t="s">
        <v>66</v>
      </c>
      <c r="C58" s="72">
        <v>275</v>
      </c>
      <c r="D58" s="77">
        <v>0.01997530326142224</v>
      </c>
      <c r="E58" s="72">
        <v>286</v>
      </c>
      <c r="F58" s="77">
        <v>0.023566249176005274</v>
      </c>
      <c r="G58" s="96">
        <v>-0.038461538461538436</v>
      </c>
      <c r="H58" s="97">
        <v>-4</v>
      </c>
      <c r="I58" s="72">
        <v>227</v>
      </c>
      <c r="J58" s="98">
        <v>0.21145374449339216</v>
      </c>
      <c r="K58" s="99">
        <v>0</v>
      </c>
      <c r="L58" s="14"/>
      <c r="M58" s="14"/>
      <c r="N58" s="101">
        <v>10</v>
      </c>
      <c r="O58" s="95" t="s">
        <v>51</v>
      </c>
      <c r="P58" s="72">
        <v>2151</v>
      </c>
      <c r="Q58" s="77">
        <v>0.021216156236129605</v>
      </c>
      <c r="R58" s="72">
        <v>1646</v>
      </c>
      <c r="S58" s="77">
        <v>0.01718449845485676</v>
      </c>
      <c r="T58" s="75">
        <v>0.30680437424058327</v>
      </c>
      <c r="U58" s="99">
        <v>4</v>
      </c>
    </row>
    <row r="59" spans="1:21" ht="15">
      <c r="A59" s="100">
        <v>11</v>
      </c>
      <c r="B59" s="84" t="s">
        <v>39</v>
      </c>
      <c r="C59" s="56">
        <v>243</v>
      </c>
      <c r="D59" s="61">
        <v>0.017650904336456743</v>
      </c>
      <c r="E59" s="56">
        <v>225</v>
      </c>
      <c r="F59" s="61">
        <v>0.018539881344759392</v>
      </c>
      <c r="G59" s="85">
        <v>0.08000000000000007</v>
      </c>
      <c r="H59" s="86">
        <v>0</v>
      </c>
      <c r="I59" s="56">
        <v>309</v>
      </c>
      <c r="J59" s="87">
        <v>-0.21359223300970875</v>
      </c>
      <c r="K59" s="88">
        <v>-4</v>
      </c>
      <c r="L59" s="14"/>
      <c r="M59" s="14"/>
      <c r="N59" s="100">
        <v>11</v>
      </c>
      <c r="O59" s="84" t="s">
        <v>54</v>
      </c>
      <c r="P59" s="56">
        <v>1948</v>
      </c>
      <c r="Q59" s="61">
        <v>0.019213887655964886</v>
      </c>
      <c r="R59" s="56">
        <v>1785</v>
      </c>
      <c r="S59" s="61">
        <v>0.01863568028063142</v>
      </c>
      <c r="T59" s="59">
        <v>0.09131652661064416</v>
      </c>
      <c r="U59" s="88">
        <v>-1</v>
      </c>
    </row>
    <row r="60" spans="1:21" ht="15">
      <c r="A60" s="89">
        <v>12</v>
      </c>
      <c r="B60" s="90" t="s">
        <v>133</v>
      </c>
      <c r="C60" s="64">
        <v>238</v>
      </c>
      <c r="D60" s="69">
        <v>0.017287717004430884</v>
      </c>
      <c r="E60" s="64">
        <v>108</v>
      </c>
      <c r="F60" s="69">
        <v>0.008899143045484509</v>
      </c>
      <c r="G60" s="91">
        <v>1.2037037037037037</v>
      </c>
      <c r="H60" s="92">
        <v>24</v>
      </c>
      <c r="I60" s="64">
        <v>122</v>
      </c>
      <c r="J60" s="93">
        <v>0.9508196721311475</v>
      </c>
      <c r="K60" s="94">
        <v>16</v>
      </c>
      <c r="L60" s="14"/>
      <c r="M60" s="14"/>
      <c r="N60" s="89">
        <v>12</v>
      </c>
      <c r="O60" s="90" t="s">
        <v>49</v>
      </c>
      <c r="P60" s="64">
        <v>1862</v>
      </c>
      <c r="Q60" s="69">
        <v>0.018365635942200524</v>
      </c>
      <c r="R60" s="64">
        <v>1856</v>
      </c>
      <c r="S60" s="69">
        <v>0.019376931429048692</v>
      </c>
      <c r="T60" s="67">
        <v>0.003232758620689724</v>
      </c>
      <c r="U60" s="94">
        <v>-3</v>
      </c>
    </row>
    <row r="61" spans="1:21" ht="15">
      <c r="A61" s="89">
        <v>13</v>
      </c>
      <c r="B61" s="90" t="s">
        <v>113</v>
      </c>
      <c r="C61" s="64">
        <v>227</v>
      </c>
      <c r="D61" s="69">
        <v>0.016488704873973997</v>
      </c>
      <c r="E61" s="64">
        <v>176</v>
      </c>
      <c r="F61" s="69">
        <v>0.014502307185234015</v>
      </c>
      <c r="G61" s="91">
        <v>0.2897727272727273</v>
      </c>
      <c r="H61" s="92">
        <v>4</v>
      </c>
      <c r="I61" s="64">
        <v>177</v>
      </c>
      <c r="J61" s="93">
        <v>0.28248587570621475</v>
      </c>
      <c r="K61" s="94">
        <v>0</v>
      </c>
      <c r="L61" s="14"/>
      <c r="M61" s="14"/>
      <c r="N61" s="89">
        <v>13</v>
      </c>
      <c r="O61" s="90" t="s">
        <v>41</v>
      </c>
      <c r="P61" s="64">
        <v>1685</v>
      </c>
      <c r="Q61" s="69">
        <v>0.016619815554569217</v>
      </c>
      <c r="R61" s="64">
        <v>3132</v>
      </c>
      <c r="S61" s="69">
        <v>0.03269857178651967</v>
      </c>
      <c r="T61" s="67">
        <v>-0.46200510855683274</v>
      </c>
      <c r="U61" s="94">
        <v>-10</v>
      </c>
    </row>
    <row r="62" spans="1:21" ht="15">
      <c r="A62" s="89">
        <v>14</v>
      </c>
      <c r="B62" s="90" t="s">
        <v>107</v>
      </c>
      <c r="C62" s="64">
        <v>200</v>
      </c>
      <c r="D62" s="69">
        <v>0.014527493281034358</v>
      </c>
      <c r="E62" s="64">
        <v>101</v>
      </c>
      <c r="F62" s="69">
        <v>0.008322346736980884</v>
      </c>
      <c r="G62" s="91">
        <v>0.9801980198019802</v>
      </c>
      <c r="H62" s="92">
        <v>27</v>
      </c>
      <c r="I62" s="64">
        <v>167</v>
      </c>
      <c r="J62" s="93">
        <v>0.19760479041916157</v>
      </c>
      <c r="K62" s="94">
        <v>1</v>
      </c>
      <c r="L62" s="14"/>
      <c r="M62" s="14"/>
      <c r="N62" s="89">
        <v>14</v>
      </c>
      <c r="O62" s="90" t="s">
        <v>72</v>
      </c>
      <c r="P62" s="64">
        <v>1559</v>
      </c>
      <c r="Q62" s="69">
        <v>0.015377028159984218</v>
      </c>
      <c r="R62" s="64">
        <v>1559</v>
      </c>
      <c r="S62" s="69">
        <v>0.016276204794120102</v>
      </c>
      <c r="T62" s="67">
        <v>0</v>
      </c>
      <c r="U62" s="94">
        <v>4</v>
      </c>
    </row>
    <row r="63" spans="1:21" ht="15">
      <c r="A63" s="101">
        <v>15</v>
      </c>
      <c r="B63" s="95" t="s">
        <v>71</v>
      </c>
      <c r="C63" s="72">
        <v>198</v>
      </c>
      <c r="D63" s="77">
        <v>0.014382218348224014</v>
      </c>
      <c r="E63" s="72">
        <v>139</v>
      </c>
      <c r="F63" s="77">
        <v>0.011453526697429136</v>
      </c>
      <c r="G63" s="96">
        <v>0.4244604316546763</v>
      </c>
      <c r="H63" s="97">
        <v>11</v>
      </c>
      <c r="I63" s="72">
        <v>132</v>
      </c>
      <c r="J63" s="98">
        <v>0.5</v>
      </c>
      <c r="K63" s="99">
        <v>10</v>
      </c>
      <c r="L63" s="14"/>
      <c r="M63" s="14"/>
      <c r="N63" s="101">
        <v>15</v>
      </c>
      <c r="O63" s="95" t="s">
        <v>71</v>
      </c>
      <c r="P63" s="72">
        <v>1517</v>
      </c>
      <c r="Q63" s="77">
        <v>0.014962765695122553</v>
      </c>
      <c r="R63" s="72">
        <v>1514</v>
      </c>
      <c r="S63" s="77">
        <v>0.015806397728221833</v>
      </c>
      <c r="T63" s="75">
        <v>0.0019815059445178473</v>
      </c>
      <c r="U63" s="99">
        <v>4</v>
      </c>
    </row>
    <row r="64" spans="1:21" ht="15">
      <c r="A64" s="100">
        <v>16</v>
      </c>
      <c r="B64" s="84" t="s">
        <v>110</v>
      </c>
      <c r="C64" s="56">
        <v>193</v>
      </c>
      <c r="D64" s="61">
        <v>0.014019031016198155</v>
      </c>
      <c r="E64" s="56">
        <v>123</v>
      </c>
      <c r="F64" s="61">
        <v>0.010135135135135136</v>
      </c>
      <c r="G64" s="85">
        <v>0.5691056910569106</v>
      </c>
      <c r="H64" s="86">
        <v>14</v>
      </c>
      <c r="I64" s="56">
        <v>148</v>
      </c>
      <c r="J64" s="87">
        <v>0.30405405405405395</v>
      </c>
      <c r="K64" s="88">
        <v>3</v>
      </c>
      <c r="L64" s="14"/>
      <c r="M64" s="14"/>
      <c r="N64" s="100">
        <v>16</v>
      </c>
      <c r="O64" s="84" t="s">
        <v>74</v>
      </c>
      <c r="P64" s="56">
        <v>1471</v>
      </c>
      <c r="Q64" s="61">
        <v>0.014509049662178823</v>
      </c>
      <c r="R64" s="56">
        <v>1748</v>
      </c>
      <c r="S64" s="61">
        <v>0.01824939447089284</v>
      </c>
      <c r="T64" s="59">
        <v>-0.15846681922196793</v>
      </c>
      <c r="U64" s="88">
        <v>-5</v>
      </c>
    </row>
    <row r="65" spans="1:21" ht="15">
      <c r="A65" s="89">
        <v>17</v>
      </c>
      <c r="B65" s="90" t="s">
        <v>109</v>
      </c>
      <c r="C65" s="64">
        <v>184</v>
      </c>
      <c r="D65" s="69">
        <v>0.013365293818551609</v>
      </c>
      <c r="E65" s="64">
        <v>178</v>
      </c>
      <c r="F65" s="69">
        <v>0.014667106130520765</v>
      </c>
      <c r="G65" s="91">
        <v>0.03370786516853941</v>
      </c>
      <c r="H65" s="92">
        <v>-1</v>
      </c>
      <c r="I65" s="64">
        <v>208</v>
      </c>
      <c r="J65" s="93">
        <v>-0.11538461538461542</v>
      </c>
      <c r="K65" s="94">
        <v>-5</v>
      </c>
      <c r="L65" s="14"/>
      <c r="M65" s="14"/>
      <c r="N65" s="89">
        <v>17</v>
      </c>
      <c r="O65" s="90" t="s">
        <v>69</v>
      </c>
      <c r="P65" s="64">
        <v>1418</v>
      </c>
      <c r="Q65" s="69">
        <v>0.013986289885091483</v>
      </c>
      <c r="R65" s="64">
        <v>1611</v>
      </c>
      <c r="S65" s="69">
        <v>0.016819092959158104</v>
      </c>
      <c r="T65" s="67">
        <v>-0.11980136561142152</v>
      </c>
      <c r="U65" s="94">
        <v>-1</v>
      </c>
    </row>
    <row r="66" spans="1:21" ht="15">
      <c r="A66" s="89">
        <v>18</v>
      </c>
      <c r="B66" s="90" t="s">
        <v>76</v>
      </c>
      <c r="C66" s="64">
        <v>183</v>
      </c>
      <c r="D66" s="69">
        <v>0.013292656352146437</v>
      </c>
      <c r="E66" s="64">
        <v>114</v>
      </c>
      <c r="F66" s="69">
        <v>0.009393539881344759</v>
      </c>
      <c r="G66" s="91">
        <v>0.605263157894737</v>
      </c>
      <c r="H66" s="92">
        <v>17</v>
      </c>
      <c r="I66" s="64">
        <v>134</v>
      </c>
      <c r="J66" s="93">
        <v>0.36567164179104483</v>
      </c>
      <c r="K66" s="94">
        <v>5</v>
      </c>
      <c r="L66" s="14"/>
      <c r="M66" s="14"/>
      <c r="N66" s="89">
        <v>18</v>
      </c>
      <c r="O66" s="90" t="s">
        <v>106</v>
      </c>
      <c r="P66" s="64">
        <v>1311</v>
      </c>
      <c r="Q66" s="69">
        <v>0.012930906938896286</v>
      </c>
      <c r="R66" s="64">
        <v>689</v>
      </c>
      <c r="S66" s="69">
        <v>0.0071932681867535285</v>
      </c>
      <c r="T66" s="67">
        <v>0.9027576197387519</v>
      </c>
      <c r="U66" s="94">
        <v>26</v>
      </c>
    </row>
    <row r="67" spans="1:21" ht="15">
      <c r="A67" s="89">
        <v>19</v>
      </c>
      <c r="B67" s="90" t="s">
        <v>57</v>
      </c>
      <c r="C67" s="64">
        <v>173</v>
      </c>
      <c r="D67" s="69">
        <v>0.012566281688094719</v>
      </c>
      <c r="E67" s="64">
        <v>257</v>
      </c>
      <c r="F67" s="69">
        <v>0.021176664469347396</v>
      </c>
      <c r="G67" s="91">
        <v>-0.3268482490272373</v>
      </c>
      <c r="H67" s="92">
        <v>-11</v>
      </c>
      <c r="I67" s="64">
        <v>134</v>
      </c>
      <c r="J67" s="93">
        <v>0.29104477611940305</v>
      </c>
      <c r="K67" s="94">
        <v>4</v>
      </c>
      <c r="N67" s="89">
        <v>19</v>
      </c>
      <c r="O67" s="90" t="s">
        <v>107</v>
      </c>
      <c r="P67" s="64">
        <v>1296</v>
      </c>
      <c r="Q67" s="69">
        <v>0.012782956058588549</v>
      </c>
      <c r="R67" s="64">
        <v>966</v>
      </c>
      <c r="S67" s="69">
        <v>0.010085191681282886</v>
      </c>
      <c r="T67" s="67">
        <v>0.3416149068322982</v>
      </c>
      <c r="U67" s="94">
        <v>10</v>
      </c>
    </row>
    <row r="68" spans="1:21" ht="15">
      <c r="A68" s="101">
        <v>20</v>
      </c>
      <c r="B68" s="95" t="s">
        <v>114</v>
      </c>
      <c r="C68" s="72">
        <v>169</v>
      </c>
      <c r="D68" s="77">
        <v>0.012275731822474031</v>
      </c>
      <c r="E68" s="72">
        <v>58</v>
      </c>
      <c r="F68" s="77">
        <v>0.004779169413315755</v>
      </c>
      <c r="G68" s="96">
        <v>1.9137931034482758</v>
      </c>
      <c r="H68" s="97">
        <v>40</v>
      </c>
      <c r="I68" s="72">
        <v>145</v>
      </c>
      <c r="J68" s="98">
        <v>0.16551724137931045</v>
      </c>
      <c r="K68" s="99">
        <v>0</v>
      </c>
      <c r="N68" s="101">
        <v>20</v>
      </c>
      <c r="O68" s="95" t="s">
        <v>57</v>
      </c>
      <c r="P68" s="72">
        <v>1286</v>
      </c>
      <c r="Q68" s="77">
        <v>0.01268432213838339</v>
      </c>
      <c r="R68" s="72">
        <v>1710</v>
      </c>
      <c r="S68" s="77">
        <v>0.017852668504134302</v>
      </c>
      <c r="T68" s="75">
        <v>-0.24795321637426904</v>
      </c>
      <c r="U68" s="99">
        <v>-8</v>
      </c>
    </row>
    <row r="69" spans="1:21" ht="15">
      <c r="A69" s="163" t="s">
        <v>53</v>
      </c>
      <c r="B69" s="164"/>
      <c r="C69" s="26">
        <f>SUM(C49:C68)</f>
        <v>6275</v>
      </c>
      <c r="D69" s="6">
        <f>C69/C71</f>
        <v>0.45580010169245294</v>
      </c>
      <c r="E69" s="26">
        <f>SUM(E49:E68)</f>
        <v>4630</v>
      </c>
      <c r="F69" s="6">
        <f>E69/E71</f>
        <v>0.3815095583388266</v>
      </c>
      <c r="G69" s="17">
        <f>C69/E69-1</f>
        <v>0.355291576673866</v>
      </c>
      <c r="H69" s="17"/>
      <c r="I69" s="26">
        <f>SUM(I49:I68)</f>
        <v>5635</v>
      </c>
      <c r="J69" s="18">
        <f>C69/I69-1</f>
        <v>0.11357586512866025</v>
      </c>
      <c r="K69" s="19"/>
      <c r="N69" s="163" t="s">
        <v>53</v>
      </c>
      <c r="O69" s="164"/>
      <c r="P69" s="3">
        <f>SUM(P49:P68)</f>
        <v>46624</v>
      </c>
      <c r="Q69" s="6">
        <f>P69/P71</f>
        <v>0.45987078956453126</v>
      </c>
      <c r="R69" s="3">
        <f>SUM(R49:R68)</f>
        <v>41945</v>
      </c>
      <c r="S69" s="6">
        <f>R69/R71</f>
        <v>0.4379123862022885</v>
      </c>
      <c r="T69" s="17">
        <f>P69/R69-1</f>
        <v>0.11155084038621998</v>
      </c>
      <c r="U69" s="27"/>
    </row>
    <row r="70" spans="1:21" ht="15">
      <c r="A70" s="163" t="s">
        <v>12</v>
      </c>
      <c r="B70" s="164"/>
      <c r="C70" s="26">
        <f>C71-SUM(C49:C68)</f>
        <v>7492</v>
      </c>
      <c r="D70" s="6">
        <f>C70/C71</f>
        <v>0.544199898307547</v>
      </c>
      <c r="E70" s="26">
        <f>E71-SUM(E49:E68)</f>
        <v>7506</v>
      </c>
      <c r="F70" s="6">
        <f>E70/E71</f>
        <v>0.6184904416611734</v>
      </c>
      <c r="G70" s="17">
        <f>C70/E70-1</f>
        <v>-0.0018651745270450437</v>
      </c>
      <c r="H70" s="17"/>
      <c r="I70" s="26">
        <f>I71-SUM(I49:I68)</f>
        <v>6764</v>
      </c>
      <c r="J70" s="18">
        <f>C70/I70-1</f>
        <v>0.10762862211709057</v>
      </c>
      <c r="K70" s="19"/>
      <c r="N70" s="163" t="s">
        <v>12</v>
      </c>
      <c r="O70" s="164"/>
      <c r="P70" s="3">
        <f>P71-SUM(P49:P68)</f>
        <v>54761</v>
      </c>
      <c r="Q70" s="6">
        <f>P70/P71</f>
        <v>0.5401292104354688</v>
      </c>
      <c r="R70" s="3">
        <f>R71-SUM(R49:R68)</f>
        <v>53839</v>
      </c>
      <c r="S70" s="6">
        <f>R70/R71</f>
        <v>0.5620876137977115</v>
      </c>
      <c r="T70" s="17">
        <f>P70/R70-1</f>
        <v>0.017125132339010696</v>
      </c>
      <c r="U70" s="28"/>
    </row>
    <row r="71" spans="1:21" ht="15">
      <c r="A71" s="155" t="s">
        <v>38</v>
      </c>
      <c r="B71" s="156"/>
      <c r="C71" s="24">
        <v>13767</v>
      </c>
      <c r="D71" s="102">
        <v>1</v>
      </c>
      <c r="E71" s="24">
        <v>12136</v>
      </c>
      <c r="F71" s="102">
        <v>1</v>
      </c>
      <c r="G71" s="20">
        <v>0.13439353988134473</v>
      </c>
      <c r="H71" s="20"/>
      <c r="I71" s="24">
        <v>12399</v>
      </c>
      <c r="J71" s="48">
        <v>0.11033147834502777</v>
      </c>
      <c r="K71" s="103"/>
      <c r="N71" s="155" t="s">
        <v>38</v>
      </c>
      <c r="O71" s="156"/>
      <c r="P71" s="24">
        <v>101385</v>
      </c>
      <c r="Q71" s="102">
        <v>1</v>
      </c>
      <c r="R71" s="24">
        <v>95784</v>
      </c>
      <c r="S71" s="102">
        <v>1</v>
      </c>
      <c r="T71" s="29">
        <v>0.0584753194688048</v>
      </c>
      <c r="U71" s="103"/>
    </row>
    <row r="72" spans="1:14" ht="15">
      <c r="A72" t="s">
        <v>100</v>
      </c>
      <c r="N72" t="s">
        <v>100</v>
      </c>
    </row>
    <row r="73" spans="1:14" ht="15">
      <c r="A73" s="9" t="s">
        <v>102</v>
      </c>
      <c r="N73" s="9" t="s">
        <v>102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839" dxfId="175" operator="lessThan">
      <formula>0</formula>
    </cfRule>
  </conditionalFormatting>
  <conditionalFormatting sqref="K33">
    <cfRule type="cellIs" priority="841" dxfId="175" operator="lessThan">
      <formula>0</formula>
    </cfRule>
  </conditionalFormatting>
  <conditionalFormatting sqref="G32:H32 J32">
    <cfRule type="cellIs" priority="840" dxfId="175" operator="lessThan">
      <formula>0</formula>
    </cfRule>
  </conditionalFormatting>
  <conditionalFormatting sqref="G33:H33 J33">
    <cfRule type="cellIs" priority="842" dxfId="175" operator="lessThan">
      <formula>0</formula>
    </cfRule>
  </conditionalFormatting>
  <conditionalFormatting sqref="K69">
    <cfRule type="cellIs" priority="835" dxfId="175" operator="lessThan">
      <formula>0</formula>
    </cfRule>
  </conditionalFormatting>
  <conditionalFormatting sqref="K70">
    <cfRule type="cellIs" priority="837" dxfId="175" operator="lessThan">
      <formula>0</formula>
    </cfRule>
  </conditionalFormatting>
  <conditionalFormatting sqref="G69:H69 J69">
    <cfRule type="cellIs" priority="836" dxfId="175" operator="lessThan">
      <formula>0</formula>
    </cfRule>
  </conditionalFormatting>
  <conditionalFormatting sqref="G70:H70 J70">
    <cfRule type="cellIs" priority="838" dxfId="175" operator="lessThan">
      <formula>0</formula>
    </cfRule>
  </conditionalFormatting>
  <conditionalFormatting sqref="U33">
    <cfRule type="cellIs" priority="831" dxfId="175" operator="lessThan">
      <formula>0</formula>
    </cfRule>
  </conditionalFormatting>
  <conditionalFormatting sqref="T33">
    <cfRule type="cellIs" priority="830" dxfId="175" operator="lessThan">
      <formula>0</formula>
    </cfRule>
  </conditionalFormatting>
  <conditionalFormatting sqref="T32">
    <cfRule type="cellIs" priority="829" dxfId="175" operator="lessThan">
      <formula>0</formula>
    </cfRule>
  </conditionalFormatting>
  <conditionalFormatting sqref="U32">
    <cfRule type="cellIs" priority="832" dxfId="175" operator="lessThan">
      <formula>0</formula>
    </cfRule>
    <cfRule type="cellIs" priority="833" dxfId="177" operator="equal">
      <formula>0</formula>
    </cfRule>
    <cfRule type="cellIs" priority="834" dxfId="178" operator="greaterThan">
      <formula>0</formula>
    </cfRule>
  </conditionalFormatting>
  <conditionalFormatting sqref="T69">
    <cfRule type="cellIs" priority="823" dxfId="175" operator="lessThan">
      <formula>0</formula>
    </cfRule>
  </conditionalFormatting>
  <conditionalFormatting sqref="U70">
    <cfRule type="cellIs" priority="825" dxfId="175" operator="lessThan">
      <formula>0</formula>
    </cfRule>
  </conditionalFormatting>
  <conditionalFormatting sqref="U69">
    <cfRule type="cellIs" priority="826" dxfId="175" operator="lessThan">
      <formula>0</formula>
    </cfRule>
    <cfRule type="cellIs" priority="827" dxfId="177" operator="equal">
      <formula>0</formula>
    </cfRule>
    <cfRule type="cellIs" priority="828" dxfId="178" operator="greaterThan">
      <formula>0</formula>
    </cfRule>
  </conditionalFormatting>
  <conditionalFormatting sqref="T70">
    <cfRule type="cellIs" priority="824" dxfId="175" operator="lessThan">
      <formula>0</formula>
    </cfRule>
  </conditionalFormatting>
  <conditionalFormatting sqref="K71">
    <cfRule type="cellIs" priority="39" dxfId="175" operator="lessThan">
      <formula>0</formula>
    </cfRule>
  </conditionalFormatting>
  <conditionalFormatting sqref="G12:G31 J12:J31">
    <cfRule type="cellIs" priority="31" dxfId="175" operator="lessThan">
      <formula>0</formula>
    </cfRule>
  </conditionalFormatting>
  <conditionalFormatting sqref="K12:K31">
    <cfRule type="cellIs" priority="28" dxfId="175" operator="lessThan">
      <formula>0</formula>
    </cfRule>
    <cfRule type="cellIs" priority="29" dxfId="177" operator="equal">
      <formula>0</formula>
    </cfRule>
    <cfRule type="cellIs" priority="30" dxfId="178" operator="greaterThan">
      <formula>0</formula>
    </cfRule>
  </conditionalFormatting>
  <conditionalFormatting sqref="H12:H31">
    <cfRule type="cellIs" priority="25" dxfId="175" operator="lessThan">
      <formula>0</formula>
    </cfRule>
    <cfRule type="cellIs" priority="26" dxfId="177" operator="equal">
      <formula>0</formula>
    </cfRule>
    <cfRule type="cellIs" priority="27" dxfId="178" operator="greaterThan">
      <formula>0</formula>
    </cfRule>
  </conditionalFormatting>
  <conditionalFormatting sqref="G34 J34">
    <cfRule type="cellIs" priority="24" dxfId="175" operator="lessThan">
      <formula>0</formula>
    </cfRule>
  </conditionalFormatting>
  <conditionalFormatting sqref="K34">
    <cfRule type="cellIs" priority="23" dxfId="175" operator="lessThan">
      <formula>0</formula>
    </cfRule>
  </conditionalFormatting>
  <conditionalFormatting sqref="H34">
    <cfRule type="cellIs" priority="22" dxfId="175" operator="lessThan">
      <formula>0</formula>
    </cfRule>
  </conditionalFormatting>
  <conditionalFormatting sqref="T12:T31">
    <cfRule type="cellIs" priority="21" dxfId="175" operator="lessThan">
      <formula>0</formula>
    </cfRule>
  </conditionalFormatting>
  <conditionalFormatting sqref="U12:U31">
    <cfRule type="cellIs" priority="18" dxfId="175" operator="lessThan">
      <formula>0</formula>
    </cfRule>
    <cfRule type="cellIs" priority="19" dxfId="177" operator="equal">
      <formula>0</formula>
    </cfRule>
    <cfRule type="cellIs" priority="20" dxfId="178" operator="greaterThan">
      <formula>0</formula>
    </cfRule>
  </conditionalFormatting>
  <conditionalFormatting sqref="T34">
    <cfRule type="cellIs" priority="17" dxfId="175" operator="lessThan">
      <formula>0</formula>
    </cfRule>
  </conditionalFormatting>
  <conditionalFormatting sqref="U34">
    <cfRule type="cellIs" priority="16" dxfId="175" operator="lessThan">
      <formula>0</formula>
    </cfRule>
  </conditionalFormatting>
  <conditionalFormatting sqref="G49:G68 J49:J68">
    <cfRule type="cellIs" priority="15" dxfId="175" operator="lessThan">
      <formula>0</formula>
    </cfRule>
  </conditionalFormatting>
  <conditionalFormatting sqref="K49:K68">
    <cfRule type="cellIs" priority="12" dxfId="175" operator="lessThan">
      <formula>0</formula>
    </cfRule>
    <cfRule type="cellIs" priority="13" dxfId="177" operator="equal">
      <formula>0</formula>
    </cfRule>
    <cfRule type="cellIs" priority="14" dxfId="178" operator="greaterThan">
      <formula>0</formula>
    </cfRule>
  </conditionalFormatting>
  <conditionalFormatting sqref="H49:H68">
    <cfRule type="cellIs" priority="9" dxfId="175" operator="lessThan">
      <formula>0</formula>
    </cfRule>
    <cfRule type="cellIs" priority="10" dxfId="177" operator="equal">
      <formula>0</formula>
    </cfRule>
    <cfRule type="cellIs" priority="11" dxfId="178" operator="greaterThan">
      <formula>0</formula>
    </cfRule>
  </conditionalFormatting>
  <conditionalFormatting sqref="G71 J71">
    <cfRule type="cellIs" priority="8" dxfId="175" operator="lessThan">
      <formula>0</formula>
    </cfRule>
  </conditionalFormatting>
  <conditionalFormatting sqref="H71">
    <cfRule type="cellIs" priority="7" dxfId="175" operator="lessThan">
      <formula>0</formula>
    </cfRule>
  </conditionalFormatting>
  <conditionalFormatting sqref="T49:T68">
    <cfRule type="cellIs" priority="6" dxfId="175" operator="lessThan">
      <formula>0</formula>
    </cfRule>
  </conditionalFormatting>
  <conditionalFormatting sqref="U49:U68">
    <cfRule type="cellIs" priority="3" dxfId="175" operator="lessThan">
      <formula>0</formula>
    </cfRule>
    <cfRule type="cellIs" priority="4" dxfId="177" operator="equal">
      <formula>0</formula>
    </cfRule>
    <cfRule type="cellIs" priority="5" dxfId="178" operator="greaterThan">
      <formula>0</formula>
    </cfRule>
  </conditionalFormatting>
  <conditionalFormatting sqref="T71">
    <cfRule type="cellIs" priority="2" dxfId="175" operator="lessThan">
      <formula>0</formula>
    </cfRule>
  </conditionalFormatting>
  <conditionalFormatting sqref="U71">
    <cfRule type="cellIs" priority="1" dxfId="17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2"/>
      <c r="O1" s="53">
        <v>43682</v>
      </c>
    </row>
    <row r="2" spans="2:15" ht="14.25" customHeight="1">
      <c r="B2" s="124" t="s">
        <v>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116</v>
      </c>
      <c r="E5" s="146"/>
      <c r="F5" s="146"/>
      <c r="G5" s="146"/>
      <c r="H5" s="147"/>
      <c r="I5" s="146" t="s">
        <v>111</v>
      </c>
      <c r="J5" s="146"/>
      <c r="K5" s="145" t="s">
        <v>117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118</v>
      </c>
      <c r="E6" s="127"/>
      <c r="F6" s="127"/>
      <c r="G6" s="127"/>
      <c r="H6" s="128"/>
      <c r="I6" s="127" t="s">
        <v>112</v>
      </c>
      <c r="J6" s="127"/>
      <c r="K6" s="126" t="s">
        <v>119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120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6" t="s">
        <v>8</v>
      </c>
      <c r="E9" s="115" t="s">
        <v>2</v>
      </c>
      <c r="F9" s="112" t="s">
        <v>8</v>
      </c>
      <c r="G9" s="42" t="s">
        <v>2</v>
      </c>
      <c r="H9" s="137" t="s">
        <v>9</v>
      </c>
      <c r="I9" s="43" t="s">
        <v>8</v>
      </c>
      <c r="J9" s="141" t="s">
        <v>121</v>
      </c>
      <c r="K9" s="116" t="s">
        <v>8</v>
      </c>
      <c r="L9" s="41" t="s">
        <v>2</v>
      </c>
      <c r="M9" s="112" t="s">
        <v>8</v>
      </c>
      <c r="N9" s="41" t="s">
        <v>2</v>
      </c>
      <c r="O9" s="139" t="s">
        <v>9</v>
      </c>
    </row>
    <row r="10" spans="2:15" ht="14.25" customHeight="1">
      <c r="B10" s="136"/>
      <c r="C10" s="136"/>
      <c r="D10" s="114" t="s">
        <v>10</v>
      </c>
      <c r="E10" s="113" t="s">
        <v>11</v>
      </c>
      <c r="F10" s="40" t="s">
        <v>10</v>
      </c>
      <c r="G10" s="45" t="s">
        <v>11</v>
      </c>
      <c r="H10" s="138"/>
      <c r="I10" s="44" t="s">
        <v>10</v>
      </c>
      <c r="J10" s="142"/>
      <c r="K10" s="114" t="s">
        <v>10</v>
      </c>
      <c r="L10" s="113" t="s">
        <v>11</v>
      </c>
      <c r="M10" s="40" t="s">
        <v>10</v>
      </c>
      <c r="N10" s="113" t="s">
        <v>11</v>
      </c>
      <c r="O10" s="140"/>
    </row>
    <row r="11" spans="2:15" ht="14.25" customHeight="1">
      <c r="B11" s="54">
        <v>1</v>
      </c>
      <c r="C11" s="55" t="s">
        <v>28</v>
      </c>
      <c r="D11" s="56">
        <v>988</v>
      </c>
      <c r="E11" s="57">
        <v>0.17236566643405443</v>
      </c>
      <c r="F11" s="56">
        <v>839</v>
      </c>
      <c r="G11" s="58">
        <v>0.14789353075973913</v>
      </c>
      <c r="H11" s="59">
        <v>0.1775923718712753</v>
      </c>
      <c r="I11" s="60">
        <v>801</v>
      </c>
      <c r="J11" s="61">
        <v>0.2334581772784019</v>
      </c>
      <c r="K11" s="56">
        <v>6300</v>
      </c>
      <c r="L11" s="57">
        <v>0.15443447565818502</v>
      </c>
      <c r="M11" s="56">
        <v>6261</v>
      </c>
      <c r="N11" s="58">
        <v>0.16432208283029762</v>
      </c>
      <c r="O11" s="59">
        <v>0.006229036895064599</v>
      </c>
    </row>
    <row r="12" spans="2:15" ht="14.25" customHeight="1">
      <c r="B12" s="62">
        <v>2</v>
      </c>
      <c r="C12" s="63" t="s">
        <v>26</v>
      </c>
      <c r="D12" s="64">
        <v>787</v>
      </c>
      <c r="E12" s="65">
        <v>0.1372993719469644</v>
      </c>
      <c r="F12" s="64">
        <v>928</v>
      </c>
      <c r="G12" s="66">
        <v>0.16358187907632646</v>
      </c>
      <c r="H12" s="67">
        <v>-0.1519396551724138</v>
      </c>
      <c r="I12" s="68">
        <v>896</v>
      </c>
      <c r="J12" s="69">
        <v>-0.1216517857142857</v>
      </c>
      <c r="K12" s="64">
        <v>5904</v>
      </c>
      <c r="L12" s="65">
        <v>0.14472716575967054</v>
      </c>
      <c r="M12" s="64">
        <v>6051</v>
      </c>
      <c r="N12" s="66">
        <v>0.15881056112540023</v>
      </c>
      <c r="O12" s="67">
        <v>-0.02429350520575113</v>
      </c>
    </row>
    <row r="13" spans="2:15" ht="14.25" customHeight="1">
      <c r="B13" s="62">
        <v>3</v>
      </c>
      <c r="C13" s="63" t="s">
        <v>23</v>
      </c>
      <c r="D13" s="64">
        <v>584</v>
      </c>
      <c r="E13" s="65">
        <v>0.10188415910676901</v>
      </c>
      <c r="F13" s="64">
        <v>606</v>
      </c>
      <c r="G13" s="66">
        <v>0.10682178741406663</v>
      </c>
      <c r="H13" s="67">
        <v>-0.0363036303630363</v>
      </c>
      <c r="I13" s="68">
        <v>927</v>
      </c>
      <c r="J13" s="69">
        <v>-0.3700107874865156</v>
      </c>
      <c r="K13" s="64">
        <v>5135</v>
      </c>
      <c r="L13" s="65">
        <v>0.1258763543658381</v>
      </c>
      <c r="M13" s="64">
        <v>4254</v>
      </c>
      <c r="N13" s="66">
        <v>0.1116476825363498</v>
      </c>
      <c r="O13" s="67">
        <v>0.2070992007522332</v>
      </c>
    </row>
    <row r="14" spans="2:15" ht="14.25" customHeight="1">
      <c r="B14" s="62">
        <v>4</v>
      </c>
      <c r="C14" s="63" t="s">
        <v>20</v>
      </c>
      <c r="D14" s="64">
        <v>634</v>
      </c>
      <c r="E14" s="65">
        <v>0.11060711793440335</v>
      </c>
      <c r="F14" s="64">
        <v>542</v>
      </c>
      <c r="G14" s="66">
        <v>0.09554027851225101</v>
      </c>
      <c r="H14" s="67">
        <v>0.1697416974169741</v>
      </c>
      <c r="I14" s="68">
        <v>692</v>
      </c>
      <c r="J14" s="69">
        <v>-0.08381502890173409</v>
      </c>
      <c r="K14" s="64">
        <v>4448</v>
      </c>
      <c r="L14" s="65">
        <v>0.10903564249644555</v>
      </c>
      <c r="M14" s="64">
        <v>3149</v>
      </c>
      <c r="N14" s="66">
        <v>0.08264658023200881</v>
      </c>
      <c r="O14" s="67">
        <v>0.4125119085423945</v>
      </c>
    </row>
    <row r="15" spans="2:15" ht="14.25" customHeight="1">
      <c r="B15" s="70">
        <v>5</v>
      </c>
      <c r="C15" s="71" t="s">
        <v>34</v>
      </c>
      <c r="D15" s="72">
        <v>531</v>
      </c>
      <c r="E15" s="73">
        <v>0.09263782274947663</v>
      </c>
      <c r="F15" s="72">
        <v>315</v>
      </c>
      <c r="G15" s="74">
        <v>0.05552617662612375</v>
      </c>
      <c r="H15" s="75">
        <v>0.6857142857142857</v>
      </c>
      <c r="I15" s="76">
        <v>497</v>
      </c>
      <c r="J15" s="77">
        <v>0.06841046277665996</v>
      </c>
      <c r="K15" s="72">
        <v>3817</v>
      </c>
      <c r="L15" s="73">
        <v>0.09356768152179241</v>
      </c>
      <c r="M15" s="72">
        <v>2861</v>
      </c>
      <c r="N15" s="74">
        <v>0.07508792189386385</v>
      </c>
      <c r="O15" s="75">
        <v>0.33414889898636835</v>
      </c>
    </row>
    <row r="16" spans="2:15" ht="14.25" customHeight="1">
      <c r="B16" s="54">
        <v>6</v>
      </c>
      <c r="C16" s="55" t="s">
        <v>29</v>
      </c>
      <c r="D16" s="56">
        <v>561</v>
      </c>
      <c r="E16" s="57">
        <v>0.09787159804605722</v>
      </c>
      <c r="F16" s="56">
        <v>573</v>
      </c>
      <c r="G16" s="58">
        <v>0.10100475938656796</v>
      </c>
      <c r="H16" s="59">
        <v>-0.020942408376963373</v>
      </c>
      <c r="I16" s="60">
        <v>455</v>
      </c>
      <c r="J16" s="61">
        <v>0.23296703296703303</v>
      </c>
      <c r="K16" s="56">
        <v>3419</v>
      </c>
      <c r="L16" s="57">
        <v>0.08381134480560867</v>
      </c>
      <c r="M16" s="56">
        <v>3564</v>
      </c>
      <c r="N16" s="58">
        <v>0.09353839693454412</v>
      </c>
      <c r="O16" s="59">
        <v>-0.04068462401795736</v>
      </c>
    </row>
    <row r="17" spans="2:15" ht="14.25" customHeight="1">
      <c r="B17" s="62">
        <v>7</v>
      </c>
      <c r="C17" s="63" t="s">
        <v>63</v>
      </c>
      <c r="D17" s="64">
        <v>328</v>
      </c>
      <c r="E17" s="65">
        <v>0.05722260990928123</v>
      </c>
      <c r="F17" s="64">
        <v>450</v>
      </c>
      <c r="G17" s="66">
        <v>0.07932310946589106</v>
      </c>
      <c r="H17" s="67">
        <v>-0.2711111111111111</v>
      </c>
      <c r="I17" s="68">
        <v>483</v>
      </c>
      <c r="J17" s="69">
        <v>-0.32091097308488614</v>
      </c>
      <c r="K17" s="64">
        <v>2964</v>
      </c>
      <c r="L17" s="65">
        <v>0.07265774378585087</v>
      </c>
      <c r="M17" s="64">
        <v>3243</v>
      </c>
      <c r="N17" s="66">
        <v>0.0851136423284867</v>
      </c>
      <c r="O17" s="67">
        <v>-0.08603145235892695</v>
      </c>
    </row>
    <row r="18" spans="2:15" ht="14.25" customHeight="1">
      <c r="B18" s="62">
        <v>8</v>
      </c>
      <c r="C18" s="63" t="s">
        <v>30</v>
      </c>
      <c r="D18" s="64">
        <v>348</v>
      </c>
      <c r="E18" s="65">
        <v>0.06071179344033496</v>
      </c>
      <c r="F18" s="64">
        <v>360</v>
      </c>
      <c r="G18" s="66">
        <v>0.06345848757271286</v>
      </c>
      <c r="H18" s="67">
        <v>-0.033333333333333326</v>
      </c>
      <c r="I18" s="68">
        <v>309</v>
      </c>
      <c r="J18" s="69">
        <v>0.12621359223300965</v>
      </c>
      <c r="K18" s="64">
        <v>2260</v>
      </c>
      <c r="L18" s="65">
        <v>0.05540030396626955</v>
      </c>
      <c r="M18" s="64">
        <v>2289</v>
      </c>
      <c r="N18" s="66">
        <v>0.06007558658338145</v>
      </c>
      <c r="O18" s="67">
        <v>-0.012669287898645742</v>
      </c>
    </row>
    <row r="19" spans="2:15" ht="14.25" customHeight="1">
      <c r="B19" s="62">
        <v>9</v>
      </c>
      <c r="C19" s="63" t="s">
        <v>22</v>
      </c>
      <c r="D19" s="64">
        <v>326</v>
      </c>
      <c r="E19" s="65">
        <v>0.05687369155617585</v>
      </c>
      <c r="F19" s="64">
        <v>371</v>
      </c>
      <c r="G19" s="66">
        <v>0.0653974969152124</v>
      </c>
      <c r="H19" s="67">
        <v>-0.12129380053908356</v>
      </c>
      <c r="I19" s="68">
        <v>297</v>
      </c>
      <c r="J19" s="69">
        <v>0.09764309764309775</v>
      </c>
      <c r="K19" s="64">
        <v>2158</v>
      </c>
      <c r="L19" s="65">
        <v>0.05289993626513703</v>
      </c>
      <c r="M19" s="64">
        <v>2004</v>
      </c>
      <c r="N19" s="66">
        <v>0.05259566426959215</v>
      </c>
      <c r="O19" s="67">
        <v>0.07684630738522946</v>
      </c>
    </row>
    <row r="20" spans="2:15" ht="14.25" customHeight="1">
      <c r="B20" s="70">
        <v>10</v>
      </c>
      <c r="C20" s="71" t="s">
        <v>31</v>
      </c>
      <c r="D20" s="72">
        <v>211</v>
      </c>
      <c r="E20" s="73">
        <v>0.03681088625261689</v>
      </c>
      <c r="F20" s="72">
        <v>248</v>
      </c>
      <c r="G20" s="74">
        <v>0.04371584699453552</v>
      </c>
      <c r="H20" s="75">
        <v>-0.14919354838709675</v>
      </c>
      <c r="I20" s="76">
        <v>215</v>
      </c>
      <c r="J20" s="77">
        <v>-0.018604651162790753</v>
      </c>
      <c r="K20" s="72">
        <v>1416</v>
      </c>
      <c r="L20" s="73">
        <v>0.03471098690983968</v>
      </c>
      <c r="M20" s="72">
        <v>1399</v>
      </c>
      <c r="N20" s="74">
        <v>0.03671723269119731</v>
      </c>
      <c r="O20" s="75">
        <v>0.012151536812008645</v>
      </c>
    </row>
    <row r="21" spans="2:15" ht="14.25" customHeight="1">
      <c r="B21" s="54">
        <v>11</v>
      </c>
      <c r="C21" s="55" t="s">
        <v>21</v>
      </c>
      <c r="D21" s="56">
        <v>135</v>
      </c>
      <c r="E21" s="57">
        <v>0.0235519888346127</v>
      </c>
      <c r="F21" s="56">
        <v>106</v>
      </c>
      <c r="G21" s="58">
        <v>0.01868499911863212</v>
      </c>
      <c r="H21" s="59">
        <v>0.2735849056603774</v>
      </c>
      <c r="I21" s="60">
        <v>127</v>
      </c>
      <c r="J21" s="61">
        <v>0.06299212598425208</v>
      </c>
      <c r="K21" s="56">
        <v>1025</v>
      </c>
      <c r="L21" s="57">
        <v>0.02512624405549836</v>
      </c>
      <c r="M21" s="56">
        <v>1049</v>
      </c>
      <c r="N21" s="58">
        <v>0.02753136318303501</v>
      </c>
      <c r="O21" s="59">
        <v>-0.02287893231649185</v>
      </c>
    </row>
    <row r="22" spans="2:15" ht="14.25" customHeight="1">
      <c r="B22" s="62">
        <v>12</v>
      </c>
      <c r="C22" s="63" t="s">
        <v>75</v>
      </c>
      <c r="D22" s="64">
        <v>117</v>
      </c>
      <c r="E22" s="65">
        <v>0.02041172365666434</v>
      </c>
      <c r="F22" s="64">
        <v>51</v>
      </c>
      <c r="G22" s="66">
        <v>0.008989952406134321</v>
      </c>
      <c r="H22" s="67">
        <v>1.2941176470588234</v>
      </c>
      <c r="I22" s="68">
        <v>58</v>
      </c>
      <c r="J22" s="69">
        <v>1.0172413793103448</v>
      </c>
      <c r="K22" s="64">
        <v>481</v>
      </c>
      <c r="L22" s="65">
        <v>0.011790949649458253</v>
      </c>
      <c r="M22" s="64">
        <v>200</v>
      </c>
      <c r="N22" s="66">
        <v>0.005249068290378458</v>
      </c>
      <c r="O22" s="67">
        <v>1.4049999999999998</v>
      </c>
    </row>
    <row r="23" spans="2:15" ht="14.25" customHeight="1">
      <c r="B23" s="62">
        <v>13</v>
      </c>
      <c r="C23" s="63" t="s">
        <v>19</v>
      </c>
      <c r="D23" s="64">
        <v>58</v>
      </c>
      <c r="E23" s="65">
        <v>0.010118632240055827</v>
      </c>
      <c r="F23" s="64">
        <v>102</v>
      </c>
      <c r="G23" s="66">
        <v>0.017979904812268643</v>
      </c>
      <c r="H23" s="67">
        <v>-0.43137254901960786</v>
      </c>
      <c r="I23" s="68">
        <v>32</v>
      </c>
      <c r="J23" s="69">
        <v>0.8125</v>
      </c>
      <c r="K23" s="64">
        <v>264</v>
      </c>
      <c r="L23" s="65">
        <v>0.006471539932342992</v>
      </c>
      <c r="M23" s="64">
        <v>609</v>
      </c>
      <c r="N23" s="66">
        <v>0.015983412944202403</v>
      </c>
      <c r="O23" s="67">
        <v>-0.5665024630541872</v>
      </c>
    </row>
    <row r="24" spans="2:15" ht="14.25" customHeight="1">
      <c r="B24" s="62">
        <v>14</v>
      </c>
      <c r="C24" s="63" t="s">
        <v>104</v>
      </c>
      <c r="D24" s="64">
        <v>30</v>
      </c>
      <c r="E24" s="65">
        <v>0.0052337752965806</v>
      </c>
      <c r="F24" s="64">
        <v>41</v>
      </c>
      <c r="G24" s="66">
        <v>0.00722721664022563</v>
      </c>
      <c r="H24" s="67">
        <v>-0.2682926829268293</v>
      </c>
      <c r="I24" s="68">
        <v>42</v>
      </c>
      <c r="J24" s="69">
        <v>-0.2857142857142857</v>
      </c>
      <c r="K24" s="64">
        <v>259</v>
      </c>
      <c r="L24" s="65">
        <v>0.006348972888169829</v>
      </c>
      <c r="M24" s="64">
        <v>237</v>
      </c>
      <c r="N24" s="66">
        <v>0.006220145924098473</v>
      </c>
      <c r="O24" s="67">
        <v>0.09282700421940926</v>
      </c>
    </row>
    <row r="25" spans="2:15" ht="15">
      <c r="B25" s="70">
        <v>15</v>
      </c>
      <c r="C25" s="71" t="s">
        <v>27</v>
      </c>
      <c r="D25" s="72">
        <v>17</v>
      </c>
      <c r="E25" s="73">
        <v>0.0029658060013956736</v>
      </c>
      <c r="F25" s="72">
        <v>37</v>
      </c>
      <c r="G25" s="74">
        <v>0.006522122333862154</v>
      </c>
      <c r="H25" s="75">
        <v>-0.5405405405405406</v>
      </c>
      <c r="I25" s="76">
        <v>25</v>
      </c>
      <c r="J25" s="77">
        <v>-0.31999999999999995</v>
      </c>
      <c r="K25" s="72">
        <v>193</v>
      </c>
      <c r="L25" s="73">
        <v>0.004731087905084081</v>
      </c>
      <c r="M25" s="72">
        <v>326</v>
      </c>
      <c r="N25" s="74">
        <v>0.008555981313316887</v>
      </c>
      <c r="O25" s="75">
        <v>-0.40797546012269936</v>
      </c>
    </row>
    <row r="26" spans="2:15" ht="15">
      <c r="B26" s="163" t="s">
        <v>60</v>
      </c>
      <c r="C26" s="164"/>
      <c r="D26" s="26">
        <f>SUM(D11:D25)</f>
        <v>5655</v>
      </c>
      <c r="E26" s="4">
        <f>D26/D28</f>
        <v>0.9865666434054431</v>
      </c>
      <c r="F26" s="26">
        <f>SUM(F11:F25)</f>
        <v>5569</v>
      </c>
      <c r="G26" s="4">
        <f>F26/F28</f>
        <v>0.9816675480345496</v>
      </c>
      <c r="H26" s="7">
        <f>D26/F26-1</f>
        <v>0.015442628838211458</v>
      </c>
      <c r="I26" s="26">
        <f>SUM(I11:I25)</f>
        <v>5856</v>
      </c>
      <c r="J26" s="4">
        <f>D26/I26-1</f>
        <v>-0.03432377049180324</v>
      </c>
      <c r="K26" s="26">
        <f>SUM(K11:K25)</f>
        <v>40043</v>
      </c>
      <c r="L26" s="4">
        <f>K26/K28</f>
        <v>0.981590429965191</v>
      </c>
      <c r="M26" s="26">
        <f>SUM(M11:M25)</f>
        <v>37496</v>
      </c>
      <c r="N26" s="4">
        <f>M26/M28</f>
        <v>0.9840953230801532</v>
      </c>
      <c r="O26" s="7">
        <f>K26/M26-1</f>
        <v>0.067927245572861</v>
      </c>
    </row>
    <row r="27" spans="2:15" ht="15">
      <c r="B27" s="163" t="s">
        <v>12</v>
      </c>
      <c r="C27" s="164"/>
      <c r="D27" s="3">
        <f>D28-SUM(D11:D25)</f>
        <v>77</v>
      </c>
      <c r="E27" s="4">
        <f>D27/D28</f>
        <v>0.013433356594556873</v>
      </c>
      <c r="F27" s="3">
        <f>F28-SUM(F11:F25)</f>
        <v>104</v>
      </c>
      <c r="G27" s="6">
        <f>F27/F28</f>
        <v>0.01833245196545038</v>
      </c>
      <c r="H27" s="7">
        <f>D27/F27-1</f>
        <v>-0.2596153846153846</v>
      </c>
      <c r="I27" s="3">
        <f>I28-SUM(I11:I25)</f>
        <v>112</v>
      </c>
      <c r="J27" s="8">
        <f>D27/I27-1</f>
        <v>-0.3125</v>
      </c>
      <c r="K27" s="3">
        <f>K28-SUM(K11:K25)</f>
        <v>751</v>
      </c>
      <c r="L27" s="4">
        <f>K27/K28</f>
        <v>0.01840957003480904</v>
      </c>
      <c r="M27" s="3">
        <f>M28-SUM(M11:M25)</f>
        <v>606</v>
      </c>
      <c r="N27" s="4">
        <f>M27/M28</f>
        <v>0.015904676919846726</v>
      </c>
      <c r="O27" s="7">
        <f>K27/M27-1</f>
        <v>0.23927392739273934</v>
      </c>
    </row>
    <row r="28" spans="2:15" ht="15">
      <c r="B28" s="155" t="s">
        <v>13</v>
      </c>
      <c r="C28" s="156"/>
      <c r="D28" s="49">
        <v>5732</v>
      </c>
      <c r="E28" s="78">
        <v>1</v>
      </c>
      <c r="F28" s="49">
        <v>5673</v>
      </c>
      <c r="G28" s="79">
        <v>1.0000000000000002</v>
      </c>
      <c r="H28" s="46">
        <v>0.01040014101886122</v>
      </c>
      <c r="I28" s="50">
        <v>5968</v>
      </c>
      <c r="J28" s="47">
        <v>-0.03954423592493295</v>
      </c>
      <c r="K28" s="49">
        <v>40794</v>
      </c>
      <c r="L28" s="78">
        <v>1</v>
      </c>
      <c r="M28" s="49">
        <v>38102</v>
      </c>
      <c r="N28" s="79">
        <v>1.0000000000000002</v>
      </c>
      <c r="O28" s="46">
        <v>0.07065245918849405</v>
      </c>
    </row>
    <row r="29" spans="2:3" ht="15">
      <c r="B29" t="s">
        <v>100</v>
      </c>
      <c r="C29" s="21"/>
    </row>
    <row r="30" ht="15">
      <c r="B30" s="9" t="s">
        <v>102</v>
      </c>
    </row>
    <row r="31" ht="15">
      <c r="B31" s="22"/>
    </row>
    <row r="32" spans="2:22" ht="15">
      <c r="B32" s="158" t="s">
        <v>134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21"/>
      <c r="N32" s="21"/>
      <c r="O32" s="158" t="s">
        <v>98</v>
      </c>
      <c r="P32" s="158"/>
      <c r="Q32" s="158"/>
      <c r="R32" s="158"/>
      <c r="S32" s="158"/>
      <c r="T32" s="158"/>
      <c r="U32" s="158"/>
      <c r="V32" s="158"/>
    </row>
    <row r="33" spans="2:22" ht="15">
      <c r="B33" s="159" t="s">
        <v>135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21"/>
      <c r="N33" s="21"/>
      <c r="O33" s="159" t="s">
        <v>99</v>
      </c>
      <c r="P33" s="159"/>
      <c r="Q33" s="159"/>
      <c r="R33" s="159"/>
      <c r="S33" s="159"/>
      <c r="T33" s="159"/>
      <c r="U33" s="159"/>
      <c r="V33" s="159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0"/>
      <c r="L34" s="81" t="s">
        <v>4</v>
      </c>
      <c r="O34" s="15"/>
      <c r="P34" s="15"/>
      <c r="Q34" s="15"/>
      <c r="R34" s="15"/>
      <c r="S34" s="15"/>
      <c r="T34" s="15"/>
      <c r="U34" s="80"/>
      <c r="V34" s="81" t="s">
        <v>4</v>
      </c>
    </row>
    <row r="35" spans="2:22" ht="15">
      <c r="B35" s="148" t="s">
        <v>0</v>
      </c>
      <c r="C35" s="148" t="s">
        <v>52</v>
      </c>
      <c r="D35" s="145" t="s">
        <v>116</v>
      </c>
      <c r="E35" s="146"/>
      <c r="F35" s="146"/>
      <c r="G35" s="146"/>
      <c r="H35" s="146"/>
      <c r="I35" s="147"/>
      <c r="J35" s="145" t="s">
        <v>111</v>
      </c>
      <c r="K35" s="146"/>
      <c r="L35" s="147"/>
      <c r="O35" s="148" t="s">
        <v>0</v>
      </c>
      <c r="P35" s="148" t="s">
        <v>52</v>
      </c>
      <c r="Q35" s="145" t="s">
        <v>117</v>
      </c>
      <c r="R35" s="146"/>
      <c r="S35" s="146"/>
      <c r="T35" s="146"/>
      <c r="U35" s="146"/>
      <c r="V35" s="147"/>
    </row>
    <row r="36" spans="2:22" ht="15" customHeight="1">
      <c r="B36" s="149"/>
      <c r="C36" s="149"/>
      <c r="D36" s="126" t="s">
        <v>118</v>
      </c>
      <c r="E36" s="127"/>
      <c r="F36" s="127"/>
      <c r="G36" s="127"/>
      <c r="H36" s="127"/>
      <c r="I36" s="128"/>
      <c r="J36" s="126" t="s">
        <v>112</v>
      </c>
      <c r="K36" s="127"/>
      <c r="L36" s="128"/>
      <c r="O36" s="149"/>
      <c r="P36" s="149"/>
      <c r="Q36" s="126" t="s">
        <v>119</v>
      </c>
      <c r="R36" s="127"/>
      <c r="S36" s="127"/>
      <c r="T36" s="127"/>
      <c r="U36" s="127"/>
      <c r="V36" s="128"/>
    </row>
    <row r="37" spans="2:22" ht="15" customHeight="1">
      <c r="B37" s="149"/>
      <c r="C37" s="149"/>
      <c r="D37" s="129">
        <v>2019</v>
      </c>
      <c r="E37" s="130"/>
      <c r="F37" s="133">
        <v>2018</v>
      </c>
      <c r="G37" s="130"/>
      <c r="H37" s="143" t="s">
        <v>5</v>
      </c>
      <c r="I37" s="152" t="s">
        <v>61</v>
      </c>
      <c r="J37" s="157">
        <v>2019</v>
      </c>
      <c r="K37" s="151" t="s">
        <v>120</v>
      </c>
      <c r="L37" s="152" t="s">
        <v>122</v>
      </c>
      <c r="O37" s="149"/>
      <c r="P37" s="149"/>
      <c r="Q37" s="129">
        <v>2019</v>
      </c>
      <c r="R37" s="130"/>
      <c r="S37" s="129">
        <v>2018</v>
      </c>
      <c r="T37" s="130"/>
      <c r="U37" s="143" t="s">
        <v>5</v>
      </c>
      <c r="V37" s="168" t="s">
        <v>67</v>
      </c>
    </row>
    <row r="38" spans="2:22" ht="15">
      <c r="B38" s="135" t="s">
        <v>6</v>
      </c>
      <c r="C38" s="135" t="s">
        <v>52</v>
      </c>
      <c r="D38" s="131"/>
      <c r="E38" s="132"/>
      <c r="F38" s="134"/>
      <c r="G38" s="132"/>
      <c r="H38" s="144"/>
      <c r="I38" s="151"/>
      <c r="J38" s="157"/>
      <c r="K38" s="151"/>
      <c r="L38" s="151"/>
      <c r="O38" s="135" t="s">
        <v>6</v>
      </c>
      <c r="P38" s="135" t="s">
        <v>52</v>
      </c>
      <c r="Q38" s="131"/>
      <c r="R38" s="132"/>
      <c r="S38" s="131"/>
      <c r="T38" s="132"/>
      <c r="U38" s="144"/>
      <c r="V38" s="169"/>
    </row>
    <row r="39" spans="2:22" ht="15" customHeight="1">
      <c r="B39" s="135"/>
      <c r="C39" s="135"/>
      <c r="D39" s="116" t="s">
        <v>8</v>
      </c>
      <c r="E39" s="82" t="s">
        <v>2</v>
      </c>
      <c r="F39" s="116" t="s">
        <v>8</v>
      </c>
      <c r="G39" s="82" t="s">
        <v>2</v>
      </c>
      <c r="H39" s="137" t="s">
        <v>9</v>
      </c>
      <c r="I39" s="137" t="s">
        <v>62</v>
      </c>
      <c r="J39" s="83" t="s">
        <v>8</v>
      </c>
      <c r="K39" s="153" t="s">
        <v>121</v>
      </c>
      <c r="L39" s="153" t="s">
        <v>123</v>
      </c>
      <c r="O39" s="135"/>
      <c r="P39" s="135"/>
      <c r="Q39" s="116" t="s">
        <v>8</v>
      </c>
      <c r="R39" s="82" t="s">
        <v>2</v>
      </c>
      <c r="S39" s="116" t="s">
        <v>8</v>
      </c>
      <c r="T39" s="82" t="s">
        <v>2</v>
      </c>
      <c r="U39" s="137" t="s">
        <v>9</v>
      </c>
      <c r="V39" s="172" t="s">
        <v>68</v>
      </c>
    </row>
    <row r="40" spans="2:22" ht="14.25" customHeight="1">
      <c r="B40" s="136"/>
      <c r="C40" s="136"/>
      <c r="D40" s="114" t="s">
        <v>10</v>
      </c>
      <c r="E40" s="45" t="s">
        <v>11</v>
      </c>
      <c r="F40" s="114" t="s">
        <v>10</v>
      </c>
      <c r="G40" s="45" t="s">
        <v>11</v>
      </c>
      <c r="H40" s="150"/>
      <c r="I40" s="150"/>
      <c r="J40" s="114" t="s">
        <v>10</v>
      </c>
      <c r="K40" s="154"/>
      <c r="L40" s="154"/>
      <c r="O40" s="136"/>
      <c r="P40" s="136"/>
      <c r="Q40" s="114" t="s">
        <v>10</v>
      </c>
      <c r="R40" s="45" t="s">
        <v>11</v>
      </c>
      <c r="S40" s="114" t="s">
        <v>10</v>
      </c>
      <c r="T40" s="45" t="s">
        <v>11</v>
      </c>
      <c r="U40" s="138"/>
      <c r="V40" s="173"/>
    </row>
    <row r="41" spans="2:22" ht="15">
      <c r="B41" s="54">
        <v>1</v>
      </c>
      <c r="C41" s="84" t="s">
        <v>77</v>
      </c>
      <c r="D41" s="56">
        <v>576</v>
      </c>
      <c r="E41" s="61">
        <v>0.10048848569434753</v>
      </c>
      <c r="F41" s="56">
        <v>709</v>
      </c>
      <c r="G41" s="61">
        <v>0.12497796580292614</v>
      </c>
      <c r="H41" s="85">
        <v>-0.18758815232722148</v>
      </c>
      <c r="I41" s="86">
        <v>0</v>
      </c>
      <c r="J41" s="56">
        <v>739</v>
      </c>
      <c r="K41" s="87">
        <v>-0.2205683355886333</v>
      </c>
      <c r="L41" s="88">
        <v>0</v>
      </c>
      <c r="O41" s="54">
        <v>1</v>
      </c>
      <c r="P41" s="84" t="s">
        <v>77</v>
      </c>
      <c r="Q41" s="56">
        <v>4783</v>
      </c>
      <c r="R41" s="61">
        <v>0.11724763445604745</v>
      </c>
      <c r="S41" s="56">
        <v>4914</v>
      </c>
      <c r="T41" s="61">
        <v>0.12896960789459871</v>
      </c>
      <c r="U41" s="59">
        <v>-0.026658526658526638</v>
      </c>
      <c r="V41" s="88">
        <v>0</v>
      </c>
    </row>
    <row r="42" spans="2:22" ht="15">
      <c r="B42" s="89">
        <v>2</v>
      </c>
      <c r="C42" s="90" t="s">
        <v>78</v>
      </c>
      <c r="D42" s="64">
        <v>504</v>
      </c>
      <c r="E42" s="69">
        <v>0.08792742498255408</v>
      </c>
      <c r="F42" s="64">
        <v>466</v>
      </c>
      <c r="G42" s="69">
        <v>0.08214348669134497</v>
      </c>
      <c r="H42" s="91">
        <v>0.0815450643776825</v>
      </c>
      <c r="I42" s="92">
        <v>0</v>
      </c>
      <c r="J42" s="64">
        <v>410</v>
      </c>
      <c r="K42" s="93">
        <v>0.2292682926829268</v>
      </c>
      <c r="L42" s="94">
        <v>2</v>
      </c>
      <c r="O42" s="89">
        <v>2</v>
      </c>
      <c r="P42" s="90" t="s">
        <v>78</v>
      </c>
      <c r="Q42" s="64">
        <v>3347</v>
      </c>
      <c r="R42" s="69">
        <v>0.08204637936951513</v>
      </c>
      <c r="S42" s="64">
        <v>3662</v>
      </c>
      <c r="T42" s="69">
        <v>0.09611044039682956</v>
      </c>
      <c r="U42" s="67">
        <v>-0.08601856908793004</v>
      </c>
      <c r="V42" s="94">
        <v>0</v>
      </c>
    </row>
    <row r="43" spans="2:22" ht="15">
      <c r="B43" s="89">
        <v>3</v>
      </c>
      <c r="C43" s="90" t="s">
        <v>136</v>
      </c>
      <c r="D43" s="64">
        <v>422</v>
      </c>
      <c r="E43" s="69">
        <v>0.07362177250523377</v>
      </c>
      <c r="F43" s="64">
        <v>278</v>
      </c>
      <c r="G43" s="69">
        <v>0.04900405429226159</v>
      </c>
      <c r="H43" s="91">
        <v>0.5179856115107915</v>
      </c>
      <c r="I43" s="92">
        <v>3</v>
      </c>
      <c r="J43" s="64">
        <v>385</v>
      </c>
      <c r="K43" s="93">
        <v>0.09610389610389602</v>
      </c>
      <c r="L43" s="94">
        <v>2</v>
      </c>
      <c r="O43" s="89">
        <v>3</v>
      </c>
      <c r="P43" s="90" t="s">
        <v>136</v>
      </c>
      <c r="Q43" s="64">
        <v>3010</v>
      </c>
      <c r="R43" s="69">
        <v>0.07378536059224396</v>
      </c>
      <c r="S43" s="64">
        <v>2122</v>
      </c>
      <c r="T43" s="69">
        <v>0.05569261456091544</v>
      </c>
      <c r="U43" s="67">
        <v>0.4184731385485392</v>
      </c>
      <c r="V43" s="94">
        <v>1</v>
      </c>
    </row>
    <row r="44" spans="2:22" ht="15">
      <c r="B44" s="89">
        <v>4</v>
      </c>
      <c r="C44" s="90" t="s">
        <v>80</v>
      </c>
      <c r="D44" s="64">
        <v>331</v>
      </c>
      <c r="E44" s="69">
        <v>0.057745987438939286</v>
      </c>
      <c r="F44" s="64">
        <v>343</v>
      </c>
      <c r="G44" s="69">
        <v>0.060461836770668076</v>
      </c>
      <c r="H44" s="91">
        <v>-0.03498542274052474</v>
      </c>
      <c r="I44" s="92">
        <v>0</v>
      </c>
      <c r="J44" s="64">
        <v>260</v>
      </c>
      <c r="K44" s="93">
        <v>0.273076923076923</v>
      </c>
      <c r="L44" s="94">
        <v>3</v>
      </c>
      <c r="O44" s="89">
        <v>4</v>
      </c>
      <c r="P44" s="90" t="s">
        <v>79</v>
      </c>
      <c r="Q44" s="64">
        <v>2963</v>
      </c>
      <c r="R44" s="69">
        <v>0.07263323037701623</v>
      </c>
      <c r="S44" s="64">
        <v>3239</v>
      </c>
      <c r="T44" s="69">
        <v>0.08500866096267913</v>
      </c>
      <c r="U44" s="67">
        <v>-0.08521148502624265</v>
      </c>
      <c r="V44" s="94">
        <v>-1</v>
      </c>
    </row>
    <row r="45" spans="2:22" ht="15">
      <c r="B45" s="89">
        <v>5</v>
      </c>
      <c r="C45" s="95" t="s">
        <v>79</v>
      </c>
      <c r="D45" s="72">
        <v>328</v>
      </c>
      <c r="E45" s="77">
        <v>0.05722260990928123</v>
      </c>
      <c r="F45" s="72">
        <v>450</v>
      </c>
      <c r="G45" s="77">
        <v>0.07932310946589106</v>
      </c>
      <c r="H45" s="96">
        <v>-0.2711111111111111</v>
      </c>
      <c r="I45" s="97">
        <v>-2</v>
      </c>
      <c r="J45" s="72">
        <v>483</v>
      </c>
      <c r="K45" s="98">
        <v>-0.32091097308488614</v>
      </c>
      <c r="L45" s="99">
        <v>-3</v>
      </c>
      <c r="O45" s="89">
        <v>5</v>
      </c>
      <c r="P45" s="95" t="s">
        <v>81</v>
      </c>
      <c r="Q45" s="72">
        <v>2150</v>
      </c>
      <c r="R45" s="77">
        <v>0.05270382899445997</v>
      </c>
      <c r="S45" s="72">
        <v>1544</v>
      </c>
      <c r="T45" s="77">
        <v>0.040522807201721696</v>
      </c>
      <c r="U45" s="75">
        <v>0.3924870466321244</v>
      </c>
      <c r="V45" s="99">
        <v>1</v>
      </c>
    </row>
    <row r="46" spans="2:22" ht="15">
      <c r="B46" s="100">
        <v>6</v>
      </c>
      <c r="C46" s="84" t="s">
        <v>83</v>
      </c>
      <c r="D46" s="56">
        <v>269</v>
      </c>
      <c r="E46" s="61">
        <v>0.04692951849267271</v>
      </c>
      <c r="F46" s="56">
        <v>209</v>
      </c>
      <c r="G46" s="61">
        <v>0.03684117750749163</v>
      </c>
      <c r="H46" s="85">
        <v>0.2870813397129186</v>
      </c>
      <c r="I46" s="86">
        <v>2</v>
      </c>
      <c r="J46" s="56">
        <v>192</v>
      </c>
      <c r="K46" s="87">
        <v>0.40104166666666674</v>
      </c>
      <c r="L46" s="88">
        <v>5</v>
      </c>
      <c r="O46" s="100">
        <v>6</v>
      </c>
      <c r="P46" s="84" t="s">
        <v>82</v>
      </c>
      <c r="Q46" s="56">
        <v>2064</v>
      </c>
      <c r="R46" s="61">
        <v>0.050595675834681574</v>
      </c>
      <c r="S46" s="56">
        <v>1338</v>
      </c>
      <c r="T46" s="61">
        <v>0.03511626686263188</v>
      </c>
      <c r="U46" s="59">
        <v>0.5426008968609866</v>
      </c>
      <c r="V46" s="88">
        <v>2</v>
      </c>
    </row>
    <row r="47" spans="2:22" ht="15">
      <c r="B47" s="89">
        <v>7</v>
      </c>
      <c r="C47" s="90" t="s">
        <v>82</v>
      </c>
      <c r="D47" s="64">
        <v>245</v>
      </c>
      <c r="E47" s="69">
        <v>0.04274249825540823</v>
      </c>
      <c r="F47" s="64">
        <v>285</v>
      </c>
      <c r="G47" s="69">
        <v>0.05023796932839767</v>
      </c>
      <c r="H47" s="91">
        <v>-0.14035087719298245</v>
      </c>
      <c r="I47" s="92">
        <v>-2</v>
      </c>
      <c r="J47" s="64">
        <v>330</v>
      </c>
      <c r="K47" s="93">
        <v>-0.25757575757575757</v>
      </c>
      <c r="L47" s="94">
        <v>-1</v>
      </c>
      <c r="O47" s="89">
        <v>7</v>
      </c>
      <c r="P47" s="90" t="s">
        <v>80</v>
      </c>
      <c r="Q47" s="64">
        <v>1871</v>
      </c>
      <c r="R47" s="69">
        <v>0.04586458792959749</v>
      </c>
      <c r="S47" s="64">
        <v>2031</v>
      </c>
      <c r="T47" s="69">
        <v>0.05330428848879324</v>
      </c>
      <c r="U47" s="67">
        <v>-0.0787789266371246</v>
      </c>
      <c r="V47" s="94">
        <v>-2</v>
      </c>
    </row>
    <row r="48" spans="2:22" ht="15">
      <c r="B48" s="89">
        <v>8</v>
      </c>
      <c r="C48" s="90" t="s">
        <v>115</v>
      </c>
      <c r="D48" s="64">
        <v>213</v>
      </c>
      <c r="E48" s="69">
        <v>0.03715980460572226</v>
      </c>
      <c r="F48" s="64">
        <v>121</v>
      </c>
      <c r="G48" s="69">
        <v>0.021329102767495153</v>
      </c>
      <c r="H48" s="91">
        <v>0.7603305785123966</v>
      </c>
      <c r="I48" s="92">
        <v>10</v>
      </c>
      <c r="J48" s="64">
        <v>211</v>
      </c>
      <c r="K48" s="93">
        <v>0.009478672985782088</v>
      </c>
      <c r="L48" s="94">
        <v>1</v>
      </c>
      <c r="O48" s="89">
        <v>8</v>
      </c>
      <c r="P48" s="90" t="s">
        <v>83</v>
      </c>
      <c r="Q48" s="64">
        <v>1464</v>
      </c>
      <c r="R48" s="69">
        <v>0.035887630533902044</v>
      </c>
      <c r="S48" s="64">
        <v>1335</v>
      </c>
      <c r="T48" s="69">
        <v>0.0350375308382762</v>
      </c>
      <c r="U48" s="67">
        <v>0.09662921348314613</v>
      </c>
      <c r="V48" s="94">
        <v>1</v>
      </c>
    </row>
    <row r="49" spans="2:22" ht="15">
      <c r="B49" s="89">
        <v>9</v>
      </c>
      <c r="C49" s="90" t="s">
        <v>103</v>
      </c>
      <c r="D49" s="64">
        <v>210</v>
      </c>
      <c r="E49" s="69">
        <v>0.0366364270760642</v>
      </c>
      <c r="F49" s="64">
        <v>248</v>
      </c>
      <c r="G49" s="69">
        <v>0.04371584699453552</v>
      </c>
      <c r="H49" s="91">
        <v>-0.15322580645161288</v>
      </c>
      <c r="I49" s="92">
        <v>-2</v>
      </c>
      <c r="J49" s="64">
        <v>215</v>
      </c>
      <c r="K49" s="93">
        <v>-0.023255813953488413</v>
      </c>
      <c r="L49" s="94">
        <v>-1</v>
      </c>
      <c r="O49" s="89">
        <v>9</v>
      </c>
      <c r="P49" s="90" t="s">
        <v>103</v>
      </c>
      <c r="Q49" s="64">
        <v>1414</v>
      </c>
      <c r="R49" s="69">
        <v>0.034661960092170416</v>
      </c>
      <c r="S49" s="64">
        <v>1398</v>
      </c>
      <c r="T49" s="69">
        <v>0.03669098734974542</v>
      </c>
      <c r="U49" s="67">
        <v>0.011444921316166035</v>
      </c>
      <c r="V49" s="94">
        <v>-2</v>
      </c>
    </row>
    <row r="50" spans="2:22" ht="15">
      <c r="B50" s="101">
        <v>10</v>
      </c>
      <c r="C50" s="95" t="s">
        <v>137</v>
      </c>
      <c r="D50" s="72">
        <v>196</v>
      </c>
      <c r="E50" s="77">
        <v>0.034193998604326585</v>
      </c>
      <c r="F50" s="72">
        <v>189</v>
      </c>
      <c r="G50" s="77">
        <v>0.033315705975674244</v>
      </c>
      <c r="H50" s="96">
        <v>0.03703703703703698</v>
      </c>
      <c r="I50" s="97">
        <v>0</v>
      </c>
      <c r="J50" s="72">
        <v>156</v>
      </c>
      <c r="K50" s="98">
        <v>0.2564102564102564</v>
      </c>
      <c r="L50" s="99">
        <v>2</v>
      </c>
      <c r="O50" s="101">
        <v>10</v>
      </c>
      <c r="P50" s="95" t="s">
        <v>138</v>
      </c>
      <c r="Q50" s="72">
        <v>1268</v>
      </c>
      <c r="R50" s="77">
        <v>0.031083002402314066</v>
      </c>
      <c r="S50" s="72">
        <v>1068</v>
      </c>
      <c r="T50" s="77">
        <v>0.028030024670620966</v>
      </c>
      <c r="U50" s="75">
        <v>0.18726591760299627</v>
      </c>
      <c r="V50" s="99">
        <v>3</v>
      </c>
    </row>
    <row r="51" spans="2:22" ht="15">
      <c r="B51" s="163" t="s">
        <v>84</v>
      </c>
      <c r="C51" s="164"/>
      <c r="D51" s="26">
        <f>SUM(D41:D50)</f>
        <v>3294</v>
      </c>
      <c r="E51" s="6">
        <f>D51/D53</f>
        <v>0.5746685275645499</v>
      </c>
      <c r="F51" s="26">
        <f>SUM(F41:F50)</f>
        <v>3298</v>
      </c>
      <c r="G51" s="6">
        <f>F51/F53</f>
        <v>0.5813502555966861</v>
      </c>
      <c r="H51" s="17">
        <f>D51/F51-1</f>
        <v>-0.0012128562765312267</v>
      </c>
      <c r="I51" s="25"/>
      <c r="J51" s="26">
        <f>SUM(J41:J50)</f>
        <v>3381</v>
      </c>
      <c r="K51" s="18">
        <f>E51/J51-1</f>
        <v>-0.9998300300125511</v>
      </c>
      <c r="L51" s="19"/>
      <c r="O51" s="163" t="s">
        <v>84</v>
      </c>
      <c r="P51" s="164"/>
      <c r="Q51" s="26">
        <f>SUM(Q41:Q50)</f>
        <v>24334</v>
      </c>
      <c r="R51" s="6">
        <f>Q51/Q53</f>
        <v>0.5965092905819483</v>
      </c>
      <c r="S51" s="26">
        <f>SUM(S41:S50)</f>
        <v>22651</v>
      </c>
      <c r="T51" s="6">
        <f>S51/S53</f>
        <v>0.5944832292268123</v>
      </c>
      <c r="U51" s="17">
        <f>Q51/S51-1</f>
        <v>0.07430135534854965</v>
      </c>
      <c r="V51" s="27"/>
    </row>
    <row r="52" spans="2:22" ht="15">
      <c r="B52" s="163" t="s">
        <v>12</v>
      </c>
      <c r="C52" s="164"/>
      <c r="D52" s="26">
        <f>D53-D51</f>
        <v>2438</v>
      </c>
      <c r="E52" s="6">
        <f>D52/D53</f>
        <v>0.4253314724354501</v>
      </c>
      <c r="F52" s="26">
        <f>F53-F51</f>
        <v>2375</v>
      </c>
      <c r="G52" s="6">
        <f>F52/F53</f>
        <v>0.41864974440331393</v>
      </c>
      <c r="H52" s="17">
        <f>D52/F52-1</f>
        <v>0.02652631578947373</v>
      </c>
      <c r="I52" s="3"/>
      <c r="J52" s="26">
        <f>J53-SUM(J41:J50)</f>
        <v>2587</v>
      </c>
      <c r="K52" s="18">
        <f>E52/J52-1</f>
        <v>-0.9998355889167239</v>
      </c>
      <c r="L52" s="19"/>
      <c r="O52" s="163" t="s">
        <v>12</v>
      </c>
      <c r="P52" s="164"/>
      <c r="Q52" s="26">
        <f>Q53-Q51</f>
        <v>16460</v>
      </c>
      <c r="R52" s="6">
        <f>Q52/Q53</f>
        <v>0.40349070941805165</v>
      </c>
      <c r="S52" s="26">
        <f>S53-S51</f>
        <v>15451</v>
      </c>
      <c r="T52" s="6">
        <f>S52/S53</f>
        <v>0.40551677077318776</v>
      </c>
      <c r="U52" s="17">
        <f>Q52/S52-1</f>
        <v>0.06530321662028338</v>
      </c>
      <c r="V52" s="28"/>
    </row>
    <row r="53" spans="2:22" ht="15">
      <c r="B53" s="155" t="s">
        <v>38</v>
      </c>
      <c r="C53" s="156"/>
      <c r="D53" s="24">
        <v>5732</v>
      </c>
      <c r="E53" s="102">
        <v>1</v>
      </c>
      <c r="F53" s="24">
        <v>5673</v>
      </c>
      <c r="G53" s="102">
        <v>1</v>
      </c>
      <c r="H53" s="20">
        <v>0.01040014101886122</v>
      </c>
      <c r="I53" s="20"/>
      <c r="J53" s="24">
        <v>5968</v>
      </c>
      <c r="K53" s="48">
        <v>-0.03954423592493295</v>
      </c>
      <c r="L53" s="103"/>
      <c r="O53" s="155" t="s">
        <v>38</v>
      </c>
      <c r="P53" s="156"/>
      <c r="Q53" s="24">
        <v>40794</v>
      </c>
      <c r="R53" s="102">
        <v>1</v>
      </c>
      <c r="S53" s="24">
        <v>38102</v>
      </c>
      <c r="T53" s="102">
        <v>1</v>
      </c>
      <c r="U53" s="29">
        <v>0.07065245918849405</v>
      </c>
      <c r="V53" s="103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580" dxfId="175" operator="lessThan">
      <formula>0</formula>
    </cfRule>
  </conditionalFormatting>
  <conditionalFormatting sqref="H26 O26">
    <cfRule type="cellIs" priority="380" dxfId="175" operator="lessThan">
      <formula>0</formula>
    </cfRule>
  </conditionalFormatting>
  <conditionalFormatting sqref="U51">
    <cfRule type="cellIs" priority="285" dxfId="175" operator="lessThan">
      <formula>0</formula>
    </cfRule>
  </conditionalFormatting>
  <conditionalFormatting sqref="K52">
    <cfRule type="cellIs" priority="297" dxfId="175" operator="lessThan">
      <formula>0</formula>
    </cfRule>
  </conditionalFormatting>
  <conditionalFormatting sqref="H52 J52">
    <cfRule type="cellIs" priority="298" dxfId="175" operator="lessThan">
      <formula>0</formula>
    </cfRule>
  </conditionalFormatting>
  <conditionalFormatting sqref="K51">
    <cfRule type="cellIs" priority="295" dxfId="175" operator="lessThan">
      <formula>0</formula>
    </cfRule>
  </conditionalFormatting>
  <conditionalFormatting sqref="H51">
    <cfRule type="cellIs" priority="296" dxfId="175" operator="lessThan">
      <formula>0</formula>
    </cfRule>
  </conditionalFormatting>
  <conditionalFormatting sqref="L52">
    <cfRule type="cellIs" priority="293" dxfId="175" operator="lessThan">
      <formula>0</formula>
    </cfRule>
  </conditionalFormatting>
  <conditionalFormatting sqref="K52">
    <cfRule type="cellIs" priority="294" dxfId="175" operator="lessThan">
      <formula>0</formula>
    </cfRule>
  </conditionalFormatting>
  <conditionalFormatting sqref="L51">
    <cfRule type="cellIs" priority="291" dxfId="175" operator="lessThan">
      <formula>0</formula>
    </cfRule>
  </conditionalFormatting>
  <conditionalFormatting sqref="K51">
    <cfRule type="cellIs" priority="292" dxfId="175" operator="lessThan">
      <formula>0</formula>
    </cfRule>
  </conditionalFormatting>
  <conditionalFormatting sqref="V51">
    <cfRule type="cellIs" priority="288" dxfId="175" operator="lessThan">
      <formula>0</formula>
    </cfRule>
    <cfRule type="cellIs" priority="289" dxfId="177" operator="equal">
      <formula>0</formula>
    </cfRule>
    <cfRule type="cellIs" priority="290" dxfId="178" operator="greaterThan">
      <formula>0</formula>
    </cfRule>
  </conditionalFormatting>
  <conditionalFormatting sqref="V52">
    <cfRule type="cellIs" priority="287" dxfId="175" operator="lessThan">
      <formula>0</formula>
    </cfRule>
  </conditionalFormatting>
  <conditionalFormatting sqref="U52">
    <cfRule type="cellIs" priority="286" dxfId="175" operator="lessThan">
      <formula>0</formula>
    </cfRule>
  </conditionalFormatting>
  <conditionalFormatting sqref="L53">
    <cfRule type="cellIs" priority="28" dxfId="175" operator="lessThan">
      <formula>0</formula>
    </cfRule>
  </conditionalFormatting>
  <conditionalFormatting sqref="H11:H15 J11:J15 O11:O15">
    <cfRule type="cellIs" priority="21" dxfId="175" operator="lessThan">
      <formula>0</formula>
    </cfRule>
  </conditionalFormatting>
  <conditionalFormatting sqref="H16:H25 J16:J25 O16:O25">
    <cfRule type="cellIs" priority="20" dxfId="175" operator="lessThan">
      <formula>0</formula>
    </cfRule>
  </conditionalFormatting>
  <conditionalFormatting sqref="D11:E25 G11:J25 L11:L25 N11:O25">
    <cfRule type="cellIs" priority="19" dxfId="176" operator="equal">
      <formula>0</formula>
    </cfRule>
  </conditionalFormatting>
  <conditionalFormatting sqref="F11:F25">
    <cfRule type="cellIs" priority="18" dxfId="176" operator="equal">
      <formula>0</formula>
    </cfRule>
  </conditionalFormatting>
  <conditionalFormatting sqref="K11:K25">
    <cfRule type="cellIs" priority="17" dxfId="176" operator="equal">
      <formula>0</formula>
    </cfRule>
  </conditionalFormatting>
  <conditionalFormatting sqref="M11:M25">
    <cfRule type="cellIs" priority="16" dxfId="176" operator="equal">
      <formula>0</formula>
    </cfRule>
  </conditionalFormatting>
  <conditionalFormatting sqref="O28 J28 H28">
    <cfRule type="cellIs" priority="15" dxfId="175" operator="lessThan">
      <formula>0</formula>
    </cfRule>
  </conditionalFormatting>
  <conditionalFormatting sqref="K41:K50 H41:H50">
    <cfRule type="cellIs" priority="14" dxfId="175" operator="lessThan">
      <formula>0</formula>
    </cfRule>
  </conditionalFormatting>
  <conditionalFormatting sqref="L41:L50">
    <cfRule type="cellIs" priority="11" dxfId="175" operator="lessThan">
      <formula>0</formula>
    </cfRule>
    <cfRule type="cellIs" priority="12" dxfId="177" operator="equal">
      <formula>0</formula>
    </cfRule>
    <cfRule type="cellIs" priority="13" dxfId="178" operator="greaterThan">
      <formula>0</formula>
    </cfRule>
  </conditionalFormatting>
  <conditionalFormatting sqref="I41:I50">
    <cfRule type="cellIs" priority="8" dxfId="175" operator="lessThan">
      <formula>0</formula>
    </cfRule>
    <cfRule type="cellIs" priority="9" dxfId="177" operator="equal">
      <formula>0</formula>
    </cfRule>
    <cfRule type="cellIs" priority="10" dxfId="178" operator="greaterThan">
      <formula>0</formula>
    </cfRule>
  </conditionalFormatting>
  <conditionalFormatting sqref="H53:I53 K53">
    <cfRule type="cellIs" priority="7" dxfId="175" operator="lessThan">
      <formula>0</formula>
    </cfRule>
  </conditionalFormatting>
  <conditionalFormatting sqref="U41:U50">
    <cfRule type="cellIs" priority="6" dxfId="175" operator="lessThan">
      <formula>0</formula>
    </cfRule>
  </conditionalFormatting>
  <conditionalFormatting sqref="V41:V50">
    <cfRule type="cellIs" priority="3" dxfId="175" operator="lessThan">
      <formula>0</formula>
    </cfRule>
    <cfRule type="cellIs" priority="4" dxfId="177" operator="equal">
      <formula>0</formula>
    </cfRule>
    <cfRule type="cellIs" priority="5" dxfId="178" operator="greaterThan">
      <formula>0</formula>
    </cfRule>
  </conditionalFormatting>
  <conditionalFormatting sqref="U53">
    <cfRule type="cellIs" priority="2" dxfId="175" operator="lessThan">
      <formula>0</formula>
    </cfRule>
  </conditionalFormatting>
  <conditionalFormatting sqref="V53">
    <cfRule type="cellIs" priority="1" dxfId="17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2"/>
      <c r="O1" s="53">
        <v>43682</v>
      </c>
    </row>
    <row r="2" spans="2:15" ht="14.25" customHeight="1">
      <c r="B2" s="124" t="s">
        <v>16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116</v>
      </c>
      <c r="E5" s="146"/>
      <c r="F5" s="146"/>
      <c r="G5" s="146"/>
      <c r="H5" s="147"/>
      <c r="I5" s="146" t="s">
        <v>111</v>
      </c>
      <c r="J5" s="146"/>
      <c r="K5" s="145" t="s">
        <v>117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118</v>
      </c>
      <c r="E6" s="127"/>
      <c r="F6" s="127"/>
      <c r="G6" s="127"/>
      <c r="H6" s="128"/>
      <c r="I6" s="127" t="s">
        <v>112</v>
      </c>
      <c r="J6" s="127"/>
      <c r="K6" s="126" t="s">
        <v>119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120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6" t="s">
        <v>8</v>
      </c>
      <c r="E9" s="115" t="s">
        <v>2</v>
      </c>
      <c r="F9" s="112" t="s">
        <v>8</v>
      </c>
      <c r="G9" s="42" t="s">
        <v>2</v>
      </c>
      <c r="H9" s="137" t="s">
        <v>9</v>
      </c>
      <c r="I9" s="43" t="s">
        <v>8</v>
      </c>
      <c r="J9" s="141" t="s">
        <v>121</v>
      </c>
      <c r="K9" s="116" t="s">
        <v>8</v>
      </c>
      <c r="L9" s="41" t="s">
        <v>2</v>
      </c>
      <c r="M9" s="112" t="s">
        <v>8</v>
      </c>
      <c r="N9" s="41" t="s">
        <v>2</v>
      </c>
      <c r="O9" s="139" t="s">
        <v>9</v>
      </c>
    </row>
    <row r="10" spans="2:15" ht="14.25" customHeight="1">
      <c r="B10" s="136"/>
      <c r="C10" s="136"/>
      <c r="D10" s="114" t="s">
        <v>10</v>
      </c>
      <c r="E10" s="113" t="s">
        <v>11</v>
      </c>
      <c r="F10" s="40" t="s">
        <v>10</v>
      </c>
      <c r="G10" s="45" t="s">
        <v>11</v>
      </c>
      <c r="H10" s="138"/>
      <c r="I10" s="44" t="s">
        <v>10</v>
      </c>
      <c r="J10" s="142"/>
      <c r="K10" s="114" t="s">
        <v>10</v>
      </c>
      <c r="L10" s="113" t="s">
        <v>11</v>
      </c>
      <c r="M10" s="40" t="s">
        <v>10</v>
      </c>
      <c r="N10" s="113" t="s">
        <v>11</v>
      </c>
      <c r="O10" s="140"/>
    </row>
    <row r="11" spans="2:15" ht="14.25" customHeight="1">
      <c r="B11" s="54">
        <v>1</v>
      </c>
      <c r="C11" s="55" t="s">
        <v>19</v>
      </c>
      <c r="D11" s="56">
        <v>5791</v>
      </c>
      <c r="E11" s="57">
        <v>0.10568096793620088</v>
      </c>
      <c r="F11" s="56">
        <v>5519</v>
      </c>
      <c r="G11" s="58">
        <v>0.10622040879171639</v>
      </c>
      <c r="H11" s="59">
        <v>0.04928429063236095</v>
      </c>
      <c r="I11" s="60">
        <v>5199</v>
      </c>
      <c r="J11" s="61">
        <v>0.11386805154837476</v>
      </c>
      <c r="K11" s="56">
        <v>40670</v>
      </c>
      <c r="L11" s="57">
        <v>0.11045897373917342</v>
      </c>
      <c r="M11" s="56">
        <v>41781</v>
      </c>
      <c r="N11" s="58">
        <v>0.11689216410394145</v>
      </c>
      <c r="O11" s="59">
        <v>-0.026591034202149255</v>
      </c>
    </row>
    <row r="12" spans="2:15" ht="14.25" customHeight="1">
      <c r="B12" s="62">
        <v>2</v>
      </c>
      <c r="C12" s="63" t="s">
        <v>21</v>
      </c>
      <c r="D12" s="64">
        <v>5318</v>
      </c>
      <c r="E12" s="65">
        <v>0.09704910852783911</v>
      </c>
      <c r="F12" s="64">
        <v>4693</v>
      </c>
      <c r="G12" s="66">
        <v>0.09032295315447092</v>
      </c>
      <c r="H12" s="67">
        <v>0.1331770722352439</v>
      </c>
      <c r="I12" s="68">
        <v>5464</v>
      </c>
      <c r="J12" s="69">
        <v>-0.026720351390922437</v>
      </c>
      <c r="K12" s="64">
        <v>37540</v>
      </c>
      <c r="L12" s="65">
        <v>0.10195795117208188</v>
      </c>
      <c r="M12" s="64">
        <v>34941</v>
      </c>
      <c r="N12" s="66">
        <v>0.09775565702007655</v>
      </c>
      <c r="O12" s="67">
        <v>0.07438253055150112</v>
      </c>
    </row>
    <row r="13" spans="2:15" ht="14.25" customHeight="1">
      <c r="B13" s="62">
        <v>3</v>
      </c>
      <c r="C13" s="63" t="s">
        <v>20</v>
      </c>
      <c r="D13" s="64">
        <v>5485</v>
      </c>
      <c r="E13" s="65">
        <v>0.1000967206233918</v>
      </c>
      <c r="F13" s="64">
        <v>6064</v>
      </c>
      <c r="G13" s="66">
        <v>0.11670965010200547</v>
      </c>
      <c r="H13" s="67">
        <v>-0.09548153034300788</v>
      </c>
      <c r="I13" s="68">
        <v>4521</v>
      </c>
      <c r="J13" s="69">
        <v>0.21322716213227166</v>
      </c>
      <c r="K13" s="64">
        <v>36599</v>
      </c>
      <c r="L13" s="65">
        <v>0.09940221243865277</v>
      </c>
      <c r="M13" s="64">
        <v>37124</v>
      </c>
      <c r="N13" s="66">
        <v>0.10386311242418138</v>
      </c>
      <c r="O13" s="67">
        <v>-0.01414179506518698</v>
      </c>
    </row>
    <row r="14" spans="2:15" ht="14.25" customHeight="1">
      <c r="B14" s="62">
        <v>4</v>
      </c>
      <c r="C14" s="63" t="s">
        <v>22</v>
      </c>
      <c r="D14" s="64">
        <v>4005</v>
      </c>
      <c r="E14" s="65">
        <v>0.07308794277058964</v>
      </c>
      <c r="F14" s="64">
        <v>3783</v>
      </c>
      <c r="G14" s="66">
        <v>0.07280880711343778</v>
      </c>
      <c r="H14" s="67">
        <v>0.05868358445678035</v>
      </c>
      <c r="I14" s="68">
        <v>3143</v>
      </c>
      <c r="J14" s="69">
        <v>0.274260260897232</v>
      </c>
      <c r="K14" s="64">
        <v>23584</v>
      </c>
      <c r="L14" s="65">
        <v>0.06405371125312677</v>
      </c>
      <c r="M14" s="64">
        <v>24236</v>
      </c>
      <c r="N14" s="66">
        <v>0.06780590433984646</v>
      </c>
      <c r="O14" s="67">
        <v>-0.026902129064201974</v>
      </c>
    </row>
    <row r="15" spans="2:15" ht="14.25" customHeight="1">
      <c r="B15" s="70">
        <v>5</v>
      </c>
      <c r="C15" s="71" t="s">
        <v>23</v>
      </c>
      <c r="D15" s="72">
        <v>3231</v>
      </c>
      <c r="E15" s="73">
        <v>0.058963081920543094</v>
      </c>
      <c r="F15" s="72">
        <v>2898</v>
      </c>
      <c r="G15" s="74">
        <v>0.05577581893067478</v>
      </c>
      <c r="H15" s="75">
        <v>0.11490683229813659</v>
      </c>
      <c r="I15" s="76">
        <v>3255</v>
      </c>
      <c r="J15" s="77">
        <v>-0.007373271889400956</v>
      </c>
      <c r="K15" s="72">
        <v>22644</v>
      </c>
      <c r="L15" s="73">
        <v>0.06150068850134849</v>
      </c>
      <c r="M15" s="72">
        <v>23677</v>
      </c>
      <c r="N15" s="74">
        <v>0.06624197050068265</v>
      </c>
      <c r="O15" s="75">
        <v>-0.04362883811293661</v>
      </c>
    </row>
    <row r="16" spans="2:15" ht="14.25" customHeight="1">
      <c r="B16" s="54">
        <v>6</v>
      </c>
      <c r="C16" s="55" t="s">
        <v>26</v>
      </c>
      <c r="D16" s="56">
        <v>2980</v>
      </c>
      <c r="E16" s="57">
        <v>0.05438253919010165</v>
      </c>
      <c r="F16" s="56">
        <v>3505</v>
      </c>
      <c r="G16" s="58">
        <v>0.06745833172947381</v>
      </c>
      <c r="H16" s="59">
        <v>-0.14978601997146934</v>
      </c>
      <c r="I16" s="60">
        <v>3841</v>
      </c>
      <c r="J16" s="61">
        <v>-0.22416037490236917</v>
      </c>
      <c r="K16" s="56">
        <v>22594</v>
      </c>
      <c r="L16" s="57">
        <v>0.061364889418807085</v>
      </c>
      <c r="M16" s="56">
        <v>22518</v>
      </c>
      <c r="N16" s="58">
        <v>0.06299939568924999</v>
      </c>
      <c r="O16" s="59">
        <v>0.0033750777156051903</v>
      </c>
    </row>
    <row r="17" spans="2:15" ht="14.25" customHeight="1">
      <c r="B17" s="62">
        <v>7</v>
      </c>
      <c r="C17" s="63" t="s">
        <v>31</v>
      </c>
      <c r="D17" s="64">
        <v>3170</v>
      </c>
      <c r="E17" s="65">
        <v>0.05784988229282625</v>
      </c>
      <c r="F17" s="64">
        <v>2123</v>
      </c>
      <c r="G17" s="66">
        <v>0.0408599253243004</v>
      </c>
      <c r="H17" s="67">
        <v>0.49317004239284024</v>
      </c>
      <c r="I17" s="68">
        <v>3331</v>
      </c>
      <c r="J17" s="69">
        <v>-0.048333833683578464</v>
      </c>
      <c r="K17" s="64">
        <v>21901</v>
      </c>
      <c r="L17" s="65">
        <v>0.05948271413478331</v>
      </c>
      <c r="M17" s="64">
        <v>15925</v>
      </c>
      <c r="N17" s="66">
        <v>0.04455392913896909</v>
      </c>
      <c r="O17" s="67">
        <v>0.37525902668759814</v>
      </c>
    </row>
    <row r="18" spans="2:15" ht="14.25" customHeight="1">
      <c r="B18" s="62">
        <v>8</v>
      </c>
      <c r="C18" s="63" t="s">
        <v>24</v>
      </c>
      <c r="D18" s="64">
        <v>2821</v>
      </c>
      <c r="E18" s="65">
        <v>0.0514809204883479</v>
      </c>
      <c r="F18" s="64">
        <v>2058</v>
      </c>
      <c r="G18" s="66">
        <v>0.03960891489279803</v>
      </c>
      <c r="H18" s="67">
        <v>0.37074829931972797</v>
      </c>
      <c r="I18" s="68">
        <v>2461</v>
      </c>
      <c r="J18" s="69">
        <v>0.14628199918732232</v>
      </c>
      <c r="K18" s="64">
        <v>17212</v>
      </c>
      <c r="L18" s="65">
        <v>0.04674747617405097</v>
      </c>
      <c r="M18" s="64">
        <v>15398</v>
      </c>
      <c r="N18" s="66">
        <v>0.043079522818326284</v>
      </c>
      <c r="O18" s="67">
        <v>0.11780750746850233</v>
      </c>
    </row>
    <row r="19" spans="2:15" ht="14.25" customHeight="1">
      <c r="B19" s="62">
        <v>9</v>
      </c>
      <c r="C19" s="63" t="s">
        <v>34</v>
      </c>
      <c r="D19" s="64">
        <v>2200</v>
      </c>
      <c r="E19" s="65">
        <v>0.040148183294705916</v>
      </c>
      <c r="F19" s="64">
        <v>1688</v>
      </c>
      <c r="G19" s="66">
        <v>0.03248777859039994</v>
      </c>
      <c r="H19" s="67">
        <v>0.3033175355450237</v>
      </c>
      <c r="I19" s="68">
        <v>2035</v>
      </c>
      <c r="J19" s="69">
        <v>0.08108108108108114</v>
      </c>
      <c r="K19" s="64">
        <v>15029</v>
      </c>
      <c r="L19" s="65">
        <v>0.04081848823029351</v>
      </c>
      <c r="M19" s="64">
        <v>13195</v>
      </c>
      <c r="N19" s="66">
        <v>0.03691611271514582</v>
      </c>
      <c r="O19" s="67">
        <v>0.13899204244031838</v>
      </c>
    </row>
    <row r="20" spans="2:15" ht="14.25" customHeight="1">
      <c r="B20" s="70">
        <v>10</v>
      </c>
      <c r="C20" s="71" t="s">
        <v>28</v>
      </c>
      <c r="D20" s="72">
        <v>1981</v>
      </c>
      <c r="E20" s="73">
        <v>0.03615161413946019</v>
      </c>
      <c r="F20" s="72">
        <v>2784</v>
      </c>
      <c r="G20" s="74">
        <v>0.053581739096962934</v>
      </c>
      <c r="H20" s="75">
        <v>-0.288433908045977</v>
      </c>
      <c r="I20" s="76">
        <v>2253</v>
      </c>
      <c r="J20" s="77">
        <v>-0.12072791833111407</v>
      </c>
      <c r="K20" s="72">
        <v>14861</v>
      </c>
      <c r="L20" s="73">
        <v>0.04036220331295442</v>
      </c>
      <c r="M20" s="72">
        <v>14911</v>
      </c>
      <c r="N20" s="74">
        <v>0.04171702589583473</v>
      </c>
      <c r="O20" s="75">
        <v>-0.003353229159680726</v>
      </c>
    </row>
    <row r="21" spans="2:15" ht="14.25" customHeight="1">
      <c r="B21" s="54">
        <v>11</v>
      </c>
      <c r="C21" s="55" t="s">
        <v>25</v>
      </c>
      <c r="D21" s="56">
        <v>2322</v>
      </c>
      <c r="E21" s="57">
        <v>0.04237458255013961</v>
      </c>
      <c r="F21" s="56">
        <v>1739</v>
      </c>
      <c r="G21" s="58">
        <v>0.03346934062127103</v>
      </c>
      <c r="H21" s="59">
        <v>0.335250143760782</v>
      </c>
      <c r="I21" s="60">
        <v>1728</v>
      </c>
      <c r="J21" s="61">
        <v>0.34375</v>
      </c>
      <c r="K21" s="56">
        <v>14715</v>
      </c>
      <c r="L21" s="57">
        <v>0.03996566999193354</v>
      </c>
      <c r="M21" s="56">
        <v>13264</v>
      </c>
      <c r="N21" s="58">
        <v>0.03710915642695674</v>
      </c>
      <c r="O21" s="59">
        <v>0.10939384800965013</v>
      </c>
    </row>
    <row r="22" spans="2:15" ht="14.25" customHeight="1">
      <c r="B22" s="62">
        <v>12</v>
      </c>
      <c r="C22" s="63" t="s">
        <v>29</v>
      </c>
      <c r="D22" s="64">
        <v>2205</v>
      </c>
      <c r="E22" s="65">
        <v>0.040239429165830246</v>
      </c>
      <c r="F22" s="64">
        <v>2025</v>
      </c>
      <c r="G22" s="66">
        <v>0.03897378651988144</v>
      </c>
      <c r="H22" s="67">
        <v>0.0888888888888888</v>
      </c>
      <c r="I22" s="68">
        <v>1877</v>
      </c>
      <c r="J22" s="69">
        <v>0.17474693660095908</v>
      </c>
      <c r="K22" s="64">
        <v>12808</v>
      </c>
      <c r="L22" s="65">
        <v>0.034786292983804604</v>
      </c>
      <c r="M22" s="64">
        <v>12972</v>
      </c>
      <c r="N22" s="66">
        <v>0.03629221782045256</v>
      </c>
      <c r="O22" s="67">
        <v>-0.012642614862781398</v>
      </c>
    </row>
    <row r="23" spans="2:15" ht="14.25" customHeight="1">
      <c r="B23" s="62">
        <v>13</v>
      </c>
      <c r="C23" s="63" t="s">
        <v>18</v>
      </c>
      <c r="D23" s="64">
        <v>1853</v>
      </c>
      <c r="E23" s="65">
        <v>0.0338157198386773</v>
      </c>
      <c r="F23" s="64">
        <v>1147</v>
      </c>
      <c r="G23" s="66">
        <v>0.02207552253743408</v>
      </c>
      <c r="H23" s="67">
        <v>0.6155187445510026</v>
      </c>
      <c r="I23" s="68">
        <v>1740</v>
      </c>
      <c r="J23" s="69">
        <v>0.06494252873563222</v>
      </c>
      <c r="K23" s="64">
        <v>11610</v>
      </c>
      <c r="L23" s="65">
        <v>0.0315325469661127</v>
      </c>
      <c r="M23" s="64">
        <v>8188</v>
      </c>
      <c r="N23" s="66">
        <v>0.022907853801562256</v>
      </c>
      <c r="O23" s="67">
        <v>0.4179286761113825</v>
      </c>
    </row>
    <row r="24" spans="2:15" ht="14.25" customHeight="1">
      <c r="B24" s="62">
        <v>14</v>
      </c>
      <c r="C24" s="63" t="s">
        <v>30</v>
      </c>
      <c r="D24" s="64">
        <v>1531</v>
      </c>
      <c r="E24" s="65">
        <v>0.027939485738270344</v>
      </c>
      <c r="F24" s="64">
        <v>1382</v>
      </c>
      <c r="G24" s="66">
        <v>0.02659840640517341</v>
      </c>
      <c r="H24" s="67">
        <v>0.1078147612156295</v>
      </c>
      <c r="I24" s="68">
        <v>1267</v>
      </c>
      <c r="J24" s="69">
        <v>0.20836621941594324</v>
      </c>
      <c r="K24" s="64">
        <v>9329</v>
      </c>
      <c r="L24" s="65">
        <v>0.025337392820574105</v>
      </c>
      <c r="M24" s="64">
        <v>8795</v>
      </c>
      <c r="N24" s="66">
        <v>0.024606078918507576</v>
      </c>
      <c r="O24" s="67">
        <v>0.06071631608868677</v>
      </c>
    </row>
    <row r="25" spans="2:15" ht="14.25" customHeight="1">
      <c r="B25" s="70">
        <v>15</v>
      </c>
      <c r="C25" s="71" t="s">
        <v>35</v>
      </c>
      <c r="D25" s="72">
        <v>1142</v>
      </c>
      <c r="E25" s="73">
        <v>0.020840556964797342</v>
      </c>
      <c r="F25" s="72">
        <v>1364</v>
      </c>
      <c r="G25" s="74">
        <v>0.026251972747218907</v>
      </c>
      <c r="H25" s="75">
        <v>-0.16275659824046917</v>
      </c>
      <c r="I25" s="76">
        <v>895</v>
      </c>
      <c r="J25" s="77">
        <v>0.275977653631285</v>
      </c>
      <c r="K25" s="72">
        <v>7630</v>
      </c>
      <c r="L25" s="73">
        <v>0.02072293999581739</v>
      </c>
      <c r="M25" s="72">
        <v>9254</v>
      </c>
      <c r="N25" s="74">
        <v>0.02589023926229325</v>
      </c>
      <c r="O25" s="75">
        <v>-0.17549167927382758</v>
      </c>
    </row>
    <row r="26" spans="2:15" ht="14.25" customHeight="1">
      <c r="B26" s="54">
        <v>16</v>
      </c>
      <c r="C26" s="55" t="s">
        <v>50</v>
      </c>
      <c r="D26" s="56">
        <v>1040</v>
      </c>
      <c r="E26" s="57">
        <v>0.018979141193860977</v>
      </c>
      <c r="F26" s="56">
        <v>1023</v>
      </c>
      <c r="G26" s="58">
        <v>0.01968897956041418</v>
      </c>
      <c r="H26" s="59">
        <v>0.016617790811339184</v>
      </c>
      <c r="I26" s="60">
        <v>1061</v>
      </c>
      <c r="J26" s="61">
        <v>-0.01979264844486328</v>
      </c>
      <c r="K26" s="56">
        <v>7574</v>
      </c>
      <c r="L26" s="57">
        <v>0.02057084502337102</v>
      </c>
      <c r="M26" s="56">
        <v>6809</v>
      </c>
      <c r="N26" s="58">
        <v>0.01904977730029768</v>
      </c>
      <c r="O26" s="59">
        <v>0.11235129975033042</v>
      </c>
    </row>
    <row r="27" spans="2:15" ht="14.25" customHeight="1">
      <c r="B27" s="62">
        <v>17</v>
      </c>
      <c r="C27" s="63" t="s">
        <v>56</v>
      </c>
      <c r="D27" s="64">
        <v>1029</v>
      </c>
      <c r="E27" s="65">
        <v>0.018778400277387447</v>
      </c>
      <c r="F27" s="64">
        <v>1157</v>
      </c>
      <c r="G27" s="66">
        <v>0.022267985680742137</v>
      </c>
      <c r="H27" s="67">
        <v>-0.11063094209161628</v>
      </c>
      <c r="I27" s="68">
        <v>1043</v>
      </c>
      <c r="J27" s="69">
        <v>-0.01342281879194629</v>
      </c>
      <c r="K27" s="64">
        <v>7032</v>
      </c>
      <c r="L27" s="65">
        <v>0.019098782968622264</v>
      </c>
      <c r="M27" s="64">
        <v>8005</v>
      </c>
      <c r="N27" s="66">
        <v>0.022395868305020255</v>
      </c>
      <c r="O27" s="67">
        <v>-0.12154903185509058</v>
      </c>
    </row>
    <row r="28" spans="2:15" ht="14.25" customHeight="1">
      <c r="B28" s="62">
        <v>18</v>
      </c>
      <c r="C28" s="63" t="s">
        <v>27</v>
      </c>
      <c r="D28" s="64">
        <v>1181</v>
      </c>
      <c r="E28" s="65">
        <v>0.02155227475956713</v>
      </c>
      <c r="F28" s="64">
        <v>1587</v>
      </c>
      <c r="G28" s="66">
        <v>0.030543900842988567</v>
      </c>
      <c r="H28" s="67">
        <v>-0.2558286074354127</v>
      </c>
      <c r="I28" s="68">
        <v>925</v>
      </c>
      <c r="J28" s="69">
        <v>0.2767567567567568</v>
      </c>
      <c r="K28" s="64">
        <v>6959</v>
      </c>
      <c r="L28" s="65">
        <v>0.018900516308111823</v>
      </c>
      <c r="M28" s="64">
        <v>10384</v>
      </c>
      <c r="N28" s="66">
        <v>0.02905167976006625</v>
      </c>
      <c r="O28" s="67">
        <v>-0.3298343605546995</v>
      </c>
    </row>
    <row r="29" spans="2:15" ht="14.25" customHeight="1">
      <c r="B29" s="62">
        <v>19</v>
      </c>
      <c r="C29" s="63" t="s">
        <v>36</v>
      </c>
      <c r="D29" s="64">
        <v>930</v>
      </c>
      <c r="E29" s="65">
        <v>0.01697173202912568</v>
      </c>
      <c r="F29" s="64">
        <v>918</v>
      </c>
      <c r="G29" s="66">
        <v>0.017668116555679587</v>
      </c>
      <c r="H29" s="67">
        <v>0.013071895424836555</v>
      </c>
      <c r="I29" s="68">
        <v>693</v>
      </c>
      <c r="J29" s="69">
        <v>0.34199134199134207</v>
      </c>
      <c r="K29" s="64">
        <v>6869</v>
      </c>
      <c r="L29" s="65">
        <v>0.018656077959537304</v>
      </c>
      <c r="M29" s="64">
        <v>6974</v>
      </c>
      <c r="N29" s="66">
        <v>0.019511403567671615</v>
      </c>
      <c r="O29" s="67">
        <v>-0.015055921995985044</v>
      </c>
    </row>
    <row r="30" spans="2:15" ht="14.25" customHeight="1">
      <c r="B30" s="70">
        <v>20</v>
      </c>
      <c r="C30" s="71" t="s">
        <v>33</v>
      </c>
      <c r="D30" s="72">
        <v>1198</v>
      </c>
      <c r="E30" s="73">
        <v>0.021862510721389856</v>
      </c>
      <c r="F30" s="72">
        <v>734</v>
      </c>
      <c r="G30" s="74">
        <v>0.014126794718811347</v>
      </c>
      <c r="H30" s="75">
        <v>0.6321525885558583</v>
      </c>
      <c r="I30" s="76">
        <v>950</v>
      </c>
      <c r="J30" s="77">
        <v>0.2610526315789474</v>
      </c>
      <c r="K30" s="72">
        <v>6460</v>
      </c>
      <c r="L30" s="73">
        <v>0.017545241464348667</v>
      </c>
      <c r="M30" s="72">
        <v>5765</v>
      </c>
      <c r="N30" s="74">
        <v>0.016128942008549876</v>
      </c>
      <c r="O30" s="75">
        <v>0.1205550737207286</v>
      </c>
    </row>
    <row r="31" spans="2:15" ht="14.25" customHeight="1">
      <c r="B31" s="163" t="s">
        <v>53</v>
      </c>
      <c r="C31" s="164"/>
      <c r="D31" s="26">
        <f>SUM(D11:D30)</f>
        <v>51413</v>
      </c>
      <c r="E31" s="4">
        <f>D31/D33</f>
        <v>0.9382447944230523</v>
      </c>
      <c r="F31" s="26">
        <f>SUM(F11:F30)</f>
        <v>48191</v>
      </c>
      <c r="G31" s="4">
        <f>F31/F33</f>
        <v>0.9274991339158551</v>
      </c>
      <c r="H31" s="7">
        <f>D31/F31-1</f>
        <v>0.06685895706667222</v>
      </c>
      <c r="I31" s="26">
        <f>SUM(I11:I30)</f>
        <v>47682</v>
      </c>
      <c r="J31" s="4">
        <f>D31/I31-1</f>
        <v>0.07824755673000294</v>
      </c>
      <c r="K31" s="26">
        <f>SUM(K11:K30)</f>
        <v>343620</v>
      </c>
      <c r="L31" s="4">
        <f>K31/K33</f>
        <v>0.933265614857506</v>
      </c>
      <c r="M31" s="26">
        <f>SUM(M11:M30)</f>
        <v>334116</v>
      </c>
      <c r="N31" s="4">
        <f>M31/M33</f>
        <v>0.9347680118176325</v>
      </c>
      <c r="O31" s="7">
        <f>K31/M31-1</f>
        <v>0.028445210645404506</v>
      </c>
    </row>
    <row r="32" spans="2:15" ht="14.25" customHeight="1">
      <c r="B32" s="163" t="s">
        <v>12</v>
      </c>
      <c r="C32" s="164"/>
      <c r="D32" s="3">
        <f>D33-SUM(D11:D30)</f>
        <v>3384</v>
      </c>
      <c r="E32" s="4">
        <f>D32/D33</f>
        <v>0.06175520557694764</v>
      </c>
      <c r="F32" s="5">
        <f>F33-SUM(F11:F30)</f>
        <v>3767</v>
      </c>
      <c r="G32" s="6">
        <f>F32/F33</f>
        <v>0.07250086608414488</v>
      </c>
      <c r="H32" s="7">
        <f>D32/F32-1</f>
        <v>-0.1016724183700557</v>
      </c>
      <c r="I32" s="5">
        <f>I33-SUM(I11:I30)</f>
        <v>3336</v>
      </c>
      <c r="J32" s="8">
        <f>D32/I32-1</f>
        <v>0.014388489208633004</v>
      </c>
      <c r="K32" s="3">
        <f>K33-SUM(K11:K30)</f>
        <v>24571</v>
      </c>
      <c r="L32" s="4">
        <f>K32/K33</f>
        <v>0.06673438514249398</v>
      </c>
      <c r="M32" s="3">
        <f>M33-SUM(M11:M30)</f>
        <v>23316</v>
      </c>
      <c r="N32" s="4">
        <f>M32/M33</f>
        <v>0.06523198818236756</v>
      </c>
      <c r="O32" s="7">
        <f>K32/M32-1</f>
        <v>0.053825699090753076</v>
      </c>
    </row>
    <row r="33" spans="2:16" ht="14.25" customHeight="1">
      <c r="B33" s="155" t="s">
        <v>13</v>
      </c>
      <c r="C33" s="156"/>
      <c r="D33" s="49">
        <v>54797</v>
      </c>
      <c r="E33" s="78">
        <v>1</v>
      </c>
      <c r="F33" s="49">
        <v>51958</v>
      </c>
      <c r="G33" s="79">
        <v>1.0000000000000007</v>
      </c>
      <c r="H33" s="46">
        <v>0.054640286385157166</v>
      </c>
      <c r="I33" s="50">
        <v>51018</v>
      </c>
      <c r="J33" s="47">
        <v>0.0740718961935003</v>
      </c>
      <c r="K33" s="49">
        <v>368191</v>
      </c>
      <c r="L33" s="78">
        <v>1</v>
      </c>
      <c r="M33" s="49">
        <v>357432</v>
      </c>
      <c r="N33" s="79">
        <v>1.0000000000000004</v>
      </c>
      <c r="O33" s="46">
        <v>0.030100830367734366</v>
      </c>
      <c r="P33" s="14"/>
    </row>
    <row r="34" ht="14.25" customHeight="1">
      <c r="B34" t="s">
        <v>100</v>
      </c>
    </row>
    <row r="35" ht="15">
      <c r="B35" s="9" t="s">
        <v>102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63" dxfId="175" operator="lessThan">
      <formula>0</formula>
    </cfRule>
  </conditionalFormatting>
  <conditionalFormatting sqref="H31 O31">
    <cfRule type="cellIs" priority="168" dxfId="175" operator="lessThan">
      <formula>0</formula>
    </cfRule>
  </conditionalFormatting>
  <conditionalFormatting sqref="H11:H15 J11:J15 O11:O15">
    <cfRule type="cellIs" priority="7" dxfId="175" operator="lessThan">
      <formula>0</formula>
    </cfRule>
  </conditionalFormatting>
  <conditionalFormatting sqref="H16:H30 J16:J30 O16:O30">
    <cfRule type="cellIs" priority="6" dxfId="175" operator="lessThan">
      <formula>0</formula>
    </cfRule>
  </conditionalFormatting>
  <conditionalFormatting sqref="D11:E30 G11:J30 L11:L30 N11:O30">
    <cfRule type="cellIs" priority="5" dxfId="176" operator="equal">
      <formula>0</formula>
    </cfRule>
  </conditionalFormatting>
  <conditionalFormatting sqref="F11:F30">
    <cfRule type="cellIs" priority="4" dxfId="176" operator="equal">
      <formula>0</formula>
    </cfRule>
  </conditionalFormatting>
  <conditionalFormatting sqref="K11:K30">
    <cfRule type="cellIs" priority="3" dxfId="176" operator="equal">
      <formula>0</formula>
    </cfRule>
  </conditionalFormatting>
  <conditionalFormatting sqref="M11:M30">
    <cfRule type="cellIs" priority="2" dxfId="176" operator="equal">
      <formula>0</formula>
    </cfRule>
  </conditionalFormatting>
  <conditionalFormatting sqref="O33 J33 H33">
    <cfRule type="cellIs" priority="1" dxfId="17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2019-08-05T12:22:45Z</dcterms:modified>
  <cp:category/>
  <cp:version/>
  <cp:contentType/>
  <cp:contentStatus/>
</cp:coreProperties>
</file>